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25"/>
  <workbookPr defaultThemeVersion="166925"/>
  <mc:AlternateContent xmlns:mc="http://schemas.openxmlformats.org/markup-compatibility/2006">
    <mc:Choice Requires="x15">
      <x15ac:absPath xmlns:x15ac="http://schemas.microsoft.com/office/spreadsheetml/2010/11/ac" url="https://scainccloud-my.sharepoint.com/personal/cstolte_scainc_com/Documents/Downloads/"/>
    </mc:Choice>
  </mc:AlternateContent>
  <xr:revisionPtr revIDLastSave="0" documentId="8_{231F7330-6D69-4AD2-894A-DDE8D71DECD4}" xr6:coauthVersionLast="47" xr6:coauthVersionMax="47" xr10:uidLastSave="{00000000-0000-0000-0000-000000000000}"/>
  <bookViews>
    <workbookView xWindow="190" yWindow="90" windowWidth="18840" windowHeight="10110" firstSheet="3" activeTab="3" xr2:uid="{00000000-000D-0000-FFFF-FFFF00000000}"/>
  </bookViews>
  <sheets>
    <sheet name="HS 2.0_Threshold_Disadvantaged" sheetId="2" r:id="rId1"/>
    <sheet name="HS 2.0_Threshold_Advantaged" sheetId="4" r:id="rId2"/>
    <sheet name="HealthScore 2.0_Disadvantaged" sheetId="1" r:id="rId3"/>
    <sheet name="HealthScore 2.0_Advantaged" sheetId="3" r:id="rId4"/>
    <sheet name="HS 2.0 Summary_Disadvantaged" sheetId="12" r:id="rId5"/>
    <sheet name="HS 2.0 Summary_Advantaged" sheetId="1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3" l="1"/>
  <c r="A5" i="13"/>
  <c r="A5" i="12"/>
  <c r="B25" i="12"/>
  <c r="B20" i="12"/>
  <c r="B19" i="12"/>
  <c r="B18" i="12"/>
  <c r="B17" i="12"/>
  <c r="B9" i="12"/>
  <c r="D34" i="3"/>
  <c r="C135" i="1"/>
  <c r="B24" i="12" s="1"/>
  <c r="C128" i="1"/>
  <c r="B23" i="12" s="1"/>
  <c r="C117" i="1"/>
  <c r="B22" i="12" s="1"/>
  <c r="C91" i="1"/>
  <c r="B21" i="12" s="1"/>
  <c r="C88" i="1"/>
  <c r="C83" i="1"/>
  <c r="C74" i="1"/>
  <c r="C66" i="1"/>
  <c r="C52" i="1"/>
  <c r="B16" i="12" s="1"/>
  <c r="C46" i="1"/>
  <c r="B15" i="12" s="1"/>
  <c r="C34" i="1"/>
  <c r="B11" i="12" s="1"/>
  <c r="C28" i="1"/>
  <c r="B10" i="12" s="1"/>
  <c r="C14" i="1"/>
  <c r="C9" i="1"/>
  <c r="B8" i="12" s="1"/>
  <c r="C136" i="3"/>
  <c r="B24" i="13" s="1"/>
  <c r="C129" i="3"/>
  <c r="B23" i="13" s="1"/>
  <c r="C118" i="3"/>
  <c r="B22" i="13" s="1"/>
  <c r="C92" i="3"/>
  <c r="B21" i="13" s="1"/>
  <c r="C89" i="3"/>
  <c r="B20" i="13" s="1"/>
  <c r="C84" i="3"/>
  <c r="B19" i="13" s="1"/>
  <c r="C75" i="3"/>
  <c r="B18" i="13" s="1"/>
  <c r="C67" i="3"/>
  <c r="B17" i="13" s="1"/>
  <c r="C53" i="3"/>
  <c r="B16" i="13" s="1"/>
  <c r="C47" i="3"/>
  <c r="B15" i="13" s="1"/>
  <c r="C34" i="3"/>
  <c r="B11" i="13" s="1"/>
  <c r="C28" i="3"/>
  <c r="B10" i="13" s="1"/>
  <c r="C14" i="3"/>
  <c r="B9" i="13" s="1"/>
  <c r="C9" i="3"/>
  <c r="B8" i="13" s="1"/>
  <c r="D14" i="3"/>
  <c r="A2" i="3"/>
  <c r="A2" i="13" s="1"/>
  <c r="A3" i="3"/>
  <c r="A3" i="13" s="1"/>
  <c r="A4" i="3"/>
  <c r="A4" i="13" s="1"/>
  <c r="A1" i="3"/>
  <c r="A1" i="13" s="1"/>
  <c r="D136" i="3"/>
  <c r="D129" i="3"/>
  <c r="D118" i="3"/>
  <c r="D92" i="3"/>
  <c r="D89" i="3"/>
  <c r="D84" i="3"/>
  <c r="D75" i="3"/>
  <c r="D67" i="3"/>
  <c r="D53" i="3"/>
  <c r="D47" i="3"/>
  <c r="D28" i="3"/>
  <c r="D9" i="3"/>
  <c r="A2" i="1"/>
  <c r="A2" i="12" s="1"/>
  <c r="A4" i="1"/>
  <c r="A4" i="12" s="1"/>
  <c r="D9" i="1"/>
  <c r="C26" i="13" l="1"/>
  <c r="C26" i="12"/>
  <c r="B12" i="12"/>
  <c r="B26" i="13"/>
  <c r="B12" i="13"/>
  <c r="C12" i="13"/>
  <c r="B26" i="12"/>
  <c r="C12" i="12"/>
  <c r="D135" i="1"/>
  <c r="D128" i="1"/>
  <c r="D117" i="1"/>
  <c r="D91" i="1"/>
  <c r="D88" i="1"/>
  <c r="D83" i="1"/>
  <c r="D74" i="1"/>
  <c r="D66" i="1"/>
  <c r="D46" i="1"/>
  <c r="D34" i="1"/>
  <c r="D28" i="1"/>
  <c r="D14" i="1"/>
  <c r="D52" i="1"/>
  <c r="B28" i="12" l="1"/>
  <c r="B28" i="13"/>
  <c r="C23" i="4"/>
  <c r="C23" i="2"/>
  <c r="C17" i="2"/>
  <c r="C17" i="4" l="1"/>
  <c r="A3" i="1" l="1"/>
  <c r="A3" i="12" s="1"/>
  <c r="A1" i="1"/>
  <c r="A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Linkow</author>
  </authors>
  <commentList>
    <comment ref="A30" authorId="0" shapeId="0" xr:uid="{24BC4A02-C86E-499D-9FAB-D541BF14C0A9}">
      <text>
        <r>
          <rPr>
            <b/>
            <sz val="9"/>
            <color indexed="81"/>
            <rFont val="Tahoma"/>
            <charset val="1"/>
          </rPr>
          <t>Alex Linkow:</t>
        </r>
        <r>
          <rPr>
            <sz val="9"/>
            <color indexed="81"/>
            <rFont val="Tahoma"/>
            <charset val="1"/>
          </rPr>
          <t xml:space="preserve">
Scoring needs to account for whether tract(s) is(are) urban, rural, suburban</t>
        </r>
      </text>
    </comment>
    <comment ref="A32" authorId="0" shapeId="0" xr:uid="{F886E7A1-F6CB-4327-998D-51C73AFE78A9}">
      <text>
        <r>
          <rPr>
            <b/>
            <sz val="9"/>
            <color indexed="81"/>
            <rFont val="Tahoma"/>
            <charset val="1"/>
          </rPr>
          <t>Alex Linkow:</t>
        </r>
        <r>
          <rPr>
            <sz val="9"/>
            <color indexed="81"/>
            <rFont val="Tahoma"/>
            <charset val="1"/>
          </rPr>
          <t xml:space="preserve">
Scoring needs to account for whether tract(s) is(are) urban, rural, suburban</t>
        </r>
      </text>
    </comment>
    <comment ref="A70" authorId="0" shapeId="0" xr:uid="{069A9A6D-864B-4967-B5EC-2F9F23AD937F}">
      <text>
        <r>
          <rPr>
            <b/>
            <sz val="9"/>
            <color indexed="81"/>
            <rFont val="Tahoma"/>
            <charset val="1"/>
          </rPr>
          <t>Alex Linkow:</t>
        </r>
        <r>
          <rPr>
            <sz val="9"/>
            <color indexed="81"/>
            <rFont val="Tahoma"/>
            <charset val="1"/>
          </rPr>
          <t xml:space="preserve">
Need data from Housing Affordability tab to score</t>
        </r>
      </text>
    </comment>
    <comment ref="A138" authorId="0" shapeId="0" xr:uid="{0917EE50-1F8B-46EE-A50E-0338109E0528}">
      <text>
        <r>
          <rPr>
            <b/>
            <sz val="9"/>
            <color indexed="81"/>
            <rFont val="Tahoma"/>
            <charset val="1"/>
          </rPr>
          <t>Alex Linkow:</t>
        </r>
        <r>
          <rPr>
            <sz val="9"/>
            <color indexed="81"/>
            <rFont val="Tahoma"/>
            <charset val="1"/>
          </rPr>
          <t xml:space="preserve">
Need development level car parking spots/home to score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Linkow</author>
  </authors>
  <commentList>
    <comment ref="A30" authorId="0" shapeId="0" xr:uid="{0CE84938-EA7E-4A02-BF56-1632E0CA2045}">
      <text>
        <r>
          <rPr>
            <b/>
            <sz val="9"/>
            <color indexed="81"/>
            <rFont val="Tahoma"/>
            <charset val="1"/>
          </rPr>
          <t>Alex Linkow:</t>
        </r>
        <r>
          <rPr>
            <sz val="9"/>
            <color indexed="81"/>
            <rFont val="Tahoma"/>
            <charset val="1"/>
          </rPr>
          <t xml:space="preserve">
</t>
        </r>
        <r>
          <rPr>
            <sz val="10"/>
            <color indexed="81"/>
            <rFont val="Tahoma"/>
            <family val="2"/>
          </rPr>
          <t>Scoring needs to account for whether tract(s) is(are) urban, rural, suburban</t>
        </r>
      </text>
    </comment>
    <comment ref="A32" authorId="0" shapeId="0" xr:uid="{AE58688C-05C4-4A97-9471-423D90BD13E3}">
      <text>
        <r>
          <rPr>
            <b/>
            <sz val="9"/>
            <color indexed="81"/>
            <rFont val="Tahoma"/>
            <family val="2"/>
          </rPr>
          <t>Alex Linkow:</t>
        </r>
        <r>
          <rPr>
            <sz val="9"/>
            <color indexed="81"/>
            <rFont val="Tahoma"/>
            <family val="2"/>
          </rPr>
          <t xml:space="preserve">
</t>
        </r>
        <r>
          <rPr>
            <sz val="10"/>
            <color indexed="81"/>
            <rFont val="Tahoma"/>
            <family val="2"/>
          </rPr>
          <t>Scoring needs to account for whether tract(s) is(are) urban, rural, suburban</t>
        </r>
      </text>
    </comment>
    <comment ref="A35" authorId="0" shapeId="0" xr:uid="{F82CB2C3-D7D4-4AE9-BF9A-F08442E59A34}">
      <text>
        <r>
          <rPr>
            <b/>
            <sz val="9"/>
            <color indexed="81"/>
            <rFont val="Tahoma"/>
            <family val="2"/>
          </rPr>
          <t>Alex Linkow:</t>
        </r>
        <r>
          <rPr>
            <sz val="9"/>
            <color indexed="81"/>
            <rFont val="Tahoma"/>
            <family val="2"/>
          </rPr>
          <t xml:space="preserve">
</t>
        </r>
        <r>
          <rPr>
            <sz val="10"/>
            <color indexed="81"/>
            <rFont val="Tahoma"/>
            <family val="2"/>
          </rPr>
          <t>This one is a YES/NO threshold requirement. Need to figure out if/how to include.</t>
        </r>
      </text>
    </comment>
    <comment ref="A71" authorId="0" shapeId="0" xr:uid="{E6B7D0C3-E453-44E4-967C-8A9C7DC21E05}">
      <text>
        <r>
          <rPr>
            <b/>
            <sz val="9"/>
            <color indexed="81"/>
            <rFont val="Tahoma"/>
            <family val="2"/>
          </rPr>
          <t>Alex Linkow:</t>
        </r>
        <r>
          <rPr>
            <sz val="9"/>
            <color indexed="81"/>
            <rFont val="Tahoma"/>
            <family val="2"/>
          </rPr>
          <t xml:space="preserve">
</t>
        </r>
        <r>
          <rPr>
            <sz val="10"/>
            <color indexed="81"/>
            <rFont val="Tahoma"/>
            <family val="2"/>
          </rPr>
          <t>Need data from Housing Affordability tab to score</t>
        </r>
      </text>
    </comment>
    <comment ref="A139" authorId="0" shapeId="0" xr:uid="{566B5117-FA14-4260-9B57-E5DED023B09F}">
      <text>
        <r>
          <rPr>
            <b/>
            <sz val="9"/>
            <color indexed="81"/>
            <rFont val="Tahoma"/>
            <family val="2"/>
          </rPr>
          <t>Alex Linkow:</t>
        </r>
        <r>
          <rPr>
            <sz val="9"/>
            <color indexed="81"/>
            <rFont val="Tahoma"/>
            <family val="2"/>
          </rPr>
          <t xml:space="preserve">
</t>
        </r>
        <r>
          <rPr>
            <sz val="10"/>
            <color indexed="81"/>
            <rFont val="Tahoma"/>
            <family val="2"/>
          </rPr>
          <t>Need development level car parking spots/home to score</t>
        </r>
      </text>
    </comment>
  </commentList>
</comments>
</file>

<file path=xl/sharedStrings.xml><?xml version="1.0" encoding="utf-8"?>
<sst xmlns="http://schemas.openxmlformats.org/spreadsheetml/2006/main" count="1014" uniqueCount="337">
  <si>
    <t xml:space="preserve">Development Name: </t>
  </si>
  <si>
    <t>Developer:</t>
  </si>
  <si>
    <t xml:space="preserve">Street Address: </t>
  </si>
  <si>
    <t>Census Tract(s) with &gt;50% of population within 0.5 miles of development site:</t>
  </si>
  <si>
    <t>Review Date:</t>
  </si>
  <si>
    <t>Criteria:</t>
  </si>
  <si>
    <t>Data:</t>
  </si>
  <si>
    <t>Y/N:</t>
  </si>
  <si>
    <t>Data Source:</t>
  </si>
  <si>
    <t>Notes:</t>
  </si>
  <si>
    <t>Demonstrated neighborhood and community support (i.e., community residents, organizations, and elected/public officials have expressed support for the development)</t>
  </si>
  <si>
    <t>Y</t>
  </si>
  <si>
    <t>Research / Developer outreach</t>
  </si>
  <si>
    <t>Location: Within ½ mile of transit, or in a mixed-use neighborhood with significant potential for increased walkability</t>
  </si>
  <si>
    <t>https://www.google.com/maps/</t>
  </si>
  <si>
    <t xml:space="preserve">Scale: Minimum $5MM Total Development Cost (TDC) </t>
  </si>
  <si>
    <t>Project Materials</t>
  </si>
  <si>
    <t>Uses: Market-rate and moderate-income housing (rental or ownership); commercial office, retail, and industrial space; mixed-use development</t>
  </si>
  <si>
    <t>Development is welcoming and inclusive in its marketing to existing neighborhood residents and newcomers</t>
  </si>
  <si>
    <t>Developer Outreach</t>
  </si>
  <si>
    <t>Development will give traction to a community’s vison for becoming healthy, environmentally responsible, and resilient (i.e., (1) neighborhood and/or community wide plans support walkable, mixed use, sustainable development, and (2) the development design adequately incorporates these factors)</t>
  </si>
  <si>
    <t>Defer to higher level of planning (e.g., county) if no local TOD plan exists. More frequently it’s a lack of a neighborhood plan and, in that case, we should refer to a citywide plan.</t>
  </si>
  <si>
    <t>Community experiencing health disparities relative to state averages (i.e.,  development located in or within 0.5 miles of census tract with average life expectancy less than applicable state average) AND/OR…</t>
  </si>
  <si>
    <t>https://www.rwjf.org/en/library/interactives/whereyouliveaffectshowlongyoulive.html</t>
  </si>
  <si>
    <t>Community experiencing economic disparities relative to state averages (i.e.,  development located in or within 0.5 miles of NMTC eligible census tract)</t>
  </si>
  <si>
    <t>https://www.novoco.com/resource-centers/new-markets-tax-credits/data-tools/nmtc-mapping-tool</t>
  </si>
  <si>
    <t>HNEF II will consider investments of $1 million - $10 million (or up to 20% of total HNEF II fund size) in MA, RI, and CT</t>
  </si>
  <si>
    <t>DECISION:</t>
  </si>
  <si>
    <r>
      <rPr>
        <b/>
        <i/>
        <sz val="11"/>
        <color rgb="FF000000"/>
        <rFont val="Calibri"/>
        <family val="2"/>
        <scheme val="minor"/>
      </rPr>
      <t>Note:</t>
    </r>
    <r>
      <rPr>
        <i/>
        <sz val="11"/>
        <color rgb="FF000000"/>
        <rFont val="Calibri"/>
        <family val="2"/>
        <scheme val="minor"/>
      </rPr>
      <t xml:space="preserve"> At least 20% of HNEF II portfolio housing units should be deed restricted for 15 years at or below 80% AMI. </t>
    </r>
  </si>
  <si>
    <t>Additional Information:</t>
  </si>
  <si>
    <t>Is the proposed development located in the FEMA 100-year floodplain?</t>
  </si>
  <si>
    <t>https://hazards-fema.maps.arcgis.com/apps/webappviewer/index.html?id=8b0adb51996444d4879338b5529aa9cd</t>
  </si>
  <si>
    <t>Is the proposed development located in the FEMA 500-year floodplain?</t>
  </si>
  <si>
    <t>Resources:</t>
  </si>
  <si>
    <t>Share Project Review Checklist</t>
  </si>
  <si>
    <t>Share Scorecard Overview</t>
  </si>
  <si>
    <t>Share Resonant Energy - Solar for Affordable Housing Guide - and offer to make introduction</t>
  </si>
  <si>
    <t>Share link to New Ecology - https://www.newecology.org/ - and encourage a green design charrette</t>
  </si>
  <si>
    <t>Research / Developer Outreach</t>
  </si>
  <si>
    <t>Community provides excellent K-12 education (i.e., for MA – schools in district average 67th Accountability Percentile or above; for RI – schools in district average a 3.4+ star rating; for CT – district accountability index score is in the top 1/3 of all reporting CT districts)</t>
  </si>
  <si>
    <t>See the following tabs: 1) MA School Accountability Scores, 2) RI School Star Ratings, 3) CT School District Scores</t>
  </si>
  <si>
    <t xml:space="preserve">Note: The 67th percentile cutoff for Rhode Island school districts is 3.36, so any district with an average rating greater than that would be considered a community of opportunity by HealthScore 2.0. </t>
  </si>
  <si>
    <t xml:space="preserve">At least 25% of the units affordable to households at 80% of Area Median Income (AMI) or similar with a minimum 15-year deed restriction </t>
  </si>
  <si>
    <t>Neighborhood Screening Sub-Indices (25% of total HealthScore 2.0)</t>
  </si>
  <si>
    <t>Score:</t>
  </si>
  <si>
    <t>Max. Points:</t>
  </si>
  <si>
    <t>Scoring Notes:</t>
  </si>
  <si>
    <t>Recommended Action(s) and Additional Notes</t>
  </si>
  <si>
    <t xml:space="preserve">Community Vision and Priorities (30%) </t>
  </si>
  <si>
    <t>moderate = 5 points; strong = 7.5 points; very strong = 10 points</t>
  </si>
  <si>
    <r>
      <rPr>
        <b/>
        <sz val="11"/>
        <color rgb="FFFF0000"/>
        <rFont val="Calibri"/>
        <family val="2"/>
        <scheme val="minor"/>
      </rPr>
      <t>AS will record research and scoring process for this section.</t>
    </r>
    <r>
      <rPr>
        <sz val="11"/>
        <color rgb="FF0070C0"/>
        <rFont val="Calibri"/>
        <family val="2"/>
        <scheme val="minor"/>
      </rPr>
      <t xml:space="preserve">
</t>
    </r>
  </si>
  <si>
    <t>Neighborhood and/or community-wide plans support walkable, mixed-use, mixed-income sustainable development</t>
  </si>
  <si>
    <t>Same as above</t>
  </si>
  <si>
    <t>Recent or planned infrastructure investments prioritize walking and biking</t>
  </si>
  <si>
    <t>Same as above. Also note: Check for funding commitments for neighborhood infrastructure improvements through MassWorks and/or federal Transportation Improvement Program grants. Note dollar amount of recent and/or planned infrastructure investments in surrounding neighborhood. Count any related funding from past 5 years and planned for upcoming 5 years.</t>
  </si>
  <si>
    <t>Inclusionary zoning policies (e.g., presence of one or more 40R districts within city/town)</t>
  </si>
  <si>
    <t>https://gsn.maps.arcgis.com/apps/webappviewer/index.html?id=83f6a5aee35a4788844db4b7aef3cbb5
https://www.mass.gov/service-details/chapter-40r</t>
  </si>
  <si>
    <r>
      <rPr>
        <sz val="11"/>
        <color theme="1"/>
        <rFont val="Calibri"/>
        <family val="2"/>
        <scheme val="minor"/>
      </rPr>
      <t>Scoring Note: Provide points for presence of 1 or more 40R districts or other inclusionary zoning policies within city/town.</t>
    </r>
    <r>
      <rPr>
        <strike/>
        <sz val="11"/>
        <color theme="1"/>
        <rFont val="Calibri"/>
        <family val="2"/>
        <scheme val="minor"/>
      </rPr>
      <t xml:space="preserve"> </t>
    </r>
  </si>
  <si>
    <t xml:space="preserve">Opportunity to Reduce Health Disparities (30%) </t>
  </si>
  <si>
    <t xml:space="preserve">Note for HealthScore 3.0: Consider adding a census tract-level maternal, infant, and child health indicator. Low birth weight and prematurity are available at census tract level. Infant mortality is currently only availabe at the county level. </t>
  </si>
  <si>
    <t>RWJF life expectancy</t>
  </si>
  <si>
    <t xml:space="preserve">If abs[Z] &lt; 1.282, then data fails t-test. average (failed t-test) = 1.5 points. Otherwise, score as follows: above average (Z &gt; 1.282) = 0 points; below average (-1.282 &gt; Z &gt;= -1.645) = 2 points; well below average (-1.645 &gt; Z &gt;= -2.326) = 2.5 points; off the charts (Z &lt; -2.326) = 3 points </t>
  </si>
  <si>
    <t>Prevalence of cancer (excluding skin cancer) among adults 18 years and older</t>
  </si>
  <si>
    <t>https://experience.arcgis.com/experience/22c7182a162d45788dd52a2362f8ed65</t>
  </si>
  <si>
    <t xml:space="preserve">If abs[Z] &lt; 1.282, then data fails t-test. average (failed t-test) = 1.5 points. Otherwise, score as follows: below average (Z &lt; -1.282) = 0 points; above average (1.282 &lt; Z &lt;= 1.645) = 2 points; well above average (1.645 &lt; Z &lt;= 2.326) = 2.5 points; off the charts (Z &gt; 2.326) = 3 points </t>
  </si>
  <si>
    <t>Prevalence of current asthma among adults aged 18 years</t>
  </si>
  <si>
    <t xml:space="preserve">Prevalence of COPD among adults aged 18 years </t>
  </si>
  <si>
    <t>Prevalence of heart disease among adults 18 years and older</t>
  </si>
  <si>
    <t>Prevalence of diabetes among adults age 18 years and older</t>
  </si>
  <si>
    <t>Prevalence of stroke among adults 18 years and older</t>
  </si>
  <si>
    <t xml:space="preserve">Prevalence of mental health not good for &gt;= 14 days among adults 18 years and older </t>
  </si>
  <si>
    <t>PM 2.5 (ug/m3)</t>
  </si>
  <si>
    <t>https://www.epa.gov/ejscreen</t>
  </si>
  <si>
    <t>weak (1st - 49th percentile) = 0 points; moderate (50th – 59th percentile) = 0.75 point; strong  (60th – 69th percentile) = 1 points; very strong (70th – 89th percentile) = 1.25 points; off the charts (90th – 99th percentile) = 1.5 points</t>
  </si>
  <si>
    <t>Note: PM = Particulate Matter; ug/m3 = micrograms per cubic meter of air</t>
  </si>
  <si>
    <t>NATA Diesel PM (ug/m3)</t>
  </si>
  <si>
    <t>NATA Air Toxics Cancer Risk (risk per MM)</t>
  </si>
  <si>
    <t>Note: Risk per MM = risk per million people</t>
  </si>
  <si>
    <t>NATA Respiratory Hazard Index</t>
  </si>
  <si>
    <t xml:space="preserve">Reference: https://www.epa.gov/national-air-toxics-assessment/2014-nata-assessment-results </t>
  </si>
  <si>
    <t xml:space="preserve">Transportation Access and Utilization (20%) </t>
  </si>
  <si>
    <t>Distance to public transit</t>
  </si>
  <si>
    <t>https://www.google.com/maps</t>
  </si>
  <si>
    <t>weak (&gt; 0.75 miles) = 0 points; moderate (&gt;0.5 - 0.75 miles) = 2 points; strong (0.3 - 0.5 miles) = 3.5 points; very strong (&lt; 0.3 miles) = 5 points</t>
  </si>
  <si>
    <t xml:space="preserve">Frequency of transit service (aggregate transit service frequency per hour, during weekday afternoon peak period (4:00 - 7:00 pm). Service along all transit routes with stops within a 0.25 mile (0.4 km) buffer of development site block group boundaries are counted). </t>
  </si>
  <si>
    <t>EPA Smart Location Database</t>
  </si>
  <si>
    <t>weak (1st - 49th percentile) = 0 points; moderate (50th - 59th percentile) = 2.5 point; strong  (60th - 69th percentile) = 3 points; very strong (70th - 79th percentile) = 3.5 points; very strong+ (80th - 89th percentile) = 4 points; off the charts (90th - 99th percentile) = 5 points</t>
  </si>
  <si>
    <t xml:space="preserve">Note: We've split the data into "urban", "suburban", and "rural" locations and organized the data into frequency of transit deciles for each group. We score based on decile within the appropriate group, i.e., urban, suburban, or rural. </t>
  </si>
  <si>
    <t xml:space="preserve">Transit use (mode share for public transit, walking, and biking to work) </t>
  </si>
  <si>
    <t>https://data.census.gov/cedsci/
https://www.census.gov/programs-surveys/acs/data.html</t>
  </si>
  <si>
    <t xml:space="preserve">If abs[Z] &lt; 1.282, then data fails t-test. average (failed t-test) = 2.5 points. Otherwise, score as follows for public transit, walking, and biking: below average (Z &lt; -1.282) = 0 points; above average (1.282 &lt; Z &lt;= 1.645) = 3.33 points; well above average (1.645 &lt; Z &lt;= 2.326) = 4.17 points; off the charts (Z &gt; 2.326) = 5 points. Then, take avg. of three sub-scores to arrive at final score. </t>
  </si>
  <si>
    <t xml:space="preserve">Average daily (weekday) vehicle miles traveled per household </t>
  </si>
  <si>
    <t>https://www.bts.gov/statistical-products/surveys/local-area-transportation-characteristics-households-latch-survey</t>
  </si>
  <si>
    <t xml:space="preserve">above average (local rate / state rate is &gt;1.0) = 0 points; average (local rate / state rate is b/w 0.9 and 1.0) = 2.5 points; below average (local rate / state rate is b/w &lt; 0.9 and 0.75) = 3 points; well below average (local rate / state rate is b/w &lt; 0.75 and 0.5) = 4 points; off the charts (local rate / state rate is &lt; 0.5) = 5 points
Note: Tracts are characterized urban, suburban, rural. If scoring tracts of multiple types, use weighted avg of state benchmarks. </t>
  </si>
  <si>
    <t>Opportunity to Advance Regional Equity (20%)</t>
  </si>
  <si>
    <t>Median HH income</t>
  </si>
  <si>
    <t>If local median band is same or higher than state band, then 0 points. 1 band difference = 1.5 points; 2 band difference = 2 points; 3 band or greater difference = 3 points</t>
  </si>
  <si>
    <t xml:space="preserve">Poverty rate </t>
  </si>
  <si>
    <t>Unemployment rate</t>
  </si>
  <si>
    <t xml:space="preserve">If abs[Z] &lt; 1.282, then data fails t-test. average (failed t-test) = 1 point. Otherwise, score as follows: below average (Z &lt; -1.282) = 0 points; above average (1.282 &lt; Z &lt;= 1.645) = 1.33 points; well above average (1.645 &lt; Z &lt;= 2.326) = 1.66 points; off the charts (Z &gt; 2.326) = 2 points </t>
  </si>
  <si>
    <t>Educational attainment (associate degree or higher)</t>
  </si>
  <si>
    <t xml:space="preserve">If abs[Z] &lt; 1.282, then data fails t-test. average (failed t-test) = 1 point. Otherwise, score as follows: above average (Z &gt; 1.282) = 0 points; below average (-1.282 &gt; Z &gt;= -1.645) = 1.33 points; well below average (-1.645 &gt; Z &gt;= -2.326) = 1.66 points; off the charts (Z &lt; -2.326) = 2 points </t>
  </si>
  <si>
    <t>Note: Our definition of "educational attainment" entails associate’s degree or higher for people age 25 and up.</t>
  </si>
  <si>
    <t>Limited English-speaking households</t>
  </si>
  <si>
    <t>Note: In previous Census products, "Limited English speaking households" were referred to as "linguistically isolated"</t>
  </si>
  <si>
    <t>Population of color</t>
  </si>
  <si>
    <t>Percent of neighborhood renters who are cost-burdened</t>
  </si>
  <si>
    <t>Percent of children under 5 below poverty level</t>
  </si>
  <si>
    <t>Percent of adults 65+ below poverty level</t>
  </si>
  <si>
    <t>Development Screening Sub-Indices (75% of total HealthScore 2.0)</t>
  </si>
  <si>
    <t xml:space="preserve">Neighborhood Walkability (15%) </t>
  </si>
  <si>
    <t xml:space="preserve">Onsite walkability assessment 
</t>
  </si>
  <si>
    <t>Site Visit</t>
  </si>
  <si>
    <t>See walkability assessment rubric</t>
  </si>
  <si>
    <t xml:space="preserve">WalkScore </t>
  </si>
  <si>
    <t>https://www.walkscore.com/how-it-works/</t>
  </si>
  <si>
    <t>WalkScore of 0-24 = 0 points; WalkScore of 25-49 = 1 point; WalkScore of 50-69 = 1.5 point; WalkScore of 70-89 = 2 points; WalkScore of 90-100 = 2.5 points</t>
  </si>
  <si>
    <t xml:space="preserve">BikeScore </t>
  </si>
  <si>
    <t>BikeScore of 0-24 = 0 points; BikeScore of 25-49 = 1 point; BikeScore of 50-69 = 1.5 point; BikeScore of 70-89 = 2 points; BikeScore of 90-100 = 2.5 points</t>
  </si>
  <si>
    <t xml:space="preserve">Complete Streets design features </t>
  </si>
  <si>
    <t>Step 1 - Locate relevant Complete Street Policy:  https://smartgrowthamerica.org/program/national-complete-streets-coalition/publications/policy-development/policy-atlas/
Step 2 - Consider how well development aligns with policy. For example, does it add additional traffic safety features including crosswalks, lighting, traffic controls, etc.?</t>
  </si>
  <si>
    <t>MSC says, Jan. 2021: I just searched for "Holbrook Transportation Improvement Plan grant sidewalks" and got this document: https://www.ctps.org/data/pdf/plans/TIP/FFYs-2021-2025-TIP.pdf
Page 3-86 describes the funding for reconstruction of Route 139, which is listed as a Complete Streets project.  Holbrook's Complete Streets policy was approved on Jan. 26 2021 (last week!)</t>
  </si>
  <si>
    <t xml:space="preserve">Responsive and Inclusive Development (15%) </t>
  </si>
  <si>
    <t>AS will record research and scoring process for this section.</t>
  </si>
  <si>
    <t xml:space="preserve">HNEF-specific signage at development site prior to construction </t>
  </si>
  <si>
    <t>Required</t>
  </si>
  <si>
    <t>AL will update sign template based on MHIC feedback and share updated version with Traggorth and others.</t>
  </si>
  <si>
    <t>Community residents and organizations have expressed support for new development</t>
  </si>
  <si>
    <t>weak = 0 points; moderate = 1; strong = 1.5; very strong = 2</t>
  </si>
  <si>
    <t>Elected/public officials have expressed support for new development</t>
  </si>
  <si>
    <t>Same as above.</t>
  </si>
  <si>
    <t>Depth of community engagement and partnerships related to development/programming</t>
  </si>
  <si>
    <t>Note: Examples include bringing in a local business to the ground floor space, providing space for local artists, working with a local hospital on health programming, etc</t>
  </si>
  <si>
    <t>Physical and social integration of the development site with the surrounding community</t>
  </si>
  <si>
    <t>Prominence/visibility of proposed development within neighborhood</t>
  </si>
  <si>
    <t>weak = 0 points; moderate = 0.5; strong = .75; very strong = 1</t>
  </si>
  <si>
    <t>Guidance: Will the development significantly change the look and feel of the neighborhood?</t>
  </si>
  <si>
    <t>Degree of alignment with neighborhood, city, and/or regional plans, as well as local development goals/targets (e.g. hospital/health care partnerships, community benefit agreements, local hiring ordinances, etc.)</t>
  </si>
  <si>
    <t>Development of vacant or underutilized property</t>
  </si>
  <si>
    <t>Developer Materials</t>
  </si>
  <si>
    <t>No = 0 points; Yes = 2</t>
  </si>
  <si>
    <t>Inclusive (universal) design</t>
  </si>
  <si>
    <t>weak = 0 points; moderate = 1; strong = 1.5; very strong = 2
Reference Enterprise Green Communities 2020 - Healthy Living Environment Criteria 7.10 - 7.13, link: https://www.greencommunitiesonline.org/healthy-living-environment</t>
  </si>
  <si>
    <t xml:space="preserve">Note for HealthScore 3.0: In spring 2021, IHCD will release new guidelines for incusive design in multi-family housing, and we will swap these in to replace of the Enterprise criteria. </t>
  </si>
  <si>
    <t>Creation and/or preservation of community art on the site that is designed and produced by local artists</t>
  </si>
  <si>
    <t>No = 0 points; Yes = 1</t>
  </si>
  <si>
    <t xml:space="preserve">Joint decision making - bonus </t>
  </si>
  <si>
    <t>Bonus</t>
  </si>
  <si>
    <t>Bonus = 1 point.</t>
  </si>
  <si>
    <t>Community ownership, e.g., equity crowdfunding - bonus</t>
  </si>
  <si>
    <t xml:space="preserve">Housing Choice and Affordability (10%) </t>
  </si>
  <si>
    <t xml:space="preserve">Note: At least 20% of HNEF II portfolio housing units should be deed restricted for 15 years at or below 80% AMI. </t>
  </si>
  <si>
    <t>Diversity of housing options for a mix of incomes</t>
  </si>
  <si>
    <t>CoN: weak (0%-19.99% of units affordable at 80% AMI or below) = 0 points; moderate (20%-29.99% of units affordable at 80% AMI or below) = 1 points; strong (30%-49.99% of units affordable at 80% AMI or below) = 1.5 points; very strong (50%+ of units affordable at 80% AMI or below) = 2 points</t>
  </si>
  <si>
    <t>Diversity of housing options for a mix of household types and sizes</t>
  </si>
  <si>
    <t>weak (all studio/1br) = 0 points; moderate = all studio/1br/2br) = 1 point; strong (includes one or more 3br) = 1.5 points, very strong (includes at least one of each: studio/1br/2br/3br) = 2 points</t>
  </si>
  <si>
    <t>Note: Encourage more 3br units in communities of opportunity.</t>
  </si>
  <si>
    <t>Long-term preservation of affordable housing through deed restriction (15+ years at less than or equal to 100% AMI)</t>
  </si>
  <si>
    <t>CoN: weak (0%-19.99% deed restricted) = 0 points; moderate (20%-29.99% deed restricted) = 1 point; strong (30%-49.99% deed restricted) = 1.5 points; very strong (50%+ deed restricted) = 2 points</t>
  </si>
  <si>
    <t xml:space="preserve">Is the development's affordability mix meeting the demands of the neighborhood? </t>
  </si>
  <si>
    <t>Developer Materials + ACS</t>
  </si>
  <si>
    <t xml:space="preserve">weak (0%-24.99% of neighborhood population can afford to live in the “average-priced” unit) = 0 points; moderate (25%-49.99% can afford) = 1 point; strong (50%-74.99% can afford) = 1.5 points; very strong (75%+ can afford) = 2 points </t>
  </si>
  <si>
    <t>Step 1) Calculate the rolled up median household income distribution bands (i.e., incorporating income distribution across multiple census tracts)
Step 2) Calculate weighted avg. starting rent across all the development’s units, including market rate and affordable studio, 1br, 2br, and 3br units.
Step 3) Divide avg. starting rent by 0.3 and multiply by 12 to get annual income needed to afford the “average-priced” unit without rent burden.
Step 4) Determine which neighborhood-level income band matches the annual income needed to afford the “average-priced” unit
Step 5) Calculate what percentage of the neighborhood population falls either within or above the “matched” income band
Step 6) Score out of 2 possible points</t>
  </si>
  <si>
    <t>Welcoming and inclusive marketing plan for both local and non-local residents</t>
  </si>
  <si>
    <t>Developer outreach</t>
  </si>
  <si>
    <t xml:space="preserve">No = 0 points; Yes (marketing to voucher holders -&gt; Section 8, Section 811, MRVP) = +1 point; Yes (strong community partnerships) = +0.5 points; Yes (marketed to local and non-local residents -&gt; emphasize local marketing in CoN and non-local marketing in CoO) = +0.5 points
</t>
  </si>
  <si>
    <t xml:space="preserve">Increased options for homeownership - bonus </t>
  </si>
  <si>
    <t>Economic Opportunity (10%)</t>
  </si>
  <si>
    <t>Number of new permanent jobs created</t>
  </si>
  <si>
    <t>weak = 0 points (&lt;5 jobs); moderate = 1 point (5-24 jobs); strong = 1.5 points (25-49 jobs); very strong = 2 points (50+ jobs)</t>
  </si>
  <si>
    <t>MBE contracts (dollar value &amp; percent) and worker-of-color hours (construction)</t>
  </si>
  <si>
    <t>MHIC MBE/minority worker hour expectations:
1) For projects in Boston : 40% contracts/dollars awarded to MBEs and 50% minority worker hours = 2 points; If less, then 0 points.
2) For projects outside of Boston : 15% contracts/dollars awarded to MBEs and 25% minority worker hours = 2 points; If less, then 0 points.</t>
  </si>
  <si>
    <t>Does the development team (e.g., developer, architect, engineer, attorneys, etc.) include MBEs or WBEs?</t>
  </si>
  <si>
    <t>No = 0; Yes = 1</t>
  </si>
  <si>
    <t>Number of temporary construction jobs created and strength of connections between construction project and local workforce, subcontractors, and suppliers</t>
  </si>
  <si>
    <t>weak = 0 points (&lt;100 jobs); moderate = 0.5 points (100-249 jobs); strong = .75 points (250-499 jobs); very strong = 1 point (500+ jobs)</t>
  </si>
  <si>
    <t>New apprenticeship, training, or internship opportunities targeted to current neighborhood residents, including youth</t>
  </si>
  <si>
    <t>No = 0 points; Yes = 1 point</t>
  </si>
  <si>
    <t xml:space="preserve">Percent of region's jobs accessible within 45-minute transit commute </t>
  </si>
  <si>
    <t>weak = 0 points (&lt;10%); moderate = 1 point (10%-24.99%); strong = 1.5 points (25%-39.99%); very strong = 2 points (40%+)</t>
  </si>
  <si>
    <t>Note: AS to provide data on a project by project basis.</t>
  </si>
  <si>
    <t xml:space="preserve">Number of health-promoting enterprises created/expanded </t>
  </si>
  <si>
    <t>0 health-promoting enterprises created/expanded  = 0 points; 1+ health-promoting enterprises created/expanded = 1 point</t>
  </si>
  <si>
    <t>Note: Require developers to make a good faith effort to locate a tenant that meets this criteria to maintain these points.</t>
  </si>
  <si>
    <t xml:space="preserve">Healthy Food Access (10%) </t>
  </si>
  <si>
    <t>Distance to full service grocery store</t>
  </si>
  <si>
    <t>Google Maps</t>
  </si>
  <si>
    <t>Distance to community garden</t>
  </si>
  <si>
    <t>Google Maps; https://www.communitygarden.org/garden</t>
  </si>
  <si>
    <t>weak (&gt; 0.75 miles) = 0 points; moderate (&gt;0.5 - 0.75 miles) = 1 point; strong (0.3 - 0.5 miles) = 2 points; very strong (&lt; 0.3 miles) = 2.5 points</t>
  </si>
  <si>
    <t xml:space="preserve">Distance to alternative fresh food market (i.e., farmers' market, mobile produce market - regular stop, farm stand) </t>
  </si>
  <si>
    <t>Google Maps, USDA AMS, LocalHarvest.org</t>
  </si>
  <si>
    <t xml:space="preserve">Green Space Access (10%) </t>
  </si>
  <si>
    <t>Acreage, accessibility, and quality of parks/green space within 0.5 miles of development site</t>
  </si>
  <si>
    <t>See park/green space assessment rubric</t>
  </si>
  <si>
    <t>Note: AS to provide park/green space acreage data on a project by project basis.</t>
  </si>
  <si>
    <t>Low-Carbon Buildings (15%)</t>
  </si>
  <si>
    <t>Note: We'll need to figure out how to audit/confirm these items post-construction.</t>
  </si>
  <si>
    <t>High-efficiency fixtures and appliances</t>
  </si>
  <si>
    <t>Must comply with Enterprise Green Communities 2020 - Criteria 4.1 and 5.7 (link: https://www.greencommunitiesonline.org/water) (link: https://www.greencommunitiesonline.org/operating-energy)</t>
  </si>
  <si>
    <t>Efficient HVAC equipment</t>
  </si>
  <si>
    <t>Must comply with applicable ENERGY STAR HVAC-related efficiency features.  (link: https://www.energystar.gov/partner_resources/residential_new/homes_prog_reqs/multifamily_national_page)</t>
  </si>
  <si>
    <t>High-efficiency indoor and outdoor lighting</t>
  </si>
  <si>
    <t>Must comply with Enterprise Green Communities 2020 - Criteria 5.8 (link: https://www.greencommunitiesonline.org/operating-energy)</t>
  </si>
  <si>
    <t>Enhanced indoor air quality</t>
  </si>
  <si>
    <t>Must comply with Enterprise Green Communities 2020 - Criteria 7.7 (link: https://www.greencommunitiesonline.org/healthy-living-environment)</t>
  </si>
  <si>
    <t>Low emitting VOC materials</t>
  </si>
  <si>
    <t>Must comply with Enterprise Green Communities 2020 - Criteria 6.4 Requirements (link: https://www.greencommunitiesonline.org/materials)</t>
  </si>
  <si>
    <t>Coordination with MA Housing Partnership, MassSave, Energize CT, CT Green Bank, HousingWorks RI, RIHousing, Housing Network of RI, National Grid, and/or other green and healthy financing programs in MA, CT, or RI as applicable</t>
  </si>
  <si>
    <t>High performance building envelope (walls = continuous insulation (min. of 0.5 inch thickness) is recommended; roof R-value = 50; window R-value = 4.5)</t>
  </si>
  <si>
    <t>No to any = 0 points; Yes to all = 2 points</t>
  </si>
  <si>
    <t>Renewable energy systems (including type, capacity, and estimated ratio of renewable energy generation to total building energy use)</t>
  </si>
  <si>
    <t>1 point for solar-ready roof; 1.5 points for solar installed (&lt;50% common are load); 2 points for solar installed (&gt;50% common area load).
Notes: Provide points for either rooftop or community solar.  If feasible, score based on percent of common area electric load provided by solar.</t>
  </si>
  <si>
    <r>
      <t xml:space="preserve">Note: Encourage developers to connect with Resonant Energy re: solar. Share </t>
    </r>
    <r>
      <rPr>
        <i/>
        <sz val="11"/>
        <rFont val="Calibri"/>
        <family val="2"/>
        <scheme val="minor"/>
      </rPr>
      <t>Solar for Affordable Housing Guide</t>
    </r>
    <r>
      <rPr>
        <sz val="11"/>
        <rFont val="Calibri"/>
        <family val="2"/>
        <scheme val="minor"/>
      </rPr>
      <t xml:space="preserve"> and offer to make introduction. (link: http://www.resonant.energy/)</t>
    </r>
  </si>
  <si>
    <t>Decoupled thermal condition and ventilation systems, including continuous ventilation using energy recovery ventilation (ERV) or heat recovery ventilation (HRV)</t>
  </si>
  <si>
    <t>1 point for decoupled thermal condition and ventilation. 2 points for decoupled thermal condition and ventilation, including continuous ventilation using ERV or HRV</t>
  </si>
  <si>
    <t>Metering for water, electricity, and/or gas at the individual unit level</t>
  </si>
  <si>
    <t>1 point for any individual unit level metering. 2 points for individual unit level metering of water, electricity, and gas (if applicable)</t>
  </si>
  <si>
    <t>Programmable thermostats in all units</t>
  </si>
  <si>
    <t>No = 0 points; Yes = 2 points</t>
  </si>
  <si>
    <t>Efficient hot water distribution systems</t>
  </si>
  <si>
    <t>No = 0 points; Yes = 1 point; Reference Enterprise Green Communities - Criteria 4.5 (link: https://www.greencommunitiesonline.org/water)</t>
  </si>
  <si>
    <t>Reduced thermal bridging (including but not limited to continuous insulation with minimum 0.5 inch thickness)</t>
  </si>
  <si>
    <t>Cool roofing (green or white roofs)</t>
  </si>
  <si>
    <t>No = 0 point; Yes = 1 point</t>
  </si>
  <si>
    <t>Air tightness testing (blower test)</t>
  </si>
  <si>
    <t>Exterior shading (shading devices to south and west sides of building)</t>
  </si>
  <si>
    <t>Passive House certification - 2x bonus</t>
  </si>
  <si>
    <t>2X Bonus</t>
  </si>
  <si>
    <t>2x Bonus = 2 points. Bonus = 1 point. 1/2 Bonus = 0.5 points.</t>
  </si>
  <si>
    <t>Note: Encourage developers to reach out to New Ecology for green design charette and/or other sustainable design services (link: https://www.newecology.org/).</t>
  </si>
  <si>
    <t>No natural gas installations - bonus</t>
  </si>
  <si>
    <t>See above.</t>
  </si>
  <si>
    <t>Use of heat pumps - bonus</t>
  </si>
  <si>
    <t>Enterprise Green Communities certification - bonus</t>
  </si>
  <si>
    <t>Fitwel certification - bonus</t>
  </si>
  <si>
    <t>Energy Star certification - 1/2 bonus</t>
  </si>
  <si>
    <t>1/2 Bonus</t>
  </si>
  <si>
    <t>EPA Indoor airPLUS certification - 1/2 bonus</t>
  </si>
  <si>
    <t>Note for HealthScore 3.0: Elevate EPA Indoor Air Plus certification to scored metric or preferably a requirement once mid-rise buildings are incorporated into standard, i.e., when v2 is finalized.</t>
  </si>
  <si>
    <t>Innovative green building processes and materials, e.g., prefab walls, sustainably sourced glue laminated or cross laminated timber, and/or innovative (high R-value) insulation - 1/2 bonus</t>
  </si>
  <si>
    <t xml:space="preserve">Climate-Resilient Sites (5%) </t>
  </si>
  <si>
    <t xml:space="preserve">Landscaping uses native, drought tolerant, and pollinator species </t>
  </si>
  <si>
    <t>Must comply with Enterprise Green Communities - Criteria 3.3 (link: https://www.greencommunitiesonline.org/site-improvement)</t>
  </si>
  <si>
    <t>Outdoor lighting uses dark sky lights</t>
  </si>
  <si>
    <t>Outdoor lighting must use Dark Sky Approved lights (link: https://www.darksky.org/our-work/lighting/lighting-for-citizens/lighting-basics/)</t>
  </si>
  <si>
    <t>Brownfield remediation</t>
  </si>
  <si>
    <t>Permeable or pervious paving and/or other surfaces</t>
  </si>
  <si>
    <t>Same as above. Reference Enterprise Green Communities - Criteria 3.4 &amp; 3.5 (link: https://www.greencommunitiesonline.org/water)</t>
  </si>
  <si>
    <t>Graywater treatment and/or reuse on-site</t>
  </si>
  <si>
    <t>No = 0 points; Yes = 0.5 points. Reference Enterprise Green Communities - Criteria 3.6 &amp; 3.7 (link: https://www.greencommunitiesonline.org/water)</t>
  </si>
  <si>
    <t>Rainwater catchment and reuse on-site</t>
  </si>
  <si>
    <t>Same as above. Reference Enterprise Green Communities - Criteria 3.4, 3.5, 3.6, &amp; 3.7 (link: https://www.greencommunitiesonline.org/water)</t>
  </si>
  <si>
    <t xml:space="preserve">Green area ratio </t>
  </si>
  <si>
    <t>weak (&lt; 0.25) = 0 points; moderate (0.25 - 0.5) = 0.5 points; strong (&gt;0.5 - 0.75) = 0.75 points; very strong (&gt;0.75) = 1 point  
Method:
a.	Sum up the total SF of tree canopy coverage on the site five years post-construction;
b.	Sum up the total SF of planted areas on the site five years post-construction (including lawns, garden beds, bioswales, green roofs, etc.);
c.	Add a. and b. above and divide by the total site area (SF).</t>
  </si>
  <si>
    <t>Accessibility of green/open spaces on-site to residents and community members</t>
  </si>
  <si>
    <t xml:space="preserve">Onsite green/open space accessible to residents = 0.25 points; Onsite green/open space accessible to residents and community members = 0.5 points </t>
  </si>
  <si>
    <t>Trees planted and preserved</t>
  </si>
  <si>
    <t>Total trees preserved + total trees planted - total trees removed = net trees planted/preserved. 0-9 net trees planted/preserved = 0 points; 10 - 19 net trees planted/preserved = 0.25 points; 20+ net trees planted/preserved = 0.5 points</t>
  </si>
  <si>
    <t xml:space="preserve">Operational Health and Safety (5%) </t>
  </si>
  <si>
    <t>Emergency preparedness plan</t>
  </si>
  <si>
    <t>No = 0 points; Yes = 2 points; Reference Enterprise Green Communities - Criteria 8.2. (link: https://www.greencommunitiesonline.org/operations-maintenance-resident-engagement)</t>
  </si>
  <si>
    <t>Backup power (generator)</t>
  </si>
  <si>
    <t>Development will implement advanced utility tracking – using WEGO Wise or similar</t>
  </si>
  <si>
    <t>No = 0 points; Yes = 1 point. Resource: https://www.wegowise.com/resources/property-utility-benchmarking-report</t>
  </si>
  <si>
    <t>Stormwater pollution prevention plan</t>
  </si>
  <si>
    <t>No = 0 points; Yes = 0.5 points. Reference Enterprise Green Communities - Criteria 3.4 and 3.5. (link: https://www.greencommunitiesonline.org/site-improvement)</t>
  </si>
  <si>
    <t>Landscaping is maintained using Integrated Pest Management</t>
  </si>
  <si>
    <t>No = 0 points; Yes = 0.5 points. Resources:
https://www.northeastipm.org/about-us/publications/ipm-insights/new-ipm-guide-for-affordable-housing/
https://sfenvironment.org/article/business/integrated-pest-management-for-multifamily-housing</t>
  </si>
  <si>
    <t xml:space="preserve">Sustainable Transportation (5%) </t>
  </si>
  <si>
    <t xml:space="preserve">At least 75% of parking spaces are EV-ready for installation of Level 2 charging stations.  </t>
  </si>
  <si>
    <r>
      <rPr>
        <sz val="11"/>
        <rFont val="Calibri"/>
        <family val="2"/>
        <scheme val="minor"/>
      </rPr>
      <t>Resources: 
https://www.boston.gov/departments/transportation/recharge-boston-electric-vehicle-resources</t>
    </r>
    <r>
      <rPr>
        <b/>
        <sz val="11"/>
        <rFont val="Calibri"/>
        <family val="2"/>
        <scheme val="minor"/>
      </rPr>
      <t xml:space="preserve">
</t>
    </r>
    <r>
      <rPr>
        <sz val="11"/>
        <rFont val="Calibri"/>
        <family val="2"/>
        <scheme val="minor"/>
      </rPr>
      <t>https://www.mass.gov/how-to/apply-for-massevip-multi-unit-dwelling-educational-campus-charging-incentives 
https://www.masssave.com/learn/business/electric-vehicles
https://www.nationalgridus.com/RI-Business/Energy-Saving-Programs/Electric-Vehicle-Charging-Station-Program
https://chargeupctbuildings.com/</t>
    </r>
  </si>
  <si>
    <t>Percentage of total parking spaces with communal, interoperable Level 2 EV charging stations installed </t>
  </si>
  <si>
    <t xml:space="preserve">weak (&lt;5% of parking spaces have EV charging installed) = 0 points; moderate (5% - 9.99%) = 1 points; strong (10% - 24.99%) = 1.5 points; very strong (25%+ of parking spaces have EV charging installed) = 2 points  </t>
  </si>
  <si>
    <t>Parking ratio for proposed development compared to existing car ownership in the neighborhood</t>
  </si>
  <si>
    <t xml:space="preserve">above average (ratio of development parking per home to household car ownership in neighborhood&gt;1.0) = 0 points; average (ratio of development parking per home to household car ownership in neighborhood is b/w 1.0 and 0.90) = 0.5 point; below average (ratio of development parking per home to household car ownership in neighborhood is b/w &lt;0.90 and 0.75) = 0.625 points; well below average (ratio of development parking per home to household car ownership in neighborhood is b/w &lt;0.75 and 0.5) = 0.75 points; off the chart (ratio of development parking per home to household car ownership in neighborhood is &lt;0.5) = 1 point </t>
  </si>
  <si>
    <t>Will the development promote efficient use of parking through shared use agreements?</t>
  </si>
  <si>
    <t xml:space="preserve">No = 0 points; Yes = 1 point
</t>
  </si>
  <si>
    <t>Number of dedicated and secure bicycle storage spaces</t>
  </si>
  <si>
    <t>weak (no bicycle storage spaces provided) = 0 points; moderate (unknown number, or less than 0.5 spaces per home, of bicycle storage spaces provided) = 0.5 points; strong (0.5+ bicycle storage spaces per home) = 0.75 points; very strong (1+ bicycle storage spaces per home) = 1 point</t>
  </si>
  <si>
    <r>
      <t xml:space="preserve">Flood Supplement*
</t>
    </r>
    <r>
      <rPr>
        <i/>
        <sz val="10"/>
        <rFont val="Calibri"/>
        <family val="2"/>
        <scheme val="minor"/>
      </rPr>
      <t>*Required for all HNEF II developments within the FEMA 100-yr or 500-yr flood plain</t>
    </r>
  </si>
  <si>
    <t xml:space="preserve">Notes:
Flood plain data can be found here: https://hazards-fema.maps.arcgis.com/apps/webappviewer/index.html?id=8b0adb51996444d4879338b5529aa9cd                                              
http://www.floodtools.com/Home.aspx
</t>
  </si>
  <si>
    <t>Note: Apply Deanna's data and analysis on community flood risk to inform discussions with developers. (See HealthScore 2.0 -&gt; Community Flood Risk subfolder in SharePoint for details)</t>
  </si>
  <si>
    <t>Meets FEMA flood-resistant construction standards (reference ASCE24)</t>
  </si>
  <si>
    <t>Resource:
https://ascelibrary.org/doi/book/10.1061/asce24</t>
  </si>
  <si>
    <t xml:space="preserve">Elevation of critical infrastructure, including homes, above the design flood elevation </t>
  </si>
  <si>
    <t>Note: For developments in the 500yr flood plain, provide guidance - as needed - on design flood elevation or require minimum elevation of critical infrastructure, including housing units, to second floor</t>
  </si>
  <si>
    <t>Backwater valves</t>
  </si>
  <si>
    <t xml:space="preserve">Note: Bart Mitchell, CEO of The Community Builders, says, "If the sanitary and storm sewers are connected (CSO), then you would be right that back flow protector would be a key step too. If storm and sanitary lines are separated, I’m not sure there would be a sanitary backflow issue, but such backflow preventers are not too expensive so might be a nice requirement in such a situation."  </t>
  </si>
  <si>
    <t>Sump pumps</t>
  </si>
  <si>
    <t xml:space="preserve">Note: Jeff Heisler of The Community Builders says, “…sump pumps are of little to no value for floods, they may want to consider incorporating a flood pump which typically run 250GPM and up.” </t>
  </si>
  <si>
    <t>Flood insurance</t>
  </si>
  <si>
    <t>Note: Flood insurance is generally already required for structures in the 100-yr floodplain. Also require flood insurance for buildings in the 500-yr floodplain.</t>
  </si>
  <si>
    <t>Safeguard toxic materials (i.e., store them above design flood elevation)</t>
  </si>
  <si>
    <t>Elevation of structure above base flood and preferably above design flood elevation (must elevate or flood-proof)</t>
  </si>
  <si>
    <t>Optional</t>
  </si>
  <si>
    <t>Note: Preference for elevation vs. flood-proofing. Further preference for elevation beyond base flood to account for uncertainty and increasing flood risk.
Resource: https://www.fema.gov/emergency-managers/risk-management/building-science/faq-flood
Resource: https://coastalengineeringcompany.com/knowledge-base/fema-flood-code-updates-and-ways-to-mitigate-insurance-costs</t>
  </si>
  <si>
    <t>Wet or dry floodproofing - dependent upon lower floor usage (must elevate or flood-proof)</t>
  </si>
  <si>
    <t>Note: Preference for elevation vs. flood-proofing. Further preference for elevation beyond base flood to account for uncertainty and increasing flood risk.
Resource: https://www.fema.gov/pdf/rebuild/mat/sec6.pdf</t>
  </si>
  <si>
    <t>Use of non-absorptive materials for floodproofing (i.e., avoid materials that would soak in flood water and create issues like mold, and prioritize moisture-resistant floor/wall materials and insulation)  (must elevate or flood-proof)</t>
  </si>
  <si>
    <t>Note: Avoid materials that would soak in flood water and create issues like mold, and prioritize moisture-resistant floor/wall materials and insulation</t>
  </si>
  <si>
    <t>Flood pumps (250 GPM or greater)</t>
  </si>
  <si>
    <t>Bonus = Recommended but not required (i.e., optional)</t>
  </si>
  <si>
    <t>Soft and/or hard-engineered flood control structures (preference for "soft" features where feasible)</t>
  </si>
  <si>
    <t>Note: "Soft" engineered flood control structures include things features like "living shorelines" to break waves and create habitat</t>
  </si>
  <si>
    <t>Moderate = 5 points; strong = 7.5 points; very strong = 10 points</t>
  </si>
  <si>
    <t xml:space="preserve">Note: Category logic is flipped for CoO </t>
  </si>
  <si>
    <t>weak (51st - 99th percentile) = 0 points; moderate (50th – 41st percentile) = 0.75 point; strong  (40th – 31st percentile) = 1 points; very strong (30th – 11th percentile) = 1.25 points; off the charts (10th – 1st percentile) = 1.5 points</t>
  </si>
  <si>
    <t>weak (1st - 49th percentile) = 0 points; moderate (50th - 59th percentile) = 2.5 points; strong  (60th - 69th percentile) = 3 points; very strong (70th - 79th percentile) = 3.5 points; very strong+ (80th - 89th percentile) = 4 points; off the charts (90th - 99th percentile) = 5 points</t>
  </si>
  <si>
    <t xml:space="preserve">above average (local rate / state rate is &gt;1.0) = 0 points; average (local rate / state rate is b/w 0.9 and 1.0) = 2.5 points; below average (local rate / state rate is b/w &lt;0.9 and 0.75) = 3 points; well below average (local rate / state rate is b/w &lt;0.75 and 0.5) = 4 points; off the charts (local rate / state rate is &lt;0.5) = 5 points
Note: Tracts are characterized urban, suburban, rural. If scoring tracts of multiple types, use weighted avg of state benchmarks. </t>
  </si>
  <si>
    <t>Note: Category logic is flipped for CoO</t>
  </si>
  <si>
    <t xml:space="preserve">School performance - overall (CoO Only) </t>
  </si>
  <si>
    <t xml:space="preserve">MA, RI, and CT Depts. of Ed. </t>
  </si>
  <si>
    <t xml:space="preserve">School performance - economically disadvantaged subgroup (CoO Only) </t>
  </si>
  <si>
    <r>
      <t>weak (1</t>
    </r>
    <r>
      <rPr>
        <vertAlign val="superscript"/>
        <sz val="11"/>
        <rFont val="Calibri"/>
        <family val="2"/>
        <scheme val="minor"/>
      </rPr>
      <t>st</t>
    </r>
    <r>
      <rPr>
        <sz val="11"/>
        <rFont val="Calibri"/>
        <family val="2"/>
        <scheme val="minor"/>
      </rPr>
      <t xml:space="preserve"> - 49</t>
    </r>
    <r>
      <rPr>
        <vertAlign val="superscript"/>
        <sz val="11"/>
        <rFont val="Calibri"/>
        <family val="2"/>
        <scheme val="minor"/>
      </rPr>
      <t>th</t>
    </r>
    <r>
      <rPr>
        <sz val="11"/>
        <rFont val="Calibri"/>
        <family val="2"/>
        <scheme val="minor"/>
      </rPr>
      <t xml:space="preserve"> percentile) = 0 points; moderate (50</t>
    </r>
    <r>
      <rPr>
        <vertAlign val="superscript"/>
        <sz val="11"/>
        <rFont val="Calibri"/>
        <family val="2"/>
        <scheme val="minor"/>
      </rPr>
      <t>th</t>
    </r>
    <r>
      <rPr>
        <sz val="11"/>
        <rFont val="Calibri"/>
        <family val="2"/>
        <scheme val="minor"/>
      </rPr>
      <t xml:space="preserve"> - 59</t>
    </r>
    <r>
      <rPr>
        <vertAlign val="superscript"/>
        <sz val="11"/>
        <rFont val="Calibri"/>
        <family val="2"/>
        <scheme val="minor"/>
      </rPr>
      <t xml:space="preserve">th </t>
    </r>
    <r>
      <rPr>
        <sz val="11"/>
        <rFont val="Calibri"/>
        <family val="2"/>
        <scheme val="minor"/>
      </rPr>
      <t>percentile) = 1 point; strong  (60</t>
    </r>
    <r>
      <rPr>
        <vertAlign val="superscript"/>
        <sz val="11"/>
        <rFont val="Calibri"/>
        <family val="2"/>
        <scheme val="minor"/>
      </rPr>
      <t>th</t>
    </r>
    <r>
      <rPr>
        <sz val="11"/>
        <rFont val="Calibri"/>
        <family val="2"/>
        <scheme val="minor"/>
      </rPr>
      <t xml:space="preserve"> - 69</t>
    </r>
    <r>
      <rPr>
        <vertAlign val="superscript"/>
        <sz val="11"/>
        <rFont val="Calibri"/>
        <family val="2"/>
        <scheme val="minor"/>
      </rPr>
      <t xml:space="preserve">th </t>
    </r>
    <r>
      <rPr>
        <sz val="11"/>
        <rFont val="Calibri"/>
        <family val="2"/>
        <scheme val="minor"/>
      </rPr>
      <t>percentile) = 1.5 points; very strong (70</t>
    </r>
    <r>
      <rPr>
        <vertAlign val="superscript"/>
        <sz val="11"/>
        <rFont val="Calibri"/>
        <family val="2"/>
        <scheme val="minor"/>
      </rPr>
      <t>th</t>
    </r>
    <r>
      <rPr>
        <sz val="11"/>
        <rFont val="Calibri"/>
        <family val="2"/>
        <scheme val="minor"/>
      </rPr>
      <t xml:space="preserve"> - 79</t>
    </r>
    <r>
      <rPr>
        <vertAlign val="superscript"/>
        <sz val="11"/>
        <rFont val="Calibri"/>
        <family val="2"/>
        <scheme val="minor"/>
      </rPr>
      <t>th</t>
    </r>
    <r>
      <rPr>
        <sz val="11"/>
        <rFont val="Calibri"/>
        <family val="2"/>
        <scheme val="minor"/>
      </rPr>
      <t xml:space="preserve"> percentile) = 2 points; very strong+ (80</t>
    </r>
    <r>
      <rPr>
        <vertAlign val="superscript"/>
        <sz val="11"/>
        <rFont val="Calibri"/>
        <family val="2"/>
        <scheme val="minor"/>
      </rPr>
      <t>th</t>
    </r>
    <r>
      <rPr>
        <sz val="11"/>
        <rFont val="Calibri"/>
        <family val="2"/>
        <scheme val="minor"/>
      </rPr>
      <t xml:space="preserve"> - 89</t>
    </r>
    <r>
      <rPr>
        <vertAlign val="superscript"/>
        <sz val="11"/>
        <rFont val="Calibri"/>
        <family val="2"/>
        <scheme val="minor"/>
      </rPr>
      <t>th</t>
    </r>
    <r>
      <rPr>
        <sz val="11"/>
        <rFont val="Calibri"/>
        <family val="2"/>
        <scheme val="minor"/>
      </rPr>
      <t xml:space="preserve"> percentile) = 2.5 points; off the charts (90</t>
    </r>
    <r>
      <rPr>
        <vertAlign val="superscript"/>
        <sz val="11"/>
        <rFont val="Calibri"/>
        <family val="2"/>
        <scheme val="minor"/>
      </rPr>
      <t>th</t>
    </r>
    <r>
      <rPr>
        <sz val="11"/>
        <rFont val="Calibri"/>
        <family val="2"/>
        <scheme val="minor"/>
      </rPr>
      <t xml:space="preserve"> - 99</t>
    </r>
    <r>
      <rPr>
        <vertAlign val="superscript"/>
        <sz val="11"/>
        <rFont val="Calibri"/>
        <family val="2"/>
        <scheme val="minor"/>
      </rPr>
      <t xml:space="preserve">th </t>
    </r>
    <r>
      <rPr>
        <sz val="11"/>
        <rFont val="Calibri"/>
        <family val="2"/>
        <scheme val="minor"/>
      </rPr>
      <t>percentile) = 3 points</t>
    </r>
  </si>
  <si>
    <t>Scoring Note: Use "high needs" subgroup if insufficient data available for "economically disadvantaged" subgroup. High need subroup is "an unduplicated count of students who are economically disadvantaged, students with disabilities, and/or ELs and former ELs". Score based on "cumulative criterion-referenced target percentage" vs. state avg.</t>
  </si>
  <si>
    <t xml:space="preserve">Moving to opportunity (CoO Only) </t>
  </si>
  <si>
    <t>See MTO assessment</t>
  </si>
  <si>
    <r>
      <rPr>
        <b/>
        <sz val="11"/>
        <color rgb="FFFF0000"/>
        <rFont val="Calibri"/>
        <family val="2"/>
        <scheme val="minor"/>
      </rPr>
      <t>Create MTO assessment rubric?</t>
    </r>
    <r>
      <rPr>
        <sz val="11"/>
        <rFont val="Calibri"/>
        <family val="2"/>
        <scheme val="minor"/>
      </rPr>
      <t xml:space="preserve">
Note: MTO assessment questions include:
• Whether the community offers free or low-cost summer youth programs
• Whether the school district offers mentoring programs
• Whether there are multicultural groups and/or affinity groups in schools
• Whether the Office of Civil Rights has evidence of disparities in disciplinary actions in the school district
• Whether there are multicultural community spaces and regular multicultural events in the town
</t>
    </r>
  </si>
  <si>
    <t>If local median band is same or lower than state band, then 0 points. 1 band difference = 1 point; 2 band difference = 1.5 points; 3 band or greater difference = 2 points</t>
  </si>
  <si>
    <t>CoO: weak (0%-24.99% of units affordable at 80% AMI or below) = 0 points; moderate (25%-29.99% of units affordable at 80% AMI or below) = 1 points; strong (30%-49.99% of units affordable at 80% AMI or below) = 1.5 points; very strong (50%+ of units affordable at 80% AMI or below) = 2 points</t>
  </si>
  <si>
    <t>CoO: weak (0%-24.99% of units deed restricted) = 0 points; moderate (25%-29.99% of units deed restricted) = 1 point; strong (30%-49.99% deed restricted) = 1.5 points; very strong (50%+ deed restricted) = 2 points</t>
  </si>
  <si>
    <t xml:space="preserve">Economic Opportunity (10%) </t>
  </si>
  <si>
    <t>Healthy Food Access (10%)</t>
  </si>
  <si>
    <t xml:space="preserve">Distance to full service grocery store </t>
  </si>
  <si>
    <t xml:space="preserve">Low-Carbon Buildings (15%) </t>
  </si>
  <si>
    <t>Climate-Resilient Sites (5%)</t>
  </si>
  <si>
    <r>
      <t xml:space="preserve">Flood Supplement* 
</t>
    </r>
    <r>
      <rPr>
        <i/>
        <sz val="10"/>
        <rFont val="Calibri"/>
        <family val="2"/>
        <scheme val="minor"/>
      </rPr>
      <t>*Required for all HNEF II developments within the FEMA 100-yr or 500-yr flood plain</t>
    </r>
  </si>
  <si>
    <r>
      <rPr>
        <b/>
        <sz val="12"/>
        <color theme="1"/>
        <rFont val="Calibri"/>
        <family val="2"/>
        <scheme val="minor"/>
      </rPr>
      <t xml:space="preserve">Neighborhood Screening Sub-Indices </t>
    </r>
    <r>
      <rPr>
        <b/>
        <sz val="14"/>
        <color theme="1"/>
        <rFont val="Calibri"/>
        <family val="2"/>
        <scheme val="minor"/>
      </rPr>
      <t xml:space="preserve">
</t>
    </r>
    <r>
      <rPr>
        <b/>
        <sz val="11"/>
        <color theme="1"/>
        <rFont val="Calibri"/>
        <family val="2"/>
        <scheme val="minor"/>
      </rPr>
      <t>(25% of total HealthScore 2.0)</t>
    </r>
  </si>
  <si>
    <t>Opportunity to Reduce Health Disparities (30%)</t>
  </si>
  <si>
    <t>Neighborhood Subtotal</t>
  </si>
  <si>
    <r>
      <rPr>
        <b/>
        <sz val="12"/>
        <color theme="1"/>
        <rFont val="Calibri"/>
        <family val="2"/>
        <scheme val="minor"/>
      </rPr>
      <t xml:space="preserve">Development Screening Sub-Indices </t>
    </r>
    <r>
      <rPr>
        <b/>
        <sz val="14"/>
        <color theme="1"/>
        <rFont val="Calibri"/>
        <family val="2"/>
        <scheme val="minor"/>
      </rPr>
      <t xml:space="preserve">
</t>
    </r>
    <r>
      <rPr>
        <b/>
        <sz val="11"/>
        <color theme="1"/>
        <rFont val="Calibri"/>
        <family val="2"/>
        <scheme val="minor"/>
      </rPr>
      <t>(75% of total HealthScore 2.0)</t>
    </r>
  </si>
  <si>
    <r>
      <t xml:space="preserve">Low-Carbon Buildings </t>
    </r>
    <r>
      <rPr>
        <sz val="11"/>
        <rFont val="Calibri"/>
        <family val="2"/>
        <scheme val="minor"/>
      </rPr>
      <t>(15%</t>
    </r>
    <r>
      <rPr>
        <sz val="11"/>
        <color theme="1"/>
        <rFont val="Calibri"/>
        <family val="2"/>
        <scheme val="minor"/>
      </rPr>
      <t xml:space="preserve">) </t>
    </r>
  </si>
  <si>
    <r>
      <t>Sustainable Transportation</t>
    </r>
    <r>
      <rPr>
        <sz val="11"/>
        <rFont val="Calibri"/>
        <family val="2"/>
        <scheme val="minor"/>
      </rPr>
      <t xml:space="preserve"> (5%</t>
    </r>
    <r>
      <rPr>
        <sz val="11"/>
        <color theme="1"/>
        <rFont val="Calibri"/>
        <family val="2"/>
        <scheme val="minor"/>
      </rPr>
      <t xml:space="preserve">) </t>
    </r>
  </si>
  <si>
    <r>
      <t xml:space="preserve">Flood Supplement*
</t>
    </r>
    <r>
      <rPr>
        <i/>
        <sz val="10"/>
        <color theme="1"/>
        <rFont val="Calibri"/>
        <family val="2"/>
        <scheme val="minor"/>
      </rPr>
      <t>*Required for all HNEF II developments within the FEMA 100-yr or 500-yr flood plain</t>
    </r>
  </si>
  <si>
    <t>Development Subtotal</t>
  </si>
  <si>
    <t>HealthScore 2.0 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</si>
</sst>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b/>
      <sz val="11"/>
      <color rgb="FF000000"/>
      <name val="Calibri"/>
      <family val="2"/>
      <scheme val="minor"/>
    </font>
    <font>
      <sz val="11"/>
      <name val="Calibri"/>
      <family val="2"/>
    </font>
    <font>
      <u/>
      <sz val="11"/>
      <color theme="10"/>
      <name val="Calibri"/>
      <family val="2"/>
      <scheme val="minor"/>
    </font>
    <font>
      <b/>
      <sz val="14"/>
      <color theme="1"/>
      <name val="Calibri"/>
      <family val="2"/>
      <scheme val="minor"/>
    </font>
    <font>
      <i/>
      <sz val="10"/>
      <color theme="1"/>
      <name val="Calibri"/>
      <family val="2"/>
      <scheme val="minor"/>
    </font>
    <font>
      <sz val="11"/>
      <color rgb="FF000000"/>
      <name val="Calibri"/>
      <family val="2"/>
    </font>
    <font>
      <sz val="11"/>
      <name val="Calibri"/>
      <family val="2"/>
      <scheme val="minor"/>
    </font>
    <font>
      <b/>
      <sz val="14"/>
      <name val="Calibri"/>
      <family val="2"/>
      <scheme val="minor"/>
    </font>
    <font>
      <strike/>
      <sz val="11"/>
      <color theme="1"/>
      <name val="Calibri"/>
      <family val="2"/>
      <scheme val="minor"/>
    </font>
    <font>
      <b/>
      <strike/>
      <sz val="11"/>
      <color theme="1"/>
      <name val="Calibri"/>
      <family val="2"/>
      <scheme val="minor"/>
    </font>
    <font>
      <sz val="11"/>
      <color rgb="FF0070C0"/>
      <name val="Calibri"/>
      <family val="2"/>
      <scheme val="minor"/>
    </font>
    <font>
      <b/>
      <sz val="11"/>
      <color rgb="FF0070C0"/>
      <name val="Calibri"/>
      <family val="2"/>
      <scheme val="minor"/>
    </font>
    <font>
      <b/>
      <sz val="11"/>
      <color rgb="FFFF0000"/>
      <name val="Calibri"/>
      <family val="2"/>
      <scheme val="minor"/>
    </font>
    <font>
      <strike/>
      <sz val="11"/>
      <name val="Calibri"/>
      <family val="2"/>
      <scheme val="minor"/>
    </font>
    <font>
      <sz val="11"/>
      <color rgb="FF0070C0"/>
      <name val="Calibri"/>
      <family val="2"/>
    </font>
    <font>
      <sz val="11"/>
      <color rgb="FFFF0000"/>
      <name val="Calibri"/>
      <family val="2"/>
      <scheme val="minor"/>
    </font>
    <font>
      <b/>
      <sz val="12"/>
      <color theme="1"/>
      <name val="Calibri"/>
      <family val="2"/>
      <scheme val="minor"/>
    </font>
    <font>
      <b/>
      <sz val="11"/>
      <name val="Calibri"/>
      <family val="2"/>
      <scheme val="minor"/>
    </font>
    <font>
      <i/>
      <sz val="10"/>
      <name val="Calibri"/>
      <family val="2"/>
      <scheme val="minor"/>
    </font>
    <font>
      <vertAlign val="superscript"/>
      <sz val="11"/>
      <name val="Calibri"/>
      <family val="2"/>
      <scheme val="minor"/>
    </font>
    <font>
      <i/>
      <sz val="11"/>
      <name val="Calibri"/>
      <family val="2"/>
      <scheme val="minor"/>
    </font>
    <font>
      <sz val="9"/>
      <color indexed="81"/>
      <name val="Tahoma"/>
      <charset val="1"/>
    </font>
    <font>
      <b/>
      <sz val="9"/>
      <color indexed="81"/>
      <name val="Tahoma"/>
      <charset val="1"/>
    </font>
    <font>
      <sz val="10"/>
      <color indexed="81"/>
      <name val="Tahom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75">
    <xf numFmtId="0" fontId="0" fillId="0" borderId="0" xfId="0"/>
    <xf numFmtId="0" fontId="1" fillId="0" borderId="0" xfId="0" applyFont="1"/>
    <xf numFmtId="0" fontId="0" fillId="0" borderId="0" xfId="0" applyAlignment="1">
      <alignment wrapText="1"/>
    </xf>
    <xf numFmtId="0" fontId="2" fillId="0" borderId="0" xfId="0" applyFont="1" applyAlignment="1">
      <alignment horizontal="left" vertical="center" wrapText="1" indent="2" readingOrder="1"/>
    </xf>
    <xf numFmtId="0" fontId="3" fillId="0" borderId="0" xfId="0" applyFont="1" applyAlignment="1">
      <alignment horizontal="left" vertical="center" wrapText="1" indent="1" readingOrder="1"/>
    </xf>
    <xf numFmtId="0" fontId="1" fillId="0" borderId="0" xfId="0" applyFont="1" applyAlignment="1">
      <alignment horizontal="center"/>
    </xf>
    <xf numFmtId="0" fontId="5" fillId="0" borderId="0" xfId="0" applyFont="1" applyAlignment="1">
      <alignment horizontal="right" vertical="center" wrapText="1" indent="3" readingOrder="1"/>
    </xf>
    <xf numFmtId="0" fontId="1" fillId="0" borderId="0" xfId="0" applyFont="1" applyAlignment="1">
      <alignment horizontal="right"/>
    </xf>
    <xf numFmtId="0" fontId="0" fillId="0" borderId="0" xfId="0" applyAlignment="1">
      <alignment horizontal="center"/>
    </xf>
    <xf numFmtId="0" fontId="7" fillId="0" borderId="0" xfId="2"/>
    <xf numFmtId="0" fontId="10" fillId="0" borderId="0" xfId="0" applyFont="1" applyAlignment="1">
      <alignment horizontal="left" wrapText="1" indent="2"/>
    </xf>
    <xf numFmtId="0" fontId="0" fillId="0" borderId="0" xfId="0" applyAlignment="1">
      <alignment horizontal="left" vertical="top" wrapText="1"/>
    </xf>
    <xf numFmtId="0" fontId="0" fillId="2" borderId="0" xfId="0" applyFill="1" applyAlignment="1">
      <alignment horizontal="left" vertical="top" wrapText="1"/>
    </xf>
    <xf numFmtId="0" fontId="0" fillId="0" borderId="0" xfId="0" applyAlignment="1">
      <alignment vertical="top"/>
    </xf>
    <xf numFmtId="0" fontId="0" fillId="0" borderId="0" xfId="0" applyAlignment="1">
      <alignment vertical="top" wrapText="1"/>
    </xf>
    <xf numFmtId="0" fontId="12" fillId="0" borderId="0" xfId="0" applyFont="1" applyAlignment="1">
      <alignment horizontal="left" vertical="top" wrapText="1"/>
    </xf>
    <xf numFmtId="0" fontId="1" fillId="0" borderId="0" xfId="0" applyFont="1" applyAlignment="1">
      <alignment vertical="top" wrapText="1"/>
    </xf>
    <xf numFmtId="0" fontId="8" fillId="0" borderId="0" xfId="0" applyFont="1" applyAlignment="1">
      <alignment vertical="top" wrapText="1"/>
    </xf>
    <xf numFmtId="0" fontId="1" fillId="0" borderId="0" xfId="0" applyFont="1" applyAlignment="1">
      <alignment vertical="top"/>
    </xf>
    <xf numFmtId="0" fontId="11" fillId="0" borderId="0" xfId="0" applyFont="1" applyAlignment="1">
      <alignment horizontal="left" vertical="top"/>
    </xf>
    <xf numFmtId="0" fontId="2" fillId="0" borderId="0" xfId="0" applyFont="1" applyAlignment="1">
      <alignment vertical="top"/>
    </xf>
    <xf numFmtId="0" fontId="1"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vertical="top"/>
    </xf>
    <xf numFmtId="0" fontId="13" fillId="0" borderId="0" xfId="0" applyFont="1" applyAlignment="1">
      <alignment horizontal="left" vertical="top" wrapText="1"/>
    </xf>
    <xf numFmtId="0" fontId="15" fillId="0" borderId="0" xfId="0" applyFont="1" applyAlignment="1">
      <alignment vertical="top" wrapText="1"/>
    </xf>
    <xf numFmtId="0" fontId="15" fillId="0" borderId="0" xfId="0" applyFont="1" applyAlignment="1">
      <alignment horizontal="left" vertical="top" wrapText="1"/>
    </xf>
    <xf numFmtId="0" fontId="15" fillId="0" borderId="0" xfId="0" applyFont="1" applyAlignment="1">
      <alignment vertical="top"/>
    </xf>
    <xf numFmtId="0" fontId="16" fillId="0" borderId="0" xfId="0" applyFont="1" applyAlignment="1">
      <alignment horizontal="left" vertical="top" wrapText="1"/>
    </xf>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15" fillId="0" borderId="0" xfId="0" applyFont="1" applyAlignment="1">
      <alignment wrapText="1"/>
    </xf>
    <xf numFmtId="0" fontId="19" fillId="0" borderId="0" xfId="0" applyFont="1" applyAlignment="1">
      <alignment horizontal="left" vertical="center" wrapText="1"/>
    </xf>
    <xf numFmtId="0" fontId="11" fillId="0" borderId="0" xfId="0" applyFont="1" applyAlignment="1">
      <alignment horizontal="left" vertical="top" wrapText="1" readingOrder="1"/>
    </xf>
    <xf numFmtId="0" fontId="11" fillId="0" borderId="0" xfId="0" applyFont="1" applyAlignment="1">
      <alignment horizontal="left" vertical="top" wrapText="1"/>
    </xf>
    <xf numFmtId="0" fontId="20" fillId="0" borderId="0" xfId="0" applyFont="1" applyAlignment="1">
      <alignment horizontal="left" vertical="top" wrapText="1"/>
    </xf>
    <xf numFmtId="0" fontId="7" fillId="0" borderId="0" xfId="2" applyAlignment="1">
      <alignment vertical="center"/>
    </xf>
    <xf numFmtId="0" fontId="2" fillId="0" borderId="0" xfId="0" applyFont="1" applyAlignment="1">
      <alignment vertical="center" wrapText="1"/>
    </xf>
    <xf numFmtId="0" fontId="7" fillId="0" borderId="0" xfId="2" applyAlignment="1">
      <alignment vertical="center" wrapText="1"/>
    </xf>
    <xf numFmtId="0" fontId="21" fillId="0" borderId="0" xfId="0" applyFont="1" applyAlignment="1">
      <alignment vertical="top"/>
    </xf>
    <xf numFmtId="0" fontId="21" fillId="0" borderId="0" xfId="0" applyFont="1" applyAlignment="1">
      <alignment horizontal="left" vertical="top" wrapText="1"/>
    </xf>
    <xf numFmtId="1" fontId="0" fillId="0" borderId="0" xfId="0" applyNumberFormat="1" applyAlignment="1">
      <alignment vertical="top"/>
    </xf>
    <xf numFmtId="0" fontId="0" fillId="0" borderId="0" xfId="0" applyAlignment="1">
      <alignment horizontal="right" vertical="top"/>
    </xf>
    <xf numFmtId="1" fontId="1" fillId="0" borderId="0" xfId="0" applyNumberFormat="1" applyFont="1" applyAlignment="1">
      <alignment vertical="top"/>
    </xf>
    <xf numFmtId="0" fontId="14" fillId="0" borderId="0" xfId="0" applyFont="1" applyAlignment="1">
      <alignment vertical="top" wrapText="1"/>
    </xf>
    <xf numFmtId="0" fontId="21" fillId="0" borderId="0" xfId="0" applyFont="1" applyAlignment="1">
      <alignment vertical="top" wrapText="1"/>
    </xf>
    <xf numFmtId="0" fontId="11" fillId="0" borderId="0" xfId="0" applyFont="1" applyAlignment="1">
      <alignment vertical="top" wrapText="1"/>
    </xf>
    <xf numFmtId="0" fontId="22" fillId="0" borderId="0" xfId="0" applyFont="1" applyAlignment="1">
      <alignment vertical="top" wrapText="1"/>
    </xf>
    <xf numFmtId="0" fontId="11" fillId="2" borderId="0" xfId="0" applyFont="1" applyFill="1" applyAlignment="1">
      <alignment horizontal="left" vertical="top" wrapText="1"/>
    </xf>
    <xf numFmtId="0" fontId="11" fillId="0" borderId="0" xfId="0" applyFont="1" applyAlignment="1">
      <alignment vertical="top"/>
    </xf>
    <xf numFmtId="0" fontId="22" fillId="0" borderId="0" xfId="0" applyFont="1" applyAlignment="1">
      <alignment vertical="top"/>
    </xf>
    <xf numFmtId="0" fontId="11" fillId="3" borderId="0" xfId="0" applyFont="1" applyFill="1" applyAlignment="1">
      <alignment horizontal="left" vertical="top" wrapText="1"/>
    </xf>
    <xf numFmtId="0" fontId="12" fillId="0" borderId="0" xfId="0" applyFont="1" applyAlignment="1">
      <alignment vertical="top" wrapText="1"/>
    </xf>
    <xf numFmtId="1" fontId="22" fillId="0" borderId="0" xfId="0" applyNumberFormat="1" applyFont="1" applyAlignment="1">
      <alignment vertical="top"/>
    </xf>
    <xf numFmtId="0" fontId="11" fillId="0" borderId="0" xfId="0" applyFont="1" applyAlignment="1">
      <alignment horizontal="right" vertical="top"/>
    </xf>
    <xf numFmtId="0" fontId="22" fillId="0" borderId="0" xfId="0" applyFont="1" applyAlignment="1">
      <alignment horizontal="right" vertical="top"/>
    </xf>
    <xf numFmtId="0" fontId="22" fillId="0" borderId="0" xfId="0" applyFont="1" applyAlignment="1">
      <alignment horizontal="left" vertical="top" wrapText="1"/>
    </xf>
    <xf numFmtId="0" fontId="11" fillId="0" borderId="0" xfId="0" applyFont="1" applyAlignment="1">
      <alignment wrapText="1"/>
    </xf>
    <xf numFmtId="0" fontId="22" fillId="0" borderId="0" xfId="0" applyFont="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wrapText="1"/>
    </xf>
    <xf numFmtId="0" fontId="15" fillId="0" borderId="0" xfId="0" applyFont="1" applyAlignment="1">
      <alignment vertical="center" wrapText="1"/>
    </xf>
    <xf numFmtId="0" fontId="11" fillId="0" borderId="0" xfId="0" applyFont="1"/>
    <xf numFmtId="0" fontId="7" fillId="0" borderId="0" xfId="2" applyFill="1" applyAlignment="1">
      <alignment horizontal="left" vertical="top" wrapText="1"/>
    </xf>
    <xf numFmtId="0" fontId="11" fillId="0" borderId="0" xfId="0" applyFont="1" applyAlignment="1">
      <alignment vertical="center" wrapText="1"/>
    </xf>
    <xf numFmtId="0" fontId="0" fillId="4" borderId="0" xfId="0" applyFill="1" applyAlignment="1">
      <alignment vertical="top"/>
    </xf>
    <xf numFmtId="0" fontId="1" fillId="4" borderId="0" xfId="0" applyFont="1" applyFill="1" applyAlignment="1">
      <alignment vertical="top"/>
    </xf>
    <xf numFmtId="0" fontId="15" fillId="4" borderId="0" xfId="0" applyFont="1" applyFill="1" applyAlignment="1">
      <alignment vertical="top"/>
    </xf>
    <xf numFmtId="0" fontId="13" fillId="4" borderId="0" xfId="0" applyFont="1" applyFill="1" applyAlignment="1">
      <alignment vertical="top"/>
    </xf>
    <xf numFmtId="0" fontId="7" fillId="0" borderId="0" xfId="2" applyFill="1" applyAlignment="1">
      <alignment vertical="top"/>
    </xf>
    <xf numFmtId="49" fontId="11" fillId="0" borderId="0" xfId="0" applyNumberFormat="1" applyFont="1" applyAlignment="1">
      <alignment vertical="top"/>
    </xf>
    <xf numFmtId="0" fontId="0" fillId="0" borderId="0" xfId="0" applyAlignment="1">
      <alignment horizontal="left"/>
    </xf>
    <xf numFmtId="0" fontId="0" fillId="0" borderId="0" xfId="0" applyAlignment="1">
      <alignment horizontal="left" wrapText="1"/>
    </xf>
  </cellXfs>
  <cellStyles count="3">
    <cellStyle name="Hyperlink" xfId="2" builtinId="8"/>
    <cellStyle name="Normal" xfId="0" builtinId="0"/>
    <cellStyle name="Normal 2" xfId="1" xr:uid="{2B0A807F-19D7-4311-B714-50338A40808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maps/" TargetMode="External"/><Relationship Id="rId2" Type="http://schemas.openxmlformats.org/officeDocument/2006/relationships/hyperlink" Target="https://www.novoco.com/resource-centers/new-markets-tax-credits/data-tools/nmtc-mapping-tool" TargetMode="External"/><Relationship Id="rId1" Type="http://schemas.openxmlformats.org/officeDocument/2006/relationships/hyperlink" Target="https://www.rwjf.org/en/library/interactives/whereyouliveaffectshowlongyoulive.html" TargetMode="External"/><Relationship Id="rId6" Type="http://schemas.openxmlformats.org/officeDocument/2006/relationships/printerSettings" Target="../printerSettings/printerSettings1.bin"/><Relationship Id="rId5" Type="http://schemas.openxmlformats.org/officeDocument/2006/relationships/hyperlink" Target="https://hazards-fema.maps.arcgis.com/apps/webappviewer/index.html?id=8b0adb51996444d4879338b5529aa9cd" TargetMode="External"/><Relationship Id="rId4" Type="http://schemas.openxmlformats.org/officeDocument/2006/relationships/hyperlink" Target="https://hazards-fema.maps.arcgis.com/apps/webappviewer/index.html?id=8b0adb51996444d4879338b5529aa9c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azards-fema.maps.arcgis.com/apps/webappviewer/index.html?id=8b0adb51996444d4879338b5529aa9cd" TargetMode="External"/><Relationship Id="rId2" Type="http://schemas.openxmlformats.org/officeDocument/2006/relationships/hyperlink" Target="https://hazards-fema.maps.arcgis.com/apps/webappviewer/index.html?id=8b0adb51996444d4879338b5529aa9cd" TargetMode="External"/><Relationship Id="rId1" Type="http://schemas.openxmlformats.org/officeDocument/2006/relationships/hyperlink" Target="https://www.google.com/map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experience.arcgis.com/experience/22c7182a162d45788dd52a2362f8ed65"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7395-7B64-4824-9F85-D07B0B4B44CD}">
  <dimension ref="A1:K29"/>
  <sheetViews>
    <sheetView workbookViewId="0">
      <selection activeCell="B1" sqref="B1"/>
    </sheetView>
  </sheetViews>
  <sheetFormatPr defaultColWidth="8.85546875" defaultRowHeight="14.45"/>
  <cols>
    <col min="1" max="1" width="78" customWidth="1"/>
    <col min="2" max="2" width="23.7109375" customWidth="1"/>
    <col min="3" max="3" width="20.7109375" bestFit="1" customWidth="1"/>
    <col min="4" max="4" width="53.7109375" customWidth="1"/>
  </cols>
  <sheetData>
    <row r="1" spans="1:11">
      <c r="A1" t="s">
        <v>0</v>
      </c>
    </row>
    <row r="2" spans="1:11">
      <c r="A2" t="s">
        <v>1</v>
      </c>
    </row>
    <row r="3" spans="1:11">
      <c r="A3" t="s">
        <v>2</v>
      </c>
    </row>
    <row r="4" spans="1:11">
      <c r="A4" t="s">
        <v>3</v>
      </c>
    </row>
    <row r="5" spans="1:11">
      <c r="A5" t="s">
        <v>4</v>
      </c>
    </row>
    <row r="6" spans="1:11">
      <c r="D6" s="2"/>
    </row>
    <row r="7" spans="1:11">
      <c r="A7" s="1" t="s">
        <v>5</v>
      </c>
      <c r="B7" s="1" t="s">
        <v>6</v>
      </c>
      <c r="C7" s="1" t="s">
        <v>7</v>
      </c>
      <c r="D7" s="1" t="s">
        <v>8</v>
      </c>
      <c r="E7" s="1" t="s">
        <v>9</v>
      </c>
    </row>
    <row r="8" spans="1:11" ht="29.1">
      <c r="A8" s="3" t="s">
        <v>10</v>
      </c>
      <c r="C8" s="8" t="s">
        <v>11</v>
      </c>
      <c r="D8" t="s">
        <v>12</v>
      </c>
      <c r="E8" s="73"/>
      <c r="F8" s="73"/>
      <c r="G8" s="73"/>
      <c r="H8" s="73"/>
      <c r="I8" s="73"/>
      <c r="J8" s="73"/>
      <c r="K8" s="73"/>
    </row>
    <row r="9" spans="1:11" ht="29.1">
      <c r="A9" s="3" t="s">
        <v>13</v>
      </c>
      <c r="C9" s="8" t="s">
        <v>11</v>
      </c>
      <c r="D9" s="9" t="s">
        <v>14</v>
      </c>
      <c r="E9" s="73"/>
      <c r="F9" s="73"/>
      <c r="G9" s="73"/>
      <c r="H9" s="73"/>
      <c r="I9" s="73"/>
      <c r="J9" s="73"/>
      <c r="K9" s="73"/>
    </row>
    <row r="10" spans="1:11">
      <c r="A10" s="3" t="s">
        <v>15</v>
      </c>
      <c r="C10" s="8" t="s">
        <v>11</v>
      </c>
      <c r="D10" t="s">
        <v>16</v>
      </c>
      <c r="E10" s="73"/>
      <c r="F10" s="73"/>
      <c r="G10" s="73"/>
      <c r="H10" s="73"/>
      <c r="I10" s="73"/>
      <c r="J10" s="73"/>
      <c r="K10" s="73"/>
    </row>
    <row r="11" spans="1:11" ht="29.1">
      <c r="A11" s="3" t="s">
        <v>17</v>
      </c>
      <c r="C11" s="8" t="s">
        <v>11</v>
      </c>
      <c r="D11" t="s">
        <v>16</v>
      </c>
      <c r="E11" s="73"/>
      <c r="F11" s="73"/>
      <c r="G11" s="73"/>
      <c r="H11" s="73"/>
      <c r="I11" s="73"/>
      <c r="J11" s="73"/>
      <c r="K11" s="73"/>
    </row>
    <row r="12" spans="1:11" ht="29.1">
      <c r="A12" s="10" t="s">
        <v>18</v>
      </c>
      <c r="C12" s="8" t="s">
        <v>11</v>
      </c>
      <c r="D12" t="s">
        <v>19</v>
      </c>
      <c r="E12" s="73"/>
      <c r="F12" s="73"/>
      <c r="G12" s="73"/>
      <c r="H12" s="73"/>
      <c r="I12" s="73"/>
      <c r="J12" s="73"/>
      <c r="K12" s="73"/>
    </row>
    <row r="13" spans="1:11" ht="57.95">
      <c r="A13" s="3" t="s">
        <v>20</v>
      </c>
      <c r="C13" s="8" t="s">
        <v>11</v>
      </c>
      <c r="D13" s="2" t="s">
        <v>21</v>
      </c>
      <c r="E13" s="73"/>
      <c r="F13" s="73"/>
      <c r="G13" s="73"/>
      <c r="H13" s="73"/>
      <c r="I13" s="73"/>
      <c r="J13" s="73"/>
      <c r="K13" s="73"/>
    </row>
    <row r="14" spans="1:11" ht="43.5">
      <c r="A14" s="3" t="s">
        <v>22</v>
      </c>
      <c r="C14" s="8" t="s">
        <v>11</v>
      </c>
      <c r="D14" s="9" t="s">
        <v>23</v>
      </c>
      <c r="E14" s="73"/>
      <c r="F14" s="73"/>
      <c r="G14" s="73"/>
      <c r="H14" s="73"/>
      <c r="I14" s="73"/>
      <c r="J14" s="73"/>
      <c r="K14" s="73"/>
    </row>
    <row r="15" spans="1:11" ht="29.1">
      <c r="A15" s="3" t="s">
        <v>24</v>
      </c>
      <c r="C15" s="8" t="s">
        <v>11</v>
      </c>
      <c r="D15" s="9" t="s">
        <v>25</v>
      </c>
      <c r="E15" s="73"/>
      <c r="F15" s="73"/>
      <c r="G15" s="73"/>
      <c r="H15" s="73"/>
      <c r="I15" s="73"/>
      <c r="J15" s="73"/>
      <c r="K15" s="73"/>
    </row>
    <row r="16" spans="1:11" ht="29.1">
      <c r="A16" s="3" t="s">
        <v>26</v>
      </c>
      <c r="C16" s="8" t="s">
        <v>11</v>
      </c>
      <c r="D16" t="s">
        <v>16</v>
      </c>
      <c r="E16" s="73"/>
      <c r="F16" s="73"/>
      <c r="G16" s="73"/>
      <c r="H16" s="73"/>
      <c r="I16" s="73"/>
      <c r="J16" s="73"/>
      <c r="K16" s="73"/>
    </row>
    <row r="17" spans="1:11">
      <c r="A17" s="6"/>
      <c r="B17" s="7" t="s">
        <v>27</v>
      </c>
      <c r="C17" s="5" t="str">
        <f>IF(AND(C8="Y",C9="Y",C10="Y",C11="Y",C12="Y",C13="Y",OR(C14="Y",C15="Y"),C16="Y"),"PROCEED","STOP")</f>
        <v>PROCEED</v>
      </c>
      <c r="E17" s="73"/>
      <c r="F17" s="73"/>
      <c r="G17" s="73"/>
      <c r="H17" s="73"/>
      <c r="I17" s="73"/>
      <c r="J17" s="73"/>
      <c r="K17" s="73"/>
    </row>
    <row r="18" spans="1:11" ht="29.1">
      <c r="A18" s="4" t="s">
        <v>28</v>
      </c>
    </row>
    <row r="20" spans="1:11">
      <c r="A20" s="1" t="s">
        <v>29</v>
      </c>
      <c r="B20" s="1" t="s">
        <v>6</v>
      </c>
      <c r="C20" s="1" t="s">
        <v>7</v>
      </c>
    </row>
    <row r="21" spans="1:11">
      <c r="A21" t="s">
        <v>30</v>
      </c>
      <c r="C21" s="8" t="s">
        <v>11</v>
      </c>
      <c r="D21" s="9" t="s">
        <v>31</v>
      </c>
    </row>
    <row r="22" spans="1:11">
      <c r="A22" t="s">
        <v>32</v>
      </c>
      <c r="C22" s="8" t="s">
        <v>11</v>
      </c>
      <c r="D22" s="9" t="s">
        <v>31</v>
      </c>
    </row>
    <row r="23" spans="1:11">
      <c r="B23" s="7" t="s">
        <v>27</v>
      </c>
      <c r="C23" s="5" t="str">
        <f>IF(OR(C21="Y",C21="Y"),"FLOOD SUPPLEMENT","NO FLOOD SUPPLEMENT")</f>
        <v>FLOOD SUPPLEMENT</v>
      </c>
    </row>
    <row r="25" spans="1:11">
      <c r="A25" s="1" t="s">
        <v>33</v>
      </c>
    </row>
    <row r="26" spans="1:11">
      <c r="A26" t="s">
        <v>34</v>
      </c>
    </row>
    <row r="27" spans="1:11">
      <c r="A27" t="s">
        <v>35</v>
      </c>
    </row>
    <row r="28" spans="1:11">
      <c r="A28" t="s">
        <v>36</v>
      </c>
    </row>
    <row r="29" spans="1:11">
      <c r="A29" t="s">
        <v>37</v>
      </c>
    </row>
  </sheetData>
  <mergeCells count="10">
    <mergeCell ref="E14:K14"/>
    <mergeCell ref="E15:K15"/>
    <mergeCell ref="E16:K16"/>
    <mergeCell ref="E17:K17"/>
    <mergeCell ref="E8:K8"/>
    <mergeCell ref="E9:K9"/>
    <mergeCell ref="E10:K10"/>
    <mergeCell ref="E11:K11"/>
    <mergeCell ref="E12:K12"/>
    <mergeCell ref="E13:K13"/>
  </mergeCells>
  <hyperlinks>
    <hyperlink ref="D14" r:id="rId1" xr:uid="{D900F17D-B236-4806-ADBB-06C42444AFA5}"/>
    <hyperlink ref="D15" r:id="rId2" xr:uid="{1CB8E964-64AE-4F1F-8259-5A47CA052F8A}"/>
    <hyperlink ref="D9" r:id="rId3" xr:uid="{0765DA0A-8F5D-4CA9-A851-BD33BED1F721}"/>
    <hyperlink ref="D21" r:id="rId4" xr:uid="{3BA21718-943E-4576-9DCE-284AC5C55687}"/>
    <hyperlink ref="D22" r:id="rId5" xr:uid="{25BD45FE-CE99-4BD9-BCF7-D4B554672AAC}"/>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6622-2C55-40F4-AF85-A4C2ACCD1C2D}">
  <dimension ref="A1:K29"/>
  <sheetViews>
    <sheetView workbookViewId="0">
      <selection activeCell="A13" sqref="A13"/>
    </sheetView>
  </sheetViews>
  <sheetFormatPr defaultColWidth="8.85546875" defaultRowHeight="14.45"/>
  <cols>
    <col min="1" max="1" width="70.7109375" customWidth="1"/>
    <col min="2" max="2" width="23.7109375" customWidth="1"/>
    <col min="3" max="3" width="17.7109375" bestFit="1" customWidth="1"/>
    <col min="4" max="4" width="47.85546875" customWidth="1"/>
  </cols>
  <sheetData>
    <row r="1" spans="1:11">
      <c r="A1" t="s">
        <v>0</v>
      </c>
    </row>
    <row r="2" spans="1:11">
      <c r="A2" t="s">
        <v>1</v>
      </c>
    </row>
    <row r="3" spans="1:11">
      <c r="A3" t="s">
        <v>2</v>
      </c>
    </row>
    <row r="4" spans="1:11">
      <c r="A4" t="s">
        <v>3</v>
      </c>
    </row>
    <row r="5" spans="1:11">
      <c r="A5" t="s">
        <v>4</v>
      </c>
    </row>
    <row r="6" spans="1:11">
      <c r="D6" s="2"/>
    </row>
    <row r="7" spans="1:11">
      <c r="A7" s="1" t="s">
        <v>5</v>
      </c>
      <c r="B7" s="1" t="s">
        <v>6</v>
      </c>
      <c r="C7" s="1" t="s">
        <v>7</v>
      </c>
      <c r="D7" s="1" t="s">
        <v>8</v>
      </c>
      <c r="E7" s="1" t="s">
        <v>9</v>
      </c>
    </row>
    <row r="8" spans="1:11" ht="43.5">
      <c r="A8" s="3" t="s">
        <v>10</v>
      </c>
      <c r="C8" s="8" t="s">
        <v>11</v>
      </c>
      <c r="D8" t="s">
        <v>38</v>
      </c>
      <c r="E8" s="73"/>
      <c r="F8" s="73"/>
      <c r="G8" s="73"/>
      <c r="H8" s="73"/>
      <c r="I8" s="73"/>
      <c r="J8" s="73"/>
      <c r="K8" s="73"/>
    </row>
    <row r="9" spans="1:11" ht="29.1">
      <c r="A9" s="3" t="s">
        <v>13</v>
      </c>
      <c r="C9" s="8" t="s">
        <v>11</v>
      </c>
      <c r="D9" s="9" t="s">
        <v>14</v>
      </c>
      <c r="E9" s="73"/>
      <c r="F9" s="73"/>
      <c r="G9" s="73"/>
      <c r="H9" s="73"/>
      <c r="I9" s="73"/>
      <c r="J9" s="73"/>
      <c r="K9" s="73"/>
    </row>
    <row r="10" spans="1:11">
      <c r="A10" s="3" t="s">
        <v>15</v>
      </c>
      <c r="C10" s="8" t="s">
        <v>11</v>
      </c>
      <c r="D10" t="s">
        <v>16</v>
      </c>
      <c r="E10" s="73"/>
      <c r="F10" s="73"/>
      <c r="G10" s="73"/>
      <c r="H10" s="73"/>
      <c r="I10" s="73"/>
      <c r="J10" s="73"/>
      <c r="K10" s="73"/>
    </row>
    <row r="11" spans="1:11" ht="29.1">
      <c r="A11" s="3" t="s">
        <v>17</v>
      </c>
      <c r="C11" s="8" t="s">
        <v>11</v>
      </c>
      <c r="D11" t="s">
        <v>16</v>
      </c>
      <c r="E11" s="73"/>
      <c r="F11" s="73"/>
      <c r="G11" s="73"/>
      <c r="H11" s="73"/>
      <c r="I11" s="73"/>
      <c r="J11" s="73"/>
      <c r="K11" s="73"/>
    </row>
    <row r="12" spans="1:11" ht="29.1">
      <c r="A12" s="10" t="s">
        <v>18</v>
      </c>
      <c r="C12" s="8" t="s">
        <v>11</v>
      </c>
      <c r="D12" t="s">
        <v>19</v>
      </c>
      <c r="E12" s="73"/>
      <c r="F12" s="73"/>
      <c r="G12" s="73"/>
      <c r="H12" s="73"/>
      <c r="I12" s="73"/>
      <c r="J12" s="73"/>
      <c r="K12" s="73"/>
    </row>
    <row r="13" spans="1:11" ht="57.95">
      <c r="A13" s="3" t="s">
        <v>20</v>
      </c>
      <c r="C13" s="8" t="s">
        <v>11</v>
      </c>
      <c r="D13" s="2" t="s">
        <v>21</v>
      </c>
      <c r="E13" s="73"/>
      <c r="F13" s="73"/>
      <c r="G13" s="73"/>
      <c r="H13" s="73"/>
      <c r="I13" s="73"/>
      <c r="J13" s="73"/>
      <c r="K13" s="73"/>
    </row>
    <row r="14" spans="1:11" ht="57.95">
      <c r="A14" s="3" t="s">
        <v>39</v>
      </c>
      <c r="C14" s="8" t="s">
        <v>11</v>
      </c>
      <c r="D14" s="2" t="s">
        <v>40</v>
      </c>
      <c r="E14" s="74" t="s">
        <v>41</v>
      </c>
      <c r="F14" s="74"/>
      <c r="G14" s="74"/>
      <c r="H14" s="74"/>
      <c r="I14" s="74"/>
      <c r="J14" s="74"/>
      <c r="K14" s="74"/>
    </row>
    <row r="15" spans="1:11" ht="29.1">
      <c r="A15" s="3" t="s">
        <v>42</v>
      </c>
      <c r="C15" s="8" t="s">
        <v>11</v>
      </c>
      <c r="D15" t="s">
        <v>16</v>
      </c>
      <c r="E15" s="73"/>
      <c r="F15" s="73"/>
      <c r="G15" s="73"/>
      <c r="H15" s="73"/>
      <c r="I15" s="73"/>
      <c r="J15" s="73"/>
      <c r="K15" s="73"/>
    </row>
    <row r="16" spans="1:11" ht="29.1">
      <c r="A16" s="3" t="s">
        <v>26</v>
      </c>
      <c r="C16" s="8" t="s">
        <v>11</v>
      </c>
      <c r="D16" t="s">
        <v>16</v>
      </c>
      <c r="E16" s="73"/>
      <c r="F16" s="73"/>
      <c r="G16" s="73"/>
      <c r="H16" s="73"/>
      <c r="I16" s="73"/>
      <c r="J16" s="73"/>
      <c r="K16" s="73"/>
    </row>
    <row r="17" spans="1:11">
      <c r="A17" s="6"/>
      <c r="B17" s="7" t="s">
        <v>27</v>
      </c>
      <c r="C17" s="5" t="str">
        <f>IF(AND(C8="Y",C9="Y",C10="Y",C11="Y",C12="Y",C13="Y",C14="Y",C15="Y",C16="Y"),"PROCEED","STOP")</f>
        <v>PROCEED</v>
      </c>
      <c r="E17" s="73"/>
      <c r="F17" s="73"/>
      <c r="G17" s="73"/>
      <c r="H17" s="73"/>
      <c r="I17" s="73"/>
      <c r="J17" s="73"/>
      <c r="K17" s="73"/>
    </row>
    <row r="18" spans="1:11" ht="29.1">
      <c r="A18" s="4" t="s">
        <v>28</v>
      </c>
    </row>
    <row r="20" spans="1:11">
      <c r="A20" s="1" t="s">
        <v>29</v>
      </c>
      <c r="B20" s="1" t="s">
        <v>6</v>
      </c>
      <c r="C20" s="1" t="s">
        <v>7</v>
      </c>
    </row>
    <row r="21" spans="1:11">
      <c r="A21" t="s">
        <v>30</v>
      </c>
      <c r="C21" s="8" t="s">
        <v>11</v>
      </c>
      <c r="D21" s="9" t="s">
        <v>31</v>
      </c>
    </row>
    <row r="22" spans="1:11">
      <c r="A22" t="s">
        <v>32</v>
      </c>
      <c r="C22" s="8" t="s">
        <v>11</v>
      </c>
      <c r="D22" s="9" t="s">
        <v>31</v>
      </c>
    </row>
    <row r="23" spans="1:11">
      <c r="B23" s="7" t="s">
        <v>27</v>
      </c>
      <c r="C23" s="5" t="str">
        <f>IF(OR(C21="Y",C21="Y"),"FLOOD SUPPLEMENT","NO FLOOD SUPPLEMENT")</f>
        <v>FLOOD SUPPLEMENT</v>
      </c>
    </row>
    <row r="25" spans="1:11">
      <c r="A25" s="1" t="s">
        <v>33</v>
      </c>
    </row>
    <row r="26" spans="1:11">
      <c r="A26" t="s">
        <v>34</v>
      </c>
    </row>
    <row r="27" spans="1:11">
      <c r="A27" t="s">
        <v>35</v>
      </c>
    </row>
    <row r="28" spans="1:11">
      <c r="A28" t="s">
        <v>36</v>
      </c>
    </row>
    <row r="29" spans="1:11">
      <c r="A29" t="s">
        <v>37</v>
      </c>
    </row>
  </sheetData>
  <mergeCells count="10">
    <mergeCell ref="E15:K15"/>
    <mergeCell ref="E16:K16"/>
    <mergeCell ref="E17:K17"/>
    <mergeCell ref="E14:K14"/>
    <mergeCell ref="E8:K8"/>
    <mergeCell ref="E9:K9"/>
    <mergeCell ref="E10:K10"/>
    <mergeCell ref="E11:K11"/>
    <mergeCell ref="E12:K12"/>
    <mergeCell ref="E13:K13"/>
  </mergeCells>
  <hyperlinks>
    <hyperlink ref="D9" r:id="rId1" xr:uid="{FC0F1310-4E36-4589-98E3-24C52C2A4712}"/>
    <hyperlink ref="D21" r:id="rId2" xr:uid="{B6F28EB3-F928-4A06-959A-8573F8BCA451}"/>
    <hyperlink ref="D22" r:id="rId3" xr:uid="{DE7303F7-2845-4A15-82B3-9BB4D515C68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4"/>
  <sheetViews>
    <sheetView topLeftCell="A68" zoomScale="80" zoomScaleNormal="80" workbookViewId="0">
      <selection activeCell="A137" sqref="A137:A139"/>
    </sheetView>
  </sheetViews>
  <sheetFormatPr defaultColWidth="8.7109375" defaultRowHeight="14.45" outlineLevelRow="2" outlineLevelCol="2"/>
  <cols>
    <col min="1" max="1" width="57.85546875" style="48" customWidth="1"/>
    <col min="2" max="2" width="27.85546875" style="51" customWidth="1" outlineLevel="1"/>
    <col min="3" max="3" width="11" style="51" customWidth="1" outlineLevel="1"/>
    <col min="4" max="4" width="11.140625" style="51" customWidth="1"/>
    <col min="5" max="5" width="1" style="67" customWidth="1" outlineLevel="1"/>
    <col min="6" max="6" width="22.42578125" style="51" hidden="1" customWidth="1" outlineLevel="2"/>
    <col min="7" max="7" width="60.140625" style="51" customWidth="1" outlineLevel="1" collapsed="1"/>
    <col min="8" max="8" width="73.7109375" style="14" customWidth="1"/>
    <col min="9" max="9" width="69" style="14" customWidth="1"/>
    <col min="10" max="10" width="35.7109375" style="14" customWidth="1"/>
    <col min="11" max="11" width="43.28515625" style="14" customWidth="1"/>
    <col min="12" max="12" width="51.7109375" style="14" customWidth="1"/>
    <col min="13" max="16384" width="8.7109375" style="13"/>
  </cols>
  <sheetData>
    <row r="1" spans="1:12" outlineLevel="2">
      <c r="A1" s="50" t="str">
        <f>'HS 2.0_Threshold_Disadvantaged'!A1</f>
        <v xml:space="preserve">Development Name: </v>
      </c>
    </row>
    <row r="2" spans="1:12" outlineLevel="2">
      <c r="A2" s="50" t="str">
        <f>'HS 2.0_Threshold_Disadvantaged'!A2</f>
        <v>Developer:</v>
      </c>
    </row>
    <row r="3" spans="1:12" outlineLevel="2">
      <c r="A3" s="50" t="str">
        <f>'HS 2.0_Threshold_Disadvantaged'!A3</f>
        <v xml:space="preserve">Street Address: </v>
      </c>
      <c r="B3" s="52"/>
      <c r="C3" s="52"/>
      <c r="D3" s="52"/>
      <c r="E3" s="68"/>
      <c r="F3" s="52"/>
      <c r="G3" s="52"/>
    </row>
    <row r="4" spans="1:12" ht="29.1" outlineLevel="2">
      <c r="A4" s="50" t="str">
        <f>'HS 2.0_Threshold_Disadvantaged'!A4</f>
        <v>Census Tract(s) with &gt;50% of population within 0.5 miles of development site:</v>
      </c>
      <c r="B4" s="52"/>
      <c r="C4" s="52"/>
      <c r="D4" s="52"/>
      <c r="E4" s="68"/>
      <c r="F4" s="52"/>
      <c r="G4" s="52"/>
    </row>
    <row r="5" spans="1:12" outlineLevel="2">
      <c r="A5" s="53" t="s">
        <v>4</v>
      </c>
      <c r="B5" s="52"/>
      <c r="C5" s="52"/>
      <c r="D5" s="52"/>
      <c r="E5" s="68"/>
      <c r="F5" s="52"/>
      <c r="G5" s="52"/>
    </row>
    <row r="6" spans="1:12" ht="18.600000000000001">
      <c r="A6" s="15"/>
      <c r="B6" s="52"/>
      <c r="C6" s="52"/>
      <c r="D6" s="52"/>
      <c r="E6" s="68"/>
      <c r="F6" s="52"/>
      <c r="G6" s="52"/>
      <c r="H6" s="16"/>
      <c r="I6" s="16"/>
      <c r="J6" s="16"/>
      <c r="K6" s="16"/>
      <c r="L6" s="16"/>
    </row>
    <row r="7" spans="1:12" ht="10.5" customHeight="1">
      <c r="H7" s="16"/>
    </row>
    <row r="8" spans="1:12" ht="36.950000000000003">
      <c r="A8" s="54" t="s">
        <v>43</v>
      </c>
      <c r="B8" s="52" t="s">
        <v>6</v>
      </c>
      <c r="C8" s="52" t="s">
        <v>44</v>
      </c>
      <c r="D8" s="52" t="s">
        <v>45</v>
      </c>
      <c r="E8" s="68"/>
      <c r="F8" s="52" t="s">
        <v>8</v>
      </c>
      <c r="G8" s="52" t="s">
        <v>46</v>
      </c>
      <c r="H8" s="16" t="s">
        <v>47</v>
      </c>
      <c r="I8" s="16"/>
      <c r="J8" s="16"/>
      <c r="K8" s="16"/>
      <c r="L8" s="16"/>
    </row>
    <row r="9" spans="1:12" ht="29.1">
      <c r="A9" s="49" t="s">
        <v>48</v>
      </c>
      <c r="C9" s="55">
        <f>SUM(C10:C12)</f>
        <v>0</v>
      </c>
      <c r="D9" s="55">
        <f>SUM(D10:D12)</f>
        <v>30</v>
      </c>
      <c r="G9" s="36" t="s">
        <v>49</v>
      </c>
      <c r="H9" s="26" t="s">
        <v>50</v>
      </c>
      <c r="I9" s="11"/>
      <c r="J9" s="11"/>
      <c r="K9" s="11"/>
    </row>
    <row r="10" spans="1:12" ht="48" customHeight="1">
      <c r="A10" s="48" t="s">
        <v>51</v>
      </c>
      <c r="C10" s="51">
        <v>0</v>
      </c>
      <c r="D10" s="51">
        <v>10</v>
      </c>
      <c r="F10" s="51" t="s">
        <v>12</v>
      </c>
      <c r="G10" s="19" t="s">
        <v>52</v>
      </c>
      <c r="H10" s="32"/>
      <c r="I10" s="11"/>
      <c r="J10" s="11"/>
      <c r="K10" s="11"/>
    </row>
    <row r="11" spans="1:12" ht="87">
      <c r="A11" s="48" t="s">
        <v>53</v>
      </c>
      <c r="C11" s="51">
        <v>0</v>
      </c>
      <c r="D11" s="51">
        <v>10</v>
      </c>
      <c r="F11" s="51" t="s">
        <v>12</v>
      </c>
      <c r="G11" s="36" t="s">
        <v>54</v>
      </c>
      <c r="H11" s="11"/>
      <c r="I11" s="11"/>
      <c r="J11" s="11"/>
      <c r="K11" s="11"/>
    </row>
    <row r="12" spans="1:12" ht="130.5">
      <c r="A12" s="48" t="s">
        <v>55</v>
      </c>
      <c r="C12" s="51">
        <v>0</v>
      </c>
      <c r="D12" s="51">
        <v>10</v>
      </c>
      <c r="F12" s="48" t="s">
        <v>56</v>
      </c>
      <c r="G12" s="19" t="s">
        <v>52</v>
      </c>
      <c r="H12" s="24" t="s">
        <v>57</v>
      </c>
      <c r="I12" s="11"/>
      <c r="J12" s="11"/>
      <c r="K12" s="11"/>
    </row>
    <row r="13" spans="1:12">
      <c r="G13" s="19"/>
      <c r="H13" s="11"/>
      <c r="I13" s="11"/>
      <c r="J13" s="11"/>
      <c r="K13" s="11"/>
    </row>
    <row r="14" spans="1:12" ht="43.5">
      <c r="A14" s="49" t="s">
        <v>58</v>
      </c>
      <c r="C14" s="52">
        <f>SUM(C15:C26)</f>
        <v>0</v>
      </c>
      <c r="D14" s="52">
        <f>SUM(D15:D26)</f>
        <v>30</v>
      </c>
      <c r="G14" s="36"/>
      <c r="H14" s="36" t="s">
        <v>59</v>
      </c>
      <c r="I14" s="24"/>
      <c r="J14" s="11"/>
      <c r="K14" s="11"/>
      <c r="L14" s="22"/>
    </row>
    <row r="15" spans="1:12" ht="72.599999999999994">
      <c r="A15" s="51" t="s">
        <v>60</v>
      </c>
      <c r="D15" s="56">
        <v>3</v>
      </c>
      <c r="F15" s="51" t="s">
        <v>23</v>
      </c>
      <c r="G15" s="36" t="s">
        <v>61</v>
      </c>
      <c r="H15" s="11"/>
      <c r="I15" s="11"/>
      <c r="J15" s="11"/>
      <c r="K15" s="11"/>
    </row>
    <row r="16" spans="1:12" ht="72.599999999999994">
      <c r="A16" s="51" t="s">
        <v>62</v>
      </c>
      <c r="D16" s="56">
        <v>3</v>
      </c>
      <c r="F16" s="51" t="s">
        <v>63</v>
      </c>
      <c r="G16" s="36" t="s">
        <v>64</v>
      </c>
      <c r="H16" s="24"/>
      <c r="I16" s="24"/>
      <c r="J16" s="11"/>
      <c r="K16" s="11"/>
    </row>
    <row r="17" spans="1:12">
      <c r="A17" s="51" t="s">
        <v>65</v>
      </c>
      <c r="D17" s="56">
        <v>3</v>
      </c>
      <c r="F17" s="71" t="s">
        <v>63</v>
      </c>
      <c r="G17" s="19" t="s">
        <v>52</v>
      </c>
      <c r="H17" s="62"/>
      <c r="I17" s="24"/>
      <c r="J17" s="11"/>
      <c r="K17" s="11"/>
    </row>
    <row r="18" spans="1:12">
      <c r="A18" s="51" t="s">
        <v>66</v>
      </c>
      <c r="D18" s="56">
        <v>3</v>
      </c>
      <c r="F18" s="51" t="s">
        <v>63</v>
      </c>
      <c r="G18" s="19" t="s">
        <v>52</v>
      </c>
      <c r="H18" s="62"/>
      <c r="I18" s="24"/>
      <c r="J18" s="11"/>
      <c r="K18" s="11"/>
    </row>
    <row r="19" spans="1:12">
      <c r="A19" s="51" t="s">
        <v>67</v>
      </c>
      <c r="D19" s="56">
        <v>3</v>
      </c>
      <c r="F19" s="51" t="s">
        <v>63</v>
      </c>
      <c r="G19" s="19" t="s">
        <v>52</v>
      </c>
      <c r="H19" s="24"/>
      <c r="I19" s="24"/>
      <c r="J19" s="11"/>
      <c r="K19" s="11"/>
    </row>
    <row r="20" spans="1:12">
      <c r="A20" s="51" t="s">
        <v>68</v>
      </c>
      <c r="D20" s="56">
        <v>3</v>
      </c>
      <c r="F20" s="51" t="s">
        <v>63</v>
      </c>
      <c r="G20" s="19" t="s">
        <v>52</v>
      </c>
      <c r="H20" s="24"/>
      <c r="I20" s="24"/>
      <c r="J20" s="11"/>
      <c r="K20" s="11"/>
    </row>
    <row r="21" spans="1:12">
      <c r="A21" s="51" t="s">
        <v>69</v>
      </c>
      <c r="D21" s="56">
        <v>3</v>
      </c>
      <c r="F21" s="51" t="s">
        <v>63</v>
      </c>
      <c r="G21" s="19" t="s">
        <v>52</v>
      </c>
      <c r="H21" s="62"/>
      <c r="I21" s="24"/>
      <c r="J21" s="11"/>
      <c r="K21" s="11"/>
    </row>
    <row r="22" spans="1:12">
      <c r="A22" s="51" t="s">
        <v>70</v>
      </c>
      <c r="D22" s="56">
        <v>3</v>
      </c>
      <c r="F22" s="51" t="s">
        <v>63</v>
      </c>
      <c r="G22" s="19" t="s">
        <v>52</v>
      </c>
      <c r="H22" s="24"/>
      <c r="I22" s="11"/>
      <c r="J22" s="11"/>
      <c r="K22" s="11"/>
    </row>
    <row r="23" spans="1:12" ht="57.95">
      <c r="A23" s="51" t="s">
        <v>71</v>
      </c>
      <c r="D23" s="56">
        <v>1.5</v>
      </c>
      <c r="F23" s="51" t="s">
        <v>72</v>
      </c>
      <c r="G23" s="66" t="s">
        <v>73</v>
      </c>
      <c r="H23" s="11" t="s">
        <v>74</v>
      </c>
      <c r="I23" s="11"/>
      <c r="J23" s="11"/>
      <c r="K23" s="11"/>
    </row>
    <row r="24" spans="1:12">
      <c r="A24" s="51" t="s">
        <v>75</v>
      </c>
      <c r="D24" s="56">
        <v>1.5</v>
      </c>
      <c r="F24" s="51" t="s">
        <v>72</v>
      </c>
      <c r="G24" s="19" t="s">
        <v>52</v>
      </c>
      <c r="H24" s="11"/>
      <c r="I24" s="11"/>
      <c r="J24" s="11"/>
      <c r="K24" s="11"/>
    </row>
    <row r="25" spans="1:12">
      <c r="A25" s="51" t="s">
        <v>76</v>
      </c>
      <c r="D25" s="56">
        <v>1.5</v>
      </c>
      <c r="F25" s="51" t="s">
        <v>72</v>
      </c>
      <c r="G25" s="19" t="s">
        <v>52</v>
      </c>
      <c r="H25" s="11" t="s">
        <v>77</v>
      </c>
      <c r="I25" s="24"/>
      <c r="J25" s="11"/>
      <c r="K25" s="11"/>
    </row>
    <row r="26" spans="1:12" ht="29.1">
      <c r="A26" s="51" t="s">
        <v>78</v>
      </c>
      <c r="D26" s="56">
        <v>1.5</v>
      </c>
      <c r="F26" s="51" t="s">
        <v>72</v>
      </c>
      <c r="G26" s="19" t="s">
        <v>52</v>
      </c>
      <c r="H26" s="11" t="s">
        <v>79</v>
      </c>
      <c r="I26" s="24"/>
      <c r="J26" s="11"/>
      <c r="K26" s="11"/>
    </row>
    <row r="27" spans="1:12">
      <c r="D27" s="56"/>
      <c r="G27" s="19"/>
      <c r="H27" s="11"/>
      <c r="I27" s="11"/>
      <c r="J27" s="11"/>
      <c r="K27" s="11"/>
    </row>
    <row r="28" spans="1:12">
      <c r="A28" s="49" t="s">
        <v>80</v>
      </c>
      <c r="C28" s="57">
        <f>SUM(C29:C32)</f>
        <v>0</v>
      </c>
      <c r="D28" s="57">
        <f>SUM(D29:D32)</f>
        <v>20</v>
      </c>
      <c r="G28" s="36"/>
      <c r="H28" s="11"/>
      <c r="I28" s="11"/>
      <c r="J28" s="11"/>
      <c r="K28" s="11"/>
    </row>
    <row r="29" spans="1:12" ht="29.1">
      <c r="A29" s="48" t="s">
        <v>81</v>
      </c>
      <c r="D29" s="56">
        <v>5</v>
      </c>
      <c r="F29" s="51" t="s">
        <v>82</v>
      </c>
      <c r="G29" s="36" t="s">
        <v>83</v>
      </c>
      <c r="H29" s="24"/>
      <c r="I29" s="11"/>
      <c r="J29" s="11"/>
      <c r="K29" s="11"/>
    </row>
    <row r="30" spans="1:12" ht="57.95">
      <c r="A30" s="51" t="s">
        <v>84</v>
      </c>
      <c r="D30" s="56">
        <v>5</v>
      </c>
      <c r="F30" s="51" t="s">
        <v>85</v>
      </c>
      <c r="G30" s="36" t="s">
        <v>86</v>
      </c>
      <c r="H30" s="36" t="s">
        <v>87</v>
      </c>
      <c r="I30" s="11"/>
      <c r="J30" s="11"/>
      <c r="K30" s="11"/>
      <c r="L30" s="22"/>
    </row>
    <row r="31" spans="1:12" ht="87">
      <c r="A31" s="51" t="s">
        <v>88</v>
      </c>
      <c r="D31" s="56">
        <v>5</v>
      </c>
      <c r="F31" s="51" t="s">
        <v>89</v>
      </c>
      <c r="G31" s="26" t="s">
        <v>90</v>
      </c>
      <c r="H31" s="11"/>
      <c r="I31" s="11"/>
      <c r="J31" s="11"/>
      <c r="K31" s="11"/>
    </row>
    <row r="32" spans="1:12" ht="101.45">
      <c r="A32" s="51" t="s">
        <v>91</v>
      </c>
      <c r="D32" s="56">
        <v>5</v>
      </c>
      <c r="F32" s="64" t="s">
        <v>92</v>
      </c>
      <c r="G32" s="36" t="s">
        <v>93</v>
      </c>
      <c r="H32" s="65"/>
      <c r="I32" s="11"/>
      <c r="J32" s="11"/>
      <c r="K32" s="11"/>
    </row>
    <row r="33" spans="1:12">
      <c r="A33" s="51"/>
      <c r="G33" s="19"/>
      <c r="H33" s="11"/>
      <c r="I33" s="11"/>
      <c r="J33" s="11"/>
      <c r="K33" s="11"/>
    </row>
    <row r="34" spans="1:12">
      <c r="A34" s="51" t="s">
        <v>94</v>
      </c>
      <c r="C34" s="52">
        <f>SUM(C35:C43)</f>
        <v>0</v>
      </c>
      <c r="D34" s="52">
        <f>SUM(D35:D43)</f>
        <v>20</v>
      </c>
      <c r="G34" s="36"/>
      <c r="H34" s="24"/>
      <c r="I34" s="11"/>
      <c r="J34" s="11"/>
      <c r="K34" s="11"/>
      <c r="L34" s="22"/>
    </row>
    <row r="35" spans="1:12" ht="43.5">
      <c r="A35" s="51" t="s">
        <v>95</v>
      </c>
      <c r="D35" s="51">
        <v>3</v>
      </c>
      <c r="F35" s="51" t="s">
        <v>89</v>
      </c>
      <c r="G35" s="36" t="s">
        <v>96</v>
      </c>
      <c r="H35" s="11"/>
      <c r="I35" s="11"/>
      <c r="J35" s="11"/>
      <c r="K35" s="11"/>
    </row>
    <row r="36" spans="1:12" ht="72.599999999999994">
      <c r="A36" s="51" t="s">
        <v>97</v>
      </c>
      <c r="D36" s="51">
        <v>3</v>
      </c>
      <c r="F36" s="51" t="s">
        <v>89</v>
      </c>
      <c r="G36" s="36" t="s">
        <v>64</v>
      </c>
      <c r="H36" s="11"/>
      <c r="I36" s="11"/>
      <c r="J36" s="11"/>
      <c r="K36" s="11"/>
    </row>
    <row r="37" spans="1:12" ht="57.95">
      <c r="A37" s="51" t="s">
        <v>98</v>
      </c>
      <c r="D37" s="51">
        <v>2</v>
      </c>
      <c r="F37" s="51" t="s">
        <v>89</v>
      </c>
      <c r="G37" s="36" t="s">
        <v>99</v>
      </c>
      <c r="H37" s="11"/>
      <c r="I37" s="11"/>
      <c r="J37" s="11"/>
      <c r="K37" s="11"/>
    </row>
    <row r="38" spans="1:12" ht="72.599999999999994">
      <c r="A38" s="51" t="s">
        <v>100</v>
      </c>
      <c r="D38" s="51">
        <v>2</v>
      </c>
      <c r="F38" s="51" t="s">
        <v>89</v>
      </c>
      <c r="G38" s="36" t="s">
        <v>101</v>
      </c>
      <c r="H38" s="2" t="s">
        <v>102</v>
      </c>
      <c r="I38" s="11"/>
      <c r="J38" s="11"/>
      <c r="K38" s="11"/>
    </row>
    <row r="39" spans="1:12" ht="57.95">
      <c r="A39" s="51" t="s">
        <v>103</v>
      </c>
      <c r="D39" s="51">
        <v>2</v>
      </c>
      <c r="F39" s="51" t="s">
        <v>89</v>
      </c>
      <c r="G39" s="36" t="s">
        <v>99</v>
      </c>
      <c r="H39" s="36" t="s">
        <v>104</v>
      </c>
      <c r="I39" s="11"/>
      <c r="J39" s="11"/>
      <c r="K39" s="11"/>
    </row>
    <row r="40" spans="1:12">
      <c r="A40" s="51" t="s">
        <v>105</v>
      </c>
      <c r="D40" s="51">
        <v>2</v>
      </c>
      <c r="F40" s="51" t="s">
        <v>89</v>
      </c>
      <c r="G40" s="19" t="s">
        <v>52</v>
      </c>
      <c r="H40" s="11"/>
      <c r="I40" s="11"/>
      <c r="J40" s="11"/>
      <c r="K40" s="11"/>
    </row>
    <row r="41" spans="1:12">
      <c r="A41" s="51" t="s">
        <v>106</v>
      </c>
      <c r="D41" s="51">
        <v>2</v>
      </c>
      <c r="F41" s="51" t="s">
        <v>89</v>
      </c>
      <c r="G41" s="19" t="s">
        <v>52</v>
      </c>
      <c r="H41" s="11"/>
      <c r="I41" s="11"/>
      <c r="J41" s="11"/>
      <c r="K41" s="11"/>
    </row>
    <row r="42" spans="1:12">
      <c r="A42" s="51" t="s">
        <v>107</v>
      </c>
      <c r="D42" s="51">
        <v>2</v>
      </c>
      <c r="G42" s="19" t="s">
        <v>52</v>
      </c>
      <c r="H42" s="11"/>
      <c r="I42" s="11"/>
      <c r="J42" s="11"/>
      <c r="K42" s="11"/>
    </row>
    <row r="43" spans="1:12">
      <c r="A43" s="51" t="s">
        <v>108</v>
      </c>
      <c r="D43" s="51">
        <v>2</v>
      </c>
      <c r="G43" s="19" t="s">
        <v>52</v>
      </c>
      <c r="H43" s="11"/>
      <c r="I43" s="11"/>
      <c r="J43" s="11"/>
      <c r="K43" s="11"/>
    </row>
    <row r="44" spans="1:12">
      <c r="A44" s="51"/>
      <c r="G44" s="19"/>
      <c r="H44" s="11"/>
      <c r="I44" s="16"/>
      <c r="J44" s="16"/>
      <c r="K44" s="16"/>
    </row>
    <row r="45" spans="1:12" ht="36.950000000000003">
      <c r="A45" s="54" t="s">
        <v>109</v>
      </c>
      <c r="B45" s="52" t="s">
        <v>6</v>
      </c>
      <c r="C45" s="52" t="s">
        <v>44</v>
      </c>
      <c r="D45" s="52" t="s">
        <v>45</v>
      </c>
      <c r="E45" s="68"/>
      <c r="F45" s="52" t="s">
        <v>8</v>
      </c>
      <c r="G45" s="52" t="s">
        <v>46</v>
      </c>
      <c r="H45" s="16" t="s">
        <v>47</v>
      </c>
      <c r="I45" s="16"/>
      <c r="J45" s="16"/>
      <c r="K45" s="16"/>
      <c r="L45" s="16"/>
    </row>
    <row r="46" spans="1:12">
      <c r="A46" s="49" t="s">
        <v>110</v>
      </c>
      <c r="C46" s="52">
        <f>SUM(C47:C50)</f>
        <v>0</v>
      </c>
      <c r="D46" s="52">
        <f>SUM(D47:D50)</f>
        <v>15</v>
      </c>
      <c r="G46" s="19"/>
      <c r="H46" s="24"/>
      <c r="I46" s="11"/>
      <c r="J46" s="11"/>
      <c r="K46" s="11"/>
    </row>
    <row r="47" spans="1:12" ht="29.1">
      <c r="A47" s="48" t="s">
        <v>111</v>
      </c>
      <c r="D47" s="51">
        <v>5</v>
      </c>
      <c r="F47" s="51" t="s">
        <v>112</v>
      </c>
      <c r="G47" s="19" t="s">
        <v>113</v>
      </c>
      <c r="H47" s="26"/>
      <c r="I47" s="24"/>
      <c r="J47" s="24"/>
      <c r="K47" s="11"/>
    </row>
    <row r="48" spans="1:12" ht="43.5">
      <c r="A48" s="48" t="s">
        <v>114</v>
      </c>
      <c r="D48" s="51">
        <v>2.5</v>
      </c>
      <c r="F48" s="51" t="s">
        <v>115</v>
      </c>
      <c r="G48" s="36" t="s">
        <v>116</v>
      </c>
      <c r="H48" s="24"/>
      <c r="I48" s="11"/>
      <c r="J48" s="11"/>
      <c r="K48" s="11"/>
    </row>
    <row r="49" spans="1:12" ht="43.5">
      <c r="A49" s="48" t="s">
        <v>117</v>
      </c>
      <c r="D49" s="51">
        <v>2.5</v>
      </c>
      <c r="F49" s="51" t="s">
        <v>115</v>
      </c>
      <c r="G49" s="36" t="s">
        <v>118</v>
      </c>
      <c r="H49" s="11"/>
      <c r="I49" s="11"/>
      <c r="J49" s="11"/>
      <c r="K49" s="11"/>
    </row>
    <row r="50" spans="1:12" ht="101.45">
      <c r="A50" s="48" t="s">
        <v>119</v>
      </c>
      <c r="D50" s="56">
        <v>5</v>
      </c>
      <c r="G50" s="36" t="s">
        <v>120</v>
      </c>
      <c r="H50" s="36" t="s">
        <v>121</v>
      </c>
      <c r="I50" s="11"/>
      <c r="J50" s="11"/>
      <c r="K50" s="11"/>
      <c r="L50" s="22"/>
    </row>
    <row r="51" spans="1:12">
      <c r="G51" s="19"/>
      <c r="H51" s="11"/>
      <c r="I51" s="11"/>
      <c r="J51" s="11"/>
      <c r="K51" s="11"/>
    </row>
    <row r="52" spans="1:12">
      <c r="A52" s="49" t="s">
        <v>122</v>
      </c>
      <c r="C52" s="52">
        <f>SUM(C53:C64)</f>
        <v>0</v>
      </c>
      <c r="D52" s="52">
        <f>SUM(D53:D64)</f>
        <v>15</v>
      </c>
      <c r="G52" s="19"/>
      <c r="H52" s="32" t="s">
        <v>123</v>
      </c>
      <c r="I52" s="11"/>
      <c r="J52" s="11"/>
      <c r="K52" s="11"/>
    </row>
    <row r="53" spans="1:12" ht="29.1">
      <c r="A53" s="48" t="s">
        <v>124</v>
      </c>
      <c r="D53" s="56" t="s">
        <v>125</v>
      </c>
      <c r="G53" s="19"/>
      <c r="H53" s="32" t="s">
        <v>126</v>
      </c>
      <c r="I53" s="11"/>
      <c r="J53" s="11"/>
      <c r="K53" s="11"/>
    </row>
    <row r="54" spans="1:12" ht="29.1">
      <c r="A54" s="48" t="s">
        <v>127</v>
      </c>
      <c r="D54" s="51">
        <v>2</v>
      </c>
      <c r="F54" s="51" t="s">
        <v>12</v>
      </c>
      <c r="G54" s="36" t="s">
        <v>128</v>
      </c>
      <c r="H54" s="11"/>
      <c r="I54" s="24"/>
      <c r="J54" s="11"/>
      <c r="K54" s="11"/>
      <c r="L54" s="23"/>
    </row>
    <row r="55" spans="1:12" ht="29.1">
      <c r="A55" s="48" t="s">
        <v>129</v>
      </c>
      <c r="D55" s="51">
        <v>2</v>
      </c>
      <c r="F55" s="51" t="s">
        <v>12</v>
      </c>
      <c r="G55" s="19" t="s">
        <v>130</v>
      </c>
      <c r="H55" s="11"/>
      <c r="I55" s="11"/>
      <c r="J55" s="11"/>
      <c r="K55" s="11"/>
    </row>
    <row r="56" spans="1:12" ht="43.5">
      <c r="A56" s="48" t="s">
        <v>131</v>
      </c>
      <c r="D56" s="51">
        <v>2</v>
      </c>
      <c r="F56" s="51" t="s">
        <v>12</v>
      </c>
      <c r="G56" s="19" t="s">
        <v>130</v>
      </c>
      <c r="H56" s="14" t="s">
        <v>132</v>
      </c>
      <c r="I56" s="11"/>
      <c r="J56" s="11"/>
      <c r="K56" s="11"/>
    </row>
    <row r="57" spans="1:12" ht="29.1">
      <c r="A57" s="48" t="s">
        <v>133</v>
      </c>
      <c r="D57" s="51">
        <v>2</v>
      </c>
      <c r="F57" s="51" t="s">
        <v>12</v>
      </c>
      <c r="G57" s="19" t="s">
        <v>130</v>
      </c>
      <c r="H57" s="11"/>
      <c r="I57" s="11"/>
      <c r="J57" s="11"/>
      <c r="K57" s="11"/>
    </row>
    <row r="58" spans="1:12" ht="29.1">
      <c r="A58" s="48" t="s">
        <v>134</v>
      </c>
      <c r="D58" s="51">
        <v>1</v>
      </c>
      <c r="F58" s="51" t="s">
        <v>12</v>
      </c>
      <c r="G58" s="36" t="s">
        <v>135</v>
      </c>
      <c r="H58" s="14" t="s">
        <v>136</v>
      </c>
      <c r="I58" s="11"/>
      <c r="J58" s="11"/>
      <c r="K58" s="11"/>
    </row>
    <row r="59" spans="1:12" ht="57.95">
      <c r="A59" s="48" t="s">
        <v>137</v>
      </c>
      <c r="D59" s="51">
        <v>1</v>
      </c>
      <c r="F59" s="51" t="s">
        <v>12</v>
      </c>
      <c r="G59" s="19" t="s">
        <v>130</v>
      </c>
      <c r="H59" s="11"/>
      <c r="I59" s="11"/>
      <c r="J59" s="11"/>
      <c r="K59" s="11"/>
    </row>
    <row r="60" spans="1:12">
      <c r="A60" s="48" t="s">
        <v>138</v>
      </c>
      <c r="D60" s="51">
        <v>2</v>
      </c>
      <c r="F60" s="51" t="s">
        <v>139</v>
      </c>
      <c r="G60" s="19" t="s">
        <v>140</v>
      </c>
      <c r="H60" s="32"/>
      <c r="I60" s="11"/>
      <c r="J60" s="11"/>
      <c r="K60" s="11"/>
    </row>
    <row r="61" spans="1:12" s="27" customFormat="1" ht="87">
      <c r="A61" s="48" t="s">
        <v>141</v>
      </c>
      <c r="B61" s="51"/>
      <c r="C61" s="51"/>
      <c r="D61" s="56">
        <v>2</v>
      </c>
      <c r="E61" s="69"/>
      <c r="F61" s="51"/>
      <c r="G61" s="36" t="s">
        <v>142</v>
      </c>
      <c r="H61" s="36" t="s">
        <v>143</v>
      </c>
      <c r="I61" s="26"/>
      <c r="J61" s="26"/>
      <c r="K61" s="26"/>
      <c r="L61" s="25"/>
    </row>
    <row r="62" spans="1:12" ht="29.1">
      <c r="A62" s="48" t="s">
        <v>144</v>
      </c>
      <c r="D62" s="56">
        <v>1</v>
      </c>
      <c r="F62" s="51" t="s">
        <v>139</v>
      </c>
      <c r="G62" s="19" t="s">
        <v>145</v>
      </c>
      <c r="H62" s="28"/>
      <c r="I62" s="11"/>
      <c r="J62" s="11"/>
      <c r="K62" s="11"/>
    </row>
    <row r="63" spans="1:12">
      <c r="A63" s="48" t="s">
        <v>146</v>
      </c>
      <c r="D63" s="56" t="s">
        <v>147</v>
      </c>
      <c r="G63" s="19" t="s">
        <v>148</v>
      </c>
      <c r="H63" s="26"/>
      <c r="I63" s="11"/>
      <c r="J63" s="11"/>
      <c r="K63" s="11"/>
    </row>
    <row r="64" spans="1:12">
      <c r="A64" s="48" t="s">
        <v>149</v>
      </c>
      <c r="D64" s="56" t="s">
        <v>147</v>
      </c>
      <c r="G64" s="19" t="s">
        <v>130</v>
      </c>
      <c r="H64" s="26"/>
      <c r="I64" s="11"/>
      <c r="J64" s="11"/>
      <c r="K64" s="11"/>
    </row>
    <row r="65" spans="1:12">
      <c r="G65" s="19"/>
      <c r="H65" s="11"/>
      <c r="I65" s="11"/>
      <c r="J65" s="11"/>
      <c r="K65" s="11"/>
    </row>
    <row r="66" spans="1:12" ht="29.1">
      <c r="A66" s="49" t="s">
        <v>150</v>
      </c>
      <c r="C66" s="52">
        <f>SUM(C67:C72)</f>
        <v>0</v>
      </c>
      <c r="D66" s="52">
        <f>SUM(D67:D72)</f>
        <v>10</v>
      </c>
      <c r="G66" s="19"/>
      <c r="H66" s="36" t="s">
        <v>151</v>
      </c>
      <c r="I66" s="11"/>
      <c r="J66" s="11"/>
      <c r="K66" s="11"/>
    </row>
    <row r="67" spans="1:12" ht="68.45" customHeight="1">
      <c r="A67" s="48" t="s">
        <v>152</v>
      </c>
      <c r="D67" s="51">
        <v>2</v>
      </c>
      <c r="F67" s="51" t="s">
        <v>139</v>
      </c>
      <c r="G67" s="36" t="s">
        <v>153</v>
      </c>
      <c r="H67" s="36"/>
      <c r="I67" s="11"/>
      <c r="J67" s="11"/>
      <c r="K67" s="11"/>
    </row>
    <row r="68" spans="1:12" ht="43.5">
      <c r="A68" s="48" t="s">
        <v>154</v>
      </c>
      <c r="D68" s="51">
        <v>2</v>
      </c>
      <c r="F68" s="51" t="s">
        <v>139</v>
      </c>
      <c r="G68" s="36" t="s">
        <v>155</v>
      </c>
      <c r="H68" s="36" t="s">
        <v>156</v>
      </c>
      <c r="I68" s="24"/>
      <c r="J68" s="11"/>
      <c r="K68" s="11"/>
    </row>
    <row r="69" spans="1:12" ht="43.5">
      <c r="A69" s="51" t="s">
        <v>157</v>
      </c>
      <c r="D69" s="51">
        <v>2</v>
      </c>
      <c r="F69" s="51" t="s">
        <v>139</v>
      </c>
      <c r="G69" s="36" t="s">
        <v>158</v>
      </c>
      <c r="H69" s="26"/>
      <c r="I69" s="11"/>
      <c r="J69" s="11"/>
      <c r="K69" s="11"/>
      <c r="L69" s="22"/>
    </row>
    <row r="70" spans="1:12" ht="159.6">
      <c r="A70" s="51" t="s">
        <v>159</v>
      </c>
      <c r="D70" s="51">
        <v>2</v>
      </c>
      <c r="F70" s="51" t="s">
        <v>160</v>
      </c>
      <c r="G70" s="36" t="s">
        <v>161</v>
      </c>
      <c r="H70" s="36" t="s">
        <v>162</v>
      </c>
      <c r="I70" s="36"/>
      <c r="J70" s="11"/>
      <c r="K70" s="11"/>
      <c r="L70" s="25"/>
    </row>
    <row r="71" spans="1:12" ht="72.599999999999994">
      <c r="A71" s="51" t="s">
        <v>163</v>
      </c>
      <c r="D71" s="51">
        <v>2</v>
      </c>
      <c r="F71" s="51" t="s">
        <v>164</v>
      </c>
      <c r="G71" s="36" t="s">
        <v>165</v>
      </c>
      <c r="H71" s="11"/>
      <c r="I71" s="11"/>
      <c r="J71" s="11"/>
      <c r="K71" s="11"/>
    </row>
    <row r="72" spans="1:12">
      <c r="A72" s="48" t="s">
        <v>166</v>
      </c>
      <c r="D72" s="56" t="s">
        <v>147</v>
      </c>
      <c r="F72" s="51" t="s">
        <v>164</v>
      </c>
      <c r="G72" s="19" t="s">
        <v>148</v>
      </c>
      <c r="H72" s="11"/>
      <c r="I72" s="11"/>
      <c r="J72" s="11"/>
      <c r="K72" s="11"/>
    </row>
    <row r="73" spans="1:12">
      <c r="G73" s="19"/>
      <c r="H73" s="11"/>
      <c r="I73" s="11"/>
      <c r="J73" s="11"/>
      <c r="K73" s="11"/>
    </row>
    <row r="74" spans="1:12">
      <c r="A74" s="49" t="s">
        <v>167</v>
      </c>
      <c r="C74" s="52">
        <f>SUM(C75:C81)</f>
        <v>0</v>
      </c>
      <c r="D74" s="52">
        <f>SUM(D75:D81)</f>
        <v>10</v>
      </c>
      <c r="G74" s="19"/>
      <c r="H74" s="11"/>
      <c r="I74" s="11"/>
      <c r="J74" s="11"/>
      <c r="K74" s="11"/>
    </row>
    <row r="75" spans="1:12" ht="29.1">
      <c r="A75" s="48" t="s">
        <v>168</v>
      </c>
      <c r="D75" s="51">
        <v>2</v>
      </c>
      <c r="F75" s="51" t="s">
        <v>139</v>
      </c>
      <c r="G75" s="36" t="s">
        <v>169</v>
      </c>
      <c r="H75" s="34"/>
      <c r="I75" s="11"/>
      <c r="J75" s="11"/>
      <c r="K75" s="11"/>
    </row>
    <row r="76" spans="1:12" ht="72.599999999999994">
      <c r="A76" s="48" t="s">
        <v>170</v>
      </c>
      <c r="D76" s="51">
        <v>2</v>
      </c>
      <c r="F76" s="51" t="s">
        <v>164</v>
      </c>
      <c r="G76" s="36" t="s">
        <v>171</v>
      </c>
      <c r="H76" s="28"/>
      <c r="I76" s="11"/>
      <c r="J76" s="11"/>
      <c r="K76" s="11"/>
    </row>
    <row r="77" spans="1:12" ht="29.1">
      <c r="A77" s="48" t="s">
        <v>172</v>
      </c>
      <c r="D77" s="51">
        <v>1</v>
      </c>
      <c r="F77" s="51" t="s">
        <v>164</v>
      </c>
      <c r="G77" s="19" t="s">
        <v>173</v>
      </c>
      <c r="H77" s="11"/>
      <c r="I77" s="11"/>
      <c r="J77" s="11"/>
      <c r="K77" s="11"/>
    </row>
    <row r="78" spans="1:12" ht="43.5">
      <c r="A78" s="48" t="s">
        <v>174</v>
      </c>
      <c r="D78" s="51">
        <v>1</v>
      </c>
      <c r="F78" s="51" t="s">
        <v>139</v>
      </c>
      <c r="G78" s="36" t="s">
        <v>175</v>
      </c>
      <c r="H78" s="26"/>
      <c r="I78" s="11"/>
      <c r="J78" s="11"/>
      <c r="K78" s="11"/>
    </row>
    <row r="79" spans="1:12" ht="29.1">
      <c r="A79" s="48" t="s">
        <v>176</v>
      </c>
      <c r="D79" s="51">
        <v>1</v>
      </c>
      <c r="F79" s="51" t="s">
        <v>164</v>
      </c>
      <c r="G79" s="19" t="s">
        <v>177</v>
      </c>
      <c r="H79" s="26"/>
      <c r="I79" s="24"/>
      <c r="J79" s="11"/>
      <c r="K79" s="11"/>
    </row>
    <row r="80" spans="1:12" ht="29.1">
      <c r="A80" s="48" t="s">
        <v>178</v>
      </c>
      <c r="D80" s="51">
        <v>2</v>
      </c>
      <c r="F80" s="51" t="s">
        <v>85</v>
      </c>
      <c r="G80" s="36" t="s">
        <v>179</v>
      </c>
      <c r="H80" s="36" t="s">
        <v>180</v>
      </c>
      <c r="I80" s="11"/>
      <c r="J80" s="11"/>
      <c r="K80" s="11"/>
    </row>
    <row r="81" spans="1:12" s="27" customFormat="1" ht="29.1">
      <c r="A81" s="48" t="s">
        <v>181</v>
      </c>
      <c r="B81" s="51"/>
      <c r="C81" s="51"/>
      <c r="D81" s="56">
        <v>1</v>
      </c>
      <c r="E81" s="69"/>
      <c r="F81" s="51" t="s">
        <v>164</v>
      </c>
      <c r="G81" s="36" t="s">
        <v>182</v>
      </c>
      <c r="H81" s="36" t="s">
        <v>183</v>
      </c>
      <c r="I81" s="26"/>
      <c r="J81" s="26"/>
      <c r="K81" s="26"/>
      <c r="L81" s="25"/>
    </row>
    <row r="82" spans="1:12">
      <c r="G82" s="19"/>
      <c r="H82" s="11"/>
      <c r="I82" s="11"/>
      <c r="J82" s="11"/>
      <c r="K82" s="11"/>
    </row>
    <row r="83" spans="1:12">
      <c r="A83" s="49" t="s">
        <v>184</v>
      </c>
      <c r="C83" s="52">
        <f>SUM(C84:C86)</f>
        <v>0</v>
      </c>
      <c r="D83" s="52">
        <f>SUM(D84:D86)</f>
        <v>10</v>
      </c>
      <c r="G83" s="36"/>
      <c r="H83" s="11"/>
      <c r="I83" s="11"/>
      <c r="J83" s="11"/>
      <c r="K83" s="11"/>
    </row>
    <row r="84" spans="1:12" ht="29.1">
      <c r="A84" s="48" t="s">
        <v>185</v>
      </c>
      <c r="D84" s="51">
        <v>5</v>
      </c>
      <c r="F84" s="51" t="s">
        <v>186</v>
      </c>
      <c r="G84" s="36" t="s">
        <v>83</v>
      </c>
      <c r="H84" s="11"/>
      <c r="I84" s="11"/>
      <c r="J84" s="11"/>
      <c r="K84" s="11"/>
      <c r="L84" s="22"/>
    </row>
    <row r="85" spans="1:12" ht="29.1">
      <c r="A85" s="48" t="s">
        <v>187</v>
      </c>
      <c r="D85" s="51">
        <v>2.5</v>
      </c>
      <c r="F85" s="51" t="s">
        <v>188</v>
      </c>
      <c r="G85" s="36" t="s">
        <v>189</v>
      </c>
      <c r="H85" s="24"/>
      <c r="I85" s="24"/>
      <c r="J85" s="11"/>
      <c r="K85" s="11"/>
      <c r="L85" s="22"/>
    </row>
    <row r="86" spans="1:12" ht="29.1">
      <c r="A86" s="48" t="s">
        <v>190</v>
      </c>
      <c r="D86" s="51">
        <v>2.5</v>
      </c>
      <c r="F86" s="51" t="s">
        <v>191</v>
      </c>
      <c r="G86" s="36" t="s">
        <v>130</v>
      </c>
      <c r="H86" s="26"/>
      <c r="I86" s="11"/>
      <c r="J86" s="11"/>
      <c r="K86" s="11"/>
    </row>
    <row r="87" spans="1:12">
      <c r="G87" s="19"/>
      <c r="H87" s="11"/>
      <c r="I87" s="11"/>
      <c r="J87" s="11"/>
      <c r="K87" s="11"/>
    </row>
    <row r="88" spans="1:12">
      <c r="A88" s="49" t="s">
        <v>192</v>
      </c>
      <c r="C88" s="52">
        <f>SUM(C89)</f>
        <v>0</v>
      </c>
      <c r="D88" s="52">
        <f>SUM(D89)</f>
        <v>10</v>
      </c>
      <c r="G88" s="19"/>
      <c r="H88" s="39"/>
      <c r="I88" s="39"/>
      <c r="J88" s="11"/>
      <c r="K88" s="11"/>
    </row>
    <row r="89" spans="1:12" ht="29.1">
      <c r="A89" s="48" t="s">
        <v>193</v>
      </c>
      <c r="D89" s="51">
        <v>10</v>
      </c>
      <c r="F89" s="51" t="s">
        <v>112</v>
      </c>
      <c r="G89" s="19" t="s">
        <v>194</v>
      </c>
      <c r="H89" s="36" t="s">
        <v>195</v>
      </c>
      <c r="I89" s="39"/>
      <c r="J89" s="11"/>
      <c r="K89" s="11"/>
    </row>
    <row r="90" spans="1:12">
      <c r="G90" s="19"/>
      <c r="H90" s="38"/>
      <c r="I90" s="40"/>
      <c r="J90" s="21"/>
      <c r="K90" s="11"/>
    </row>
    <row r="91" spans="1:12">
      <c r="A91" s="49" t="s">
        <v>196</v>
      </c>
      <c r="C91" s="52">
        <f>SUM(C92:C115)</f>
        <v>0</v>
      </c>
      <c r="D91" s="52">
        <f>SUM(D92:D115)</f>
        <v>15</v>
      </c>
      <c r="G91" s="60"/>
      <c r="H91" s="36" t="s">
        <v>197</v>
      </c>
      <c r="I91" s="24"/>
      <c r="J91" s="11"/>
      <c r="K91" s="11"/>
    </row>
    <row r="92" spans="1:12" ht="43.5">
      <c r="A92" s="35" t="s">
        <v>198</v>
      </c>
      <c r="D92" s="56" t="s">
        <v>125</v>
      </c>
      <c r="F92" s="51" t="s">
        <v>139</v>
      </c>
      <c r="G92" s="36" t="s">
        <v>199</v>
      </c>
      <c r="H92" s="28"/>
      <c r="I92" s="24"/>
      <c r="J92" s="11"/>
      <c r="K92" s="11"/>
    </row>
    <row r="93" spans="1:12" ht="57.95">
      <c r="A93" s="35" t="s">
        <v>200</v>
      </c>
      <c r="D93" s="56" t="s">
        <v>125</v>
      </c>
      <c r="F93" s="51" t="s">
        <v>139</v>
      </c>
      <c r="G93" s="36" t="s">
        <v>201</v>
      </c>
      <c r="H93" s="28"/>
      <c r="I93" s="24"/>
      <c r="J93" s="11"/>
      <c r="K93" s="11"/>
    </row>
    <row r="94" spans="1:12" ht="29.1">
      <c r="A94" s="35" t="s">
        <v>202</v>
      </c>
      <c r="D94" s="56" t="s">
        <v>125</v>
      </c>
      <c r="F94" s="51" t="s">
        <v>139</v>
      </c>
      <c r="G94" s="36" t="s">
        <v>203</v>
      </c>
      <c r="H94" s="28"/>
      <c r="I94" s="24"/>
      <c r="J94" s="11"/>
      <c r="K94" s="11"/>
    </row>
    <row r="95" spans="1:12" ht="43.5">
      <c r="A95" s="35" t="s">
        <v>204</v>
      </c>
      <c r="D95" s="56" t="s">
        <v>125</v>
      </c>
      <c r="F95" s="51" t="s">
        <v>139</v>
      </c>
      <c r="G95" s="59" t="s">
        <v>205</v>
      </c>
      <c r="H95" s="28"/>
      <c r="I95" s="11"/>
      <c r="J95" s="11"/>
      <c r="K95" s="11"/>
    </row>
    <row r="96" spans="1:12" ht="43.5">
      <c r="A96" s="35" t="s">
        <v>206</v>
      </c>
      <c r="D96" s="56" t="s">
        <v>125</v>
      </c>
      <c r="F96" s="51" t="s">
        <v>139</v>
      </c>
      <c r="G96" s="36" t="s">
        <v>207</v>
      </c>
      <c r="H96" s="28"/>
      <c r="I96" s="24"/>
      <c r="J96" s="24"/>
      <c r="K96" s="11"/>
    </row>
    <row r="97" spans="1:12" ht="57.95">
      <c r="A97" s="35" t="s">
        <v>208</v>
      </c>
      <c r="D97" s="56" t="s">
        <v>125</v>
      </c>
      <c r="F97" s="51" t="s">
        <v>139</v>
      </c>
      <c r="G97" s="19"/>
      <c r="H97" s="26"/>
      <c r="I97" s="24"/>
      <c r="J97" s="11"/>
      <c r="K97" s="11"/>
      <c r="L97" s="29"/>
    </row>
    <row r="98" spans="1:12" ht="43.5">
      <c r="A98" s="35" t="s">
        <v>209</v>
      </c>
      <c r="D98" s="56">
        <v>2</v>
      </c>
      <c r="F98" s="51" t="s">
        <v>139</v>
      </c>
      <c r="G98" s="19" t="s">
        <v>210</v>
      </c>
      <c r="H98" s="37"/>
      <c r="I98" s="26"/>
      <c r="J98" s="24"/>
      <c r="K98" s="11"/>
    </row>
    <row r="99" spans="1:12" ht="87">
      <c r="A99" s="35" t="s">
        <v>211</v>
      </c>
      <c r="D99" s="56">
        <v>2</v>
      </c>
      <c r="F99" s="51" t="s">
        <v>139</v>
      </c>
      <c r="G99" s="36" t="s">
        <v>212</v>
      </c>
      <c r="H99" s="36" t="s">
        <v>213</v>
      </c>
      <c r="I99" s="24"/>
      <c r="J99" s="11"/>
      <c r="K99" s="11"/>
      <c r="L99" s="19"/>
    </row>
    <row r="100" spans="1:12" ht="43.5">
      <c r="A100" s="35" t="s">
        <v>214</v>
      </c>
      <c r="D100" s="51">
        <v>2</v>
      </c>
      <c r="F100" s="51" t="s">
        <v>139</v>
      </c>
      <c r="G100" s="36" t="s">
        <v>215</v>
      </c>
      <c r="H100" s="26"/>
      <c r="I100" s="24"/>
      <c r="J100" s="11"/>
      <c r="K100" s="11"/>
    </row>
    <row r="101" spans="1:12" ht="29.1">
      <c r="A101" s="35" t="s">
        <v>216</v>
      </c>
      <c r="D101" s="51">
        <v>2</v>
      </c>
      <c r="F101" s="51" t="s">
        <v>139</v>
      </c>
      <c r="G101" s="36" t="s">
        <v>217</v>
      </c>
      <c r="H101" s="24"/>
      <c r="I101" s="11"/>
      <c r="J101" s="24"/>
      <c r="K101" s="11"/>
    </row>
    <row r="102" spans="1:12">
      <c r="A102" s="35" t="s">
        <v>218</v>
      </c>
      <c r="D102" s="51">
        <v>2</v>
      </c>
      <c r="F102" s="51" t="s">
        <v>139</v>
      </c>
      <c r="G102" s="19" t="s">
        <v>219</v>
      </c>
      <c r="H102" s="24"/>
      <c r="I102" s="11"/>
      <c r="J102" s="11"/>
      <c r="K102" s="11"/>
    </row>
    <row r="103" spans="1:12" ht="29.1">
      <c r="A103" s="35" t="s">
        <v>220</v>
      </c>
      <c r="D103" s="51">
        <v>1</v>
      </c>
      <c r="F103" s="51" t="s">
        <v>139</v>
      </c>
      <c r="G103" s="36" t="s">
        <v>221</v>
      </c>
      <c r="H103" s="26"/>
      <c r="I103" s="24"/>
      <c r="J103" s="11"/>
      <c r="K103" s="11"/>
    </row>
    <row r="104" spans="1:12" ht="29.1">
      <c r="A104" s="35" t="s">
        <v>222</v>
      </c>
      <c r="D104" s="51">
        <v>1</v>
      </c>
      <c r="F104" s="51" t="s">
        <v>139</v>
      </c>
      <c r="G104" s="19" t="s">
        <v>177</v>
      </c>
      <c r="H104" s="24"/>
      <c r="I104" s="24"/>
      <c r="J104" s="11"/>
      <c r="K104" s="11"/>
    </row>
    <row r="105" spans="1:12">
      <c r="A105" s="35" t="s">
        <v>223</v>
      </c>
      <c r="D105" s="51">
        <v>1</v>
      </c>
      <c r="F105" s="51" t="s">
        <v>139</v>
      </c>
      <c r="G105" s="19" t="s">
        <v>224</v>
      </c>
      <c r="H105" s="11"/>
      <c r="I105" s="11"/>
      <c r="J105" s="24"/>
      <c r="K105" s="11"/>
    </row>
    <row r="106" spans="1:12">
      <c r="A106" s="35" t="s">
        <v>225</v>
      </c>
      <c r="D106" s="56">
        <v>1</v>
      </c>
      <c r="F106" s="51" t="s">
        <v>139</v>
      </c>
      <c r="G106" s="19" t="s">
        <v>224</v>
      </c>
      <c r="H106" s="33"/>
      <c r="I106" s="11"/>
      <c r="J106" s="11"/>
      <c r="K106" s="11"/>
    </row>
    <row r="107" spans="1:12" ht="29.1">
      <c r="A107" s="35" t="s">
        <v>226</v>
      </c>
      <c r="D107" s="51">
        <v>1</v>
      </c>
      <c r="F107" s="51" t="s">
        <v>139</v>
      </c>
      <c r="G107" s="19" t="s">
        <v>224</v>
      </c>
      <c r="H107" s="24"/>
      <c r="I107" s="11"/>
      <c r="J107" s="24"/>
      <c r="K107" s="11"/>
    </row>
    <row r="108" spans="1:12" ht="29.1">
      <c r="A108" s="35" t="s">
        <v>227</v>
      </c>
      <c r="D108" s="56" t="s">
        <v>228</v>
      </c>
      <c r="F108" s="51" t="s">
        <v>139</v>
      </c>
      <c r="G108" s="36" t="s">
        <v>229</v>
      </c>
      <c r="H108" s="36" t="s">
        <v>230</v>
      </c>
      <c r="I108" s="11"/>
      <c r="J108" s="11"/>
      <c r="K108" s="11"/>
    </row>
    <row r="109" spans="1:12">
      <c r="A109" s="35" t="s">
        <v>231</v>
      </c>
      <c r="D109" s="56" t="s">
        <v>147</v>
      </c>
      <c r="F109" s="51" t="s">
        <v>139</v>
      </c>
      <c r="G109" s="19" t="s">
        <v>232</v>
      </c>
      <c r="H109" s="36"/>
      <c r="I109" s="11"/>
      <c r="J109" s="11"/>
      <c r="K109" s="11"/>
    </row>
    <row r="110" spans="1:12">
      <c r="A110" s="35" t="s">
        <v>233</v>
      </c>
      <c r="D110" s="56" t="s">
        <v>147</v>
      </c>
      <c r="F110" s="51" t="s">
        <v>139</v>
      </c>
      <c r="G110" s="19" t="s">
        <v>232</v>
      </c>
      <c r="H110" s="36"/>
      <c r="I110" s="11"/>
      <c r="J110" s="11"/>
      <c r="K110" s="11"/>
    </row>
    <row r="111" spans="1:12">
      <c r="A111" s="35" t="s">
        <v>234</v>
      </c>
      <c r="D111" s="56" t="s">
        <v>147</v>
      </c>
      <c r="F111" s="51" t="s">
        <v>139</v>
      </c>
      <c r="G111" s="19" t="s">
        <v>232</v>
      </c>
      <c r="H111" s="36"/>
      <c r="I111" s="11"/>
      <c r="J111" s="11"/>
      <c r="K111" s="11"/>
    </row>
    <row r="112" spans="1:12">
      <c r="A112" s="35" t="s">
        <v>235</v>
      </c>
      <c r="D112" s="56" t="s">
        <v>147</v>
      </c>
      <c r="F112" s="51" t="s">
        <v>139</v>
      </c>
      <c r="G112" s="19" t="s">
        <v>232</v>
      </c>
      <c r="H112" s="36"/>
      <c r="I112" s="11"/>
      <c r="J112" s="11"/>
      <c r="K112" s="11"/>
    </row>
    <row r="113" spans="1:12">
      <c r="A113" s="35" t="s">
        <v>236</v>
      </c>
      <c r="D113" s="56" t="s">
        <v>237</v>
      </c>
      <c r="F113" s="51" t="s">
        <v>139</v>
      </c>
      <c r="G113" s="19" t="s">
        <v>232</v>
      </c>
      <c r="H113" s="31"/>
      <c r="I113" s="24"/>
      <c r="J113" s="11"/>
      <c r="K113" s="11"/>
    </row>
    <row r="114" spans="1:12" ht="43.5">
      <c r="A114" s="35" t="s">
        <v>238</v>
      </c>
      <c r="D114" s="56" t="s">
        <v>237</v>
      </c>
      <c r="F114" s="51" t="s">
        <v>139</v>
      </c>
      <c r="G114" s="19" t="s">
        <v>232</v>
      </c>
      <c r="H114" s="36" t="s">
        <v>239</v>
      </c>
      <c r="I114" s="11"/>
      <c r="J114" s="11"/>
      <c r="K114" s="11"/>
    </row>
    <row r="115" spans="1:12" ht="43.5">
      <c r="A115" s="35" t="s">
        <v>240</v>
      </c>
      <c r="D115" s="56" t="s">
        <v>237</v>
      </c>
      <c r="F115" s="51" t="s">
        <v>139</v>
      </c>
      <c r="G115" s="19" t="s">
        <v>232</v>
      </c>
      <c r="H115" s="24"/>
      <c r="I115" s="24"/>
      <c r="J115" s="24"/>
      <c r="K115" s="11"/>
      <c r="L115" s="30"/>
    </row>
    <row r="116" spans="1:12">
      <c r="G116" s="19"/>
      <c r="H116" s="32"/>
      <c r="I116" s="11"/>
      <c r="J116" s="11"/>
      <c r="K116" s="11"/>
    </row>
    <row r="117" spans="1:12">
      <c r="A117" s="49" t="s">
        <v>241</v>
      </c>
      <c r="C117" s="52">
        <f>SUM(C118:C126)</f>
        <v>0</v>
      </c>
      <c r="D117" s="52">
        <f>SUM(D118:D126)</f>
        <v>5</v>
      </c>
      <c r="G117" s="19"/>
      <c r="H117" s="32"/>
      <c r="I117" s="11"/>
      <c r="J117" s="11"/>
      <c r="K117" s="11"/>
    </row>
    <row r="118" spans="1:12" ht="29.1">
      <c r="A118" s="35" t="s">
        <v>242</v>
      </c>
      <c r="D118" s="56" t="s">
        <v>125</v>
      </c>
      <c r="F118" s="51" t="s">
        <v>139</v>
      </c>
      <c r="G118" s="36" t="s">
        <v>243</v>
      </c>
      <c r="H118" s="28"/>
      <c r="I118" s="24"/>
      <c r="J118" s="24"/>
      <c r="K118" s="11"/>
    </row>
    <row r="119" spans="1:12" ht="43.5">
      <c r="A119" s="35" t="s">
        <v>244</v>
      </c>
      <c r="D119" s="56" t="s">
        <v>125</v>
      </c>
      <c r="F119" s="51" t="s">
        <v>139</v>
      </c>
      <c r="G119" s="36" t="s">
        <v>245</v>
      </c>
      <c r="H119" s="28"/>
      <c r="I119" s="24"/>
      <c r="J119" s="24"/>
      <c r="K119" s="11"/>
    </row>
    <row r="120" spans="1:12">
      <c r="A120" s="35" t="s">
        <v>246</v>
      </c>
      <c r="D120" s="56">
        <v>1</v>
      </c>
      <c r="F120" s="51" t="s">
        <v>139</v>
      </c>
      <c r="G120" s="19" t="s">
        <v>177</v>
      </c>
      <c r="H120" s="11"/>
      <c r="I120" s="24"/>
      <c r="J120" s="24"/>
      <c r="K120" s="11"/>
    </row>
    <row r="121" spans="1:12" ht="29.1">
      <c r="A121" s="35" t="s">
        <v>247</v>
      </c>
      <c r="D121" s="51">
        <v>1</v>
      </c>
      <c r="F121" s="51" t="s">
        <v>139</v>
      </c>
      <c r="G121" s="36" t="s">
        <v>248</v>
      </c>
      <c r="H121" s="24"/>
      <c r="I121" s="24"/>
      <c r="J121" s="24"/>
      <c r="K121" s="11"/>
    </row>
    <row r="122" spans="1:12" ht="43.5">
      <c r="A122" s="35" t="s">
        <v>249</v>
      </c>
      <c r="D122" s="51">
        <v>0.5</v>
      </c>
      <c r="F122" s="51" t="s">
        <v>139</v>
      </c>
      <c r="G122" s="36" t="s">
        <v>250</v>
      </c>
      <c r="H122" s="24"/>
      <c r="I122" s="24"/>
      <c r="J122" s="24"/>
      <c r="K122" s="11"/>
    </row>
    <row r="123" spans="1:12" ht="43.5">
      <c r="A123" s="35" t="s">
        <v>251</v>
      </c>
      <c r="D123" s="51">
        <v>0.5</v>
      </c>
      <c r="F123" s="51" t="s">
        <v>139</v>
      </c>
      <c r="G123" s="36" t="s">
        <v>252</v>
      </c>
      <c r="H123" s="26"/>
      <c r="I123" s="24"/>
      <c r="J123" s="24"/>
      <c r="K123" s="11"/>
    </row>
    <row r="124" spans="1:12" ht="124.9" customHeight="1">
      <c r="A124" s="35" t="s">
        <v>253</v>
      </c>
      <c r="D124" s="51">
        <v>1</v>
      </c>
      <c r="F124" s="51" t="s">
        <v>139</v>
      </c>
      <c r="G124" s="36" t="s">
        <v>254</v>
      </c>
      <c r="H124" s="28"/>
      <c r="I124" s="24"/>
      <c r="J124" s="11"/>
      <c r="K124" s="11"/>
    </row>
    <row r="125" spans="1:12" ht="43.5">
      <c r="A125" s="35" t="s">
        <v>255</v>
      </c>
      <c r="D125" s="51">
        <v>0.5</v>
      </c>
      <c r="F125" s="51" t="s">
        <v>139</v>
      </c>
      <c r="G125" s="36" t="s">
        <v>256</v>
      </c>
      <c r="H125" s="11"/>
      <c r="I125" s="24"/>
      <c r="J125" s="11"/>
      <c r="K125" s="11"/>
    </row>
    <row r="126" spans="1:12" ht="57.95">
      <c r="A126" s="35" t="s">
        <v>257</v>
      </c>
      <c r="D126" s="51">
        <v>0.5</v>
      </c>
      <c r="F126" s="51" t="s">
        <v>139</v>
      </c>
      <c r="G126" s="48" t="s">
        <v>258</v>
      </c>
      <c r="H126" s="28"/>
      <c r="I126" s="11"/>
      <c r="J126" s="24"/>
      <c r="K126" s="11"/>
    </row>
    <row r="127" spans="1:12">
      <c r="G127" s="19"/>
      <c r="H127" s="11"/>
      <c r="I127" s="11"/>
      <c r="J127" s="11"/>
      <c r="K127" s="11"/>
    </row>
    <row r="128" spans="1:12">
      <c r="A128" s="49" t="s">
        <v>259</v>
      </c>
      <c r="C128" s="52">
        <f>SUM(C129:C133)</f>
        <v>0</v>
      </c>
      <c r="D128" s="52">
        <f>SUM(D129:D133)</f>
        <v>5</v>
      </c>
      <c r="G128" s="19"/>
      <c r="H128" s="24"/>
      <c r="I128" s="11"/>
      <c r="J128" s="11"/>
      <c r="K128" s="11"/>
      <c r="L128" s="13"/>
    </row>
    <row r="129" spans="1:12" ht="57.95">
      <c r="A129" s="35" t="s">
        <v>260</v>
      </c>
      <c r="D129" s="56">
        <v>2</v>
      </c>
      <c r="F129" s="51" t="s">
        <v>139</v>
      </c>
      <c r="G129" s="36" t="s">
        <v>261</v>
      </c>
      <c r="H129" s="26"/>
      <c r="I129" s="24"/>
      <c r="J129" s="11"/>
      <c r="K129" s="11"/>
      <c r="L129" s="20"/>
    </row>
    <row r="130" spans="1:12">
      <c r="A130" s="48" t="s">
        <v>262</v>
      </c>
      <c r="D130" s="51">
        <v>1</v>
      </c>
      <c r="F130" s="51" t="s">
        <v>139</v>
      </c>
      <c r="G130" s="19" t="s">
        <v>177</v>
      </c>
      <c r="H130" s="26"/>
      <c r="I130" s="11"/>
      <c r="J130" s="11"/>
      <c r="K130" s="11"/>
      <c r="L130" s="13"/>
    </row>
    <row r="131" spans="1:12" ht="43.5">
      <c r="A131" s="35" t="s">
        <v>263</v>
      </c>
      <c r="D131" s="56">
        <v>1</v>
      </c>
      <c r="F131" s="51" t="s">
        <v>139</v>
      </c>
      <c r="G131" s="36" t="s">
        <v>264</v>
      </c>
      <c r="H131" s="26"/>
      <c r="I131" s="24"/>
      <c r="J131" s="11"/>
      <c r="K131" s="11"/>
    </row>
    <row r="132" spans="1:12" ht="43.5">
      <c r="A132" s="35" t="s">
        <v>265</v>
      </c>
      <c r="D132" s="51">
        <v>0.5</v>
      </c>
      <c r="F132" s="51" t="s">
        <v>139</v>
      </c>
      <c r="G132" s="36" t="s">
        <v>266</v>
      </c>
      <c r="H132" s="26"/>
      <c r="I132" s="24"/>
      <c r="J132" s="24"/>
      <c r="K132" s="24"/>
      <c r="L132" s="22"/>
    </row>
    <row r="133" spans="1:12" ht="72.599999999999994">
      <c r="A133" s="35" t="s">
        <v>267</v>
      </c>
      <c r="D133" s="51">
        <v>0.5</v>
      </c>
      <c r="F133" s="51" t="s">
        <v>139</v>
      </c>
      <c r="G133" s="36" t="s">
        <v>268</v>
      </c>
      <c r="H133" s="26"/>
      <c r="I133" s="11"/>
      <c r="J133" s="11"/>
      <c r="K133" s="11"/>
    </row>
    <row r="134" spans="1:12">
      <c r="G134" s="19"/>
      <c r="H134" s="11"/>
      <c r="I134" s="11"/>
      <c r="J134" s="11"/>
      <c r="K134" s="11"/>
    </row>
    <row r="135" spans="1:12">
      <c r="A135" s="49" t="s">
        <v>269</v>
      </c>
      <c r="C135" s="52">
        <f>SUM(C136:C140)</f>
        <v>0</v>
      </c>
      <c r="D135" s="52">
        <f>SUM(D136:D140)</f>
        <v>5</v>
      </c>
      <c r="G135" s="19"/>
      <c r="H135" s="32"/>
      <c r="I135" s="24"/>
      <c r="J135" s="11"/>
      <c r="K135" s="11"/>
    </row>
    <row r="136" spans="1:12" ht="141.4" customHeight="1">
      <c r="A136" s="35" t="s">
        <v>270</v>
      </c>
      <c r="D136" s="56" t="s">
        <v>125</v>
      </c>
      <c r="F136" s="51" t="s">
        <v>139</v>
      </c>
      <c r="G136" s="58" t="s">
        <v>271</v>
      </c>
      <c r="H136" s="28"/>
      <c r="I136" s="24"/>
      <c r="J136" s="24"/>
      <c r="K136" s="24"/>
      <c r="L136" s="29"/>
    </row>
    <row r="137" spans="1:12" ht="57.95">
      <c r="A137" s="51" t="s">
        <v>272</v>
      </c>
      <c r="D137" s="51">
        <v>2</v>
      </c>
      <c r="F137" s="51" t="s">
        <v>139</v>
      </c>
      <c r="G137" s="36" t="s">
        <v>273</v>
      </c>
      <c r="H137" s="26"/>
      <c r="I137" s="22"/>
      <c r="J137" s="22"/>
      <c r="K137" s="22"/>
      <c r="L137" s="22"/>
    </row>
    <row r="138" spans="1:12" ht="144.94999999999999">
      <c r="A138" s="51" t="s">
        <v>274</v>
      </c>
      <c r="D138" s="51">
        <v>1</v>
      </c>
      <c r="F138" s="51" t="s">
        <v>139</v>
      </c>
      <c r="G138" s="36" t="s">
        <v>275</v>
      </c>
      <c r="H138" s="28"/>
      <c r="I138" s="11"/>
      <c r="J138" s="11"/>
      <c r="K138" s="11"/>
      <c r="L138" s="31"/>
    </row>
    <row r="139" spans="1:12" ht="29.1">
      <c r="A139" s="51" t="s">
        <v>276</v>
      </c>
      <c r="D139" s="51">
        <v>1</v>
      </c>
      <c r="F139" s="51" t="s">
        <v>139</v>
      </c>
      <c r="G139" s="36" t="s">
        <v>277</v>
      </c>
      <c r="H139" s="28"/>
      <c r="I139" s="24"/>
      <c r="J139" s="24"/>
      <c r="K139" s="11"/>
    </row>
    <row r="140" spans="1:12" ht="72.599999999999994">
      <c r="A140" s="48" t="s">
        <v>278</v>
      </c>
      <c r="D140" s="51">
        <v>1</v>
      </c>
      <c r="F140" s="51" t="s">
        <v>139</v>
      </c>
      <c r="G140" s="36" t="s">
        <v>279</v>
      </c>
      <c r="H140" s="28"/>
      <c r="I140" s="11"/>
      <c r="J140" s="11"/>
      <c r="K140" s="11"/>
    </row>
    <row r="141" spans="1:12">
      <c r="G141" s="19"/>
      <c r="H141" s="11"/>
      <c r="I141" s="11"/>
      <c r="J141" s="11"/>
      <c r="K141" s="11"/>
      <c r="L141" s="13"/>
    </row>
    <row r="142" spans="1:12" ht="87">
      <c r="A142" s="49" t="s">
        <v>280</v>
      </c>
      <c r="G142" s="48" t="s">
        <v>281</v>
      </c>
      <c r="H142" s="48" t="s">
        <v>282</v>
      </c>
      <c r="I142" s="11"/>
      <c r="J142" s="11"/>
      <c r="K142" s="11"/>
    </row>
    <row r="143" spans="1:12" ht="29.1">
      <c r="A143" s="35" t="s">
        <v>283</v>
      </c>
      <c r="D143" s="51" t="s">
        <v>125</v>
      </c>
      <c r="F143" s="51" t="s">
        <v>139</v>
      </c>
      <c r="G143" s="36" t="s">
        <v>284</v>
      </c>
      <c r="H143" s="26"/>
      <c r="I143" s="11"/>
      <c r="J143" s="11"/>
      <c r="K143" s="11"/>
      <c r="L143" s="13"/>
    </row>
    <row r="144" spans="1:12" ht="43.5">
      <c r="A144" s="35" t="s">
        <v>285</v>
      </c>
      <c r="D144" s="51" t="s">
        <v>125</v>
      </c>
      <c r="F144" s="51" t="s">
        <v>139</v>
      </c>
      <c r="G144" s="48" t="s">
        <v>286</v>
      </c>
      <c r="H144" s="25"/>
      <c r="I144" s="11"/>
      <c r="J144" s="11"/>
      <c r="K144" s="11"/>
      <c r="L144" s="13"/>
    </row>
    <row r="145" spans="1:12" ht="87">
      <c r="A145" s="35" t="s">
        <v>287</v>
      </c>
      <c r="D145" s="51" t="s">
        <v>125</v>
      </c>
      <c r="F145" s="51" t="s">
        <v>139</v>
      </c>
      <c r="G145" s="48" t="s">
        <v>288</v>
      </c>
      <c r="H145" s="25"/>
      <c r="I145" s="11"/>
      <c r="J145" s="11"/>
      <c r="K145" s="11"/>
      <c r="L145" s="13"/>
    </row>
    <row r="146" spans="1:12" ht="43.5">
      <c r="A146" s="35" t="s">
        <v>289</v>
      </c>
      <c r="D146" s="51" t="s">
        <v>125</v>
      </c>
      <c r="F146" s="51" t="s">
        <v>139</v>
      </c>
      <c r="G146" s="48" t="s">
        <v>290</v>
      </c>
      <c r="H146" s="25"/>
      <c r="I146" s="11"/>
      <c r="J146" s="11"/>
      <c r="K146" s="11"/>
      <c r="L146" s="13"/>
    </row>
    <row r="147" spans="1:12" ht="43.5">
      <c r="A147" s="35" t="s">
        <v>291</v>
      </c>
      <c r="D147" s="51" t="s">
        <v>125</v>
      </c>
      <c r="F147" s="51" t="s">
        <v>139</v>
      </c>
      <c r="G147" s="48" t="s">
        <v>292</v>
      </c>
      <c r="H147" s="25"/>
      <c r="I147" s="11"/>
      <c r="J147" s="11"/>
      <c r="K147" s="11"/>
      <c r="L147" s="13"/>
    </row>
    <row r="148" spans="1:12" ht="43.5">
      <c r="A148" s="35" t="s">
        <v>293</v>
      </c>
      <c r="D148" s="51" t="s">
        <v>125</v>
      </c>
      <c r="F148" s="51" t="s">
        <v>139</v>
      </c>
      <c r="G148" s="48" t="s">
        <v>286</v>
      </c>
      <c r="H148" s="25"/>
      <c r="I148" s="11"/>
      <c r="J148" s="11"/>
      <c r="K148" s="11"/>
      <c r="L148" s="13"/>
    </row>
    <row r="149" spans="1:12" ht="101.45">
      <c r="A149" s="35" t="s">
        <v>294</v>
      </c>
      <c r="D149" s="51" t="s">
        <v>295</v>
      </c>
      <c r="F149" s="51" t="s">
        <v>139</v>
      </c>
      <c r="G149" s="48" t="s">
        <v>296</v>
      </c>
      <c r="H149" s="25"/>
      <c r="I149" s="11"/>
      <c r="J149" s="11"/>
      <c r="K149" s="11"/>
      <c r="L149" s="13"/>
    </row>
    <row r="150" spans="1:12" ht="57.95">
      <c r="A150" s="35" t="s">
        <v>297</v>
      </c>
      <c r="D150" s="51" t="s">
        <v>295</v>
      </c>
      <c r="F150" s="51" t="s">
        <v>139</v>
      </c>
      <c r="G150" s="48" t="s">
        <v>298</v>
      </c>
      <c r="H150" s="25"/>
      <c r="I150" s="11"/>
      <c r="J150" s="11"/>
      <c r="K150" s="11"/>
      <c r="L150" s="13"/>
    </row>
    <row r="151" spans="1:12" ht="57.95">
      <c r="A151" s="35" t="s">
        <v>299</v>
      </c>
      <c r="D151" s="51" t="s">
        <v>295</v>
      </c>
      <c r="F151" s="51" t="s">
        <v>139</v>
      </c>
      <c r="G151" s="36" t="s">
        <v>300</v>
      </c>
      <c r="H151" s="26"/>
      <c r="I151" s="11"/>
      <c r="J151" s="11"/>
      <c r="K151" s="11"/>
      <c r="L151" s="13"/>
    </row>
    <row r="152" spans="1:12">
      <c r="A152" s="35" t="s">
        <v>301</v>
      </c>
      <c r="D152" s="51" t="s">
        <v>147</v>
      </c>
      <c r="F152" s="51" t="s">
        <v>139</v>
      </c>
      <c r="G152" s="19" t="s">
        <v>302</v>
      </c>
      <c r="H152" s="11"/>
      <c r="I152" s="11"/>
      <c r="J152" s="11"/>
      <c r="K152" s="11"/>
      <c r="L152" s="13"/>
    </row>
    <row r="153" spans="1:12" ht="29.1">
      <c r="A153" s="35" t="s">
        <v>303</v>
      </c>
      <c r="D153" s="51" t="s">
        <v>147</v>
      </c>
      <c r="F153" s="51" t="s">
        <v>139</v>
      </c>
      <c r="G153" s="48" t="s">
        <v>304</v>
      </c>
      <c r="H153" s="25"/>
      <c r="I153" s="11"/>
      <c r="J153" s="11"/>
      <c r="K153" s="11"/>
      <c r="L153" s="13"/>
    </row>
    <row r="154" spans="1:12">
      <c r="G154" s="19"/>
      <c r="H154" s="11"/>
      <c r="I154" s="11"/>
      <c r="J154" s="11"/>
      <c r="K154" s="11"/>
      <c r="L154" s="13"/>
    </row>
    <row r="155" spans="1:12">
      <c r="G155" s="19"/>
      <c r="H155" s="11"/>
      <c r="I155" s="11"/>
      <c r="J155" s="11"/>
      <c r="K155" s="11"/>
      <c r="L155" s="13"/>
    </row>
    <row r="156" spans="1:12">
      <c r="G156" s="19"/>
      <c r="H156" s="11"/>
      <c r="I156" s="11"/>
      <c r="J156" s="11"/>
      <c r="K156" s="11"/>
      <c r="L156" s="13"/>
    </row>
    <row r="157" spans="1:12">
      <c r="G157" s="19"/>
      <c r="H157" s="11"/>
      <c r="I157" s="11"/>
      <c r="J157" s="11"/>
      <c r="K157" s="11"/>
      <c r="L157" s="13"/>
    </row>
    <row r="158" spans="1:12">
      <c r="G158" s="19"/>
      <c r="H158" s="11"/>
      <c r="I158" s="11"/>
      <c r="J158" s="11"/>
      <c r="K158" s="11"/>
      <c r="L158" s="13"/>
    </row>
    <row r="159" spans="1:12">
      <c r="G159" s="19"/>
      <c r="H159" s="11"/>
      <c r="I159" s="11"/>
      <c r="J159" s="11"/>
      <c r="K159" s="11"/>
      <c r="L159" s="13"/>
    </row>
    <row r="160" spans="1:12">
      <c r="G160" s="19"/>
      <c r="H160" s="11"/>
      <c r="I160" s="11"/>
      <c r="J160" s="11"/>
      <c r="K160" s="11"/>
      <c r="L160" s="13"/>
    </row>
    <row r="161" spans="7:12">
      <c r="G161" s="19"/>
      <c r="H161" s="11"/>
      <c r="I161" s="11"/>
      <c r="J161" s="11"/>
      <c r="K161" s="11"/>
      <c r="L161" s="13"/>
    </row>
    <row r="162" spans="7:12">
      <c r="G162" s="19"/>
      <c r="H162" s="11"/>
      <c r="I162" s="11"/>
      <c r="J162" s="11"/>
      <c r="K162" s="11"/>
      <c r="L162" s="13"/>
    </row>
    <row r="163" spans="7:12">
      <c r="G163" s="19"/>
      <c r="H163" s="11"/>
      <c r="I163" s="11"/>
      <c r="J163" s="11"/>
      <c r="K163" s="11"/>
      <c r="L163" s="13"/>
    </row>
    <row r="164" spans="7:12">
      <c r="G164" s="19"/>
      <c r="H164" s="11"/>
      <c r="I164" s="11"/>
      <c r="J164" s="11"/>
      <c r="K164" s="11"/>
      <c r="L164" s="13"/>
    </row>
    <row r="165" spans="7:12">
      <c r="G165" s="19"/>
      <c r="H165" s="11"/>
      <c r="I165" s="11"/>
      <c r="J165" s="11"/>
      <c r="K165" s="11"/>
      <c r="L165" s="13"/>
    </row>
    <row r="166" spans="7:12">
      <c r="G166" s="19"/>
      <c r="H166" s="11"/>
      <c r="I166" s="11"/>
      <c r="J166" s="11"/>
      <c r="K166" s="11"/>
      <c r="L166" s="13"/>
    </row>
    <row r="167" spans="7:12">
      <c r="G167" s="19"/>
      <c r="H167" s="11"/>
      <c r="I167" s="11"/>
      <c r="J167" s="11"/>
      <c r="K167" s="11"/>
      <c r="L167" s="13"/>
    </row>
    <row r="168" spans="7:12">
      <c r="G168" s="19"/>
      <c r="H168" s="11"/>
      <c r="I168" s="11"/>
      <c r="J168" s="11"/>
      <c r="K168" s="11"/>
      <c r="L168" s="13"/>
    </row>
    <row r="169" spans="7:12">
      <c r="G169" s="19"/>
      <c r="H169" s="11"/>
      <c r="I169" s="11"/>
      <c r="J169" s="11"/>
      <c r="K169" s="11"/>
      <c r="L169" s="13"/>
    </row>
    <row r="170" spans="7:12">
      <c r="G170" s="19"/>
      <c r="H170" s="11"/>
      <c r="I170" s="11"/>
      <c r="J170" s="11"/>
      <c r="K170" s="11"/>
      <c r="L170" s="13"/>
    </row>
    <row r="171" spans="7:12">
      <c r="G171" s="19"/>
      <c r="H171" s="11"/>
      <c r="I171" s="11"/>
      <c r="J171" s="11"/>
      <c r="K171" s="11"/>
      <c r="L171" s="13"/>
    </row>
    <row r="172" spans="7:12">
      <c r="G172" s="19"/>
      <c r="H172" s="11"/>
      <c r="I172" s="11"/>
      <c r="J172" s="11"/>
      <c r="K172" s="11"/>
      <c r="L172" s="13"/>
    </row>
    <row r="173" spans="7:12">
      <c r="G173" s="19"/>
      <c r="H173" s="11"/>
      <c r="I173" s="11"/>
      <c r="J173" s="11"/>
      <c r="K173" s="11"/>
      <c r="L173" s="13"/>
    </row>
    <row r="174" spans="7:12">
      <c r="G174" s="19"/>
      <c r="H174" s="11"/>
      <c r="I174" s="11"/>
      <c r="J174" s="11"/>
      <c r="K174" s="11"/>
      <c r="L174" s="13"/>
    </row>
    <row r="175" spans="7:12">
      <c r="G175" s="19"/>
      <c r="H175" s="11"/>
      <c r="I175" s="11"/>
      <c r="J175" s="11"/>
      <c r="K175" s="11"/>
      <c r="L175" s="13"/>
    </row>
    <row r="176" spans="7:12">
      <c r="G176" s="19"/>
      <c r="H176" s="11"/>
      <c r="I176" s="11"/>
      <c r="J176" s="11"/>
      <c r="K176" s="11"/>
      <c r="L176" s="13"/>
    </row>
    <row r="177" spans="7:12">
      <c r="G177" s="19"/>
      <c r="H177" s="11"/>
      <c r="I177" s="11"/>
      <c r="J177" s="11"/>
      <c r="K177" s="11"/>
      <c r="L177" s="13"/>
    </row>
    <row r="178" spans="7:12">
      <c r="G178" s="19"/>
      <c r="H178" s="11"/>
      <c r="I178" s="11"/>
      <c r="J178" s="11"/>
      <c r="K178" s="11"/>
      <c r="L178" s="13"/>
    </row>
    <row r="179" spans="7:12">
      <c r="G179" s="19"/>
      <c r="H179" s="11"/>
      <c r="I179" s="11"/>
      <c r="J179" s="11"/>
      <c r="K179" s="11"/>
      <c r="L179" s="13"/>
    </row>
    <row r="180" spans="7:12">
      <c r="G180" s="19"/>
      <c r="H180" s="11"/>
      <c r="I180" s="11"/>
      <c r="J180" s="11"/>
      <c r="K180" s="11"/>
      <c r="L180" s="13"/>
    </row>
    <row r="181" spans="7:12">
      <c r="G181" s="19"/>
      <c r="H181" s="11"/>
      <c r="I181" s="11"/>
      <c r="J181" s="11"/>
      <c r="K181" s="11"/>
      <c r="L181" s="13"/>
    </row>
    <row r="182" spans="7:12">
      <c r="G182" s="19"/>
      <c r="H182" s="11"/>
      <c r="I182" s="11"/>
      <c r="J182" s="11"/>
      <c r="K182" s="11"/>
      <c r="L182" s="13"/>
    </row>
    <row r="183" spans="7:12">
      <c r="G183" s="19"/>
      <c r="H183" s="11"/>
      <c r="I183" s="11"/>
      <c r="J183" s="11"/>
      <c r="K183" s="11"/>
      <c r="L183" s="13"/>
    </row>
    <row r="184" spans="7:12">
      <c r="G184" s="19"/>
      <c r="H184" s="11"/>
      <c r="I184" s="11"/>
      <c r="J184" s="11"/>
      <c r="K184" s="11"/>
      <c r="L184" s="13"/>
    </row>
    <row r="185" spans="7:12">
      <c r="G185" s="19"/>
      <c r="H185" s="11"/>
      <c r="I185" s="11"/>
      <c r="J185" s="11"/>
      <c r="K185" s="11"/>
      <c r="L185" s="13"/>
    </row>
    <row r="186" spans="7:12">
      <c r="G186" s="19"/>
      <c r="H186" s="11"/>
      <c r="I186" s="11"/>
      <c r="J186" s="11"/>
      <c r="K186" s="11"/>
      <c r="L186" s="13"/>
    </row>
    <row r="187" spans="7:12">
      <c r="G187" s="19"/>
      <c r="H187" s="11"/>
      <c r="I187" s="11"/>
      <c r="J187" s="11"/>
      <c r="K187" s="11"/>
      <c r="L187" s="13"/>
    </row>
    <row r="188" spans="7:12">
      <c r="G188" s="19"/>
      <c r="H188" s="11"/>
      <c r="I188" s="11"/>
      <c r="J188" s="11"/>
      <c r="K188" s="11"/>
      <c r="L188" s="13"/>
    </row>
    <row r="189" spans="7:12">
      <c r="G189" s="19"/>
      <c r="H189" s="11"/>
      <c r="I189" s="11"/>
      <c r="J189" s="11"/>
      <c r="K189" s="11"/>
      <c r="L189" s="13"/>
    </row>
    <row r="190" spans="7:12">
      <c r="G190" s="19"/>
      <c r="H190" s="11"/>
      <c r="I190" s="11"/>
      <c r="J190" s="11"/>
      <c r="K190" s="11"/>
      <c r="L190" s="13"/>
    </row>
    <row r="191" spans="7:12">
      <c r="G191" s="19"/>
      <c r="H191" s="11"/>
      <c r="I191" s="11"/>
      <c r="J191" s="11"/>
      <c r="K191" s="11"/>
      <c r="L191" s="13"/>
    </row>
    <row r="192" spans="7:12">
      <c r="G192" s="19"/>
      <c r="H192" s="11"/>
      <c r="I192" s="11"/>
      <c r="J192" s="11"/>
      <c r="K192" s="11"/>
      <c r="L192" s="13"/>
    </row>
    <row r="193" spans="7:12">
      <c r="G193" s="19"/>
      <c r="H193" s="11"/>
      <c r="I193" s="11"/>
      <c r="J193" s="11"/>
      <c r="K193" s="11"/>
      <c r="L193" s="13"/>
    </row>
    <row r="194" spans="7:12">
      <c r="G194" s="19"/>
      <c r="H194" s="11"/>
      <c r="I194" s="11"/>
      <c r="J194" s="11"/>
      <c r="K194" s="11"/>
      <c r="L194" s="13"/>
    </row>
    <row r="195" spans="7:12">
      <c r="G195" s="19"/>
      <c r="H195" s="11"/>
      <c r="I195" s="11"/>
      <c r="J195" s="11"/>
      <c r="K195" s="11"/>
      <c r="L195" s="13"/>
    </row>
    <row r="196" spans="7:12">
      <c r="G196" s="19"/>
      <c r="H196" s="11"/>
      <c r="I196" s="11"/>
      <c r="J196" s="11"/>
      <c r="K196" s="11"/>
      <c r="L196" s="13"/>
    </row>
    <row r="197" spans="7:12">
      <c r="G197" s="19"/>
      <c r="H197" s="11"/>
      <c r="I197" s="11"/>
      <c r="J197" s="11"/>
      <c r="K197" s="11"/>
      <c r="L197" s="13"/>
    </row>
    <row r="198" spans="7:12">
      <c r="G198" s="19"/>
      <c r="H198" s="11"/>
      <c r="I198" s="11"/>
      <c r="J198" s="11"/>
      <c r="K198" s="11"/>
      <c r="L198" s="13"/>
    </row>
    <row r="199" spans="7:12">
      <c r="G199" s="19"/>
      <c r="H199" s="11"/>
      <c r="I199" s="11"/>
      <c r="J199" s="11"/>
      <c r="K199" s="11"/>
      <c r="L199" s="13"/>
    </row>
    <row r="200" spans="7:12">
      <c r="G200" s="19"/>
      <c r="H200" s="11"/>
      <c r="I200" s="11"/>
      <c r="J200" s="11"/>
      <c r="K200" s="11"/>
      <c r="L200" s="13"/>
    </row>
    <row r="201" spans="7:12">
      <c r="G201" s="19"/>
      <c r="H201" s="11"/>
      <c r="I201" s="11"/>
      <c r="J201" s="11"/>
      <c r="K201" s="11"/>
      <c r="L201" s="13"/>
    </row>
    <row r="202" spans="7:12">
      <c r="G202" s="19"/>
      <c r="H202" s="11"/>
      <c r="I202" s="11"/>
      <c r="J202" s="11"/>
      <c r="K202" s="11"/>
      <c r="L202" s="13"/>
    </row>
    <row r="203" spans="7:12">
      <c r="G203" s="19"/>
      <c r="H203" s="11"/>
      <c r="I203" s="11"/>
      <c r="J203" s="11"/>
      <c r="K203" s="11"/>
      <c r="L203" s="13"/>
    </row>
    <row r="204" spans="7:12">
      <c r="G204" s="19"/>
      <c r="H204" s="11"/>
      <c r="I204" s="11"/>
      <c r="J204" s="11"/>
      <c r="K204" s="11"/>
      <c r="L204" s="13"/>
    </row>
    <row r="205" spans="7:12">
      <c r="G205" s="19"/>
      <c r="H205" s="11"/>
      <c r="I205" s="11"/>
      <c r="J205" s="11"/>
      <c r="K205" s="11"/>
      <c r="L205" s="13"/>
    </row>
    <row r="206" spans="7:12">
      <c r="G206" s="19"/>
      <c r="H206" s="11"/>
      <c r="I206" s="11"/>
      <c r="J206" s="11"/>
      <c r="K206" s="11"/>
      <c r="L206" s="13"/>
    </row>
    <row r="207" spans="7:12">
      <c r="G207" s="19"/>
      <c r="H207" s="11"/>
      <c r="I207" s="11"/>
      <c r="J207" s="11"/>
      <c r="K207" s="11"/>
      <c r="L207" s="13"/>
    </row>
    <row r="208" spans="7:12">
      <c r="G208" s="19"/>
      <c r="H208" s="11"/>
      <c r="I208" s="11"/>
      <c r="J208" s="11"/>
      <c r="K208" s="11"/>
      <c r="L208" s="13"/>
    </row>
    <row r="209" spans="7:12">
      <c r="G209" s="19"/>
      <c r="H209" s="11"/>
      <c r="I209" s="11"/>
      <c r="J209" s="11"/>
      <c r="K209" s="11"/>
      <c r="L209" s="13"/>
    </row>
    <row r="210" spans="7:12">
      <c r="G210" s="19"/>
      <c r="H210" s="11"/>
      <c r="I210" s="11"/>
      <c r="J210" s="11"/>
      <c r="K210" s="11"/>
      <c r="L210" s="13"/>
    </row>
    <row r="211" spans="7:12">
      <c r="G211" s="19"/>
      <c r="H211" s="11"/>
      <c r="I211" s="11"/>
      <c r="J211" s="11"/>
      <c r="K211" s="11"/>
      <c r="L211" s="13"/>
    </row>
    <row r="212" spans="7:12">
      <c r="G212" s="19"/>
      <c r="H212" s="11"/>
      <c r="I212" s="11"/>
      <c r="J212" s="11"/>
      <c r="K212" s="11"/>
      <c r="L212" s="13"/>
    </row>
    <row r="213" spans="7:12">
      <c r="G213" s="19"/>
      <c r="H213" s="11"/>
      <c r="I213" s="11"/>
      <c r="J213" s="11"/>
      <c r="K213" s="11"/>
      <c r="L213" s="13"/>
    </row>
    <row r="214" spans="7:12">
      <c r="G214" s="19"/>
      <c r="H214" s="11"/>
      <c r="I214" s="11"/>
      <c r="J214" s="11"/>
      <c r="K214" s="11"/>
      <c r="L214" s="13"/>
    </row>
    <row r="215" spans="7:12">
      <c r="G215" s="19"/>
      <c r="H215" s="11"/>
      <c r="I215" s="11"/>
      <c r="J215" s="11"/>
      <c r="K215" s="11"/>
      <c r="L215" s="13"/>
    </row>
    <row r="216" spans="7:12">
      <c r="G216" s="19"/>
      <c r="H216" s="11"/>
      <c r="I216" s="11"/>
      <c r="J216" s="11"/>
      <c r="K216" s="11"/>
      <c r="L216" s="13"/>
    </row>
    <row r="217" spans="7:12">
      <c r="G217" s="19"/>
      <c r="H217" s="11"/>
      <c r="I217" s="11"/>
      <c r="J217" s="11"/>
      <c r="K217" s="11"/>
      <c r="L217" s="13"/>
    </row>
    <row r="218" spans="7:12">
      <c r="G218" s="19"/>
      <c r="H218" s="11"/>
      <c r="I218" s="11"/>
      <c r="J218" s="11"/>
      <c r="K218" s="11"/>
      <c r="L218" s="13"/>
    </row>
    <row r="219" spans="7:12">
      <c r="G219" s="19"/>
      <c r="H219" s="11"/>
      <c r="I219" s="11"/>
      <c r="J219" s="11"/>
      <c r="K219" s="11"/>
      <c r="L219" s="13"/>
    </row>
    <row r="220" spans="7:12">
      <c r="G220" s="19"/>
      <c r="H220" s="11"/>
      <c r="I220" s="11"/>
      <c r="J220" s="11"/>
      <c r="K220" s="11"/>
      <c r="L220" s="13"/>
    </row>
    <row r="221" spans="7:12">
      <c r="G221" s="19"/>
      <c r="H221" s="11"/>
      <c r="I221" s="11"/>
      <c r="J221" s="11"/>
      <c r="K221" s="11"/>
      <c r="L221" s="13"/>
    </row>
    <row r="222" spans="7:12">
      <c r="G222" s="19"/>
      <c r="H222" s="11"/>
      <c r="I222" s="11"/>
      <c r="J222" s="11"/>
      <c r="K222" s="11"/>
      <c r="L222" s="13"/>
    </row>
    <row r="223" spans="7:12">
      <c r="G223" s="19"/>
      <c r="H223" s="11"/>
      <c r="I223" s="11"/>
      <c r="J223" s="11"/>
      <c r="K223" s="11"/>
      <c r="L223" s="13"/>
    </row>
    <row r="224" spans="7:12">
      <c r="G224" s="19"/>
      <c r="H224" s="11"/>
      <c r="I224" s="11"/>
      <c r="J224" s="11"/>
      <c r="K224" s="11"/>
      <c r="L224" s="13"/>
    </row>
    <row r="225" spans="7:12">
      <c r="G225" s="19"/>
      <c r="H225" s="11"/>
      <c r="I225" s="11"/>
      <c r="J225" s="11"/>
      <c r="K225" s="11"/>
      <c r="L225" s="13"/>
    </row>
    <row r="226" spans="7:12">
      <c r="G226" s="19"/>
      <c r="H226" s="11"/>
      <c r="I226" s="11"/>
      <c r="J226" s="11"/>
      <c r="K226" s="11"/>
      <c r="L226" s="13"/>
    </row>
    <row r="227" spans="7:12">
      <c r="G227" s="19"/>
      <c r="H227" s="11"/>
      <c r="I227" s="11"/>
      <c r="J227" s="11"/>
      <c r="K227" s="11"/>
      <c r="L227" s="13"/>
    </row>
    <row r="228" spans="7:12">
      <c r="G228" s="19"/>
      <c r="H228" s="11"/>
      <c r="I228" s="11"/>
      <c r="J228" s="11"/>
      <c r="K228" s="11"/>
      <c r="L228" s="13"/>
    </row>
    <row r="229" spans="7:12">
      <c r="G229" s="19"/>
      <c r="H229" s="11"/>
      <c r="I229" s="11"/>
      <c r="J229" s="11"/>
      <c r="K229" s="11"/>
      <c r="L229" s="13"/>
    </row>
    <row r="230" spans="7:12">
      <c r="G230" s="19"/>
      <c r="H230" s="11"/>
      <c r="I230" s="11"/>
      <c r="J230" s="11"/>
      <c r="K230" s="11"/>
      <c r="L230" s="13"/>
    </row>
    <row r="231" spans="7:12">
      <c r="G231" s="19"/>
      <c r="H231" s="11"/>
      <c r="I231" s="11"/>
      <c r="J231" s="11"/>
      <c r="K231" s="11"/>
      <c r="L231" s="13"/>
    </row>
    <row r="232" spans="7:12">
      <c r="G232" s="19"/>
      <c r="H232" s="11"/>
      <c r="I232" s="11"/>
      <c r="J232" s="11"/>
      <c r="K232" s="11"/>
      <c r="L232" s="13"/>
    </row>
    <row r="233" spans="7:12">
      <c r="G233" s="19"/>
      <c r="H233" s="11"/>
      <c r="I233" s="11"/>
      <c r="J233" s="11"/>
      <c r="K233" s="11"/>
      <c r="L233" s="13"/>
    </row>
    <row r="234" spans="7:12">
      <c r="G234" s="19"/>
      <c r="H234" s="11"/>
      <c r="I234" s="11"/>
      <c r="J234" s="11"/>
      <c r="K234" s="11"/>
      <c r="L234" s="13"/>
    </row>
    <row r="235" spans="7:12">
      <c r="G235" s="19"/>
      <c r="H235" s="11"/>
      <c r="I235" s="11"/>
      <c r="J235" s="11"/>
      <c r="K235" s="11"/>
      <c r="L235" s="13"/>
    </row>
    <row r="236" spans="7:12">
      <c r="G236" s="19"/>
      <c r="H236" s="11"/>
      <c r="I236" s="11"/>
      <c r="J236" s="11"/>
      <c r="K236" s="11"/>
      <c r="L236" s="13"/>
    </row>
    <row r="237" spans="7:12">
      <c r="G237" s="19"/>
      <c r="H237" s="11"/>
      <c r="I237" s="11"/>
      <c r="J237" s="11"/>
      <c r="K237" s="11"/>
      <c r="L237" s="13"/>
    </row>
    <row r="238" spans="7:12">
      <c r="G238" s="19"/>
      <c r="H238" s="11"/>
      <c r="I238" s="11"/>
      <c r="J238" s="11"/>
      <c r="K238" s="11"/>
      <c r="L238" s="13"/>
    </row>
    <row r="239" spans="7:12">
      <c r="G239" s="19"/>
      <c r="H239" s="11"/>
      <c r="I239" s="11"/>
      <c r="J239" s="11"/>
      <c r="K239" s="11"/>
      <c r="L239" s="13"/>
    </row>
    <row r="240" spans="7:12">
      <c r="G240" s="19"/>
      <c r="H240" s="11"/>
      <c r="I240" s="11"/>
      <c r="J240" s="11"/>
      <c r="K240" s="11"/>
      <c r="L240" s="13"/>
    </row>
    <row r="241" spans="7:12">
      <c r="G241" s="19"/>
      <c r="H241" s="11"/>
      <c r="I241" s="11"/>
      <c r="J241" s="11"/>
      <c r="K241" s="11"/>
      <c r="L241" s="13"/>
    </row>
    <row r="242" spans="7:12">
      <c r="G242" s="19"/>
      <c r="H242" s="11"/>
      <c r="I242" s="11"/>
      <c r="J242" s="11"/>
      <c r="K242" s="11"/>
      <c r="L242" s="13"/>
    </row>
    <row r="243" spans="7:12">
      <c r="G243" s="19"/>
      <c r="H243" s="11"/>
      <c r="I243" s="11"/>
      <c r="J243" s="11"/>
      <c r="K243" s="11"/>
      <c r="L243" s="13"/>
    </row>
    <row r="244" spans="7:12">
      <c r="G244" s="19"/>
      <c r="H244" s="11"/>
      <c r="I244" s="11"/>
      <c r="J244" s="11"/>
      <c r="K244" s="11"/>
      <c r="L244" s="13"/>
    </row>
    <row r="245" spans="7:12">
      <c r="G245" s="19"/>
      <c r="H245" s="11"/>
      <c r="I245" s="11"/>
      <c r="J245" s="11"/>
      <c r="K245" s="11"/>
      <c r="L245" s="13"/>
    </row>
    <row r="246" spans="7:12">
      <c r="G246" s="19"/>
      <c r="H246" s="11"/>
      <c r="I246" s="11"/>
      <c r="J246" s="11"/>
      <c r="K246" s="11"/>
      <c r="L246" s="13"/>
    </row>
    <row r="247" spans="7:12">
      <c r="G247" s="19"/>
      <c r="H247" s="11"/>
      <c r="I247" s="11"/>
      <c r="J247" s="11"/>
      <c r="K247" s="11"/>
      <c r="L247" s="13"/>
    </row>
    <row r="248" spans="7:12">
      <c r="G248" s="19"/>
      <c r="H248" s="11"/>
      <c r="I248" s="11"/>
      <c r="J248" s="11"/>
      <c r="K248" s="11"/>
      <c r="L248" s="13"/>
    </row>
    <row r="249" spans="7:12">
      <c r="G249" s="19"/>
      <c r="H249" s="11"/>
      <c r="I249" s="11"/>
      <c r="J249" s="11"/>
      <c r="K249" s="11"/>
      <c r="L249" s="13"/>
    </row>
    <row r="250" spans="7:12">
      <c r="G250" s="19"/>
      <c r="H250" s="11"/>
      <c r="I250" s="11"/>
      <c r="J250" s="11"/>
      <c r="K250" s="11"/>
      <c r="L250" s="13"/>
    </row>
    <row r="251" spans="7:12">
      <c r="G251" s="19"/>
      <c r="H251" s="11"/>
      <c r="I251" s="11"/>
      <c r="J251" s="11"/>
      <c r="K251" s="11"/>
      <c r="L251" s="13"/>
    </row>
    <row r="252" spans="7:12">
      <c r="G252" s="19"/>
      <c r="H252" s="11"/>
      <c r="I252" s="11"/>
      <c r="J252" s="11"/>
      <c r="K252" s="11"/>
      <c r="L252" s="13"/>
    </row>
    <row r="253" spans="7:12">
      <c r="G253" s="19"/>
      <c r="H253" s="11"/>
      <c r="I253" s="11"/>
      <c r="J253" s="11"/>
      <c r="K253" s="11"/>
      <c r="L253" s="13"/>
    </row>
    <row r="254" spans="7:12">
      <c r="G254" s="19"/>
      <c r="H254" s="11"/>
      <c r="I254" s="11"/>
      <c r="J254" s="11"/>
      <c r="K254" s="11"/>
      <c r="L254" s="13"/>
    </row>
    <row r="255" spans="7:12">
      <c r="G255" s="19"/>
      <c r="H255" s="11"/>
      <c r="I255" s="11"/>
      <c r="J255" s="11"/>
      <c r="K255" s="11"/>
      <c r="L255" s="13"/>
    </row>
    <row r="256" spans="7:12">
      <c r="G256" s="19"/>
      <c r="H256" s="11"/>
      <c r="I256" s="11"/>
      <c r="J256" s="11"/>
      <c r="K256" s="11"/>
      <c r="L256" s="13"/>
    </row>
    <row r="257" spans="7:12">
      <c r="G257" s="19"/>
      <c r="H257" s="11"/>
      <c r="I257" s="11"/>
      <c r="J257" s="11"/>
      <c r="K257" s="11"/>
      <c r="L257" s="13"/>
    </row>
    <row r="258" spans="7:12">
      <c r="G258" s="19"/>
      <c r="H258" s="11"/>
      <c r="I258" s="11"/>
      <c r="J258" s="11"/>
      <c r="K258" s="11"/>
      <c r="L258" s="13"/>
    </row>
    <row r="259" spans="7:12">
      <c r="G259" s="19"/>
      <c r="H259" s="11"/>
      <c r="I259" s="11"/>
      <c r="J259" s="11"/>
      <c r="K259" s="11"/>
      <c r="L259" s="13"/>
    </row>
    <row r="260" spans="7:12">
      <c r="G260" s="19"/>
      <c r="H260" s="11"/>
      <c r="I260" s="11"/>
      <c r="J260" s="11"/>
      <c r="K260" s="11"/>
      <c r="L260" s="13"/>
    </row>
    <row r="261" spans="7:12">
      <c r="G261" s="19"/>
      <c r="H261" s="11"/>
      <c r="I261" s="11"/>
      <c r="J261" s="11"/>
      <c r="K261" s="11"/>
      <c r="L261" s="13"/>
    </row>
    <row r="262" spans="7:12">
      <c r="G262" s="19"/>
      <c r="H262" s="11"/>
      <c r="I262" s="11"/>
      <c r="J262" s="11"/>
      <c r="K262" s="11"/>
      <c r="L262" s="13"/>
    </row>
    <row r="263" spans="7:12">
      <c r="G263" s="19"/>
      <c r="H263" s="11"/>
      <c r="I263" s="11"/>
      <c r="J263" s="11"/>
      <c r="K263" s="11"/>
      <c r="L263" s="13"/>
    </row>
    <row r="264" spans="7:12">
      <c r="G264" s="19"/>
      <c r="H264" s="11"/>
      <c r="I264" s="11"/>
      <c r="J264" s="11"/>
      <c r="K264" s="11"/>
      <c r="L264" s="13"/>
    </row>
    <row r="265" spans="7:12">
      <c r="G265" s="19"/>
      <c r="H265" s="11"/>
      <c r="I265" s="11"/>
      <c r="J265" s="11"/>
      <c r="K265" s="11"/>
      <c r="L265" s="13"/>
    </row>
    <row r="266" spans="7:12">
      <c r="G266" s="19"/>
      <c r="H266" s="11"/>
      <c r="I266" s="11"/>
      <c r="J266" s="11"/>
      <c r="K266" s="11"/>
      <c r="L266" s="13"/>
    </row>
    <row r="267" spans="7:12">
      <c r="G267" s="19"/>
      <c r="H267" s="11"/>
      <c r="I267" s="11"/>
      <c r="J267" s="11"/>
      <c r="K267" s="11"/>
      <c r="L267" s="13"/>
    </row>
    <row r="268" spans="7:12">
      <c r="G268" s="19"/>
      <c r="H268" s="11"/>
      <c r="I268" s="11"/>
      <c r="J268" s="11"/>
      <c r="K268" s="11"/>
      <c r="L268" s="13"/>
    </row>
    <row r="269" spans="7:12">
      <c r="G269" s="19"/>
      <c r="H269" s="11"/>
      <c r="I269" s="11"/>
      <c r="J269" s="11"/>
      <c r="K269" s="11"/>
      <c r="L269" s="13"/>
    </row>
    <row r="270" spans="7:12">
      <c r="G270" s="19"/>
      <c r="H270" s="11"/>
      <c r="I270" s="11"/>
      <c r="J270" s="11"/>
      <c r="K270" s="11"/>
      <c r="L270" s="13"/>
    </row>
    <row r="271" spans="7:12">
      <c r="G271" s="19"/>
      <c r="H271" s="11"/>
      <c r="I271" s="11"/>
      <c r="J271" s="11"/>
      <c r="K271" s="11"/>
      <c r="L271" s="13"/>
    </row>
    <row r="272" spans="7:12">
      <c r="G272" s="19"/>
      <c r="H272" s="11"/>
      <c r="I272" s="11"/>
      <c r="J272" s="11"/>
      <c r="K272" s="11"/>
      <c r="L272" s="13"/>
    </row>
    <row r="273" spans="7:12">
      <c r="G273" s="19"/>
      <c r="H273" s="11"/>
      <c r="I273" s="11"/>
      <c r="J273" s="11"/>
      <c r="K273" s="11"/>
      <c r="L273" s="13"/>
    </row>
    <row r="274" spans="7:12">
      <c r="G274" s="19"/>
      <c r="H274" s="11"/>
      <c r="I274" s="11"/>
      <c r="J274" s="11"/>
      <c r="K274" s="11"/>
      <c r="L274" s="13"/>
    </row>
    <row r="275" spans="7:12">
      <c r="G275" s="19"/>
      <c r="H275" s="11"/>
      <c r="I275" s="11"/>
      <c r="J275" s="11"/>
      <c r="K275" s="11"/>
      <c r="L275" s="13"/>
    </row>
    <row r="276" spans="7:12">
      <c r="G276" s="19"/>
      <c r="H276" s="11"/>
      <c r="I276" s="11"/>
      <c r="J276" s="11"/>
      <c r="K276" s="11"/>
      <c r="L276" s="13"/>
    </row>
    <row r="277" spans="7:12">
      <c r="G277" s="19"/>
      <c r="H277" s="11"/>
      <c r="I277" s="11"/>
      <c r="J277" s="11"/>
      <c r="K277" s="11"/>
      <c r="L277" s="13"/>
    </row>
    <row r="278" spans="7:12">
      <c r="G278" s="19"/>
      <c r="H278" s="11"/>
      <c r="I278" s="11"/>
      <c r="J278" s="11"/>
      <c r="K278" s="11"/>
      <c r="L278" s="13"/>
    </row>
    <row r="279" spans="7:12">
      <c r="G279" s="19"/>
      <c r="H279" s="11"/>
      <c r="I279" s="11"/>
      <c r="J279" s="11"/>
      <c r="K279" s="11"/>
      <c r="L279" s="13"/>
    </row>
    <row r="280" spans="7:12">
      <c r="G280" s="19"/>
      <c r="H280" s="11"/>
      <c r="I280" s="11"/>
      <c r="J280" s="11"/>
      <c r="K280" s="11"/>
      <c r="L280" s="13"/>
    </row>
    <row r="281" spans="7:12">
      <c r="G281" s="19"/>
      <c r="H281" s="11"/>
      <c r="I281" s="11"/>
      <c r="J281" s="11"/>
      <c r="K281" s="11"/>
      <c r="L281" s="13"/>
    </row>
    <row r="282" spans="7:12">
      <c r="G282" s="19"/>
      <c r="H282" s="11"/>
      <c r="I282" s="11"/>
      <c r="J282" s="11"/>
      <c r="K282" s="11"/>
      <c r="L282" s="13"/>
    </row>
    <row r="283" spans="7:12">
      <c r="G283" s="19"/>
      <c r="H283" s="11"/>
      <c r="I283" s="11"/>
      <c r="J283" s="11"/>
      <c r="K283" s="11"/>
      <c r="L283" s="13"/>
    </row>
    <row r="284" spans="7:12">
      <c r="G284" s="19"/>
      <c r="H284" s="11"/>
      <c r="I284" s="11"/>
      <c r="J284" s="11"/>
      <c r="K284" s="11"/>
      <c r="L284" s="13"/>
    </row>
    <row r="285" spans="7:12">
      <c r="G285" s="19"/>
      <c r="H285" s="11"/>
      <c r="I285" s="11"/>
      <c r="J285" s="11"/>
      <c r="K285" s="11"/>
      <c r="L285" s="13"/>
    </row>
    <row r="286" spans="7:12">
      <c r="G286" s="19"/>
      <c r="H286" s="11"/>
      <c r="I286" s="11"/>
      <c r="J286" s="11"/>
      <c r="K286" s="11"/>
      <c r="L286" s="13"/>
    </row>
    <row r="287" spans="7:12">
      <c r="G287" s="19"/>
      <c r="H287" s="11"/>
      <c r="I287" s="11"/>
      <c r="J287" s="11"/>
      <c r="K287" s="11"/>
      <c r="L287" s="13"/>
    </row>
    <row r="288" spans="7:12">
      <c r="G288" s="19"/>
      <c r="H288" s="11"/>
      <c r="I288" s="11"/>
      <c r="J288" s="11"/>
      <c r="K288" s="11"/>
      <c r="L288" s="13"/>
    </row>
    <row r="289" spans="7:12">
      <c r="G289" s="19"/>
      <c r="H289" s="11"/>
      <c r="I289" s="11"/>
      <c r="J289" s="11"/>
      <c r="K289" s="11"/>
      <c r="L289" s="13"/>
    </row>
    <row r="290" spans="7:12">
      <c r="G290" s="19"/>
      <c r="H290" s="11"/>
      <c r="I290" s="11"/>
      <c r="J290" s="11"/>
      <c r="K290" s="11"/>
      <c r="L290" s="13"/>
    </row>
    <row r="291" spans="7:12">
      <c r="G291" s="19"/>
      <c r="H291" s="11"/>
      <c r="I291" s="11"/>
      <c r="J291" s="11"/>
      <c r="K291" s="11"/>
      <c r="L291" s="13"/>
    </row>
    <row r="292" spans="7:12">
      <c r="G292" s="19"/>
      <c r="H292" s="11"/>
      <c r="I292" s="11"/>
      <c r="J292" s="11"/>
      <c r="K292" s="11"/>
      <c r="L292" s="13"/>
    </row>
    <row r="293" spans="7:12">
      <c r="G293" s="19"/>
      <c r="H293" s="11"/>
      <c r="I293" s="11"/>
      <c r="J293" s="11"/>
      <c r="K293" s="11"/>
      <c r="L293" s="13"/>
    </row>
    <row r="294" spans="7:12">
      <c r="G294" s="19"/>
      <c r="H294" s="11"/>
      <c r="I294" s="11"/>
      <c r="J294" s="11"/>
      <c r="K294" s="11"/>
      <c r="L294" s="13"/>
    </row>
    <row r="295" spans="7:12">
      <c r="G295" s="19"/>
      <c r="H295" s="11"/>
      <c r="I295" s="11"/>
      <c r="J295" s="11"/>
      <c r="K295" s="11"/>
      <c r="L295" s="13"/>
    </row>
    <row r="296" spans="7:12">
      <c r="G296" s="19"/>
      <c r="H296" s="11"/>
      <c r="I296" s="11"/>
      <c r="J296" s="11"/>
      <c r="K296" s="11"/>
      <c r="L296" s="13"/>
    </row>
    <row r="297" spans="7:12">
      <c r="G297" s="19"/>
      <c r="H297" s="11"/>
      <c r="I297" s="11"/>
      <c r="J297" s="11"/>
      <c r="K297" s="11"/>
      <c r="L297" s="13"/>
    </row>
    <row r="298" spans="7:12">
      <c r="G298" s="19"/>
      <c r="H298" s="11"/>
      <c r="I298" s="11"/>
      <c r="J298" s="11"/>
      <c r="K298" s="11"/>
      <c r="L298" s="13"/>
    </row>
    <row r="299" spans="7:12">
      <c r="G299" s="19"/>
      <c r="H299" s="11"/>
      <c r="I299" s="11"/>
      <c r="J299" s="11"/>
      <c r="K299" s="11"/>
      <c r="L299" s="13"/>
    </row>
    <row r="300" spans="7:12">
      <c r="G300" s="19"/>
      <c r="H300" s="11"/>
      <c r="I300" s="11"/>
      <c r="J300" s="11"/>
      <c r="K300" s="11"/>
      <c r="L300" s="13"/>
    </row>
    <row r="301" spans="7:12">
      <c r="G301" s="19"/>
      <c r="H301" s="11"/>
      <c r="I301" s="11"/>
      <c r="J301" s="11"/>
      <c r="K301" s="11"/>
      <c r="L301" s="13"/>
    </row>
    <row r="302" spans="7:12">
      <c r="G302" s="19"/>
      <c r="H302" s="11"/>
      <c r="I302" s="11"/>
      <c r="J302" s="11"/>
      <c r="K302" s="11"/>
      <c r="L302" s="13"/>
    </row>
    <row r="303" spans="7:12">
      <c r="G303" s="19"/>
      <c r="H303" s="11"/>
      <c r="I303" s="11"/>
      <c r="J303" s="11"/>
      <c r="K303" s="11"/>
      <c r="L303" s="13"/>
    </row>
    <row r="304" spans="7:12">
      <c r="G304" s="19"/>
      <c r="H304" s="11"/>
      <c r="I304" s="11"/>
      <c r="J304" s="11"/>
      <c r="K304" s="11"/>
      <c r="L304" s="13"/>
    </row>
    <row r="305" spans="7:12">
      <c r="G305" s="19"/>
      <c r="H305" s="11"/>
      <c r="I305" s="11"/>
      <c r="J305" s="11"/>
      <c r="K305" s="11"/>
      <c r="L305" s="13"/>
    </row>
    <row r="306" spans="7:12">
      <c r="G306" s="19"/>
      <c r="H306" s="11"/>
      <c r="I306" s="11"/>
      <c r="J306" s="11"/>
      <c r="K306" s="11"/>
      <c r="L306" s="13"/>
    </row>
    <row r="307" spans="7:12">
      <c r="G307" s="19"/>
      <c r="H307" s="11"/>
      <c r="I307" s="11"/>
      <c r="J307" s="11"/>
      <c r="K307" s="11"/>
      <c r="L307" s="13"/>
    </row>
    <row r="308" spans="7:12">
      <c r="G308" s="19"/>
      <c r="H308" s="11"/>
      <c r="I308" s="11"/>
      <c r="J308" s="11"/>
      <c r="K308" s="11"/>
      <c r="L308" s="13"/>
    </row>
    <row r="309" spans="7:12">
      <c r="G309" s="19"/>
      <c r="H309" s="11"/>
      <c r="I309" s="11"/>
      <c r="J309" s="11"/>
      <c r="K309" s="11"/>
      <c r="L309" s="13"/>
    </row>
    <row r="310" spans="7:12">
      <c r="G310" s="19"/>
      <c r="H310" s="11"/>
      <c r="I310" s="11"/>
      <c r="J310" s="11"/>
      <c r="K310" s="11"/>
      <c r="L310" s="13"/>
    </row>
    <row r="311" spans="7:12">
      <c r="G311" s="19"/>
      <c r="H311" s="11"/>
      <c r="I311" s="11"/>
      <c r="J311" s="11"/>
      <c r="K311" s="11"/>
      <c r="L311" s="13"/>
    </row>
    <row r="312" spans="7:12">
      <c r="G312" s="19"/>
      <c r="H312" s="11"/>
      <c r="I312" s="11"/>
      <c r="J312" s="11"/>
      <c r="K312" s="11"/>
      <c r="L312" s="13"/>
    </row>
    <row r="313" spans="7:12">
      <c r="G313" s="19"/>
      <c r="H313" s="11"/>
      <c r="I313" s="11"/>
      <c r="J313" s="11"/>
      <c r="K313" s="11"/>
      <c r="L313" s="13"/>
    </row>
    <row r="314" spans="7:12">
      <c r="G314" s="19"/>
      <c r="H314" s="11"/>
      <c r="I314" s="11"/>
      <c r="J314" s="11"/>
      <c r="K314" s="11"/>
      <c r="L314" s="13"/>
    </row>
    <row r="315" spans="7:12">
      <c r="G315" s="19"/>
      <c r="H315" s="11"/>
      <c r="I315" s="11"/>
      <c r="J315" s="11"/>
      <c r="K315" s="11"/>
      <c r="L315" s="13"/>
    </row>
    <row r="316" spans="7:12">
      <c r="G316" s="19"/>
      <c r="H316" s="11"/>
      <c r="I316" s="11"/>
      <c r="J316" s="11"/>
      <c r="K316" s="11"/>
      <c r="L316" s="13"/>
    </row>
    <row r="317" spans="7:12">
      <c r="G317" s="19"/>
      <c r="H317" s="11"/>
      <c r="I317" s="11"/>
      <c r="J317" s="11"/>
      <c r="K317" s="11"/>
      <c r="L317" s="13"/>
    </row>
    <row r="318" spans="7:12">
      <c r="G318" s="19"/>
      <c r="H318" s="11"/>
      <c r="I318" s="11"/>
      <c r="J318" s="11"/>
      <c r="K318" s="11"/>
      <c r="L318" s="13"/>
    </row>
    <row r="319" spans="7:12">
      <c r="G319" s="19"/>
      <c r="H319" s="11"/>
      <c r="I319" s="11"/>
      <c r="J319" s="11"/>
      <c r="K319" s="11"/>
      <c r="L319" s="13"/>
    </row>
    <row r="320" spans="7:12">
      <c r="G320" s="19"/>
      <c r="H320" s="11"/>
      <c r="I320" s="11"/>
      <c r="J320" s="11"/>
      <c r="K320" s="11"/>
      <c r="L320" s="13"/>
    </row>
    <row r="321" spans="7:12">
      <c r="G321" s="19"/>
      <c r="H321" s="11"/>
      <c r="I321" s="11"/>
      <c r="J321" s="11"/>
      <c r="K321" s="11"/>
      <c r="L321" s="13"/>
    </row>
    <row r="322" spans="7:12">
      <c r="G322" s="19"/>
      <c r="H322" s="11"/>
      <c r="I322" s="11"/>
      <c r="J322" s="11"/>
      <c r="K322" s="11"/>
      <c r="L322" s="13"/>
    </row>
    <row r="323" spans="7:12">
      <c r="G323" s="19"/>
      <c r="H323" s="11"/>
      <c r="I323" s="11"/>
      <c r="J323" s="11"/>
      <c r="K323" s="11"/>
      <c r="L323" s="13"/>
    </row>
    <row r="324" spans="7:12">
      <c r="G324" s="19"/>
      <c r="H324" s="11"/>
      <c r="I324" s="11"/>
      <c r="J324" s="11"/>
      <c r="K324" s="11"/>
      <c r="L324" s="13"/>
    </row>
    <row r="325" spans="7:12">
      <c r="G325" s="19"/>
      <c r="H325" s="11"/>
      <c r="I325" s="11"/>
      <c r="J325" s="11"/>
      <c r="K325" s="11"/>
      <c r="L325" s="13"/>
    </row>
    <row r="326" spans="7:12">
      <c r="G326" s="19"/>
      <c r="H326" s="11"/>
      <c r="I326" s="11"/>
      <c r="J326" s="11"/>
      <c r="K326" s="11"/>
      <c r="L326" s="13"/>
    </row>
    <row r="327" spans="7:12">
      <c r="G327" s="19"/>
      <c r="H327" s="11"/>
      <c r="I327" s="11"/>
      <c r="J327" s="11"/>
      <c r="K327" s="11"/>
      <c r="L327" s="13"/>
    </row>
    <row r="328" spans="7:12">
      <c r="G328" s="19"/>
      <c r="H328" s="11"/>
      <c r="I328" s="11"/>
      <c r="J328" s="11"/>
      <c r="K328" s="11"/>
      <c r="L328" s="13"/>
    </row>
    <row r="329" spans="7:12">
      <c r="G329" s="19"/>
      <c r="H329" s="11"/>
      <c r="I329" s="11"/>
      <c r="J329" s="11"/>
      <c r="K329" s="11"/>
      <c r="L329" s="13"/>
    </row>
    <row r="330" spans="7:12">
      <c r="G330" s="19"/>
      <c r="H330" s="11"/>
      <c r="I330" s="11"/>
      <c r="J330" s="11"/>
      <c r="K330" s="11"/>
      <c r="L330" s="13"/>
    </row>
    <row r="331" spans="7:12">
      <c r="G331" s="19"/>
      <c r="H331" s="11"/>
      <c r="I331" s="11"/>
      <c r="J331" s="11"/>
      <c r="K331" s="11"/>
      <c r="L331" s="13"/>
    </row>
    <row r="332" spans="7:12">
      <c r="G332" s="19"/>
      <c r="H332" s="11"/>
      <c r="I332" s="11"/>
      <c r="J332" s="11"/>
      <c r="K332" s="11"/>
      <c r="L332" s="13"/>
    </row>
    <row r="333" spans="7:12">
      <c r="G333" s="19"/>
      <c r="H333" s="11"/>
      <c r="I333" s="11"/>
      <c r="J333" s="11"/>
      <c r="K333" s="11"/>
      <c r="L333" s="13"/>
    </row>
    <row r="334" spans="7:12">
      <c r="G334" s="19"/>
      <c r="H334" s="11"/>
      <c r="I334" s="11"/>
      <c r="J334" s="11"/>
      <c r="K334" s="11"/>
      <c r="L334" s="13"/>
    </row>
    <row r="335" spans="7:12">
      <c r="G335" s="19"/>
      <c r="H335" s="11"/>
      <c r="I335" s="11"/>
      <c r="J335" s="11"/>
      <c r="K335" s="11"/>
      <c r="L335" s="13"/>
    </row>
    <row r="336" spans="7:12">
      <c r="G336" s="19"/>
      <c r="H336" s="11"/>
      <c r="I336" s="11"/>
      <c r="J336" s="11"/>
      <c r="K336" s="11"/>
      <c r="L336" s="13"/>
    </row>
    <row r="337" spans="7:12">
      <c r="G337" s="19"/>
      <c r="H337" s="11"/>
      <c r="I337" s="11"/>
      <c r="J337" s="11"/>
      <c r="K337" s="11"/>
      <c r="L337" s="13"/>
    </row>
    <row r="338" spans="7:12">
      <c r="G338" s="19"/>
      <c r="H338" s="11"/>
      <c r="I338" s="11"/>
      <c r="J338" s="11"/>
      <c r="K338" s="11"/>
      <c r="L338" s="13"/>
    </row>
    <row r="339" spans="7:12">
      <c r="G339" s="19"/>
      <c r="H339" s="11"/>
      <c r="I339" s="11"/>
      <c r="J339" s="11"/>
      <c r="K339" s="11"/>
      <c r="L339" s="13"/>
    </row>
    <row r="340" spans="7:12">
      <c r="G340" s="19"/>
      <c r="H340" s="11"/>
      <c r="I340" s="11"/>
      <c r="J340" s="11"/>
      <c r="K340" s="11"/>
      <c r="L340" s="13"/>
    </row>
    <row r="341" spans="7:12">
      <c r="G341" s="19"/>
      <c r="H341" s="11"/>
      <c r="I341" s="11"/>
      <c r="J341" s="11"/>
      <c r="K341" s="11"/>
      <c r="L341" s="13"/>
    </row>
    <row r="342" spans="7:12">
      <c r="G342" s="19"/>
      <c r="H342" s="11"/>
      <c r="I342" s="11"/>
      <c r="J342" s="11"/>
      <c r="K342" s="11"/>
      <c r="L342" s="13"/>
    </row>
    <row r="343" spans="7:12">
      <c r="G343" s="19"/>
      <c r="H343" s="11"/>
      <c r="I343" s="11"/>
      <c r="J343" s="11"/>
      <c r="K343" s="11"/>
      <c r="L343" s="13"/>
    </row>
    <row r="344" spans="7:12">
      <c r="G344" s="19"/>
      <c r="H344" s="11"/>
      <c r="I344" s="11"/>
      <c r="J344" s="11"/>
      <c r="K344" s="11"/>
      <c r="L344" s="13"/>
    </row>
  </sheetData>
  <hyperlinks>
    <hyperlink ref="F17" r:id="rId1" xr:uid="{515A2AEF-A576-4679-BCC9-366AD42C405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905C-A0E2-4257-B5EA-022F43754606}">
  <dimension ref="A1:L345"/>
  <sheetViews>
    <sheetView tabSelected="1" topLeftCell="A30" zoomScale="70" zoomScaleNormal="70" workbookViewId="0">
      <selection activeCell="C35" sqref="C35"/>
    </sheetView>
  </sheetViews>
  <sheetFormatPr defaultColWidth="8.7109375" defaultRowHeight="14.45" outlineLevelRow="1" outlineLevelCol="2"/>
  <cols>
    <col min="1" max="1" width="50.42578125" style="48" customWidth="1"/>
    <col min="2" max="2" width="27.85546875" style="51" customWidth="1" outlineLevel="1"/>
    <col min="3" max="3" width="11" style="51" customWidth="1" outlineLevel="1"/>
    <col min="4" max="4" width="11.140625" style="51" customWidth="1"/>
    <col min="5" max="5" width="1" style="67" customWidth="1" outlineLevel="1"/>
    <col min="6" max="6" width="22.42578125" style="51" customWidth="1" outlineLevel="2"/>
    <col min="7" max="7" width="60.140625" style="51" customWidth="1" outlineLevel="1"/>
    <col min="8" max="8" width="73.7109375" style="14" customWidth="1"/>
    <col min="9" max="9" width="69" style="14" customWidth="1"/>
    <col min="10" max="10" width="35.7109375" style="14" customWidth="1"/>
    <col min="11" max="11" width="43.28515625" style="14" customWidth="1"/>
    <col min="12" max="12" width="51.7109375" style="14" customWidth="1"/>
    <col min="13" max="16384" width="8.7109375" style="13"/>
  </cols>
  <sheetData>
    <row r="1" spans="1:12" outlineLevel="1">
      <c r="A1" s="50" t="str">
        <f>'HS 2.0_Threshold_Advantaged'!A1</f>
        <v xml:space="preserve">Development Name: </v>
      </c>
    </row>
    <row r="2" spans="1:12" outlineLevel="1">
      <c r="A2" s="50" t="str">
        <f>'HS 2.0_Threshold_Advantaged'!A2</f>
        <v>Developer:</v>
      </c>
    </row>
    <row r="3" spans="1:12" outlineLevel="1">
      <c r="A3" s="50" t="str">
        <f>'HS 2.0_Threshold_Advantaged'!A3</f>
        <v xml:space="preserve">Street Address: </v>
      </c>
      <c r="B3" s="52"/>
      <c r="C3" s="52"/>
      <c r="D3" s="52"/>
      <c r="E3" s="68"/>
      <c r="F3" s="52"/>
      <c r="G3" s="52"/>
    </row>
    <row r="4" spans="1:12" ht="29.1" outlineLevel="1">
      <c r="A4" s="50" t="str">
        <f>'HS 2.0_Threshold_Advantaged'!A4</f>
        <v>Census Tract(s) with &gt;50% of population within 0.5 miles of development site:</v>
      </c>
      <c r="B4" s="52"/>
      <c r="C4" s="52"/>
      <c r="D4" s="52"/>
      <c r="E4" s="68"/>
      <c r="F4" s="52"/>
      <c r="G4" s="52"/>
    </row>
    <row r="5" spans="1:12" outlineLevel="1">
      <c r="A5" s="53" t="s">
        <v>4</v>
      </c>
      <c r="B5" s="52"/>
      <c r="C5" s="52"/>
      <c r="D5" s="52"/>
      <c r="E5" s="68"/>
      <c r="F5" s="52"/>
      <c r="G5" s="52"/>
    </row>
    <row r="6" spans="1:12" ht="18.600000000000001">
      <c r="A6" s="15"/>
      <c r="B6" s="52"/>
      <c r="C6" s="52"/>
      <c r="D6" s="52"/>
      <c r="E6" s="68"/>
      <c r="F6" s="52"/>
      <c r="G6" s="52"/>
      <c r="H6" s="16"/>
      <c r="I6" s="16"/>
      <c r="J6" s="16"/>
      <c r="K6" s="16"/>
      <c r="L6" s="16"/>
    </row>
    <row r="7" spans="1:12" ht="10.5" customHeight="1"/>
    <row r="8" spans="1:12" ht="36.950000000000003">
      <c r="A8" s="54" t="s">
        <v>43</v>
      </c>
      <c r="B8" s="52" t="s">
        <v>6</v>
      </c>
      <c r="C8" s="52" t="s">
        <v>44</v>
      </c>
      <c r="D8" s="52" t="s">
        <v>45</v>
      </c>
      <c r="E8" s="68"/>
      <c r="F8" s="52" t="s">
        <v>8</v>
      </c>
      <c r="G8" s="52" t="s">
        <v>46</v>
      </c>
      <c r="H8" s="16" t="s">
        <v>47</v>
      </c>
      <c r="I8" s="16"/>
      <c r="J8" s="16"/>
      <c r="K8" s="16"/>
      <c r="L8" s="16"/>
    </row>
    <row r="9" spans="1:12" ht="29.1">
      <c r="A9" s="49" t="s">
        <v>48</v>
      </c>
      <c r="C9" s="55">
        <f>SUM(C10:C12)</f>
        <v>0</v>
      </c>
      <c r="D9" s="55">
        <f>SUM(D10:D12)</f>
        <v>30</v>
      </c>
      <c r="G9" s="36" t="s">
        <v>305</v>
      </c>
      <c r="H9" s="26" t="s">
        <v>50</v>
      </c>
      <c r="I9" s="11"/>
      <c r="J9" s="11"/>
      <c r="K9" s="11"/>
    </row>
    <row r="10" spans="1:12" ht="43.5">
      <c r="A10" s="48" t="s">
        <v>51</v>
      </c>
      <c r="D10" s="51">
        <v>10</v>
      </c>
      <c r="F10" s="51" t="s">
        <v>12</v>
      </c>
      <c r="G10" s="19" t="s">
        <v>52</v>
      </c>
      <c r="H10" s="32"/>
      <c r="I10" s="11"/>
      <c r="J10" s="11"/>
      <c r="K10" s="11"/>
    </row>
    <row r="11" spans="1:12" ht="87">
      <c r="A11" s="48" t="s">
        <v>53</v>
      </c>
      <c r="D11" s="51">
        <v>10</v>
      </c>
      <c r="F11" s="51" t="s">
        <v>12</v>
      </c>
      <c r="G11" s="36" t="s">
        <v>54</v>
      </c>
      <c r="H11" s="11"/>
      <c r="I11" s="11"/>
      <c r="J11" s="11"/>
      <c r="K11" s="11"/>
    </row>
    <row r="12" spans="1:12" ht="130.5">
      <c r="A12" s="48" t="s">
        <v>55</v>
      </c>
      <c r="D12" s="51">
        <v>10</v>
      </c>
      <c r="F12" s="48" t="s">
        <v>56</v>
      </c>
      <c r="G12" s="19" t="s">
        <v>52</v>
      </c>
      <c r="H12" s="24" t="s">
        <v>57</v>
      </c>
      <c r="I12" s="11"/>
      <c r="J12" s="11"/>
      <c r="K12" s="11"/>
    </row>
    <row r="13" spans="1:12">
      <c r="G13" s="19"/>
      <c r="H13" s="11"/>
      <c r="I13" s="11"/>
      <c r="J13" s="11"/>
      <c r="K13" s="11"/>
    </row>
    <row r="14" spans="1:12" ht="43.5">
      <c r="A14" s="49" t="s">
        <v>58</v>
      </c>
      <c r="C14" s="52">
        <f>SUM(C15:C26)</f>
        <v>0</v>
      </c>
      <c r="D14" s="52">
        <f>SUM(D15:D26)</f>
        <v>30</v>
      </c>
      <c r="G14" s="36" t="s">
        <v>306</v>
      </c>
      <c r="H14" s="36" t="s">
        <v>59</v>
      </c>
      <c r="I14" s="24"/>
      <c r="J14" s="11"/>
      <c r="K14" s="11"/>
      <c r="L14" s="22"/>
    </row>
    <row r="15" spans="1:12" ht="72.599999999999994">
      <c r="A15" s="51" t="s">
        <v>60</v>
      </c>
      <c r="D15" s="56">
        <v>3</v>
      </c>
      <c r="F15" s="51" t="s">
        <v>23</v>
      </c>
      <c r="G15" s="26" t="s">
        <v>64</v>
      </c>
      <c r="H15" s="11"/>
      <c r="I15" s="11"/>
      <c r="J15" s="11"/>
      <c r="K15" s="11"/>
    </row>
    <row r="16" spans="1:12" ht="72.599999999999994">
      <c r="A16" s="51" t="s">
        <v>62</v>
      </c>
      <c r="D16" s="56">
        <v>3</v>
      </c>
      <c r="F16" s="51" t="s">
        <v>63</v>
      </c>
      <c r="G16" s="26" t="s">
        <v>61</v>
      </c>
      <c r="H16" s="24"/>
      <c r="I16" s="24"/>
      <c r="J16" s="11"/>
      <c r="K16" s="11"/>
    </row>
    <row r="17" spans="1:12">
      <c r="A17" s="51" t="s">
        <v>65</v>
      </c>
      <c r="D17" s="56">
        <v>3</v>
      </c>
      <c r="F17" s="51" t="s">
        <v>63</v>
      </c>
      <c r="G17" s="61" t="s">
        <v>52</v>
      </c>
      <c r="H17" s="62"/>
      <c r="I17" s="24"/>
      <c r="J17" s="11"/>
      <c r="K17" s="11"/>
    </row>
    <row r="18" spans="1:12">
      <c r="A18" s="51" t="s">
        <v>66</v>
      </c>
      <c r="D18" s="56">
        <v>3</v>
      </c>
      <c r="F18" s="51" t="s">
        <v>63</v>
      </c>
      <c r="G18" s="61" t="s">
        <v>52</v>
      </c>
      <c r="H18" s="62"/>
      <c r="I18" s="24"/>
      <c r="J18" s="11"/>
      <c r="K18" s="11"/>
    </row>
    <row r="19" spans="1:12">
      <c r="A19" s="51" t="s">
        <v>67</v>
      </c>
      <c r="D19" s="56">
        <v>3</v>
      </c>
      <c r="F19" s="51" t="s">
        <v>63</v>
      </c>
      <c r="G19" s="61" t="s">
        <v>52</v>
      </c>
      <c r="H19" s="24"/>
      <c r="I19" s="24"/>
      <c r="J19" s="11"/>
      <c r="K19" s="11"/>
    </row>
    <row r="20" spans="1:12">
      <c r="A20" s="51" t="s">
        <v>68</v>
      </c>
      <c r="D20" s="56">
        <v>3</v>
      </c>
      <c r="F20" s="51" t="s">
        <v>63</v>
      </c>
      <c r="G20" s="61" t="s">
        <v>52</v>
      </c>
      <c r="H20" s="24"/>
      <c r="I20" s="24"/>
      <c r="J20" s="11"/>
      <c r="K20" s="11"/>
    </row>
    <row r="21" spans="1:12">
      <c r="A21" s="51" t="s">
        <v>69</v>
      </c>
      <c r="D21" s="56">
        <v>3</v>
      </c>
      <c r="F21" s="51" t="s">
        <v>63</v>
      </c>
      <c r="G21" s="61" t="s">
        <v>52</v>
      </c>
      <c r="H21" s="62"/>
      <c r="I21" s="24"/>
      <c r="J21" s="11"/>
      <c r="K21" s="11"/>
    </row>
    <row r="22" spans="1:12">
      <c r="A22" s="51" t="s">
        <v>70</v>
      </c>
      <c r="D22" s="56">
        <v>3</v>
      </c>
      <c r="F22" s="51" t="s">
        <v>63</v>
      </c>
      <c r="G22" s="61" t="s">
        <v>52</v>
      </c>
      <c r="H22" s="24"/>
      <c r="I22" s="11"/>
      <c r="J22" s="11"/>
      <c r="K22" s="11"/>
    </row>
    <row r="23" spans="1:12" ht="57.95">
      <c r="A23" s="51" t="s">
        <v>71</v>
      </c>
      <c r="D23" s="56">
        <v>1.5</v>
      </c>
      <c r="F23" s="51" t="s">
        <v>72</v>
      </c>
      <c r="G23" s="63" t="s">
        <v>307</v>
      </c>
      <c r="H23" s="11" t="s">
        <v>74</v>
      </c>
      <c r="I23" s="11"/>
      <c r="J23" s="11"/>
      <c r="K23" s="11"/>
    </row>
    <row r="24" spans="1:12">
      <c r="A24" s="51" t="s">
        <v>75</v>
      </c>
      <c r="D24" s="56">
        <v>1.5</v>
      </c>
      <c r="F24" s="51" t="s">
        <v>72</v>
      </c>
      <c r="G24" s="61" t="s">
        <v>52</v>
      </c>
      <c r="H24" s="11"/>
      <c r="I24" s="11"/>
      <c r="J24" s="11"/>
      <c r="K24" s="11"/>
    </row>
    <row r="25" spans="1:12">
      <c r="A25" s="51" t="s">
        <v>76</v>
      </c>
      <c r="D25" s="56">
        <v>1.5</v>
      </c>
      <c r="F25" s="51" t="s">
        <v>72</v>
      </c>
      <c r="G25" s="61" t="s">
        <v>52</v>
      </c>
      <c r="H25" s="11" t="s">
        <v>77</v>
      </c>
      <c r="I25" s="24"/>
      <c r="J25" s="11"/>
      <c r="K25" s="11"/>
    </row>
    <row r="26" spans="1:12" ht="29.1">
      <c r="A26" s="51" t="s">
        <v>78</v>
      </c>
      <c r="D26" s="56">
        <v>1.5</v>
      </c>
      <c r="F26" s="51" t="s">
        <v>72</v>
      </c>
      <c r="G26" s="61" t="s">
        <v>52</v>
      </c>
      <c r="H26" s="11" t="s">
        <v>79</v>
      </c>
      <c r="I26" s="24"/>
      <c r="J26" s="11"/>
      <c r="K26" s="11"/>
    </row>
    <row r="27" spans="1:12">
      <c r="D27" s="56"/>
      <c r="G27" s="19"/>
      <c r="H27" s="11"/>
      <c r="I27" s="11"/>
      <c r="J27" s="11"/>
      <c r="K27" s="11"/>
    </row>
    <row r="28" spans="1:12">
      <c r="A28" s="49" t="s">
        <v>80</v>
      </c>
      <c r="C28" s="57">
        <f>SUM(C29:C32)</f>
        <v>0</v>
      </c>
      <c r="D28" s="57">
        <f>SUM(D29:D32)</f>
        <v>20</v>
      </c>
      <c r="G28" s="58"/>
      <c r="H28" s="11"/>
      <c r="I28" s="11"/>
      <c r="J28" s="11"/>
      <c r="K28" s="11"/>
    </row>
    <row r="29" spans="1:12" ht="29.1">
      <c r="A29" s="48" t="s">
        <v>81</v>
      </c>
      <c r="D29" s="56">
        <v>5</v>
      </c>
      <c r="F29" s="51" t="s">
        <v>82</v>
      </c>
      <c r="G29" s="36" t="s">
        <v>83</v>
      </c>
      <c r="H29" s="24"/>
      <c r="I29" s="11"/>
      <c r="J29" s="11"/>
      <c r="K29" s="11"/>
    </row>
    <row r="30" spans="1:12" ht="72.599999999999994">
      <c r="A30" s="51" t="s">
        <v>84</v>
      </c>
      <c r="D30" s="56">
        <v>5</v>
      </c>
      <c r="F30" s="51" t="s">
        <v>85</v>
      </c>
      <c r="G30" s="36" t="s">
        <v>308</v>
      </c>
      <c r="H30" s="36" t="s">
        <v>87</v>
      </c>
      <c r="I30" s="11"/>
      <c r="J30" s="11"/>
      <c r="K30" s="11"/>
      <c r="L30" s="22"/>
    </row>
    <row r="31" spans="1:12" ht="87">
      <c r="A31" s="51" t="s">
        <v>88</v>
      </c>
      <c r="D31" s="56">
        <v>5</v>
      </c>
      <c r="F31" s="51" t="s">
        <v>89</v>
      </c>
      <c r="G31" s="26" t="s">
        <v>90</v>
      </c>
      <c r="H31" s="28"/>
      <c r="I31" s="11"/>
      <c r="J31" s="11"/>
      <c r="K31" s="11"/>
    </row>
    <row r="32" spans="1:12" ht="101.45">
      <c r="A32" s="51" t="s">
        <v>91</v>
      </c>
      <c r="D32" s="56">
        <v>5</v>
      </c>
      <c r="F32" s="64" t="s">
        <v>92</v>
      </c>
      <c r="G32" s="36" t="s">
        <v>309</v>
      </c>
      <c r="H32" s="65"/>
      <c r="I32" s="11"/>
      <c r="J32" s="11"/>
      <c r="K32" s="11"/>
    </row>
    <row r="33" spans="1:12">
      <c r="A33" s="49"/>
      <c r="G33" s="19"/>
      <c r="H33" s="11"/>
      <c r="I33" s="11"/>
      <c r="J33" s="11"/>
      <c r="K33" s="11"/>
    </row>
    <row r="34" spans="1:12">
      <c r="A34" s="49" t="s">
        <v>94</v>
      </c>
      <c r="C34" s="52">
        <f>SUM(C35:C44)</f>
        <v>0</v>
      </c>
      <c r="D34" s="52">
        <f>SUM(D35:D44)</f>
        <v>20</v>
      </c>
      <c r="G34" s="36" t="s">
        <v>310</v>
      </c>
      <c r="H34" s="24"/>
      <c r="I34" s="11"/>
      <c r="J34" s="11"/>
      <c r="K34" s="11"/>
      <c r="L34" s="22"/>
    </row>
    <row r="35" spans="1:12" s="23" customFormat="1">
      <c r="A35" s="51" t="s">
        <v>311</v>
      </c>
      <c r="B35" s="29"/>
      <c r="C35" s="72"/>
      <c r="D35" s="51" t="s">
        <v>125</v>
      </c>
      <c r="E35" s="70"/>
      <c r="F35" s="51" t="s">
        <v>312</v>
      </c>
      <c r="G35" s="36"/>
      <c r="H35" s="24"/>
      <c r="I35" s="24"/>
      <c r="J35" s="24"/>
      <c r="K35" s="24"/>
      <c r="L35" s="22"/>
    </row>
    <row r="36" spans="1:12" s="23" customFormat="1" ht="72.599999999999994">
      <c r="A36" s="51" t="s">
        <v>313</v>
      </c>
      <c r="B36" s="29"/>
      <c r="C36" s="72"/>
      <c r="D36" s="51">
        <v>3</v>
      </c>
      <c r="E36" s="70"/>
      <c r="F36" s="51" t="s">
        <v>312</v>
      </c>
      <c r="G36" s="59" t="s">
        <v>314</v>
      </c>
      <c r="H36" s="11" t="s">
        <v>315</v>
      </c>
      <c r="I36" s="24"/>
      <c r="J36" s="24"/>
      <c r="K36" s="24"/>
      <c r="L36" s="22"/>
    </row>
    <row r="37" spans="1:12" s="23" customFormat="1" ht="144.94999999999999">
      <c r="A37" s="48" t="s">
        <v>316</v>
      </c>
      <c r="B37" s="29"/>
      <c r="C37" s="29"/>
      <c r="D37" s="51">
        <v>3</v>
      </c>
      <c r="E37" s="70"/>
      <c r="F37" s="29"/>
      <c r="G37" s="19" t="s">
        <v>317</v>
      </c>
      <c r="H37" s="36" t="s">
        <v>318</v>
      </c>
      <c r="I37" s="24"/>
      <c r="J37" s="24"/>
      <c r="K37" s="24"/>
      <c r="L37" s="22"/>
    </row>
    <row r="38" spans="1:12" ht="72.599999999999994">
      <c r="A38" s="51" t="s">
        <v>95</v>
      </c>
      <c r="D38" s="51">
        <v>2</v>
      </c>
      <c r="F38" s="48" t="s">
        <v>89</v>
      </c>
      <c r="G38" s="36" t="s">
        <v>319</v>
      </c>
      <c r="H38" s="11"/>
      <c r="I38" s="11"/>
      <c r="J38" s="11"/>
      <c r="K38" s="11"/>
    </row>
    <row r="39" spans="1:12" ht="72.599999999999994">
      <c r="A39" s="51" t="s">
        <v>97</v>
      </c>
      <c r="D39" s="51">
        <v>2</v>
      </c>
      <c r="F39" s="51" t="s">
        <v>89</v>
      </c>
      <c r="G39" s="36" t="s">
        <v>101</v>
      </c>
      <c r="H39" s="11"/>
      <c r="I39" s="11"/>
      <c r="J39" s="11"/>
      <c r="K39" s="11"/>
    </row>
    <row r="40" spans="1:12">
      <c r="A40" s="51" t="s">
        <v>98</v>
      </c>
      <c r="D40" s="51">
        <v>2</v>
      </c>
      <c r="F40" s="51" t="s">
        <v>89</v>
      </c>
      <c r="G40" s="19" t="s">
        <v>52</v>
      </c>
      <c r="H40" s="11"/>
      <c r="I40" s="11"/>
      <c r="J40" s="11"/>
      <c r="K40" s="11"/>
    </row>
    <row r="41" spans="1:12" ht="72.599999999999994">
      <c r="A41" s="51" t="s">
        <v>100</v>
      </c>
      <c r="D41" s="51">
        <v>2</v>
      </c>
      <c r="F41" s="48" t="s">
        <v>89</v>
      </c>
      <c r="G41" s="36" t="s">
        <v>99</v>
      </c>
      <c r="H41" s="2" t="s">
        <v>102</v>
      </c>
      <c r="I41" s="11"/>
      <c r="J41" s="11"/>
      <c r="K41" s="11"/>
    </row>
    <row r="42" spans="1:12" ht="72.599999999999994">
      <c r="A42" s="51" t="s">
        <v>106</v>
      </c>
      <c r="D42" s="51">
        <v>2</v>
      </c>
      <c r="F42" s="51" t="s">
        <v>89</v>
      </c>
      <c r="G42" s="36" t="s">
        <v>101</v>
      </c>
      <c r="H42" s="11"/>
      <c r="I42" s="11"/>
      <c r="J42" s="11"/>
      <c r="K42" s="11"/>
    </row>
    <row r="43" spans="1:12">
      <c r="A43" s="51" t="s">
        <v>107</v>
      </c>
      <c r="D43" s="51">
        <v>2</v>
      </c>
      <c r="G43" s="36" t="s">
        <v>52</v>
      </c>
      <c r="H43" s="11"/>
      <c r="I43" s="11"/>
      <c r="J43" s="11"/>
      <c r="K43" s="11"/>
    </row>
    <row r="44" spans="1:12">
      <c r="A44" s="51" t="s">
        <v>108</v>
      </c>
      <c r="D44" s="51">
        <v>2</v>
      </c>
      <c r="G44" s="36" t="s">
        <v>52</v>
      </c>
      <c r="H44" s="11"/>
      <c r="I44" s="11"/>
      <c r="J44" s="11"/>
      <c r="K44" s="11"/>
    </row>
    <row r="45" spans="1:12">
      <c r="G45" s="19"/>
      <c r="H45" s="11"/>
      <c r="I45" s="16"/>
      <c r="J45" s="16"/>
      <c r="K45" s="16"/>
    </row>
    <row r="46" spans="1:12" ht="36.950000000000003">
      <c r="A46" s="54" t="s">
        <v>109</v>
      </c>
      <c r="B46" s="52" t="s">
        <v>6</v>
      </c>
      <c r="C46" s="52" t="s">
        <v>44</v>
      </c>
      <c r="D46" s="52" t="s">
        <v>45</v>
      </c>
      <c r="E46" s="68"/>
      <c r="F46" s="52" t="s">
        <v>8</v>
      </c>
      <c r="G46" s="52" t="s">
        <v>46</v>
      </c>
      <c r="H46" s="16" t="s">
        <v>47</v>
      </c>
      <c r="I46" s="16"/>
      <c r="J46" s="16"/>
      <c r="K46" s="16"/>
      <c r="L46" s="16"/>
    </row>
    <row r="47" spans="1:12">
      <c r="A47" s="49" t="s">
        <v>110</v>
      </c>
      <c r="C47" s="52">
        <f>SUM(C48:C51)</f>
        <v>0</v>
      </c>
      <c r="D47" s="52">
        <f>SUM(D48:D51)</f>
        <v>15</v>
      </c>
      <c r="G47" s="19"/>
      <c r="H47" s="24"/>
      <c r="I47" s="11"/>
      <c r="J47" s="11"/>
      <c r="K47" s="11"/>
    </row>
    <row r="48" spans="1:12" ht="29.1">
      <c r="A48" s="48" t="s">
        <v>111</v>
      </c>
      <c r="D48" s="51">
        <v>5</v>
      </c>
      <c r="F48" s="51" t="s">
        <v>112</v>
      </c>
      <c r="G48" s="19" t="s">
        <v>113</v>
      </c>
      <c r="H48" s="26"/>
      <c r="I48" s="24"/>
      <c r="J48" s="24"/>
      <c r="K48" s="11"/>
    </row>
    <row r="49" spans="1:12" ht="43.5">
      <c r="A49" s="48" t="s">
        <v>114</v>
      </c>
      <c r="D49" s="51">
        <v>2.5</v>
      </c>
      <c r="F49" s="51" t="s">
        <v>115</v>
      </c>
      <c r="G49" s="36" t="s">
        <v>116</v>
      </c>
      <c r="H49" s="24"/>
      <c r="I49" s="11"/>
      <c r="J49" s="11"/>
      <c r="K49" s="11"/>
    </row>
    <row r="50" spans="1:12" ht="43.5">
      <c r="A50" s="48" t="s">
        <v>117</v>
      </c>
      <c r="D50" s="51">
        <v>2.5</v>
      </c>
      <c r="F50" s="51" t="s">
        <v>115</v>
      </c>
      <c r="G50" s="36" t="s">
        <v>118</v>
      </c>
      <c r="H50" s="11"/>
      <c r="I50" s="11"/>
      <c r="J50" s="11"/>
      <c r="K50" s="11"/>
    </row>
    <row r="51" spans="1:12" ht="101.45">
      <c r="A51" s="48" t="s">
        <v>119</v>
      </c>
      <c r="D51" s="56">
        <v>5</v>
      </c>
      <c r="G51" s="36" t="s">
        <v>120</v>
      </c>
      <c r="H51" s="36" t="s">
        <v>121</v>
      </c>
      <c r="I51" s="11"/>
      <c r="J51" s="11"/>
      <c r="K51" s="11"/>
      <c r="L51" s="22"/>
    </row>
    <row r="52" spans="1:12">
      <c r="G52" s="19"/>
      <c r="H52" s="11"/>
      <c r="I52" s="11"/>
      <c r="J52" s="11"/>
      <c r="K52" s="11"/>
    </row>
    <row r="53" spans="1:12">
      <c r="A53" s="49" t="s">
        <v>122</v>
      </c>
      <c r="C53" s="52">
        <f>SUM(C54:C65)</f>
        <v>0</v>
      </c>
      <c r="D53" s="52">
        <f>SUM(D54:D65)</f>
        <v>15</v>
      </c>
      <c r="G53" s="19"/>
      <c r="H53" s="32" t="s">
        <v>123</v>
      </c>
      <c r="I53" s="11"/>
      <c r="J53" s="11"/>
      <c r="K53" s="11"/>
    </row>
    <row r="54" spans="1:12" ht="29.1">
      <c r="A54" s="48" t="s">
        <v>124</v>
      </c>
      <c r="D54" s="56" t="s">
        <v>125</v>
      </c>
      <c r="G54" s="19"/>
      <c r="H54" s="32" t="s">
        <v>126</v>
      </c>
      <c r="I54" s="11"/>
      <c r="J54" s="11"/>
      <c r="K54" s="11"/>
    </row>
    <row r="55" spans="1:12" ht="29.1">
      <c r="A55" s="48" t="s">
        <v>127</v>
      </c>
      <c r="D55" s="51">
        <v>2</v>
      </c>
      <c r="F55" s="51" t="s">
        <v>12</v>
      </c>
      <c r="G55" s="36" t="s">
        <v>128</v>
      </c>
      <c r="H55" s="11"/>
      <c r="I55" s="24"/>
      <c r="J55" s="11"/>
      <c r="K55" s="11"/>
      <c r="L55" s="23"/>
    </row>
    <row r="56" spans="1:12" ht="29.1">
      <c r="A56" s="48" t="s">
        <v>129</v>
      </c>
      <c r="D56" s="51">
        <v>2</v>
      </c>
      <c r="F56" s="51" t="s">
        <v>12</v>
      </c>
      <c r="G56" s="19" t="s">
        <v>130</v>
      </c>
      <c r="H56" s="11"/>
      <c r="I56" s="11"/>
      <c r="J56" s="11"/>
      <c r="K56" s="11"/>
    </row>
    <row r="57" spans="1:12" ht="43.5">
      <c r="A57" s="48" t="s">
        <v>131</v>
      </c>
      <c r="D57" s="51">
        <v>2</v>
      </c>
      <c r="F57" s="51" t="s">
        <v>12</v>
      </c>
      <c r="G57" s="19" t="s">
        <v>130</v>
      </c>
      <c r="H57" s="14" t="s">
        <v>132</v>
      </c>
      <c r="I57" s="11"/>
      <c r="J57" s="11"/>
      <c r="K57" s="11"/>
    </row>
    <row r="58" spans="1:12" ht="29.1">
      <c r="A58" s="48" t="s">
        <v>133</v>
      </c>
      <c r="D58" s="51">
        <v>2</v>
      </c>
      <c r="F58" s="51" t="s">
        <v>12</v>
      </c>
      <c r="G58" s="19" t="s">
        <v>130</v>
      </c>
      <c r="H58" s="11"/>
      <c r="I58" s="11"/>
      <c r="J58" s="11"/>
      <c r="K58" s="11"/>
    </row>
    <row r="59" spans="1:12" ht="29.1">
      <c r="A59" s="48" t="s">
        <v>134</v>
      </c>
      <c r="D59" s="51">
        <v>1</v>
      </c>
      <c r="F59" s="51" t="s">
        <v>12</v>
      </c>
      <c r="G59" s="36" t="s">
        <v>135</v>
      </c>
      <c r="H59" s="14" t="s">
        <v>136</v>
      </c>
      <c r="I59" s="11"/>
      <c r="J59" s="11"/>
      <c r="K59" s="11"/>
    </row>
    <row r="60" spans="1:12" ht="57.95">
      <c r="A60" s="48" t="s">
        <v>137</v>
      </c>
      <c r="D60" s="51">
        <v>1</v>
      </c>
      <c r="F60" s="51" t="s">
        <v>12</v>
      </c>
      <c r="G60" s="19" t="s">
        <v>130</v>
      </c>
      <c r="H60" s="11"/>
      <c r="I60" s="11"/>
      <c r="J60" s="11"/>
      <c r="K60" s="11"/>
    </row>
    <row r="61" spans="1:12">
      <c r="A61" s="48" t="s">
        <v>138</v>
      </c>
      <c r="D61" s="51">
        <v>2</v>
      </c>
      <c r="F61" s="51" t="s">
        <v>139</v>
      </c>
      <c r="G61" s="19" t="s">
        <v>140</v>
      </c>
      <c r="H61" s="32"/>
      <c r="I61" s="11"/>
      <c r="J61" s="11"/>
      <c r="K61" s="11"/>
    </row>
    <row r="62" spans="1:12" s="27" customFormat="1" ht="87">
      <c r="A62" s="48" t="s">
        <v>141</v>
      </c>
      <c r="B62" s="51"/>
      <c r="C62" s="51"/>
      <c r="D62" s="56">
        <v>2</v>
      </c>
      <c r="E62" s="69"/>
      <c r="F62" s="51"/>
      <c r="G62" s="36" t="s">
        <v>142</v>
      </c>
      <c r="H62" s="36" t="s">
        <v>143</v>
      </c>
      <c r="I62" s="26"/>
      <c r="J62" s="26"/>
      <c r="K62" s="26"/>
      <c r="L62" s="25"/>
    </row>
    <row r="63" spans="1:12" ht="29.1">
      <c r="A63" s="48" t="s">
        <v>144</v>
      </c>
      <c r="D63" s="56">
        <v>1</v>
      </c>
      <c r="F63" s="51" t="s">
        <v>139</v>
      </c>
      <c r="G63" s="19" t="s">
        <v>145</v>
      </c>
      <c r="H63" s="28"/>
      <c r="I63" s="11"/>
      <c r="J63" s="11"/>
      <c r="K63" s="11"/>
    </row>
    <row r="64" spans="1:12">
      <c r="A64" s="48" t="s">
        <v>146</v>
      </c>
      <c r="D64" s="56" t="s">
        <v>147</v>
      </c>
      <c r="G64" s="19" t="s">
        <v>148</v>
      </c>
      <c r="H64" s="26"/>
      <c r="I64" s="11"/>
      <c r="J64" s="11"/>
      <c r="K64" s="11"/>
    </row>
    <row r="65" spans="1:12">
      <c r="A65" s="48" t="s">
        <v>149</v>
      </c>
      <c r="D65" s="56" t="s">
        <v>147</v>
      </c>
      <c r="G65" s="19" t="s">
        <v>130</v>
      </c>
      <c r="H65" s="26"/>
      <c r="I65" s="11"/>
      <c r="J65" s="11"/>
      <c r="K65" s="11"/>
    </row>
    <row r="66" spans="1:12">
      <c r="G66" s="19"/>
      <c r="H66" s="11"/>
      <c r="I66" s="11"/>
      <c r="J66" s="11"/>
      <c r="K66" s="11"/>
    </row>
    <row r="67" spans="1:12" ht="29.1">
      <c r="A67" s="49" t="s">
        <v>150</v>
      </c>
      <c r="C67" s="52">
        <f>SUM(C68:C73)</f>
        <v>0</v>
      </c>
      <c r="D67" s="52">
        <f>SUM(D68:D73)</f>
        <v>10</v>
      </c>
      <c r="G67" s="19"/>
      <c r="H67" s="36" t="s">
        <v>151</v>
      </c>
      <c r="I67" s="11"/>
      <c r="J67" s="11"/>
      <c r="K67" s="11"/>
    </row>
    <row r="68" spans="1:12" ht="67.150000000000006" customHeight="1">
      <c r="A68" s="48" t="s">
        <v>152</v>
      </c>
      <c r="D68" s="51">
        <v>2</v>
      </c>
      <c r="F68" s="51" t="s">
        <v>139</v>
      </c>
      <c r="G68" s="36" t="s">
        <v>320</v>
      </c>
      <c r="H68" s="26"/>
      <c r="I68" s="11"/>
      <c r="J68" s="11"/>
      <c r="K68" s="11"/>
    </row>
    <row r="69" spans="1:12" ht="43.5">
      <c r="A69" s="48" t="s">
        <v>154</v>
      </c>
      <c r="D69" s="51">
        <v>2</v>
      </c>
      <c r="F69" s="51" t="s">
        <v>139</v>
      </c>
      <c r="G69" s="36" t="s">
        <v>155</v>
      </c>
      <c r="H69" s="36" t="s">
        <v>156</v>
      </c>
      <c r="I69" s="24"/>
      <c r="J69" s="11"/>
      <c r="K69" s="11"/>
    </row>
    <row r="70" spans="1:12" ht="57.95">
      <c r="A70" s="48" t="s">
        <v>157</v>
      </c>
      <c r="D70" s="51">
        <v>2</v>
      </c>
      <c r="F70" s="51" t="s">
        <v>139</v>
      </c>
      <c r="G70" s="36" t="s">
        <v>321</v>
      </c>
      <c r="H70" s="26"/>
      <c r="I70" s="11"/>
      <c r="J70" s="11"/>
      <c r="K70" s="11"/>
      <c r="L70" s="22"/>
    </row>
    <row r="71" spans="1:12" ht="159.6">
      <c r="A71" s="51" t="s">
        <v>159</v>
      </c>
      <c r="D71" s="51">
        <v>2</v>
      </c>
      <c r="F71" s="51" t="s">
        <v>160</v>
      </c>
      <c r="G71" s="36" t="s">
        <v>161</v>
      </c>
      <c r="H71" s="36" t="s">
        <v>162</v>
      </c>
      <c r="I71" s="36"/>
      <c r="J71" s="11"/>
      <c r="K71" s="11"/>
      <c r="L71" s="25"/>
    </row>
    <row r="72" spans="1:12" ht="72.599999999999994">
      <c r="A72" s="48" t="s">
        <v>163</v>
      </c>
      <c r="D72" s="51">
        <v>2</v>
      </c>
      <c r="F72" s="51" t="s">
        <v>164</v>
      </c>
      <c r="G72" s="36" t="s">
        <v>165</v>
      </c>
      <c r="H72" s="11"/>
      <c r="I72" s="11"/>
      <c r="J72" s="11"/>
      <c r="K72" s="11"/>
    </row>
    <row r="73" spans="1:12">
      <c r="A73" s="48" t="s">
        <v>166</v>
      </c>
      <c r="D73" s="56" t="s">
        <v>147</v>
      </c>
      <c r="F73" s="51" t="s">
        <v>164</v>
      </c>
      <c r="G73" s="19" t="s">
        <v>148</v>
      </c>
      <c r="H73" s="11"/>
      <c r="I73" s="11"/>
      <c r="J73" s="11"/>
      <c r="K73" s="11"/>
    </row>
    <row r="74" spans="1:12">
      <c r="G74" s="19"/>
      <c r="H74" s="11"/>
      <c r="I74" s="11"/>
      <c r="J74" s="11"/>
      <c r="K74" s="11"/>
    </row>
    <row r="75" spans="1:12">
      <c r="A75" s="49" t="s">
        <v>322</v>
      </c>
      <c r="C75" s="52">
        <f>SUM(C76:C82)</f>
        <v>0</v>
      </c>
      <c r="D75" s="52">
        <f>SUM(D76:D82)</f>
        <v>10</v>
      </c>
      <c r="G75" s="19"/>
      <c r="H75" s="11"/>
      <c r="I75" s="11"/>
      <c r="J75" s="11"/>
      <c r="K75" s="11"/>
    </row>
    <row r="76" spans="1:12" ht="29.1">
      <c r="A76" s="48" t="s">
        <v>168</v>
      </c>
      <c r="D76" s="51">
        <v>2</v>
      </c>
      <c r="F76" s="51" t="s">
        <v>139</v>
      </c>
      <c r="G76" s="36" t="s">
        <v>169</v>
      </c>
      <c r="H76" s="34"/>
      <c r="I76" s="11"/>
      <c r="J76" s="11"/>
      <c r="K76" s="11"/>
    </row>
    <row r="77" spans="1:12" ht="72.599999999999994">
      <c r="A77" s="48" t="s">
        <v>170</v>
      </c>
      <c r="D77" s="51">
        <v>2</v>
      </c>
      <c r="F77" s="51" t="s">
        <v>164</v>
      </c>
      <c r="G77" s="36" t="s">
        <v>171</v>
      </c>
      <c r="H77" s="28"/>
      <c r="I77" s="11"/>
      <c r="J77" s="11"/>
      <c r="K77" s="11"/>
    </row>
    <row r="78" spans="1:12" ht="29.1">
      <c r="A78" s="48" t="s">
        <v>172</v>
      </c>
      <c r="D78" s="51">
        <v>1</v>
      </c>
      <c r="F78" s="51" t="s">
        <v>164</v>
      </c>
      <c r="G78" s="19" t="s">
        <v>173</v>
      </c>
      <c r="H78" s="11"/>
      <c r="I78" s="11"/>
      <c r="J78" s="11"/>
      <c r="K78" s="11"/>
    </row>
    <row r="79" spans="1:12" ht="43.5">
      <c r="A79" s="48" t="s">
        <v>174</v>
      </c>
      <c r="D79" s="51">
        <v>1</v>
      </c>
      <c r="F79" s="51" t="s">
        <v>139</v>
      </c>
      <c r="G79" s="36" t="s">
        <v>175</v>
      </c>
      <c r="H79" s="26"/>
      <c r="I79" s="11"/>
      <c r="J79" s="11"/>
      <c r="K79" s="11"/>
    </row>
    <row r="80" spans="1:12" ht="43.5">
      <c r="A80" s="48" t="s">
        <v>176</v>
      </c>
      <c r="D80" s="51">
        <v>1</v>
      </c>
      <c r="F80" s="51" t="s">
        <v>164</v>
      </c>
      <c r="G80" s="19" t="s">
        <v>177</v>
      </c>
      <c r="H80" s="26"/>
      <c r="I80" s="24"/>
      <c r="J80" s="11"/>
      <c r="K80" s="11"/>
    </row>
    <row r="81" spans="1:12" ht="29.1">
      <c r="A81" s="48" t="s">
        <v>178</v>
      </c>
      <c r="D81" s="51">
        <v>2</v>
      </c>
      <c r="F81" s="51" t="s">
        <v>85</v>
      </c>
      <c r="G81" s="36" t="s">
        <v>179</v>
      </c>
      <c r="H81" s="36" t="s">
        <v>180</v>
      </c>
      <c r="I81" s="11"/>
      <c r="J81" s="11"/>
      <c r="K81" s="11"/>
    </row>
    <row r="82" spans="1:12" s="27" customFormat="1" ht="29.1">
      <c r="A82" s="48" t="s">
        <v>181</v>
      </c>
      <c r="B82" s="51"/>
      <c r="C82" s="51"/>
      <c r="D82" s="56">
        <v>1</v>
      </c>
      <c r="E82" s="69"/>
      <c r="F82" s="51" t="s">
        <v>164</v>
      </c>
      <c r="G82" s="36" t="s">
        <v>182</v>
      </c>
      <c r="H82" s="36" t="s">
        <v>183</v>
      </c>
      <c r="I82" s="26"/>
      <c r="J82" s="26"/>
      <c r="K82" s="26"/>
      <c r="L82" s="25"/>
    </row>
    <row r="83" spans="1:12">
      <c r="G83" s="19"/>
      <c r="H83" s="11"/>
      <c r="I83" s="11"/>
      <c r="J83" s="11"/>
      <c r="K83" s="11"/>
    </row>
    <row r="84" spans="1:12">
      <c r="A84" s="49" t="s">
        <v>323</v>
      </c>
      <c r="C84" s="52">
        <f>SUM(C85:C87)</f>
        <v>0</v>
      </c>
      <c r="D84" s="52">
        <f>SUM(D85:D87)</f>
        <v>10</v>
      </c>
      <c r="G84" s="36"/>
      <c r="H84" s="11"/>
      <c r="I84" s="11"/>
      <c r="J84" s="11"/>
      <c r="K84" s="11"/>
    </row>
    <row r="85" spans="1:12" ht="29.1">
      <c r="A85" s="48" t="s">
        <v>324</v>
      </c>
      <c r="D85" s="51">
        <v>5</v>
      </c>
      <c r="F85" s="51" t="s">
        <v>186</v>
      </c>
      <c r="G85" s="36" t="s">
        <v>83</v>
      </c>
      <c r="H85" s="11"/>
      <c r="I85" s="11"/>
      <c r="J85" s="11"/>
      <c r="K85" s="11"/>
      <c r="L85" s="22"/>
    </row>
    <row r="86" spans="1:12" ht="29.1">
      <c r="A86" s="48" t="s">
        <v>187</v>
      </c>
      <c r="D86" s="51">
        <v>2.5</v>
      </c>
      <c r="F86" s="51" t="s">
        <v>188</v>
      </c>
      <c r="G86" s="36" t="s">
        <v>189</v>
      </c>
      <c r="H86" s="24"/>
      <c r="I86" s="24"/>
      <c r="J86" s="11"/>
      <c r="K86" s="11"/>
      <c r="L86" s="22"/>
    </row>
    <row r="87" spans="1:12" ht="29.1">
      <c r="A87" s="48" t="s">
        <v>190</v>
      </c>
      <c r="D87" s="51">
        <v>2.5</v>
      </c>
      <c r="F87" s="51" t="s">
        <v>191</v>
      </c>
      <c r="G87" s="36" t="s">
        <v>130</v>
      </c>
      <c r="H87" s="26"/>
      <c r="I87" s="11"/>
      <c r="J87" s="11"/>
      <c r="K87" s="11"/>
    </row>
    <row r="88" spans="1:12">
      <c r="G88" s="19"/>
      <c r="H88" s="11"/>
      <c r="I88" s="11"/>
      <c r="J88" s="11"/>
      <c r="K88" s="11"/>
    </row>
    <row r="89" spans="1:12">
      <c r="A89" s="49" t="s">
        <v>192</v>
      </c>
      <c r="C89" s="52">
        <f>SUM(C90)</f>
        <v>0</v>
      </c>
      <c r="D89" s="52">
        <f>SUM(D90)</f>
        <v>10</v>
      </c>
      <c r="G89" s="19"/>
      <c r="H89" s="39"/>
      <c r="I89" s="39"/>
      <c r="J89" s="11"/>
      <c r="K89" s="11"/>
    </row>
    <row r="90" spans="1:12" ht="29.1">
      <c r="A90" s="48" t="s">
        <v>193</v>
      </c>
      <c r="D90" s="51">
        <v>10</v>
      </c>
      <c r="F90" s="51" t="s">
        <v>112</v>
      </c>
      <c r="G90" s="19" t="s">
        <v>194</v>
      </c>
      <c r="H90" s="36" t="s">
        <v>195</v>
      </c>
      <c r="I90" s="39"/>
      <c r="J90" s="11"/>
      <c r="K90" s="11"/>
    </row>
    <row r="91" spans="1:12">
      <c r="G91" s="19"/>
      <c r="H91" s="38"/>
      <c r="I91" s="40"/>
      <c r="J91" s="21"/>
      <c r="K91" s="11"/>
    </row>
    <row r="92" spans="1:12">
      <c r="A92" s="49" t="s">
        <v>325</v>
      </c>
      <c r="C92" s="52">
        <f>SUM(C93:C116)</f>
        <v>0</v>
      </c>
      <c r="D92" s="52">
        <f>SUM(D93:D116)</f>
        <v>15</v>
      </c>
      <c r="G92" s="60"/>
      <c r="H92" s="36" t="s">
        <v>197</v>
      </c>
      <c r="I92" s="24"/>
      <c r="J92" s="11"/>
      <c r="K92" s="11"/>
    </row>
    <row r="93" spans="1:12" ht="43.5">
      <c r="A93" s="35" t="s">
        <v>198</v>
      </c>
      <c r="D93" s="56" t="s">
        <v>125</v>
      </c>
      <c r="F93" s="51" t="s">
        <v>139</v>
      </c>
      <c r="G93" s="36" t="s">
        <v>199</v>
      </c>
      <c r="H93" s="28"/>
      <c r="I93" s="24"/>
      <c r="J93" s="11"/>
      <c r="K93" s="11"/>
    </row>
    <row r="94" spans="1:12" ht="57.95">
      <c r="A94" s="35" t="s">
        <v>200</v>
      </c>
      <c r="D94" s="56" t="s">
        <v>125</v>
      </c>
      <c r="F94" s="51" t="s">
        <v>139</v>
      </c>
      <c r="G94" s="36" t="s">
        <v>201</v>
      </c>
      <c r="H94" s="28"/>
      <c r="I94" s="24"/>
      <c r="J94" s="11"/>
      <c r="K94" s="11"/>
    </row>
    <row r="95" spans="1:12" ht="29.1">
      <c r="A95" s="35" t="s">
        <v>202</v>
      </c>
      <c r="D95" s="56" t="s">
        <v>125</v>
      </c>
      <c r="F95" s="51" t="s">
        <v>139</v>
      </c>
      <c r="G95" s="36" t="s">
        <v>203</v>
      </c>
      <c r="H95" s="28"/>
      <c r="I95" s="24"/>
      <c r="J95" s="11"/>
      <c r="K95" s="11"/>
    </row>
    <row r="96" spans="1:12" ht="43.5">
      <c r="A96" s="35" t="s">
        <v>204</v>
      </c>
      <c r="D96" s="56" t="s">
        <v>125</v>
      </c>
      <c r="F96" s="51" t="s">
        <v>139</v>
      </c>
      <c r="G96" s="59" t="s">
        <v>205</v>
      </c>
      <c r="H96" s="28"/>
      <c r="I96" s="11"/>
      <c r="J96" s="11"/>
      <c r="K96" s="11"/>
    </row>
    <row r="97" spans="1:12" ht="43.5">
      <c r="A97" s="35" t="s">
        <v>206</v>
      </c>
      <c r="D97" s="56" t="s">
        <v>125</v>
      </c>
      <c r="F97" s="51" t="s">
        <v>139</v>
      </c>
      <c r="G97" s="36" t="s">
        <v>207</v>
      </c>
      <c r="H97" s="28"/>
      <c r="I97" s="24"/>
      <c r="J97" s="24"/>
      <c r="K97" s="11"/>
    </row>
    <row r="98" spans="1:12" ht="72.599999999999994">
      <c r="A98" s="35" t="s">
        <v>208</v>
      </c>
      <c r="D98" s="56" t="s">
        <v>125</v>
      </c>
      <c r="F98" s="51" t="s">
        <v>139</v>
      </c>
      <c r="G98" s="19"/>
      <c r="H98" s="26"/>
      <c r="I98" s="24"/>
      <c r="J98" s="11"/>
      <c r="K98" s="11"/>
      <c r="L98" s="29"/>
    </row>
    <row r="99" spans="1:12" ht="43.5">
      <c r="A99" s="35" t="s">
        <v>209</v>
      </c>
      <c r="D99" s="56">
        <v>2</v>
      </c>
      <c r="F99" s="51" t="s">
        <v>139</v>
      </c>
      <c r="G99" s="19" t="s">
        <v>210</v>
      </c>
      <c r="H99" s="37"/>
      <c r="I99" s="26"/>
      <c r="J99" s="24"/>
      <c r="K99" s="11"/>
    </row>
    <row r="100" spans="1:12" ht="87">
      <c r="A100" s="35" t="s">
        <v>211</v>
      </c>
      <c r="D100" s="56">
        <v>2</v>
      </c>
      <c r="F100" s="51" t="s">
        <v>139</v>
      </c>
      <c r="G100" s="36" t="s">
        <v>212</v>
      </c>
      <c r="H100" s="36" t="s">
        <v>213</v>
      </c>
      <c r="I100" s="24"/>
      <c r="J100" s="11"/>
      <c r="K100" s="11"/>
      <c r="L100" s="19"/>
    </row>
    <row r="101" spans="1:12" ht="43.5">
      <c r="A101" s="35" t="s">
        <v>214</v>
      </c>
      <c r="D101" s="51">
        <v>2</v>
      </c>
      <c r="F101" s="51" t="s">
        <v>139</v>
      </c>
      <c r="G101" s="36" t="s">
        <v>215</v>
      </c>
      <c r="H101" s="26"/>
      <c r="I101" s="24"/>
      <c r="J101" s="11"/>
      <c r="K101" s="11"/>
    </row>
    <row r="102" spans="1:12" ht="29.1">
      <c r="A102" s="35" t="s">
        <v>216</v>
      </c>
      <c r="D102" s="51">
        <v>2</v>
      </c>
      <c r="F102" s="51" t="s">
        <v>139</v>
      </c>
      <c r="G102" s="36" t="s">
        <v>217</v>
      </c>
      <c r="H102" s="24"/>
      <c r="I102" s="11"/>
      <c r="J102" s="24"/>
      <c r="K102" s="11"/>
    </row>
    <row r="103" spans="1:12">
      <c r="A103" s="35" t="s">
        <v>218</v>
      </c>
      <c r="D103" s="51">
        <v>2</v>
      </c>
      <c r="F103" s="51" t="s">
        <v>139</v>
      </c>
      <c r="G103" s="19" t="s">
        <v>219</v>
      </c>
      <c r="H103" s="24"/>
      <c r="I103" s="11"/>
      <c r="J103" s="11"/>
      <c r="K103" s="11"/>
    </row>
    <row r="104" spans="1:12" ht="29.1">
      <c r="A104" s="35" t="s">
        <v>220</v>
      </c>
      <c r="D104" s="51">
        <v>1</v>
      </c>
      <c r="F104" s="51" t="s">
        <v>139</v>
      </c>
      <c r="G104" s="36" t="s">
        <v>221</v>
      </c>
      <c r="H104" s="26"/>
      <c r="I104" s="24"/>
      <c r="J104" s="11"/>
      <c r="K104" s="11"/>
    </row>
    <row r="105" spans="1:12" ht="29.1">
      <c r="A105" s="35" t="s">
        <v>222</v>
      </c>
      <c r="D105" s="51">
        <v>1</v>
      </c>
      <c r="F105" s="51" t="s">
        <v>139</v>
      </c>
      <c r="G105" s="19" t="s">
        <v>177</v>
      </c>
      <c r="H105" s="24"/>
      <c r="I105" s="24"/>
      <c r="J105" s="11"/>
      <c r="K105" s="11"/>
    </row>
    <row r="106" spans="1:12">
      <c r="A106" s="35" t="s">
        <v>223</v>
      </c>
      <c r="D106" s="51">
        <v>1</v>
      </c>
      <c r="F106" s="51" t="s">
        <v>139</v>
      </c>
      <c r="G106" s="19" t="s">
        <v>224</v>
      </c>
      <c r="H106" s="11"/>
      <c r="I106" s="11"/>
      <c r="J106" s="24"/>
      <c r="K106" s="11"/>
    </row>
    <row r="107" spans="1:12">
      <c r="A107" s="35" t="s">
        <v>225</v>
      </c>
      <c r="D107" s="56">
        <v>1</v>
      </c>
      <c r="F107" s="51" t="s">
        <v>139</v>
      </c>
      <c r="G107" s="19" t="s">
        <v>224</v>
      </c>
      <c r="H107" s="33"/>
      <c r="I107" s="11"/>
      <c r="J107" s="11"/>
      <c r="K107" s="11"/>
    </row>
    <row r="108" spans="1:12" ht="29.1">
      <c r="A108" s="35" t="s">
        <v>226</v>
      </c>
      <c r="D108" s="51">
        <v>1</v>
      </c>
      <c r="F108" s="51" t="s">
        <v>139</v>
      </c>
      <c r="G108" s="19" t="s">
        <v>224</v>
      </c>
      <c r="H108" s="31"/>
      <c r="I108" s="11"/>
      <c r="J108" s="24"/>
      <c r="K108" s="11"/>
    </row>
    <row r="109" spans="1:12" ht="29.1">
      <c r="A109" s="35" t="s">
        <v>227</v>
      </c>
      <c r="D109" s="56" t="s">
        <v>228</v>
      </c>
      <c r="F109" s="51" t="s">
        <v>139</v>
      </c>
      <c r="G109" s="36" t="s">
        <v>229</v>
      </c>
      <c r="H109" s="36" t="s">
        <v>230</v>
      </c>
      <c r="I109" s="11"/>
      <c r="J109" s="11"/>
      <c r="K109" s="11"/>
    </row>
    <row r="110" spans="1:12">
      <c r="A110" s="35" t="s">
        <v>231</v>
      </c>
      <c r="D110" s="56" t="s">
        <v>147</v>
      </c>
      <c r="F110" s="51" t="s">
        <v>139</v>
      </c>
      <c r="G110" s="19" t="s">
        <v>232</v>
      </c>
      <c r="H110" s="36"/>
      <c r="I110" s="11"/>
      <c r="J110" s="11"/>
      <c r="K110" s="11"/>
    </row>
    <row r="111" spans="1:12">
      <c r="A111" s="35" t="s">
        <v>233</v>
      </c>
      <c r="D111" s="56" t="s">
        <v>147</v>
      </c>
      <c r="F111" s="51" t="s">
        <v>139</v>
      </c>
      <c r="G111" s="19" t="s">
        <v>232</v>
      </c>
      <c r="H111" s="36"/>
      <c r="I111" s="11"/>
      <c r="J111" s="11"/>
      <c r="K111" s="11"/>
    </row>
    <row r="112" spans="1:12">
      <c r="A112" s="35" t="s">
        <v>234</v>
      </c>
      <c r="D112" s="56" t="s">
        <v>147</v>
      </c>
      <c r="F112" s="51" t="s">
        <v>139</v>
      </c>
      <c r="G112" s="19" t="s">
        <v>232</v>
      </c>
      <c r="H112" s="36"/>
      <c r="I112" s="11"/>
      <c r="J112" s="11"/>
      <c r="K112" s="11"/>
    </row>
    <row r="113" spans="1:12">
      <c r="A113" s="35" t="s">
        <v>235</v>
      </c>
      <c r="D113" s="56" t="s">
        <v>147</v>
      </c>
      <c r="F113" s="51" t="s">
        <v>139</v>
      </c>
      <c r="G113" s="19" t="s">
        <v>232</v>
      </c>
      <c r="H113" s="36"/>
      <c r="I113" s="11"/>
      <c r="J113" s="11"/>
      <c r="K113" s="11"/>
    </row>
    <row r="114" spans="1:12">
      <c r="A114" s="35" t="s">
        <v>236</v>
      </c>
      <c r="D114" s="56" t="s">
        <v>237</v>
      </c>
      <c r="F114" s="51" t="s">
        <v>139</v>
      </c>
      <c r="G114" s="19" t="s">
        <v>232</v>
      </c>
      <c r="H114" s="31"/>
      <c r="I114" s="24"/>
      <c r="J114" s="11"/>
      <c r="K114" s="11"/>
    </row>
    <row r="115" spans="1:12" ht="43.5">
      <c r="A115" s="35" t="s">
        <v>238</v>
      </c>
      <c r="D115" s="56" t="s">
        <v>237</v>
      </c>
      <c r="F115" s="51" t="s">
        <v>139</v>
      </c>
      <c r="G115" s="19" t="s">
        <v>232</v>
      </c>
      <c r="H115" s="36" t="s">
        <v>239</v>
      </c>
      <c r="I115" s="11"/>
      <c r="J115" s="11"/>
      <c r="K115" s="11"/>
    </row>
    <row r="116" spans="1:12" ht="57.95">
      <c r="A116" s="35" t="s">
        <v>240</v>
      </c>
      <c r="D116" s="56" t="s">
        <v>237</v>
      </c>
      <c r="F116" s="51" t="s">
        <v>139</v>
      </c>
      <c r="G116" s="19" t="s">
        <v>232</v>
      </c>
      <c r="H116" s="24"/>
      <c r="I116" s="24"/>
      <c r="J116" s="24"/>
      <c r="K116" s="11"/>
      <c r="L116" s="30"/>
    </row>
    <row r="117" spans="1:12">
      <c r="G117" s="19"/>
      <c r="H117" s="32"/>
      <c r="I117" s="11"/>
      <c r="J117" s="11"/>
      <c r="K117" s="11"/>
    </row>
    <row r="118" spans="1:12">
      <c r="A118" s="49" t="s">
        <v>326</v>
      </c>
      <c r="C118" s="52">
        <f>SUM(C119:C127)</f>
        <v>0</v>
      </c>
      <c r="D118" s="52">
        <f>SUM(D119:D127)</f>
        <v>5</v>
      </c>
      <c r="G118" s="19"/>
      <c r="H118" s="32"/>
      <c r="I118" s="11"/>
      <c r="J118" s="11"/>
      <c r="K118" s="11"/>
    </row>
    <row r="119" spans="1:12" ht="29.1">
      <c r="A119" s="35" t="s">
        <v>242</v>
      </c>
      <c r="D119" s="56" t="s">
        <v>125</v>
      </c>
      <c r="F119" s="51" t="s">
        <v>139</v>
      </c>
      <c r="G119" s="36" t="s">
        <v>243</v>
      </c>
      <c r="H119" s="28"/>
      <c r="I119" s="24"/>
      <c r="J119" s="24"/>
      <c r="K119" s="11"/>
    </row>
    <row r="120" spans="1:12" ht="43.5">
      <c r="A120" s="35" t="s">
        <v>244</v>
      </c>
      <c r="D120" s="56" t="s">
        <v>125</v>
      </c>
      <c r="F120" s="51" t="s">
        <v>139</v>
      </c>
      <c r="G120" s="36" t="s">
        <v>245</v>
      </c>
      <c r="H120" s="28"/>
      <c r="I120" s="24"/>
      <c r="J120" s="24"/>
      <c r="K120" s="11"/>
    </row>
    <row r="121" spans="1:12">
      <c r="A121" s="35" t="s">
        <v>246</v>
      </c>
      <c r="D121" s="56">
        <v>1</v>
      </c>
      <c r="F121" s="51" t="s">
        <v>139</v>
      </c>
      <c r="G121" s="19" t="s">
        <v>177</v>
      </c>
      <c r="H121" s="11"/>
      <c r="I121" s="24"/>
      <c r="J121" s="24"/>
      <c r="K121" s="11"/>
    </row>
    <row r="122" spans="1:12" ht="29.1">
      <c r="A122" s="35" t="s">
        <v>247</v>
      </c>
      <c r="D122" s="51">
        <v>1</v>
      </c>
      <c r="F122" s="51" t="s">
        <v>139</v>
      </c>
      <c r="G122" s="36" t="s">
        <v>248</v>
      </c>
      <c r="H122" s="24"/>
      <c r="I122" s="24"/>
      <c r="J122" s="24"/>
      <c r="K122" s="11"/>
    </row>
    <row r="123" spans="1:12" ht="43.5">
      <c r="A123" s="35" t="s">
        <v>249</v>
      </c>
      <c r="D123" s="51">
        <v>0.5</v>
      </c>
      <c r="F123" s="51" t="s">
        <v>139</v>
      </c>
      <c r="G123" s="36" t="s">
        <v>250</v>
      </c>
      <c r="H123" s="24"/>
      <c r="I123" s="24"/>
      <c r="J123" s="24"/>
      <c r="K123" s="11"/>
    </row>
    <row r="124" spans="1:12" ht="43.5">
      <c r="A124" s="35" t="s">
        <v>251</v>
      </c>
      <c r="D124" s="51">
        <v>0.5</v>
      </c>
      <c r="F124" s="51" t="s">
        <v>139</v>
      </c>
      <c r="G124" s="36" t="s">
        <v>252</v>
      </c>
      <c r="H124" s="26"/>
      <c r="I124" s="24"/>
      <c r="J124" s="24"/>
      <c r="K124" s="11"/>
    </row>
    <row r="125" spans="1:12" ht="124.9" customHeight="1">
      <c r="A125" s="35" t="s">
        <v>253</v>
      </c>
      <c r="D125" s="51">
        <v>1</v>
      </c>
      <c r="F125" s="51" t="s">
        <v>139</v>
      </c>
      <c r="G125" s="36" t="s">
        <v>254</v>
      </c>
      <c r="H125" s="28"/>
      <c r="I125" s="24"/>
      <c r="J125" s="11"/>
      <c r="K125" s="11"/>
    </row>
    <row r="126" spans="1:12" ht="43.5">
      <c r="A126" s="35" t="s">
        <v>255</v>
      </c>
      <c r="D126" s="51">
        <v>0.5</v>
      </c>
      <c r="F126" s="51" t="s">
        <v>139</v>
      </c>
      <c r="G126" s="36" t="s">
        <v>256</v>
      </c>
      <c r="H126" s="11"/>
      <c r="I126" s="24"/>
      <c r="J126" s="11"/>
      <c r="K126" s="11"/>
    </row>
    <row r="127" spans="1:12" ht="57.95">
      <c r="A127" s="35" t="s">
        <v>257</v>
      </c>
      <c r="D127" s="51">
        <v>0.5</v>
      </c>
      <c r="F127" s="51" t="s">
        <v>139</v>
      </c>
      <c r="G127" s="48" t="s">
        <v>258</v>
      </c>
      <c r="H127" s="28"/>
      <c r="I127" s="11"/>
      <c r="J127" s="24"/>
      <c r="K127" s="11"/>
    </row>
    <row r="128" spans="1:12">
      <c r="G128" s="19"/>
      <c r="H128" s="11"/>
      <c r="I128" s="11"/>
      <c r="J128" s="11"/>
      <c r="K128" s="11"/>
    </row>
    <row r="129" spans="1:12">
      <c r="A129" s="49" t="s">
        <v>259</v>
      </c>
      <c r="C129" s="52">
        <f>SUM(C130:C134)</f>
        <v>0</v>
      </c>
      <c r="D129" s="52">
        <f>SUM(D130:D134)</f>
        <v>5</v>
      </c>
      <c r="G129" s="19"/>
      <c r="H129" s="24"/>
      <c r="I129" s="11"/>
      <c r="J129" s="11"/>
      <c r="K129" s="11"/>
      <c r="L129" s="13"/>
    </row>
    <row r="130" spans="1:12" ht="57.95">
      <c r="A130" s="35" t="s">
        <v>260</v>
      </c>
      <c r="C130" s="52"/>
      <c r="D130" s="56">
        <v>2</v>
      </c>
      <c r="F130" s="51" t="s">
        <v>139</v>
      </c>
      <c r="G130" s="36" t="s">
        <v>261</v>
      </c>
      <c r="H130" s="26"/>
      <c r="I130" s="24"/>
      <c r="J130" s="11"/>
      <c r="K130" s="11"/>
      <c r="L130" s="20"/>
    </row>
    <row r="131" spans="1:12">
      <c r="A131" s="48" t="s">
        <v>262</v>
      </c>
      <c r="D131" s="51">
        <v>1</v>
      </c>
      <c r="F131" s="51" t="s">
        <v>139</v>
      </c>
      <c r="G131" s="19" t="s">
        <v>177</v>
      </c>
      <c r="H131" s="26"/>
      <c r="I131" s="11"/>
      <c r="J131" s="11"/>
      <c r="K131" s="11"/>
      <c r="L131" s="13"/>
    </row>
    <row r="132" spans="1:12" ht="43.5">
      <c r="A132" s="35" t="s">
        <v>263</v>
      </c>
      <c r="D132" s="56">
        <v>1</v>
      </c>
      <c r="F132" s="51" t="s">
        <v>139</v>
      </c>
      <c r="G132" s="36" t="s">
        <v>264</v>
      </c>
      <c r="H132" s="26"/>
      <c r="I132" s="24"/>
      <c r="J132" s="11"/>
      <c r="K132" s="11"/>
    </row>
    <row r="133" spans="1:12" ht="43.5">
      <c r="A133" s="35" t="s">
        <v>265</v>
      </c>
      <c r="D133" s="51">
        <v>0.5</v>
      </c>
      <c r="F133" s="51" t="s">
        <v>139</v>
      </c>
      <c r="G133" s="36" t="s">
        <v>266</v>
      </c>
      <c r="H133" s="26"/>
      <c r="I133" s="24"/>
      <c r="J133" s="24"/>
      <c r="K133" s="24"/>
      <c r="L133" s="22"/>
    </row>
    <row r="134" spans="1:12" ht="72.599999999999994">
      <c r="A134" s="35" t="s">
        <v>267</v>
      </c>
      <c r="D134" s="51">
        <v>0.5</v>
      </c>
      <c r="F134" s="51" t="s">
        <v>139</v>
      </c>
      <c r="G134" s="36" t="s">
        <v>268</v>
      </c>
      <c r="H134" s="26"/>
      <c r="I134" s="11"/>
      <c r="J134" s="11"/>
      <c r="K134" s="11"/>
    </row>
    <row r="135" spans="1:12">
      <c r="G135" s="19"/>
      <c r="H135" s="11"/>
      <c r="I135" s="11"/>
      <c r="J135" s="11"/>
      <c r="K135" s="11"/>
    </row>
    <row r="136" spans="1:12">
      <c r="A136" s="49" t="s">
        <v>269</v>
      </c>
      <c r="C136" s="52">
        <f>SUM(C137:C141)</f>
        <v>0</v>
      </c>
      <c r="D136" s="52">
        <f>SUM(D137:D141)</f>
        <v>5</v>
      </c>
      <c r="G136" s="19"/>
      <c r="H136" s="32"/>
      <c r="I136" s="24"/>
      <c r="J136" s="11"/>
      <c r="K136" s="11"/>
    </row>
    <row r="137" spans="1:12" ht="141.4" customHeight="1">
      <c r="A137" s="35" t="s">
        <v>270</v>
      </c>
      <c r="D137" s="56" t="s">
        <v>125</v>
      </c>
      <c r="F137" s="51" t="s">
        <v>139</v>
      </c>
      <c r="G137" s="58" t="s">
        <v>271</v>
      </c>
      <c r="H137" s="28"/>
      <c r="I137" s="24"/>
      <c r="J137" s="24"/>
      <c r="K137" s="24"/>
      <c r="L137" s="29"/>
    </row>
    <row r="138" spans="1:12" ht="57.95">
      <c r="A138" s="35" t="s">
        <v>272</v>
      </c>
      <c r="D138" s="51">
        <v>2</v>
      </c>
      <c r="F138" s="51" t="s">
        <v>139</v>
      </c>
      <c r="G138" s="36" t="s">
        <v>273</v>
      </c>
      <c r="H138" s="26"/>
      <c r="I138" s="22"/>
      <c r="J138" s="22"/>
      <c r="K138" s="22"/>
      <c r="L138" s="22"/>
    </row>
    <row r="139" spans="1:12" ht="144.94999999999999">
      <c r="A139" s="51" t="s">
        <v>274</v>
      </c>
      <c r="D139" s="51">
        <v>1</v>
      </c>
      <c r="F139" s="51" t="s">
        <v>139</v>
      </c>
      <c r="G139" s="36" t="s">
        <v>275</v>
      </c>
      <c r="H139" s="28"/>
      <c r="I139" s="11"/>
      <c r="J139" s="11"/>
      <c r="K139" s="11"/>
      <c r="L139" s="31"/>
    </row>
    <row r="140" spans="1:12" ht="29.1">
      <c r="A140" s="35" t="s">
        <v>276</v>
      </c>
      <c r="D140" s="51">
        <v>1</v>
      </c>
      <c r="F140" s="51" t="s">
        <v>139</v>
      </c>
      <c r="G140" s="36" t="s">
        <v>277</v>
      </c>
      <c r="H140" s="28"/>
      <c r="I140" s="24"/>
      <c r="J140" s="24"/>
      <c r="K140" s="11"/>
    </row>
    <row r="141" spans="1:12" ht="72.599999999999994">
      <c r="A141" s="48" t="s">
        <v>278</v>
      </c>
      <c r="D141" s="51">
        <v>1</v>
      </c>
      <c r="F141" s="51" t="s">
        <v>139</v>
      </c>
      <c r="G141" s="36" t="s">
        <v>279</v>
      </c>
      <c r="H141" s="28"/>
      <c r="I141" s="11"/>
      <c r="J141" s="11"/>
      <c r="K141" s="11"/>
    </row>
    <row r="142" spans="1:12">
      <c r="G142" s="19"/>
      <c r="H142" s="11"/>
      <c r="I142" s="11"/>
      <c r="J142" s="11"/>
      <c r="K142" s="11"/>
      <c r="L142" s="13"/>
    </row>
    <row r="143" spans="1:12" ht="87">
      <c r="A143" s="49" t="s">
        <v>327</v>
      </c>
      <c r="G143" s="48" t="s">
        <v>281</v>
      </c>
      <c r="H143" s="48" t="s">
        <v>282</v>
      </c>
      <c r="I143" s="11"/>
      <c r="J143" s="11"/>
      <c r="K143" s="11"/>
    </row>
    <row r="144" spans="1:12" ht="29.1">
      <c r="A144" s="35" t="s">
        <v>283</v>
      </c>
      <c r="D144" s="51" t="s">
        <v>125</v>
      </c>
      <c r="F144" s="51" t="s">
        <v>139</v>
      </c>
      <c r="G144" s="36" t="s">
        <v>284</v>
      </c>
      <c r="H144" s="26"/>
      <c r="I144" s="11"/>
      <c r="J144" s="11"/>
      <c r="K144" s="11"/>
      <c r="L144" s="13"/>
    </row>
    <row r="145" spans="1:12" ht="43.5">
      <c r="A145" s="35" t="s">
        <v>285</v>
      </c>
      <c r="D145" s="51" t="s">
        <v>125</v>
      </c>
      <c r="F145" s="51" t="s">
        <v>139</v>
      </c>
      <c r="G145" s="48" t="s">
        <v>286</v>
      </c>
      <c r="H145" s="25"/>
      <c r="I145" s="11"/>
      <c r="J145" s="11"/>
      <c r="K145" s="11"/>
      <c r="L145" s="13"/>
    </row>
    <row r="146" spans="1:12" ht="87">
      <c r="A146" s="35" t="s">
        <v>287</v>
      </c>
      <c r="D146" s="51" t="s">
        <v>125</v>
      </c>
      <c r="F146" s="51" t="s">
        <v>139</v>
      </c>
      <c r="G146" s="48" t="s">
        <v>288</v>
      </c>
      <c r="H146" s="25"/>
      <c r="I146" s="11"/>
      <c r="J146" s="11"/>
      <c r="K146" s="11"/>
      <c r="L146" s="13"/>
    </row>
    <row r="147" spans="1:12" ht="43.5">
      <c r="A147" s="35" t="s">
        <v>289</v>
      </c>
      <c r="D147" s="51" t="s">
        <v>125</v>
      </c>
      <c r="F147" s="51" t="s">
        <v>139</v>
      </c>
      <c r="G147" s="48" t="s">
        <v>290</v>
      </c>
      <c r="H147" s="25"/>
      <c r="I147" s="11"/>
      <c r="J147" s="11"/>
      <c r="K147" s="11"/>
      <c r="L147" s="13"/>
    </row>
    <row r="148" spans="1:12" ht="43.5">
      <c r="A148" s="35" t="s">
        <v>291</v>
      </c>
      <c r="D148" s="51" t="s">
        <v>125</v>
      </c>
      <c r="F148" s="51" t="s">
        <v>139</v>
      </c>
      <c r="G148" s="48" t="s">
        <v>292</v>
      </c>
      <c r="H148" s="25"/>
      <c r="I148" s="11"/>
      <c r="J148" s="11"/>
      <c r="K148" s="11"/>
      <c r="L148" s="13"/>
    </row>
    <row r="149" spans="1:12" ht="43.5">
      <c r="A149" s="35" t="s">
        <v>293</v>
      </c>
      <c r="D149" s="51" t="s">
        <v>125</v>
      </c>
      <c r="F149" s="51" t="s">
        <v>139</v>
      </c>
      <c r="G149" s="48" t="s">
        <v>286</v>
      </c>
      <c r="H149" s="25"/>
      <c r="I149" s="11"/>
      <c r="J149" s="11"/>
      <c r="K149" s="11"/>
      <c r="L149" s="13"/>
    </row>
    <row r="150" spans="1:12" ht="101.45">
      <c r="A150" s="35" t="s">
        <v>294</v>
      </c>
      <c r="D150" s="51" t="s">
        <v>295</v>
      </c>
      <c r="F150" s="51" t="s">
        <v>139</v>
      </c>
      <c r="G150" s="48" t="s">
        <v>296</v>
      </c>
      <c r="H150" s="25"/>
      <c r="I150" s="11"/>
      <c r="J150" s="11"/>
      <c r="K150" s="11"/>
      <c r="L150" s="13"/>
    </row>
    <row r="151" spans="1:12" ht="57.95">
      <c r="A151" s="35" t="s">
        <v>297</v>
      </c>
      <c r="D151" s="51" t="s">
        <v>295</v>
      </c>
      <c r="F151" s="51" t="s">
        <v>139</v>
      </c>
      <c r="G151" s="48" t="s">
        <v>298</v>
      </c>
      <c r="H151" s="25"/>
      <c r="I151" s="11"/>
      <c r="J151" s="11"/>
      <c r="K151" s="11"/>
      <c r="L151" s="13"/>
    </row>
    <row r="152" spans="1:12" ht="72.599999999999994">
      <c r="A152" s="35" t="s">
        <v>299</v>
      </c>
      <c r="D152" s="51" t="s">
        <v>295</v>
      </c>
      <c r="F152" s="51" t="s">
        <v>139</v>
      </c>
      <c r="G152" s="36" t="s">
        <v>300</v>
      </c>
      <c r="H152" s="26"/>
      <c r="I152" s="11"/>
      <c r="J152" s="11"/>
      <c r="K152" s="11"/>
      <c r="L152" s="13"/>
    </row>
    <row r="153" spans="1:12">
      <c r="A153" s="35" t="s">
        <v>301</v>
      </c>
      <c r="D153" s="51" t="s">
        <v>147</v>
      </c>
      <c r="F153" s="51" t="s">
        <v>139</v>
      </c>
      <c r="G153" s="19" t="s">
        <v>302</v>
      </c>
      <c r="H153" s="11"/>
      <c r="I153" s="11"/>
      <c r="J153" s="11"/>
      <c r="K153" s="11"/>
      <c r="L153" s="13"/>
    </row>
    <row r="154" spans="1:12" ht="29.1">
      <c r="A154" s="35" t="s">
        <v>303</v>
      </c>
      <c r="D154" s="51" t="s">
        <v>147</v>
      </c>
      <c r="F154" s="51" t="s">
        <v>139</v>
      </c>
      <c r="G154" s="48" t="s">
        <v>304</v>
      </c>
      <c r="H154" s="25"/>
      <c r="I154" s="11"/>
      <c r="J154" s="11"/>
      <c r="K154" s="11"/>
      <c r="L154" s="13"/>
    </row>
    <row r="155" spans="1:12">
      <c r="G155" s="19"/>
      <c r="H155" s="11"/>
      <c r="I155" s="11"/>
      <c r="J155" s="11"/>
      <c r="K155" s="11"/>
      <c r="L155" s="13"/>
    </row>
    <row r="156" spans="1:12">
      <c r="G156" s="19"/>
      <c r="H156" s="11"/>
      <c r="I156" s="11"/>
      <c r="J156" s="11"/>
      <c r="K156" s="11"/>
      <c r="L156" s="13"/>
    </row>
    <row r="157" spans="1:12">
      <c r="G157" s="19"/>
      <c r="H157" s="11"/>
      <c r="I157" s="11"/>
      <c r="J157" s="11"/>
      <c r="K157" s="11"/>
      <c r="L157" s="13"/>
    </row>
    <row r="158" spans="1:12">
      <c r="G158" s="19"/>
      <c r="H158" s="11"/>
      <c r="I158" s="11"/>
      <c r="J158" s="11"/>
      <c r="K158" s="11"/>
      <c r="L158" s="13"/>
    </row>
    <row r="159" spans="1:12">
      <c r="G159" s="19"/>
      <c r="H159" s="11"/>
      <c r="I159" s="11"/>
      <c r="J159" s="11"/>
      <c r="K159" s="11"/>
      <c r="L159" s="13"/>
    </row>
    <row r="160" spans="1:12">
      <c r="G160" s="19"/>
      <c r="H160" s="11"/>
      <c r="I160" s="11"/>
      <c r="J160" s="11"/>
      <c r="K160" s="11"/>
      <c r="L160" s="13"/>
    </row>
    <row r="161" spans="7:12">
      <c r="G161" s="19"/>
      <c r="H161" s="11"/>
      <c r="I161" s="11"/>
      <c r="J161" s="11"/>
      <c r="K161" s="11"/>
      <c r="L161" s="13"/>
    </row>
    <row r="162" spans="7:12">
      <c r="G162" s="19"/>
      <c r="H162" s="11"/>
      <c r="I162" s="11"/>
      <c r="J162" s="11"/>
      <c r="K162" s="11"/>
      <c r="L162" s="13"/>
    </row>
    <row r="163" spans="7:12">
      <c r="G163" s="19"/>
      <c r="H163" s="11"/>
      <c r="I163" s="11"/>
      <c r="J163" s="11"/>
      <c r="K163" s="11"/>
      <c r="L163" s="13"/>
    </row>
    <row r="164" spans="7:12">
      <c r="G164" s="19"/>
      <c r="H164" s="11"/>
      <c r="I164" s="11"/>
      <c r="J164" s="11"/>
      <c r="K164" s="11"/>
      <c r="L164" s="13"/>
    </row>
    <row r="165" spans="7:12">
      <c r="G165" s="19"/>
      <c r="H165" s="11"/>
      <c r="I165" s="11"/>
      <c r="J165" s="11"/>
      <c r="K165" s="11"/>
      <c r="L165" s="13"/>
    </row>
    <row r="166" spans="7:12">
      <c r="G166" s="19"/>
      <c r="H166" s="11"/>
      <c r="I166" s="11"/>
      <c r="J166" s="11"/>
      <c r="K166" s="11"/>
      <c r="L166" s="13"/>
    </row>
    <row r="167" spans="7:12">
      <c r="G167" s="19"/>
      <c r="H167" s="11"/>
      <c r="I167" s="11"/>
      <c r="J167" s="11"/>
      <c r="K167" s="11"/>
      <c r="L167" s="13"/>
    </row>
    <row r="168" spans="7:12">
      <c r="G168" s="19"/>
      <c r="H168" s="11"/>
      <c r="I168" s="11"/>
      <c r="J168" s="11"/>
      <c r="K168" s="11"/>
      <c r="L168" s="13"/>
    </row>
    <row r="169" spans="7:12">
      <c r="G169" s="19"/>
      <c r="H169" s="11"/>
      <c r="I169" s="11"/>
      <c r="J169" s="11"/>
      <c r="K169" s="11"/>
      <c r="L169" s="13"/>
    </row>
    <row r="170" spans="7:12">
      <c r="G170" s="19"/>
      <c r="H170" s="11"/>
      <c r="I170" s="11"/>
      <c r="J170" s="11"/>
      <c r="K170" s="11"/>
      <c r="L170" s="13"/>
    </row>
    <row r="171" spans="7:12">
      <c r="G171" s="19"/>
      <c r="H171" s="11"/>
      <c r="I171" s="11"/>
      <c r="J171" s="11"/>
      <c r="K171" s="11"/>
      <c r="L171" s="13"/>
    </row>
    <row r="172" spans="7:12">
      <c r="G172" s="19"/>
      <c r="H172" s="11"/>
      <c r="I172" s="11"/>
      <c r="J172" s="11"/>
      <c r="K172" s="11"/>
      <c r="L172" s="13"/>
    </row>
    <row r="173" spans="7:12">
      <c r="G173" s="19"/>
      <c r="H173" s="11"/>
      <c r="I173" s="11"/>
      <c r="J173" s="11"/>
      <c r="K173" s="11"/>
      <c r="L173" s="13"/>
    </row>
    <row r="174" spans="7:12">
      <c r="G174" s="19"/>
      <c r="H174" s="11"/>
      <c r="I174" s="11"/>
      <c r="J174" s="11"/>
      <c r="K174" s="11"/>
      <c r="L174" s="13"/>
    </row>
    <row r="175" spans="7:12">
      <c r="G175" s="19"/>
      <c r="H175" s="11"/>
      <c r="I175" s="11"/>
      <c r="J175" s="11"/>
      <c r="K175" s="11"/>
      <c r="L175" s="13"/>
    </row>
    <row r="176" spans="7:12">
      <c r="G176" s="19"/>
      <c r="H176" s="11"/>
      <c r="I176" s="11"/>
      <c r="J176" s="11"/>
      <c r="K176" s="11"/>
      <c r="L176" s="13"/>
    </row>
    <row r="177" spans="7:12">
      <c r="G177" s="19"/>
      <c r="H177" s="11"/>
      <c r="I177" s="11"/>
      <c r="J177" s="11"/>
      <c r="K177" s="11"/>
      <c r="L177" s="13"/>
    </row>
    <row r="178" spans="7:12">
      <c r="G178" s="19"/>
      <c r="H178" s="11"/>
      <c r="I178" s="11"/>
      <c r="J178" s="11"/>
      <c r="K178" s="11"/>
      <c r="L178" s="13"/>
    </row>
    <row r="179" spans="7:12">
      <c r="G179" s="19"/>
      <c r="H179" s="11"/>
      <c r="I179" s="11"/>
      <c r="J179" s="11"/>
      <c r="K179" s="11"/>
      <c r="L179" s="13"/>
    </row>
    <row r="180" spans="7:12">
      <c r="G180" s="19"/>
      <c r="H180" s="11"/>
      <c r="I180" s="11"/>
      <c r="J180" s="11"/>
      <c r="K180" s="11"/>
      <c r="L180" s="13"/>
    </row>
    <row r="181" spans="7:12">
      <c r="G181" s="19"/>
      <c r="H181" s="11"/>
      <c r="I181" s="11"/>
      <c r="J181" s="11"/>
      <c r="K181" s="11"/>
      <c r="L181" s="13"/>
    </row>
    <row r="182" spans="7:12">
      <c r="G182" s="19"/>
      <c r="H182" s="11"/>
      <c r="I182" s="11"/>
      <c r="J182" s="11"/>
      <c r="K182" s="11"/>
      <c r="L182" s="13"/>
    </row>
    <row r="183" spans="7:12">
      <c r="G183" s="19"/>
      <c r="H183" s="11"/>
      <c r="I183" s="11"/>
      <c r="J183" s="11"/>
      <c r="K183" s="11"/>
      <c r="L183" s="13"/>
    </row>
    <row r="184" spans="7:12">
      <c r="G184" s="19"/>
      <c r="H184" s="11"/>
      <c r="I184" s="11"/>
      <c r="J184" s="11"/>
      <c r="K184" s="11"/>
      <c r="L184" s="13"/>
    </row>
    <row r="185" spans="7:12">
      <c r="G185" s="19"/>
      <c r="H185" s="11"/>
      <c r="I185" s="11"/>
      <c r="J185" s="11"/>
      <c r="K185" s="11"/>
      <c r="L185" s="13"/>
    </row>
    <row r="186" spans="7:12">
      <c r="G186" s="19"/>
      <c r="H186" s="11"/>
      <c r="I186" s="11"/>
      <c r="J186" s="11"/>
      <c r="K186" s="11"/>
      <c r="L186" s="13"/>
    </row>
    <row r="187" spans="7:12">
      <c r="G187" s="19"/>
      <c r="H187" s="11"/>
      <c r="I187" s="11"/>
      <c r="J187" s="11"/>
      <c r="K187" s="11"/>
      <c r="L187" s="13"/>
    </row>
    <row r="188" spans="7:12">
      <c r="G188" s="19"/>
      <c r="H188" s="11"/>
      <c r="I188" s="11"/>
      <c r="J188" s="11"/>
      <c r="K188" s="11"/>
      <c r="L188" s="13"/>
    </row>
    <row r="189" spans="7:12">
      <c r="G189" s="19"/>
      <c r="H189" s="11"/>
      <c r="I189" s="11"/>
      <c r="J189" s="11"/>
      <c r="K189" s="11"/>
      <c r="L189" s="13"/>
    </row>
    <row r="190" spans="7:12">
      <c r="G190" s="19"/>
      <c r="H190" s="11"/>
      <c r="I190" s="11"/>
      <c r="J190" s="11"/>
      <c r="K190" s="11"/>
      <c r="L190" s="13"/>
    </row>
    <row r="191" spans="7:12">
      <c r="G191" s="19"/>
      <c r="H191" s="11"/>
      <c r="I191" s="11"/>
      <c r="J191" s="11"/>
      <c r="K191" s="11"/>
      <c r="L191" s="13"/>
    </row>
    <row r="192" spans="7:12">
      <c r="G192" s="19"/>
      <c r="H192" s="11"/>
      <c r="I192" s="11"/>
      <c r="J192" s="11"/>
      <c r="K192" s="11"/>
      <c r="L192" s="13"/>
    </row>
    <row r="193" spans="7:12">
      <c r="G193" s="19"/>
      <c r="H193" s="11"/>
      <c r="I193" s="11"/>
      <c r="J193" s="11"/>
      <c r="K193" s="11"/>
      <c r="L193" s="13"/>
    </row>
    <row r="194" spans="7:12">
      <c r="G194" s="19"/>
      <c r="H194" s="11"/>
      <c r="I194" s="11"/>
      <c r="J194" s="11"/>
      <c r="K194" s="11"/>
      <c r="L194" s="13"/>
    </row>
    <row r="195" spans="7:12">
      <c r="G195" s="19"/>
      <c r="H195" s="11"/>
      <c r="I195" s="11"/>
      <c r="J195" s="11"/>
      <c r="K195" s="11"/>
      <c r="L195" s="13"/>
    </row>
    <row r="196" spans="7:12">
      <c r="G196" s="19"/>
      <c r="H196" s="11"/>
      <c r="I196" s="11"/>
      <c r="J196" s="11"/>
      <c r="K196" s="11"/>
      <c r="L196" s="13"/>
    </row>
    <row r="197" spans="7:12">
      <c r="G197" s="19"/>
      <c r="H197" s="11"/>
      <c r="I197" s="11"/>
      <c r="J197" s="11"/>
      <c r="K197" s="11"/>
      <c r="L197" s="13"/>
    </row>
    <row r="198" spans="7:12">
      <c r="G198" s="19"/>
      <c r="H198" s="11"/>
      <c r="I198" s="11"/>
      <c r="J198" s="11"/>
      <c r="K198" s="11"/>
      <c r="L198" s="13"/>
    </row>
    <row r="199" spans="7:12">
      <c r="G199" s="19"/>
      <c r="H199" s="11"/>
      <c r="I199" s="11"/>
      <c r="J199" s="11"/>
      <c r="K199" s="11"/>
      <c r="L199" s="13"/>
    </row>
    <row r="200" spans="7:12">
      <c r="G200" s="19"/>
      <c r="H200" s="11"/>
      <c r="I200" s="11"/>
      <c r="J200" s="11"/>
      <c r="K200" s="11"/>
      <c r="L200" s="13"/>
    </row>
    <row r="201" spans="7:12">
      <c r="G201" s="19"/>
      <c r="H201" s="11"/>
      <c r="I201" s="11"/>
      <c r="J201" s="11"/>
      <c r="K201" s="11"/>
      <c r="L201" s="13"/>
    </row>
    <row r="202" spans="7:12">
      <c r="G202" s="19"/>
      <c r="H202" s="11"/>
      <c r="I202" s="11"/>
      <c r="J202" s="11"/>
      <c r="K202" s="11"/>
      <c r="L202" s="13"/>
    </row>
    <row r="203" spans="7:12">
      <c r="G203" s="19"/>
      <c r="H203" s="11"/>
      <c r="I203" s="11"/>
      <c r="J203" s="11"/>
      <c r="K203" s="11"/>
      <c r="L203" s="13"/>
    </row>
    <row r="204" spans="7:12">
      <c r="G204" s="19"/>
      <c r="H204" s="11"/>
      <c r="I204" s="11"/>
      <c r="J204" s="11"/>
      <c r="K204" s="11"/>
      <c r="L204" s="13"/>
    </row>
    <row r="205" spans="7:12">
      <c r="G205" s="19"/>
      <c r="H205" s="11"/>
      <c r="I205" s="11"/>
      <c r="J205" s="11"/>
      <c r="K205" s="11"/>
      <c r="L205" s="13"/>
    </row>
    <row r="206" spans="7:12">
      <c r="G206" s="19"/>
      <c r="H206" s="11"/>
      <c r="I206" s="11"/>
      <c r="J206" s="11"/>
      <c r="K206" s="11"/>
      <c r="L206" s="13"/>
    </row>
    <row r="207" spans="7:12">
      <c r="G207" s="19"/>
      <c r="H207" s="11"/>
      <c r="I207" s="11"/>
      <c r="J207" s="11"/>
      <c r="K207" s="11"/>
      <c r="L207" s="13"/>
    </row>
    <row r="208" spans="7:12">
      <c r="G208" s="19"/>
      <c r="H208" s="11"/>
      <c r="I208" s="11"/>
      <c r="J208" s="11"/>
      <c r="K208" s="11"/>
      <c r="L208" s="13"/>
    </row>
    <row r="209" spans="7:12">
      <c r="G209" s="19"/>
      <c r="H209" s="11"/>
      <c r="I209" s="11"/>
      <c r="J209" s="11"/>
      <c r="K209" s="11"/>
      <c r="L209" s="13"/>
    </row>
    <row r="210" spans="7:12">
      <c r="G210" s="19"/>
      <c r="H210" s="11"/>
      <c r="I210" s="11"/>
      <c r="J210" s="11"/>
      <c r="K210" s="11"/>
      <c r="L210" s="13"/>
    </row>
    <row r="211" spans="7:12">
      <c r="G211" s="19"/>
      <c r="H211" s="11"/>
      <c r="I211" s="11"/>
      <c r="J211" s="11"/>
      <c r="K211" s="11"/>
      <c r="L211" s="13"/>
    </row>
    <row r="212" spans="7:12">
      <c r="G212" s="19"/>
      <c r="H212" s="11"/>
      <c r="I212" s="11"/>
      <c r="J212" s="11"/>
      <c r="K212" s="11"/>
      <c r="L212" s="13"/>
    </row>
    <row r="213" spans="7:12">
      <c r="G213" s="19"/>
      <c r="H213" s="11"/>
      <c r="I213" s="11"/>
      <c r="J213" s="11"/>
      <c r="K213" s="11"/>
      <c r="L213" s="13"/>
    </row>
    <row r="214" spans="7:12">
      <c r="G214" s="19"/>
      <c r="H214" s="11"/>
      <c r="I214" s="11"/>
      <c r="J214" s="11"/>
      <c r="K214" s="11"/>
      <c r="L214" s="13"/>
    </row>
    <row r="215" spans="7:12">
      <c r="G215" s="19"/>
      <c r="H215" s="11"/>
      <c r="I215" s="11"/>
      <c r="J215" s="11"/>
      <c r="K215" s="11"/>
      <c r="L215" s="13"/>
    </row>
    <row r="216" spans="7:12">
      <c r="G216" s="19"/>
      <c r="H216" s="11"/>
      <c r="I216" s="11"/>
      <c r="J216" s="11"/>
      <c r="K216" s="11"/>
      <c r="L216" s="13"/>
    </row>
    <row r="217" spans="7:12">
      <c r="G217" s="19"/>
      <c r="H217" s="11"/>
      <c r="I217" s="11"/>
      <c r="J217" s="11"/>
      <c r="K217" s="11"/>
      <c r="L217" s="13"/>
    </row>
    <row r="218" spans="7:12">
      <c r="G218" s="19"/>
      <c r="H218" s="11"/>
      <c r="I218" s="11"/>
      <c r="J218" s="11"/>
      <c r="K218" s="11"/>
      <c r="L218" s="13"/>
    </row>
    <row r="219" spans="7:12">
      <c r="G219" s="19"/>
      <c r="H219" s="11"/>
      <c r="I219" s="11"/>
      <c r="J219" s="11"/>
      <c r="K219" s="11"/>
      <c r="L219" s="13"/>
    </row>
    <row r="220" spans="7:12">
      <c r="G220" s="19"/>
      <c r="H220" s="11"/>
      <c r="I220" s="11"/>
      <c r="J220" s="11"/>
      <c r="K220" s="11"/>
      <c r="L220" s="13"/>
    </row>
    <row r="221" spans="7:12">
      <c r="G221" s="19"/>
      <c r="H221" s="11"/>
      <c r="I221" s="11"/>
      <c r="J221" s="11"/>
      <c r="K221" s="11"/>
      <c r="L221" s="13"/>
    </row>
    <row r="222" spans="7:12">
      <c r="G222" s="19"/>
      <c r="H222" s="11"/>
      <c r="I222" s="11"/>
      <c r="J222" s="11"/>
      <c r="K222" s="11"/>
      <c r="L222" s="13"/>
    </row>
    <row r="223" spans="7:12">
      <c r="G223" s="19"/>
      <c r="H223" s="11"/>
      <c r="I223" s="11"/>
      <c r="J223" s="11"/>
      <c r="K223" s="11"/>
      <c r="L223" s="13"/>
    </row>
    <row r="224" spans="7:12">
      <c r="G224" s="19"/>
      <c r="H224" s="11"/>
      <c r="I224" s="11"/>
      <c r="J224" s="11"/>
      <c r="K224" s="11"/>
      <c r="L224" s="13"/>
    </row>
    <row r="225" spans="7:12">
      <c r="G225" s="19"/>
      <c r="H225" s="11"/>
      <c r="I225" s="11"/>
      <c r="J225" s="11"/>
      <c r="K225" s="11"/>
      <c r="L225" s="13"/>
    </row>
    <row r="226" spans="7:12">
      <c r="G226" s="19"/>
      <c r="H226" s="11"/>
      <c r="I226" s="11"/>
      <c r="J226" s="11"/>
      <c r="K226" s="11"/>
      <c r="L226" s="13"/>
    </row>
    <row r="227" spans="7:12">
      <c r="G227" s="19"/>
      <c r="H227" s="11"/>
      <c r="I227" s="11"/>
      <c r="J227" s="11"/>
      <c r="K227" s="11"/>
      <c r="L227" s="13"/>
    </row>
    <row r="228" spans="7:12">
      <c r="G228" s="19"/>
      <c r="H228" s="11"/>
      <c r="I228" s="11"/>
      <c r="J228" s="11"/>
      <c r="K228" s="11"/>
      <c r="L228" s="13"/>
    </row>
    <row r="229" spans="7:12">
      <c r="G229" s="19"/>
      <c r="H229" s="11"/>
      <c r="I229" s="11"/>
      <c r="J229" s="11"/>
      <c r="K229" s="11"/>
      <c r="L229" s="13"/>
    </row>
    <row r="230" spans="7:12">
      <c r="G230" s="19"/>
      <c r="H230" s="11"/>
      <c r="I230" s="11"/>
      <c r="J230" s="11"/>
      <c r="K230" s="11"/>
      <c r="L230" s="13"/>
    </row>
    <row r="231" spans="7:12">
      <c r="G231" s="19"/>
      <c r="H231" s="11"/>
      <c r="I231" s="11"/>
      <c r="J231" s="11"/>
      <c r="K231" s="11"/>
      <c r="L231" s="13"/>
    </row>
    <row r="232" spans="7:12">
      <c r="G232" s="19"/>
      <c r="H232" s="11"/>
      <c r="I232" s="11"/>
      <c r="J232" s="11"/>
      <c r="K232" s="11"/>
      <c r="L232" s="13"/>
    </row>
    <row r="233" spans="7:12">
      <c r="G233" s="19"/>
      <c r="H233" s="11"/>
      <c r="I233" s="11"/>
      <c r="J233" s="11"/>
      <c r="K233" s="11"/>
      <c r="L233" s="13"/>
    </row>
    <row r="234" spans="7:12">
      <c r="G234" s="19"/>
      <c r="H234" s="11"/>
      <c r="I234" s="11"/>
      <c r="J234" s="11"/>
      <c r="K234" s="11"/>
      <c r="L234" s="13"/>
    </row>
    <row r="235" spans="7:12">
      <c r="G235" s="19"/>
      <c r="H235" s="11"/>
      <c r="I235" s="11"/>
      <c r="J235" s="11"/>
      <c r="K235" s="11"/>
      <c r="L235" s="13"/>
    </row>
    <row r="236" spans="7:12">
      <c r="G236" s="19"/>
      <c r="H236" s="11"/>
      <c r="I236" s="11"/>
      <c r="J236" s="11"/>
      <c r="K236" s="11"/>
      <c r="L236" s="13"/>
    </row>
    <row r="237" spans="7:12">
      <c r="G237" s="19"/>
      <c r="H237" s="11"/>
      <c r="I237" s="11"/>
      <c r="J237" s="11"/>
      <c r="K237" s="11"/>
      <c r="L237" s="13"/>
    </row>
    <row r="238" spans="7:12">
      <c r="G238" s="19"/>
      <c r="H238" s="11"/>
      <c r="I238" s="11"/>
      <c r="J238" s="11"/>
      <c r="K238" s="11"/>
      <c r="L238" s="13"/>
    </row>
    <row r="239" spans="7:12">
      <c r="G239" s="19"/>
      <c r="H239" s="11"/>
      <c r="I239" s="11"/>
      <c r="J239" s="11"/>
      <c r="K239" s="11"/>
      <c r="L239" s="13"/>
    </row>
    <row r="240" spans="7:12">
      <c r="G240" s="19"/>
      <c r="H240" s="11"/>
      <c r="I240" s="11"/>
      <c r="J240" s="11"/>
      <c r="K240" s="11"/>
      <c r="L240" s="13"/>
    </row>
    <row r="241" spans="7:12">
      <c r="G241" s="19"/>
      <c r="H241" s="11"/>
      <c r="I241" s="11"/>
      <c r="J241" s="11"/>
      <c r="K241" s="11"/>
      <c r="L241" s="13"/>
    </row>
    <row r="242" spans="7:12">
      <c r="G242" s="19"/>
      <c r="H242" s="11"/>
      <c r="I242" s="11"/>
      <c r="J242" s="11"/>
      <c r="K242" s="11"/>
      <c r="L242" s="13"/>
    </row>
    <row r="243" spans="7:12">
      <c r="G243" s="19"/>
      <c r="H243" s="11"/>
      <c r="I243" s="11"/>
      <c r="J243" s="11"/>
      <c r="K243" s="11"/>
      <c r="L243" s="13"/>
    </row>
    <row r="244" spans="7:12">
      <c r="G244" s="19"/>
      <c r="H244" s="11"/>
      <c r="I244" s="11"/>
      <c r="J244" s="11"/>
      <c r="K244" s="11"/>
      <c r="L244" s="13"/>
    </row>
    <row r="245" spans="7:12">
      <c r="G245" s="19"/>
      <c r="H245" s="11"/>
      <c r="I245" s="11"/>
      <c r="J245" s="11"/>
      <c r="K245" s="11"/>
      <c r="L245" s="13"/>
    </row>
    <row r="246" spans="7:12">
      <c r="G246" s="19"/>
      <c r="H246" s="11"/>
      <c r="I246" s="11"/>
      <c r="J246" s="11"/>
      <c r="K246" s="11"/>
      <c r="L246" s="13"/>
    </row>
    <row r="247" spans="7:12">
      <c r="G247" s="19"/>
      <c r="H247" s="11"/>
      <c r="I247" s="11"/>
      <c r="J247" s="11"/>
      <c r="K247" s="11"/>
      <c r="L247" s="13"/>
    </row>
    <row r="248" spans="7:12">
      <c r="G248" s="19"/>
      <c r="H248" s="11"/>
      <c r="I248" s="11"/>
      <c r="J248" s="11"/>
      <c r="K248" s="11"/>
      <c r="L248" s="13"/>
    </row>
    <row r="249" spans="7:12">
      <c r="G249" s="19"/>
      <c r="H249" s="11"/>
      <c r="I249" s="11"/>
      <c r="J249" s="11"/>
      <c r="K249" s="11"/>
      <c r="L249" s="13"/>
    </row>
    <row r="250" spans="7:12">
      <c r="G250" s="19"/>
      <c r="H250" s="11"/>
      <c r="I250" s="11"/>
      <c r="J250" s="11"/>
      <c r="K250" s="11"/>
      <c r="L250" s="13"/>
    </row>
    <row r="251" spans="7:12">
      <c r="G251" s="19"/>
      <c r="H251" s="11"/>
      <c r="I251" s="11"/>
      <c r="J251" s="11"/>
      <c r="K251" s="11"/>
      <c r="L251" s="13"/>
    </row>
    <row r="252" spans="7:12">
      <c r="G252" s="19"/>
      <c r="H252" s="11"/>
      <c r="I252" s="11"/>
      <c r="J252" s="11"/>
      <c r="K252" s="11"/>
      <c r="L252" s="13"/>
    </row>
    <row r="253" spans="7:12">
      <c r="G253" s="19"/>
      <c r="H253" s="11"/>
      <c r="I253" s="11"/>
      <c r="J253" s="11"/>
      <c r="K253" s="11"/>
      <c r="L253" s="13"/>
    </row>
    <row r="254" spans="7:12">
      <c r="G254" s="19"/>
      <c r="H254" s="11"/>
      <c r="I254" s="11"/>
      <c r="J254" s="11"/>
      <c r="K254" s="11"/>
      <c r="L254" s="13"/>
    </row>
    <row r="255" spans="7:12">
      <c r="G255" s="19"/>
      <c r="H255" s="11"/>
      <c r="I255" s="11"/>
      <c r="J255" s="11"/>
      <c r="K255" s="11"/>
      <c r="L255" s="13"/>
    </row>
    <row r="256" spans="7:12">
      <c r="G256" s="19"/>
      <c r="H256" s="11"/>
      <c r="I256" s="11"/>
      <c r="J256" s="11"/>
      <c r="K256" s="11"/>
      <c r="L256" s="13"/>
    </row>
    <row r="257" spans="7:12">
      <c r="G257" s="19"/>
      <c r="H257" s="11"/>
      <c r="I257" s="11"/>
      <c r="J257" s="11"/>
      <c r="K257" s="11"/>
      <c r="L257" s="13"/>
    </row>
    <row r="258" spans="7:12">
      <c r="G258" s="19"/>
      <c r="H258" s="11"/>
      <c r="I258" s="11"/>
      <c r="J258" s="11"/>
      <c r="K258" s="11"/>
      <c r="L258" s="13"/>
    </row>
    <row r="259" spans="7:12">
      <c r="G259" s="19"/>
      <c r="H259" s="11"/>
      <c r="I259" s="11"/>
      <c r="J259" s="11"/>
      <c r="K259" s="11"/>
      <c r="L259" s="13"/>
    </row>
    <row r="260" spans="7:12">
      <c r="G260" s="19"/>
      <c r="H260" s="11"/>
      <c r="I260" s="11"/>
      <c r="J260" s="11"/>
      <c r="K260" s="11"/>
      <c r="L260" s="13"/>
    </row>
    <row r="261" spans="7:12">
      <c r="G261" s="19"/>
      <c r="H261" s="11"/>
      <c r="I261" s="11"/>
      <c r="J261" s="11"/>
      <c r="K261" s="11"/>
      <c r="L261" s="13"/>
    </row>
    <row r="262" spans="7:12">
      <c r="G262" s="19"/>
      <c r="H262" s="11"/>
      <c r="I262" s="11"/>
      <c r="J262" s="11"/>
      <c r="K262" s="11"/>
      <c r="L262" s="13"/>
    </row>
    <row r="263" spans="7:12">
      <c r="G263" s="19"/>
      <c r="H263" s="11"/>
      <c r="I263" s="11"/>
      <c r="J263" s="11"/>
      <c r="K263" s="11"/>
      <c r="L263" s="13"/>
    </row>
    <row r="264" spans="7:12">
      <c r="G264" s="19"/>
      <c r="H264" s="11"/>
      <c r="I264" s="11"/>
      <c r="J264" s="11"/>
      <c r="K264" s="11"/>
      <c r="L264" s="13"/>
    </row>
    <row r="265" spans="7:12">
      <c r="G265" s="19"/>
      <c r="H265" s="11"/>
      <c r="I265" s="11"/>
      <c r="J265" s="11"/>
      <c r="K265" s="11"/>
      <c r="L265" s="13"/>
    </row>
    <row r="266" spans="7:12">
      <c r="G266" s="19"/>
      <c r="H266" s="11"/>
      <c r="I266" s="11"/>
      <c r="J266" s="11"/>
      <c r="K266" s="11"/>
      <c r="L266" s="13"/>
    </row>
    <row r="267" spans="7:12">
      <c r="G267" s="19"/>
      <c r="H267" s="11"/>
      <c r="I267" s="11"/>
      <c r="J267" s="11"/>
      <c r="K267" s="11"/>
      <c r="L267" s="13"/>
    </row>
    <row r="268" spans="7:12">
      <c r="G268" s="19"/>
      <c r="H268" s="11"/>
      <c r="I268" s="11"/>
      <c r="J268" s="11"/>
      <c r="K268" s="11"/>
      <c r="L268" s="13"/>
    </row>
    <row r="269" spans="7:12">
      <c r="G269" s="19"/>
      <c r="H269" s="11"/>
      <c r="I269" s="11"/>
      <c r="J269" s="11"/>
      <c r="K269" s="11"/>
      <c r="L269" s="13"/>
    </row>
    <row r="270" spans="7:12">
      <c r="G270" s="19"/>
      <c r="H270" s="11"/>
      <c r="I270" s="11"/>
      <c r="J270" s="11"/>
      <c r="K270" s="11"/>
      <c r="L270" s="13"/>
    </row>
    <row r="271" spans="7:12">
      <c r="G271" s="19"/>
      <c r="H271" s="11"/>
      <c r="I271" s="11"/>
      <c r="J271" s="11"/>
      <c r="K271" s="11"/>
      <c r="L271" s="13"/>
    </row>
    <row r="272" spans="7:12">
      <c r="G272" s="19"/>
      <c r="H272" s="11"/>
      <c r="I272" s="11"/>
      <c r="J272" s="11"/>
      <c r="K272" s="11"/>
      <c r="L272" s="13"/>
    </row>
    <row r="273" spans="7:12">
      <c r="G273" s="19"/>
      <c r="H273" s="11"/>
      <c r="I273" s="11"/>
      <c r="J273" s="11"/>
      <c r="K273" s="11"/>
      <c r="L273" s="13"/>
    </row>
    <row r="274" spans="7:12">
      <c r="G274" s="19"/>
      <c r="H274" s="11"/>
      <c r="I274" s="11"/>
      <c r="J274" s="11"/>
      <c r="K274" s="11"/>
      <c r="L274" s="13"/>
    </row>
    <row r="275" spans="7:12">
      <c r="G275" s="19"/>
      <c r="H275" s="11"/>
      <c r="I275" s="11"/>
      <c r="J275" s="11"/>
      <c r="K275" s="11"/>
      <c r="L275" s="13"/>
    </row>
    <row r="276" spans="7:12">
      <c r="G276" s="19"/>
      <c r="H276" s="11"/>
      <c r="I276" s="11"/>
      <c r="J276" s="11"/>
      <c r="K276" s="11"/>
      <c r="L276" s="13"/>
    </row>
    <row r="277" spans="7:12">
      <c r="G277" s="19"/>
      <c r="H277" s="11"/>
      <c r="I277" s="11"/>
      <c r="J277" s="11"/>
      <c r="K277" s="11"/>
      <c r="L277" s="13"/>
    </row>
    <row r="278" spans="7:12">
      <c r="G278" s="19"/>
      <c r="H278" s="11"/>
      <c r="I278" s="11"/>
      <c r="J278" s="11"/>
      <c r="K278" s="11"/>
      <c r="L278" s="13"/>
    </row>
    <row r="279" spans="7:12">
      <c r="G279" s="19"/>
      <c r="H279" s="11"/>
      <c r="I279" s="11"/>
      <c r="J279" s="11"/>
      <c r="K279" s="11"/>
      <c r="L279" s="13"/>
    </row>
    <row r="280" spans="7:12">
      <c r="G280" s="19"/>
      <c r="H280" s="11"/>
      <c r="I280" s="11"/>
      <c r="J280" s="11"/>
      <c r="K280" s="11"/>
      <c r="L280" s="13"/>
    </row>
    <row r="281" spans="7:12">
      <c r="G281" s="19"/>
      <c r="H281" s="11"/>
      <c r="I281" s="11"/>
      <c r="J281" s="11"/>
      <c r="K281" s="11"/>
      <c r="L281" s="13"/>
    </row>
    <row r="282" spans="7:12">
      <c r="G282" s="19"/>
      <c r="H282" s="11"/>
      <c r="I282" s="11"/>
      <c r="J282" s="11"/>
      <c r="K282" s="11"/>
      <c r="L282" s="13"/>
    </row>
    <row r="283" spans="7:12">
      <c r="G283" s="19"/>
      <c r="H283" s="11"/>
      <c r="I283" s="11"/>
      <c r="J283" s="11"/>
      <c r="K283" s="11"/>
      <c r="L283" s="13"/>
    </row>
    <row r="284" spans="7:12">
      <c r="G284" s="19"/>
      <c r="H284" s="11"/>
      <c r="I284" s="11"/>
      <c r="J284" s="11"/>
      <c r="K284" s="11"/>
      <c r="L284" s="13"/>
    </row>
    <row r="285" spans="7:12">
      <c r="G285" s="19"/>
      <c r="H285" s="11"/>
      <c r="I285" s="11"/>
      <c r="J285" s="11"/>
      <c r="K285" s="11"/>
      <c r="L285" s="13"/>
    </row>
    <row r="286" spans="7:12">
      <c r="G286" s="19"/>
      <c r="H286" s="11"/>
      <c r="I286" s="11"/>
      <c r="J286" s="11"/>
      <c r="K286" s="11"/>
      <c r="L286" s="13"/>
    </row>
    <row r="287" spans="7:12">
      <c r="G287" s="19"/>
      <c r="H287" s="11"/>
      <c r="I287" s="11"/>
      <c r="J287" s="11"/>
      <c r="K287" s="11"/>
      <c r="L287" s="13"/>
    </row>
    <row r="288" spans="7:12">
      <c r="G288" s="19"/>
      <c r="H288" s="11"/>
      <c r="I288" s="11"/>
      <c r="J288" s="11"/>
      <c r="K288" s="11"/>
      <c r="L288" s="13"/>
    </row>
    <row r="289" spans="7:12">
      <c r="G289" s="19"/>
      <c r="H289" s="11"/>
      <c r="I289" s="11"/>
      <c r="J289" s="11"/>
      <c r="K289" s="11"/>
      <c r="L289" s="13"/>
    </row>
    <row r="290" spans="7:12">
      <c r="G290" s="19"/>
      <c r="H290" s="11"/>
      <c r="I290" s="11"/>
      <c r="J290" s="11"/>
      <c r="K290" s="11"/>
      <c r="L290" s="13"/>
    </row>
    <row r="291" spans="7:12">
      <c r="G291" s="19"/>
      <c r="H291" s="11"/>
      <c r="I291" s="11"/>
      <c r="J291" s="11"/>
      <c r="K291" s="11"/>
      <c r="L291" s="13"/>
    </row>
    <row r="292" spans="7:12">
      <c r="G292" s="19"/>
      <c r="H292" s="11"/>
      <c r="I292" s="11"/>
      <c r="J292" s="11"/>
      <c r="K292" s="11"/>
      <c r="L292" s="13"/>
    </row>
    <row r="293" spans="7:12">
      <c r="G293" s="19"/>
      <c r="H293" s="11"/>
      <c r="I293" s="11"/>
      <c r="J293" s="11"/>
      <c r="K293" s="11"/>
      <c r="L293" s="13"/>
    </row>
    <row r="294" spans="7:12">
      <c r="G294" s="19"/>
      <c r="H294" s="11"/>
      <c r="I294" s="11"/>
      <c r="J294" s="11"/>
      <c r="K294" s="11"/>
      <c r="L294" s="13"/>
    </row>
    <row r="295" spans="7:12">
      <c r="G295" s="19"/>
      <c r="H295" s="11"/>
      <c r="I295" s="11"/>
      <c r="J295" s="11"/>
      <c r="K295" s="11"/>
      <c r="L295" s="13"/>
    </row>
    <row r="296" spans="7:12">
      <c r="G296" s="19"/>
      <c r="H296" s="11"/>
      <c r="I296" s="11"/>
      <c r="J296" s="11"/>
      <c r="K296" s="11"/>
      <c r="L296" s="13"/>
    </row>
    <row r="297" spans="7:12">
      <c r="G297" s="19"/>
      <c r="H297" s="11"/>
      <c r="I297" s="11"/>
      <c r="J297" s="11"/>
      <c r="K297" s="11"/>
      <c r="L297" s="13"/>
    </row>
    <row r="298" spans="7:12">
      <c r="G298" s="19"/>
      <c r="H298" s="11"/>
      <c r="I298" s="11"/>
      <c r="J298" s="11"/>
      <c r="K298" s="11"/>
      <c r="L298" s="13"/>
    </row>
    <row r="299" spans="7:12">
      <c r="G299" s="19"/>
      <c r="H299" s="11"/>
      <c r="I299" s="11"/>
      <c r="J299" s="11"/>
      <c r="K299" s="11"/>
      <c r="L299" s="13"/>
    </row>
    <row r="300" spans="7:12">
      <c r="G300" s="19"/>
      <c r="H300" s="11"/>
      <c r="I300" s="11"/>
      <c r="J300" s="11"/>
      <c r="K300" s="11"/>
      <c r="L300" s="13"/>
    </row>
    <row r="301" spans="7:12">
      <c r="G301" s="19"/>
      <c r="H301" s="11"/>
      <c r="I301" s="11"/>
      <c r="J301" s="11"/>
      <c r="K301" s="11"/>
      <c r="L301" s="13"/>
    </row>
    <row r="302" spans="7:12">
      <c r="G302" s="19"/>
      <c r="H302" s="11"/>
      <c r="I302" s="11"/>
      <c r="J302" s="11"/>
      <c r="K302" s="11"/>
      <c r="L302" s="13"/>
    </row>
    <row r="303" spans="7:12">
      <c r="G303" s="19"/>
      <c r="H303" s="11"/>
      <c r="I303" s="11"/>
      <c r="J303" s="11"/>
      <c r="K303" s="11"/>
      <c r="L303" s="13"/>
    </row>
    <row r="304" spans="7:12">
      <c r="G304" s="19"/>
      <c r="H304" s="11"/>
      <c r="I304" s="11"/>
      <c r="J304" s="11"/>
      <c r="K304" s="11"/>
      <c r="L304" s="13"/>
    </row>
    <row r="305" spans="7:12">
      <c r="G305" s="19"/>
      <c r="H305" s="11"/>
      <c r="I305" s="11"/>
      <c r="J305" s="11"/>
      <c r="K305" s="11"/>
      <c r="L305" s="13"/>
    </row>
    <row r="306" spans="7:12">
      <c r="G306" s="19"/>
      <c r="H306" s="11"/>
      <c r="I306" s="11"/>
      <c r="J306" s="11"/>
      <c r="K306" s="11"/>
      <c r="L306" s="13"/>
    </row>
    <row r="307" spans="7:12">
      <c r="G307" s="19"/>
      <c r="H307" s="11"/>
      <c r="I307" s="11"/>
      <c r="J307" s="11"/>
      <c r="K307" s="11"/>
      <c r="L307" s="13"/>
    </row>
    <row r="308" spans="7:12">
      <c r="G308" s="19"/>
      <c r="H308" s="11"/>
      <c r="I308" s="11"/>
      <c r="J308" s="11"/>
      <c r="K308" s="11"/>
      <c r="L308" s="13"/>
    </row>
    <row r="309" spans="7:12">
      <c r="G309" s="19"/>
      <c r="H309" s="11"/>
      <c r="I309" s="11"/>
      <c r="J309" s="11"/>
      <c r="K309" s="11"/>
      <c r="L309" s="13"/>
    </row>
    <row r="310" spans="7:12">
      <c r="G310" s="19"/>
      <c r="H310" s="11"/>
      <c r="I310" s="11"/>
      <c r="J310" s="11"/>
      <c r="K310" s="11"/>
      <c r="L310" s="13"/>
    </row>
    <row r="311" spans="7:12">
      <c r="G311" s="19"/>
      <c r="H311" s="11"/>
      <c r="I311" s="11"/>
      <c r="J311" s="11"/>
      <c r="K311" s="11"/>
      <c r="L311" s="13"/>
    </row>
    <row r="312" spans="7:12">
      <c r="G312" s="19"/>
      <c r="H312" s="11"/>
      <c r="I312" s="11"/>
      <c r="J312" s="11"/>
      <c r="K312" s="11"/>
      <c r="L312" s="13"/>
    </row>
    <row r="313" spans="7:12">
      <c r="G313" s="19"/>
      <c r="H313" s="11"/>
      <c r="I313" s="11"/>
      <c r="J313" s="11"/>
      <c r="K313" s="11"/>
      <c r="L313" s="13"/>
    </row>
    <row r="314" spans="7:12">
      <c r="G314" s="19"/>
      <c r="H314" s="11"/>
      <c r="I314" s="11"/>
      <c r="J314" s="11"/>
      <c r="K314" s="11"/>
      <c r="L314" s="13"/>
    </row>
    <row r="315" spans="7:12">
      <c r="G315" s="19"/>
      <c r="H315" s="11"/>
      <c r="I315" s="11"/>
      <c r="J315" s="11"/>
      <c r="K315" s="11"/>
      <c r="L315" s="13"/>
    </row>
    <row r="316" spans="7:12">
      <c r="G316" s="19"/>
      <c r="H316" s="11"/>
      <c r="I316" s="11"/>
      <c r="J316" s="11"/>
      <c r="K316" s="11"/>
      <c r="L316" s="13"/>
    </row>
    <row r="317" spans="7:12">
      <c r="G317" s="19"/>
      <c r="H317" s="11"/>
      <c r="I317" s="11"/>
      <c r="J317" s="11"/>
      <c r="K317" s="11"/>
      <c r="L317" s="13"/>
    </row>
    <row r="318" spans="7:12">
      <c r="G318" s="19"/>
      <c r="H318" s="11"/>
      <c r="I318" s="11"/>
      <c r="J318" s="11"/>
      <c r="K318" s="11"/>
      <c r="L318" s="13"/>
    </row>
    <row r="319" spans="7:12">
      <c r="G319" s="19"/>
      <c r="H319" s="11"/>
      <c r="I319" s="11"/>
      <c r="J319" s="11"/>
      <c r="K319" s="11"/>
      <c r="L319" s="13"/>
    </row>
    <row r="320" spans="7:12">
      <c r="G320" s="19"/>
      <c r="H320" s="11"/>
      <c r="I320" s="11"/>
      <c r="J320" s="11"/>
      <c r="K320" s="11"/>
      <c r="L320" s="13"/>
    </row>
    <row r="321" spans="7:12">
      <c r="G321" s="19"/>
      <c r="H321" s="11"/>
      <c r="I321" s="11"/>
      <c r="J321" s="11"/>
      <c r="K321" s="11"/>
      <c r="L321" s="13"/>
    </row>
    <row r="322" spans="7:12">
      <c r="G322" s="19"/>
      <c r="H322" s="11"/>
      <c r="I322" s="11"/>
      <c r="J322" s="11"/>
      <c r="K322" s="11"/>
      <c r="L322" s="13"/>
    </row>
    <row r="323" spans="7:12">
      <c r="G323" s="19"/>
      <c r="H323" s="11"/>
      <c r="I323" s="11"/>
      <c r="J323" s="11"/>
      <c r="K323" s="11"/>
      <c r="L323" s="13"/>
    </row>
    <row r="324" spans="7:12">
      <c r="G324" s="19"/>
      <c r="H324" s="11"/>
      <c r="I324" s="11"/>
      <c r="J324" s="11"/>
      <c r="K324" s="11"/>
      <c r="L324" s="13"/>
    </row>
    <row r="325" spans="7:12">
      <c r="G325" s="19"/>
      <c r="H325" s="11"/>
      <c r="I325" s="11"/>
      <c r="J325" s="11"/>
      <c r="K325" s="11"/>
      <c r="L325" s="13"/>
    </row>
    <row r="326" spans="7:12">
      <c r="G326" s="19"/>
      <c r="H326" s="11"/>
      <c r="I326" s="11"/>
      <c r="J326" s="11"/>
      <c r="K326" s="11"/>
      <c r="L326" s="13"/>
    </row>
    <row r="327" spans="7:12">
      <c r="G327" s="19"/>
      <c r="H327" s="11"/>
      <c r="I327" s="11"/>
      <c r="J327" s="11"/>
      <c r="K327" s="11"/>
      <c r="L327" s="13"/>
    </row>
    <row r="328" spans="7:12">
      <c r="G328" s="19"/>
      <c r="H328" s="11"/>
      <c r="I328" s="11"/>
      <c r="J328" s="11"/>
      <c r="K328" s="11"/>
      <c r="L328" s="13"/>
    </row>
    <row r="329" spans="7:12">
      <c r="G329" s="19"/>
      <c r="H329" s="11"/>
      <c r="I329" s="11"/>
      <c r="J329" s="11"/>
      <c r="K329" s="11"/>
      <c r="L329" s="13"/>
    </row>
    <row r="330" spans="7:12">
      <c r="G330" s="19"/>
      <c r="H330" s="11"/>
      <c r="I330" s="11"/>
      <c r="J330" s="11"/>
      <c r="K330" s="11"/>
      <c r="L330" s="13"/>
    </row>
    <row r="331" spans="7:12">
      <c r="G331" s="19"/>
      <c r="H331" s="11"/>
      <c r="I331" s="11"/>
      <c r="J331" s="11"/>
      <c r="K331" s="11"/>
      <c r="L331" s="13"/>
    </row>
    <row r="332" spans="7:12">
      <c r="G332" s="19"/>
      <c r="H332" s="11"/>
      <c r="I332" s="11"/>
      <c r="J332" s="11"/>
      <c r="K332" s="11"/>
      <c r="L332" s="13"/>
    </row>
    <row r="333" spans="7:12">
      <c r="G333" s="19"/>
      <c r="H333" s="11"/>
      <c r="I333" s="11"/>
      <c r="J333" s="11"/>
      <c r="K333" s="11"/>
      <c r="L333" s="13"/>
    </row>
    <row r="334" spans="7:12">
      <c r="G334" s="19"/>
      <c r="H334" s="11"/>
      <c r="I334" s="11"/>
      <c r="J334" s="11"/>
      <c r="K334" s="11"/>
      <c r="L334" s="13"/>
    </row>
    <row r="335" spans="7:12">
      <c r="G335" s="19"/>
      <c r="H335" s="11"/>
      <c r="I335" s="11"/>
      <c r="J335" s="11"/>
      <c r="K335" s="11"/>
      <c r="L335" s="13"/>
    </row>
    <row r="336" spans="7:12">
      <c r="G336" s="19"/>
      <c r="H336" s="11"/>
      <c r="I336" s="11"/>
      <c r="J336" s="11"/>
      <c r="K336" s="11"/>
      <c r="L336" s="13"/>
    </row>
    <row r="337" spans="7:12">
      <c r="G337" s="19"/>
      <c r="H337" s="11"/>
      <c r="I337" s="11"/>
      <c r="J337" s="11"/>
      <c r="K337" s="11"/>
      <c r="L337" s="13"/>
    </row>
    <row r="338" spans="7:12">
      <c r="G338" s="19"/>
      <c r="H338" s="11"/>
      <c r="I338" s="11"/>
      <c r="J338" s="11"/>
      <c r="K338" s="11"/>
      <c r="L338" s="13"/>
    </row>
    <row r="339" spans="7:12">
      <c r="G339" s="19"/>
      <c r="H339" s="11"/>
      <c r="I339" s="11"/>
      <c r="J339" s="11"/>
      <c r="K339" s="11"/>
      <c r="L339" s="13"/>
    </row>
    <row r="340" spans="7:12">
      <c r="G340" s="19"/>
      <c r="H340" s="11"/>
      <c r="I340" s="11"/>
      <c r="J340" s="11"/>
      <c r="K340" s="11"/>
      <c r="L340" s="13"/>
    </row>
    <row r="341" spans="7:12">
      <c r="G341" s="19"/>
      <c r="H341" s="11"/>
      <c r="I341" s="11"/>
      <c r="J341" s="11"/>
      <c r="K341" s="11"/>
      <c r="L341" s="13"/>
    </row>
    <row r="342" spans="7:12">
      <c r="G342" s="19"/>
      <c r="H342" s="11"/>
      <c r="I342" s="11"/>
      <c r="J342" s="11"/>
      <c r="K342" s="11"/>
      <c r="L342" s="13"/>
    </row>
    <row r="343" spans="7:12">
      <c r="G343" s="19"/>
      <c r="H343" s="11"/>
      <c r="I343" s="11"/>
      <c r="J343" s="11"/>
      <c r="K343" s="11"/>
      <c r="L343" s="13"/>
    </row>
    <row r="344" spans="7:12">
      <c r="G344" s="19"/>
      <c r="H344" s="11"/>
      <c r="I344" s="11"/>
      <c r="J344" s="11"/>
      <c r="K344" s="11"/>
      <c r="L344" s="13"/>
    </row>
    <row r="345" spans="7:12">
      <c r="G345" s="19"/>
      <c r="H345" s="11"/>
      <c r="I345" s="11"/>
      <c r="J345" s="11"/>
      <c r="K345" s="11"/>
      <c r="L345" s="13"/>
    </row>
  </sheetData>
  <pageMargins left="0.7" right="0.7" top="0.75" bottom="0.75" header="0.3" footer="0.3"/>
  <pageSetup orientation="portrait" horizontalDpi="4294967293"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B2A1-222A-4A66-85D6-2BE4ED32F462}">
  <dimension ref="A1:G216"/>
  <sheetViews>
    <sheetView topLeftCell="A4" workbookViewId="0">
      <selection activeCell="B28" sqref="B28"/>
    </sheetView>
  </sheetViews>
  <sheetFormatPr defaultColWidth="8.7109375" defaultRowHeight="14.45" outlineLevelRow="2"/>
  <cols>
    <col min="1" max="1" width="69.85546875" style="14" customWidth="1"/>
    <col min="2" max="2" width="11" style="13" customWidth="1"/>
    <col min="3" max="3" width="11.140625" style="13" customWidth="1"/>
    <col min="4" max="7" width="8.7109375" style="14"/>
    <col min="8" max="16384" width="8.7109375" style="13"/>
  </cols>
  <sheetData>
    <row r="1" spans="1:7" outlineLevel="2">
      <c r="A1" s="12" t="str">
        <f>'HealthScore 2.0_Disadvantaged'!A1</f>
        <v xml:space="preserve">Development Name: </v>
      </c>
    </row>
    <row r="2" spans="1:7" outlineLevel="2">
      <c r="A2" s="12" t="str">
        <f>'HealthScore 2.0_Disadvantaged'!A2</f>
        <v>Developer:</v>
      </c>
    </row>
    <row r="3" spans="1:7" outlineLevel="2">
      <c r="A3" s="12" t="str">
        <f>'HealthScore 2.0_Disadvantaged'!A3</f>
        <v xml:space="preserve">Street Address: </v>
      </c>
      <c r="B3" s="18"/>
      <c r="C3" s="18"/>
    </row>
    <row r="4" spans="1:7" outlineLevel="2">
      <c r="A4" s="12" t="str">
        <f>'HealthScore 2.0_Disadvantaged'!A4</f>
        <v>Census Tract(s) with &gt;50% of population within 0.5 miles of development site:</v>
      </c>
      <c r="B4" s="18"/>
      <c r="C4" s="18"/>
    </row>
    <row r="5" spans="1:7" outlineLevel="2">
      <c r="A5" s="12" t="str">
        <f>'HealthScore 2.0_Disadvantaged'!A5</f>
        <v>Review Date:</v>
      </c>
      <c r="B5" s="18"/>
      <c r="C5" s="18"/>
    </row>
    <row r="6" spans="1:7" ht="18.600000000000001">
      <c r="A6" s="15"/>
      <c r="B6" s="18"/>
      <c r="C6" s="18"/>
      <c r="D6" s="16"/>
      <c r="E6" s="16"/>
      <c r="F6" s="16"/>
      <c r="G6" s="16"/>
    </row>
    <row r="7" spans="1:7" ht="33">
      <c r="A7" s="17" t="s">
        <v>328</v>
      </c>
      <c r="B7" s="18" t="s">
        <v>44</v>
      </c>
      <c r="C7" s="18" t="s">
        <v>45</v>
      </c>
      <c r="D7" s="16"/>
      <c r="E7" s="16"/>
      <c r="F7" s="16"/>
      <c r="G7" s="16"/>
    </row>
    <row r="8" spans="1:7">
      <c r="A8" s="14" t="s">
        <v>48</v>
      </c>
      <c r="B8" s="43">
        <f>'HealthScore 2.0_Disadvantaged'!C9</f>
        <v>0</v>
      </c>
      <c r="C8" s="43">
        <v>30</v>
      </c>
      <c r="D8" s="11"/>
      <c r="E8" s="11"/>
      <c r="F8" s="11"/>
    </row>
    <row r="9" spans="1:7">
      <c r="A9" s="14" t="s">
        <v>329</v>
      </c>
      <c r="B9" s="13">
        <f>'HealthScore 2.0_Disadvantaged'!C14</f>
        <v>0</v>
      </c>
      <c r="C9" s="13">
        <v>30</v>
      </c>
      <c r="D9" s="24"/>
      <c r="E9" s="11"/>
      <c r="F9" s="11"/>
      <c r="G9" s="22"/>
    </row>
    <row r="10" spans="1:7">
      <c r="A10" s="14" t="s">
        <v>80</v>
      </c>
      <c r="B10" s="44">
        <f>'HealthScore 2.0_Disadvantaged'!C28</f>
        <v>0</v>
      </c>
      <c r="C10" s="44">
        <v>20</v>
      </c>
      <c r="D10" s="11"/>
      <c r="E10" s="11"/>
      <c r="F10" s="11"/>
    </row>
    <row r="11" spans="1:7">
      <c r="A11" s="14" t="s">
        <v>94</v>
      </c>
      <c r="B11" s="13">
        <f>'HealthScore 2.0_Disadvantaged'!C34</f>
        <v>0</v>
      </c>
      <c r="C11" s="13">
        <v>20</v>
      </c>
      <c r="D11" s="11"/>
      <c r="E11" s="11"/>
      <c r="F11" s="11"/>
      <c r="G11" s="22"/>
    </row>
    <row r="12" spans="1:7" s="18" customFormat="1">
      <c r="A12" s="16" t="s">
        <v>330</v>
      </c>
      <c r="B12" s="45">
        <f>SUM(B8:B11)</f>
        <v>0</v>
      </c>
      <c r="C12" s="45">
        <f>SUM(C8:C11)</f>
        <v>100</v>
      </c>
      <c r="D12" s="21"/>
      <c r="E12" s="21"/>
      <c r="F12" s="21"/>
      <c r="G12" s="46"/>
    </row>
    <row r="13" spans="1:7">
      <c r="D13" s="16"/>
      <c r="E13" s="16"/>
      <c r="F13" s="16"/>
    </row>
    <row r="14" spans="1:7" ht="33">
      <c r="A14" s="17" t="s">
        <v>331</v>
      </c>
      <c r="B14" s="18" t="s">
        <v>44</v>
      </c>
      <c r="C14" s="18" t="s">
        <v>45</v>
      </c>
      <c r="D14" s="16"/>
      <c r="E14" s="16"/>
      <c r="F14" s="16"/>
      <c r="G14" s="16"/>
    </row>
    <row r="15" spans="1:7">
      <c r="A15" s="14" t="s">
        <v>110</v>
      </c>
      <c r="B15" s="13">
        <f>'HealthScore 2.0_Disadvantaged'!C46</f>
        <v>0</v>
      </c>
      <c r="C15" s="13">
        <v>15</v>
      </c>
      <c r="D15" s="11"/>
      <c r="E15" s="11"/>
      <c r="F15" s="11"/>
    </row>
    <row r="16" spans="1:7">
      <c r="A16" s="14" t="s">
        <v>122</v>
      </c>
      <c r="B16" s="13">
        <f>'HealthScore 2.0_Disadvantaged'!C52</f>
        <v>0</v>
      </c>
      <c r="C16" s="13">
        <v>15</v>
      </c>
      <c r="D16" s="11"/>
      <c r="E16" s="11"/>
      <c r="F16" s="11"/>
    </row>
    <row r="17" spans="1:7">
      <c r="A17" s="14" t="s">
        <v>150</v>
      </c>
      <c r="B17" s="13">
        <f>'HealthScore 2.0_Disadvantaged'!C66</f>
        <v>0</v>
      </c>
      <c r="C17" s="13">
        <v>10</v>
      </c>
      <c r="D17" s="11"/>
      <c r="E17" s="11"/>
      <c r="F17" s="11"/>
    </row>
    <row r="18" spans="1:7">
      <c r="A18" s="14" t="s">
        <v>322</v>
      </c>
      <c r="B18" s="13">
        <f>'HealthScore 2.0_Disadvantaged'!C74</f>
        <v>0</v>
      </c>
      <c r="C18" s="13">
        <v>10</v>
      </c>
      <c r="D18" s="11"/>
      <c r="E18" s="11"/>
      <c r="F18" s="11"/>
    </row>
    <row r="19" spans="1:7">
      <c r="A19" s="14" t="s">
        <v>323</v>
      </c>
      <c r="B19" s="13">
        <f>'HealthScore 2.0_Disadvantaged'!C83</f>
        <v>0</v>
      </c>
      <c r="C19" s="13">
        <v>10</v>
      </c>
      <c r="D19" s="11"/>
      <c r="E19" s="11"/>
      <c r="F19" s="11"/>
    </row>
    <row r="20" spans="1:7">
      <c r="A20" s="14" t="s">
        <v>192</v>
      </c>
      <c r="B20" s="13">
        <f>'HealthScore 2.0_Disadvantaged'!C88</f>
        <v>0</v>
      </c>
      <c r="C20" s="13">
        <v>10</v>
      </c>
      <c r="D20" s="39"/>
      <c r="E20" s="11"/>
      <c r="F20" s="11"/>
    </row>
    <row r="21" spans="1:7">
      <c r="A21" s="14" t="s">
        <v>332</v>
      </c>
      <c r="B21" s="13">
        <f>'HealthScore 2.0_Disadvantaged'!C91</f>
        <v>0</v>
      </c>
      <c r="C21" s="13">
        <v>15</v>
      </c>
      <c r="D21" s="24"/>
      <c r="E21" s="11"/>
      <c r="F21" s="11"/>
    </row>
    <row r="22" spans="1:7">
      <c r="A22" s="14" t="s">
        <v>241</v>
      </c>
      <c r="B22" s="13">
        <f>'HealthScore 2.0_Disadvantaged'!C117</f>
        <v>0</v>
      </c>
      <c r="C22" s="13">
        <v>5</v>
      </c>
      <c r="D22" s="11"/>
      <c r="E22" s="11"/>
      <c r="F22" s="11"/>
    </row>
    <row r="23" spans="1:7">
      <c r="A23" s="14" t="s">
        <v>259</v>
      </c>
      <c r="B23" s="13">
        <f>'HealthScore 2.0_Disadvantaged'!C128</f>
        <v>0</v>
      </c>
      <c r="C23" s="13">
        <v>5</v>
      </c>
      <c r="D23" s="11"/>
      <c r="E23" s="11"/>
      <c r="F23" s="11"/>
      <c r="G23" s="13"/>
    </row>
    <row r="24" spans="1:7">
      <c r="A24" s="14" t="s">
        <v>333</v>
      </c>
      <c r="B24" s="13">
        <f>'HealthScore 2.0_Disadvantaged'!C135</f>
        <v>0</v>
      </c>
      <c r="C24" s="13">
        <v>5</v>
      </c>
      <c r="D24" s="24"/>
      <c r="E24" s="11"/>
      <c r="F24" s="11"/>
    </row>
    <row r="25" spans="1:7" ht="27.6">
      <c r="A25" s="14" t="s">
        <v>334</v>
      </c>
      <c r="B25" s="13">
        <f>'HealthScore 2.0_Disadvantaged'!C142</f>
        <v>0</v>
      </c>
      <c r="C25" s="13">
        <v>0</v>
      </c>
      <c r="D25" s="11"/>
      <c r="E25" s="11"/>
      <c r="F25" s="11"/>
    </row>
    <row r="26" spans="1:7" s="18" customFormat="1">
      <c r="A26" s="16" t="s">
        <v>335</v>
      </c>
      <c r="B26" s="18">
        <f>SUM(B15:B25)</f>
        <v>0</v>
      </c>
      <c r="C26" s="18">
        <f>SUM(C15:C25)</f>
        <v>100</v>
      </c>
      <c r="D26" s="21"/>
      <c r="E26" s="21"/>
      <c r="F26" s="21"/>
    </row>
    <row r="27" spans="1:7">
      <c r="D27" s="11"/>
      <c r="E27" s="11"/>
      <c r="F27" s="11"/>
      <c r="G27" s="13"/>
    </row>
    <row r="28" spans="1:7" s="41" customFormat="1" ht="15.6">
      <c r="A28" s="47" t="s">
        <v>336</v>
      </c>
      <c r="B28" s="41">
        <f>0.25*B12+0.75*B26</f>
        <v>0</v>
      </c>
      <c r="C28" s="41">
        <v>100</v>
      </c>
      <c r="D28" s="42"/>
      <c r="E28" s="42"/>
      <c r="F28" s="42"/>
    </row>
    <row r="29" spans="1:7">
      <c r="D29" s="11"/>
      <c r="E29" s="11"/>
      <c r="F29" s="11"/>
      <c r="G29" s="13"/>
    </row>
    <row r="30" spans="1:7">
      <c r="D30" s="11"/>
      <c r="E30" s="11"/>
      <c r="F30" s="11"/>
      <c r="G30" s="13"/>
    </row>
    <row r="31" spans="1:7">
      <c r="D31" s="11"/>
      <c r="E31" s="11"/>
      <c r="F31" s="11"/>
      <c r="G31" s="13"/>
    </row>
    <row r="32" spans="1:7">
      <c r="D32" s="11"/>
      <c r="E32" s="11"/>
      <c r="F32" s="11"/>
      <c r="G32" s="13"/>
    </row>
    <row r="33" spans="4:7">
      <c r="D33" s="11"/>
      <c r="E33" s="11"/>
      <c r="F33" s="11"/>
      <c r="G33" s="13"/>
    </row>
    <row r="34" spans="4:7">
      <c r="D34" s="11"/>
      <c r="E34" s="11"/>
      <c r="F34" s="11"/>
      <c r="G34" s="13"/>
    </row>
    <row r="35" spans="4:7">
      <c r="D35" s="11"/>
      <c r="E35" s="11"/>
      <c r="F35" s="11"/>
      <c r="G35" s="13"/>
    </row>
    <row r="36" spans="4:7">
      <c r="D36" s="11"/>
      <c r="E36" s="11"/>
      <c r="F36" s="11"/>
      <c r="G36" s="13"/>
    </row>
    <row r="37" spans="4:7">
      <c r="D37" s="11"/>
      <c r="E37" s="11"/>
      <c r="F37" s="11"/>
      <c r="G37" s="13"/>
    </row>
    <row r="38" spans="4:7">
      <c r="D38" s="11"/>
      <c r="E38" s="11"/>
      <c r="F38" s="11"/>
      <c r="G38" s="13"/>
    </row>
    <row r="39" spans="4:7">
      <c r="D39" s="11"/>
      <c r="E39" s="11"/>
      <c r="F39" s="11"/>
      <c r="G39" s="13"/>
    </row>
    <row r="40" spans="4:7">
      <c r="D40" s="11"/>
      <c r="E40" s="11"/>
      <c r="F40" s="11"/>
      <c r="G40" s="13"/>
    </row>
    <row r="41" spans="4:7">
      <c r="D41" s="11"/>
      <c r="E41" s="11"/>
      <c r="F41" s="11"/>
      <c r="G41" s="13"/>
    </row>
    <row r="42" spans="4:7">
      <c r="D42" s="11"/>
      <c r="E42" s="11"/>
      <c r="F42" s="11"/>
      <c r="G42" s="13"/>
    </row>
    <row r="43" spans="4:7">
      <c r="D43" s="11"/>
      <c r="E43" s="11"/>
      <c r="F43" s="11"/>
      <c r="G43" s="13"/>
    </row>
    <row r="44" spans="4:7">
      <c r="D44" s="11"/>
      <c r="E44" s="11"/>
      <c r="F44" s="11"/>
      <c r="G44" s="13"/>
    </row>
    <row r="45" spans="4:7">
      <c r="D45" s="11"/>
      <c r="E45" s="11"/>
      <c r="F45" s="11"/>
      <c r="G45" s="13"/>
    </row>
    <row r="46" spans="4:7">
      <c r="D46" s="11"/>
      <c r="E46" s="11"/>
      <c r="F46" s="11"/>
      <c r="G46" s="13"/>
    </row>
    <row r="47" spans="4:7">
      <c r="D47" s="11"/>
      <c r="E47" s="11"/>
      <c r="F47" s="11"/>
      <c r="G47" s="13"/>
    </row>
    <row r="48" spans="4:7">
      <c r="D48" s="11"/>
      <c r="E48" s="11"/>
      <c r="F48" s="11"/>
      <c r="G48" s="13"/>
    </row>
    <row r="49" spans="4:7">
      <c r="D49" s="11"/>
      <c r="E49" s="11"/>
      <c r="F49" s="11"/>
      <c r="G49" s="13"/>
    </row>
    <row r="50" spans="4:7">
      <c r="D50" s="11"/>
      <c r="E50" s="11"/>
      <c r="F50" s="11"/>
      <c r="G50" s="13"/>
    </row>
    <row r="51" spans="4:7">
      <c r="D51" s="11"/>
      <c r="E51" s="11"/>
      <c r="F51" s="11"/>
      <c r="G51" s="13"/>
    </row>
    <row r="52" spans="4:7">
      <c r="D52" s="11"/>
      <c r="E52" s="11"/>
      <c r="F52" s="11"/>
      <c r="G52" s="13"/>
    </row>
    <row r="53" spans="4:7">
      <c r="D53" s="11"/>
      <c r="E53" s="11"/>
      <c r="F53" s="11"/>
      <c r="G53" s="13"/>
    </row>
    <row r="54" spans="4:7">
      <c r="D54" s="11"/>
      <c r="E54" s="11"/>
      <c r="F54" s="11"/>
      <c r="G54" s="13"/>
    </row>
    <row r="55" spans="4:7">
      <c r="D55" s="11"/>
      <c r="E55" s="11"/>
      <c r="F55" s="11"/>
      <c r="G55" s="13"/>
    </row>
    <row r="56" spans="4:7">
      <c r="D56" s="11"/>
      <c r="E56" s="11"/>
      <c r="F56" s="11"/>
      <c r="G56" s="13"/>
    </row>
    <row r="57" spans="4:7">
      <c r="D57" s="11"/>
      <c r="E57" s="11"/>
      <c r="F57" s="11"/>
      <c r="G57" s="13"/>
    </row>
    <row r="58" spans="4:7">
      <c r="D58" s="11"/>
      <c r="E58" s="11"/>
      <c r="F58" s="11"/>
      <c r="G58" s="13"/>
    </row>
    <row r="59" spans="4:7">
      <c r="D59" s="11"/>
      <c r="E59" s="11"/>
      <c r="F59" s="11"/>
      <c r="G59" s="13"/>
    </row>
    <row r="60" spans="4:7">
      <c r="D60" s="11"/>
      <c r="E60" s="11"/>
      <c r="F60" s="11"/>
      <c r="G60" s="13"/>
    </row>
    <row r="61" spans="4:7">
      <c r="D61" s="11"/>
      <c r="E61" s="11"/>
      <c r="F61" s="11"/>
      <c r="G61" s="13"/>
    </row>
    <row r="62" spans="4:7">
      <c r="D62" s="11"/>
      <c r="E62" s="11"/>
      <c r="F62" s="11"/>
      <c r="G62" s="13"/>
    </row>
    <row r="63" spans="4:7">
      <c r="D63" s="11"/>
      <c r="E63" s="11"/>
      <c r="F63" s="11"/>
      <c r="G63" s="13"/>
    </row>
    <row r="64" spans="4:7">
      <c r="D64" s="11"/>
      <c r="E64" s="11"/>
      <c r="F64" s="11"/>
      <c r="G64" s="13"/>
    </row>
    <row r="65" spans="4:7">
      <c r="D65" s="11"/>
      <c r="E65" s="11"/>
      <c r="F65" s="11"/>
      <c r="G65" s="13"/>
    </row>
    <row r="66" spans="4:7">
      <c r="D66" s="11"/>
      <c r="E66" s="11"/>
      <c r="F66" s="11"/>
      <c r="G66" s="13"/>
    </row>
    <row r="67" spans="4:7">
      <c r="D67" s="11"/>
      <c r="E67" s="11"/>
      <c r="F67" s="11"/>
      <c r="G67" s="13"/>
    </row>
    <row r="68" spans="4:7">
      <c r="D68" s="11"/>
      <c r="E68" s="11"/>
      <c r="F68" s="11"/>
      <c r="G68" s="13"/>
    </row>
    <row r="69" spans="4:7">
      <c r="D69" s="11"/>
      <c r="E69" s="11"/>
      <c r="F69" s="11"/>
      <c r="G69" s="13"/>
    </row>
    <row r="70" spans="4:7">
      <c r="D70" s="11"/>
      <c r="E70" s="11"/>
      <c r="F70" s="11"/>
      <c r="G70" s="13"/>
    </row>
    <row r="71" spans="4:7">
      <c r="D71" s="11"/>
      <c r="E71" s="11"/>
      <c r="F71" s="11"/>
      <c r="G71" s="13"/>
    </row>
    <row r="72" spans="4:7">
      <c r="D72" s="11"/>
      <c r="E72" s="11"/>
      <c r="F72" s="11"/>
      <c r="G72" s="13"/>
    </row>
    <row r="73" spans="4:7">
      <c r="D73" s="11"/>
      <c r="E73" s="11"/>
      <c r="F73" s="11"/>
      <c r="G73" s="13"/>
    </row>
    <row r="74" spans="4:7">
      <c r="D74" s="11"/>
      <c r="E74" s="11"/>
      <c r="F74" s="11"/>
      <c r="G74" s="13"/>
    </row>
    <row r="75" spans="4:7">
      <c r="D75" s="11"/>
      <c r="E75" s="11"/>
      <c r="F75" s="11"/>
      <c r="G75" s="13"/>
    </row>
    <row r="76" spans="4:7">
      <c r="D76" s="11"/>
      <c r="E76" s="11"/>
      <c r="F76" s="11"/>
      <c r="G76" s="13"/>
    </row>
    <row r="77" spans="4:7">
      <c r="D77" s="11"/>
      <c r="E77" s="11"/>
      <c r="F77" s="11"/>
      <c r="G77" s="13"/>
    </row>
    <row r="78" spans="4:7">
      <c r="D78" s="11"/>
      <c r="E78" s="11"/>
      <c r="F78" s="11"/>
      <c r="G78" s="13"/>
    </row>
    <row r="79" spans="4:7">
      <c r="D79" s="11"/>
      <c r="E79" s="11"/>
      <c r="F79" s="11"/>
      <c r="G79" s="13"/>
    </row>
    <row r="80" spans="4:7">
      <c r="D80" s="11"/>
      <c r="E80" s="11"/>
      <c r="F80" s="11"/>
      <c r="G80" s="13"/>
    </row>
    <row r="81" spans="4:7">
      <c r="D81" s="11"/>
      <c r="E81" s="11"/>
      <c r="F81" s="11"/>
      <c r="G81" s="13"/>
    </row>
    <row r="82" spans="4:7">
      <c r="D82" s="11"/>
      <c r="E82" s="11"/>
      <c r="F82" s="11"/>
      <c r="G82" s="13"/>
    </row>
    <row r="83" spans="4:7">
      <c r="D83" s="11"/>
      <c r="E83" s="11"/>
      <c r="F83" s="11"/>
      <c r="G83" s="13"/>
    </row>
    <row r="84" spans="4:7">
      <c r="D84" s="11"/>
      <c r="E84" s="11"/>
      <c r="F84" s="11"/>
      <c r="G84" s="13"/>
    </row>
    <row r="85" spans="4:7">
      <c r="D85" s="11"/>
      <c r="E85" s="11"/>
      <c r="F85" s="11"/>
      <c r="G85" s="13"/>
    </row>
    <row r="86" spans="4:7">
      <c r="D86" s="11"/>
      <c r="E86" s="11"/>
      <c r="F86" s="11"/>
      <c r="G86" s="13"/>
    </row>
    <row r="87" spans="4:7">
      <c r="D87" s="11"/>
      <c r="E87" s="11"/>
      <c r="F87" s="11"/>
      <c r="G87" s="13"/>
    </row>
    <row r="88" spans="4:7">
      <c r="D88" s="11"/>
      <c r="E88" s="11"/>
      <c r="F88" s="11"/>
      <c r="G88" s="13"/>
    </row>
    <row r="89" spans="4:7">
      <c r="D89" s="11"/>
      <c r="E89" s="11"/>
      <c r="F89" s="11"/>
      <c r="G89" s="13"/>
    </row>
    <row r="90" spans="4:7">
      <c r="D90" s="11"/>
      <c r="E90" s="11"/>
      <c r="F90" s="11"/>
      <c r="G90" s="13"/>
    </row>
    <row r="91" spans="4:7">
      <c r="D91" s="11"/>
      <c r="E91" s="11"/>
      <c r="F91" s="11"/>
      <c r="G91" s="13"/>
    </row>
    <row r="92" spans="4:7">
      <c r="D92" s="11"/>
      <c r="E92" s="11"/>
      <c r="F92" s="11"/>
      <c r="G92" s="13"/>
    </row>
    <row r="93" spans="4:7">
      <c r="D93" s="11"/>
      <c r="E93" s="11"/>
      <c r="F93" s="11"/>
      <c r="G93" s="13"/>
    </row>
    <row r="94" spans="4:7">
      <c r="D94" s="11"/>
      <c r="E94" s="11"/>
      <c r="F94" s="11"/>
      <c r="G94" s="13"/>
    </row>
    <row r="95" spans="4:7">
      <c r="D95" s="11"/>
      <c r="E95" s="11"/>
      <c r="F95" s="11"/>
      <c r="G95" s="13"/>
    </row>
    <row r="96" spans="4:7">
      <c r="D96" s="11"/>
      <c r="E96" s="11"/>
      <c r="F96" s="11"/>
      <c r="G96" s="13"/>
    </row>
    <row r="97" spans="4:7">
      <c r="D97" s="11"/>
      <c r="E97" s="11"/>
      <c r="F97" s="11"/>
      <c r="G97" s="13"/>
    </row>
    <row r="98" spans="4:7">
      <c r="D98" s="11"/>
      <c r="E98" s="11"/>
      <c r="F98" s="11"/>
      <c r="G98" s="13"/>
    </row>
    <row r="99" spans="4:7">
      <c r="D99" s="11"/>
      <c r="E99" s="11"/>
      <c r="F99" s="11"/>
      <c r="G99" s="13"/>
    </row>
    <row r="100" spans="4:7">
      <c r="D100" s="11"/>
      <c r="E100" s="11"/>
      <c r="F100" s="11"/>
      <c r="G100" s="13"/>
    </row>
    <row r="101" spans="4:7">
      <c r="D101" s="11"/>
      <c r="E101" s="11"/>
      <c r="F101" s="11"/>
      <c r="G101" s="13"/>
    </row>
    <row r="102" spans="4:7">
      <c r="D102" s="11"/>
      <c r="E102" s="11"/>
      <c r="F102" s="11"/>
      <c r="G102" s="13"/>
    </row>
    <row r="103" spans="4:7">
      <c r="D103" s="11"/>
      <c r="E103" s="11"/>
      <c r="F103" s="11"/>
      <c r="G103" s="13"/>
    </row>
    <row r="104" spans="4:7">
      <c r="D104" s="11"/>
      <c r="E104" s="11"/>
      <c r="F104" s="11"/>
      <c r="G104" s="13"/>
    </row>
    <row r="105" spans="4:7">
      <c r="D105" s="11"/>
      <c r="E105" s="11"/>
      <c r="F105" s="11"/>
      <c r="G105" s="13"/>
    </row>
    <row r="106" spans="4:7">
      <c r="D106" s="11"/>
      <c r="E106" s="11"/>
      <c r="F106" s="11"/>
      <c r="G106" s="13"/>
    </row>
    <row r="107" spans="4:7">
      <c r="D107" s="11"/>
      <c r="E107" s="11"/>
      <c r="F107" s="11"/>
      <c r="G107" s="13"/>
    </row>
    <row r="108" spans="4:7">
      <c r="D108" s="11"/>
      <c r="E108" s="11"/>
      <c r="F108" s="11"/>
      <c r="G108" s="13"/>
    </row>
    <row r="109" spans="4:7">
      <c r="D109" s="11"/>
      <c r="E109" s="11"/>
      <c r="F109" s="11"/>
      <c r="G109" s="13"/>
    </row>
    <row r="110" spans="4:7">
      <c r="D110" s="11"/>
      <c r="E110" s="11"/>
      <c r="F110" s="11"/>
      <c r="G110" s="13"/>
    </row>
    <row r="111" spans="4:7">
      <c r="D111" s="11"/>
      <c r="E111" s="11"/>
      <c r="F111" s="11"/>
      <c r="G111" s="13"/>
    </row>
    <row r="112" spans="4:7">
      <c r="D112" s="11"/>
      <c r="E112" s="11"/>
      <c r="F112" s="11"/>
      <c r="G112" s="13"/>
    </row>
    <row r="113" spans="4:7">
      <c r="D113" s="11"/>
      <c r="E113" s="11"/>
      <c r="F113" s="11"/>
      <c r="G113" s="13"/>
    </row>
    <row r="114" spans="4:7">
      <c r="D114" s="11"/>
      <c r="E114" s="11"/>
      <c r="F114" s="11"/>
      <c r="G114" s="13"/>
    </row>
    <row r="115" spans="4:7">
      <c r="D115" s="11"/>
      <c r="E115" s="11"/>
      <c r="F115" s="11"/>
      <c r="G115" s="13"/>
    </row>
    <row r="116" spans="4:7">
      <c r="D116" s="11"/>
      <c r="E116" s="11"/>
      <c r="F116" s="11"/>
      <c r="G116" s="13"/>
    </row>
    <row r="117" spans="4:7">
      <c r="D117" s="11"/>
      <c r="E117" s="11"/>
      <c r="F117" s="11"/>
      <c r="G117" s="13"/>
    </row>
    <row r="118" spans="4:7">
      <c r="D118" s="11"/>
      <c r="E118" s="11"/>
      <c r="F118" s="11"/>
      <c r="G118" s="13"/>
    </row>
    <row r="119" spans="4:7">
      <c r="D119" s="11"/>
      <c r="E119" s="11"/>
      <c r="F119" s="11"/>
      <c r="G119" s="13"/>
    </row>
    <row r="120" spans="4:7">
      <c r="D120" s="11"/>
      <c r="E120" s="11"/>
      <c r="F120" s="11"/>
      <c r="G120" s="13"/>
    </row>
    <row r="121" spans="4:7">
      <c r="D121" s="11"/>
      <c r="E121" s="11"/>
      <c r="F121" s="11"/>
      <c r="G121" s="13"/>
    </row>
    <row r="122" spans="4:7">
      <c r="D122" s="11"/>
      <c r="E122" s="11"/>
      <c r="F122" s="11"/>
      <c r="G122" s="13"/>
    </row>
    <row r="123" spans="4:7">
      <c r="D123" s="11"/>
      <c r="E123" s="11"/>
      <c r="F123" s="11"/>
      <c r="G123" s="13"/>
    </row>
    <row r="124" spans="4:7">
      <c r="D124" s="11"/>
      <c r="E124" s="11"/>
      <c r="F124" s="11"/>
      <c r="G124" s="13"/>
    </row>
    <row r="125" spans="4:7">
      <c r="D125" s="11"/>
      <c r="E125" s="11"/>
      <c r="F125" s="11"/>
      <c r="G125" s="13"/>
    </row>
    <row r="126" spans="4:7">
      <c r="D126" s="11"/>
      <c r="E126" s="11"/>
      <c r="F126" s="11"/>
      <c r="G126" s="13"/>
    </row>
    <row r="127" spans="4:7">
      <c r="D127" s="11"/>
      <c r="E127" s="11"/>
      <c r="F127" s="11"/>
      <c r="G127" s="13"/>
    </row>
    <row r="128" spans="4:7">
      <c r="D128" s="11"/>
      <c r="E128" s="11"/>
      <c r="F128" s="11"/>
      <c r="G128" s="13"/>
    </row>
    <row r="129" spans="4:7">
      <c r="D129" s="11"/>
      <c r="E129" s="11"/>
      <c r="F129" s="11"/>
      <c r="G129" s="13"/>
    </row>
    <row r="130" spans="4:7">
      <c r="D130" s="11"/>
      <c r="E130" s="11"/>
      <c r="F130" s="11"/>
      <c r="G130" s="13"/>
    </row>
    <row r="131" spans="4:7">
      <c r="D131" s="11"/>
      <c r="E131" s="11"/>
      <c r="F131" s="11"/>
      <c r="G131" s="13"/>
    </row>
    <row r="132" spans="4:7">
      <c r="D132" s="11"/>
      <c r="E132" s="11"/>
      <c r="F132" s="11"/>
      <c r="G132" s="13"/>
    </row>
    <row r="133" spans="4:7">
      <c r="D133" s="11"/>
      <c r="E133" s="11"/>
      <c r="F133" s="11"/>
      <c r="G133" s="13"/>
    </row>
    <row r="134" spans="4:7">
      <c r="D134" s="11"/>
      <c r="E134" s="11"/>
      <c r="F134" s="11"/>
      <c r="G134" s="13"/>
    </row>
    <row r="135" spans="4:7">
      <c r="D135" s="11"/>
      <c r="E135" s="11"/>
      <c r="F135" s="11"/>
      <c r="G135" s="13"/>
    </row>
    <row r="136" spans="4:7">
      <c r="D136" s="11"/>
      <c r="E136" s="11"/>
      <c r="F136" s="11"/>
      <c r="G136" s="13"/>
    </row>
    <row r="137" spans="4:7">
      <c r="D137" s="11"/>
      <c r="E137" s="11"/>
      <c r="F137" s="11"/>
      <c r="G137" s="13"/>
    </row>
    <row r="138" spans="4:7">
      <c r="D138" s="11"/>
      <c r="E138" s="11"/>
      <c r="F138" s="11"/>
      <c r="G138" s="13"/>
    </row>
    <row r="139" spans="4:7">
      <c r="D139" s="11"/>
      <c r="E139" s="11"/>
      <c r="F139" s="11"/>
      <c r="G139" s="13"/>
    </row>
    <row r="140" spans="4:7">
      <c r="D140" s="11"/>
      <c r="E140" s="11"/>
      <c r="F140" s="11"/>
      <c r="G140" s="13"/>
    </row>
    <row r="141" spans="4:7">
      <c r="D141" s="11"/>
      <c r="E141" s="11"/>
      <c r="F141" s="11"/>
      <c r="G141" s="13"/>
    </row>
    <row r="142" spans="4:7">
      <c r="D142" s="11"/>
      <c r="E142" s="11"/>
      <c r="F142" s="11"/>
      <c r="G142" s="13"/>
    </row>
    <row r="143" spans="4:7">
      <c r="D143" s="11"/>
      <c r="E143" s="11"/>
      <c r="F143" s="11"/>
      <c r="G143" s="13"/>
    </row>
    <row r="144" spans="4:7">
      <c r="D144" s="11"/>
      <c r="E144" s="11"/>
      <c r="F144" s="11"/>
      <c r="G144" s="13"/>
    </row>
    <row r="145" spans="4:7">
      <c r="D145" s="11"/>
      <c r="E145" s="11"/>
      <c r="F145" s="11"/>
      <c r="G145" s="13"/>
    </row>
    <row r="146" spans="4:7">
      <c r="D146" s="11"/>
      <c r="E146" s="11"/>
      <c r="F146" s="11"/>
      <c r="G146" s="13"/>
    </row>
    <row r="147" spans="4:7">
      <c r="D147" s="11"/>
      <c r="E147" s="11"/>
      <c r="F147" s="11"/>
      <c r="G147" s="13"/>
    </row>
    <row r="148" spans="4:7">
      <c r="D148" s="11"/>
      <c r="E148" s="11"/>
      <c r="F148" s="11"/>
      <c r="G148" s="13"/>
    </row>
    <row r="149" spans="4:7">
      <c r="D149" s="11"/>
      <c r="E149" s="11"/>
      <c r="F149" s="11"/>
      <c r="G149" s="13"/>
    </row>
    <row r="150" spans="4:7">
      <c r="D150" s="11"/>
      <c r="E150" s="11"/>
      <c r="F150" s="11"/>
      <c r="G150" s="13"/>
    </row>
    <row r="151" spans="4:7">
      <c r="D151" s="11"/>
      <c r="E151" s="11"/>
      <c r="F151" s="11"/>
      <c r="G151" s="13"/>
    </row>
    <row r="152" spans="4:7">
      <c r="D152" s="11"/>
      <c r="E152" s="11"/>
      <c r="F152" s="11"/>
      <c r="G152" s="13"/>
    </row>
    <row r="153" spans="4:7">
      <c r="D153" s="11"/>
      <c r="E153" s="11"/>
      <c r="F153" s="11"/>
      <c r="G153" s="13"/>
    </row>
    <row r="154" spans="4:7">
      <c r="D154" s="11"/>
      <c r="E154" s="11"/>
      <c r="F154" s="11"/>
      <c r="G154" s="13"/>
    </row>
    <row r="155" spans="4:7">
      <c r="D155" s="11"/>
      <c r="E155" s="11"/>
      <c r="F155" s="11"/>
      <c r="G155" s="13"/>
    </row>
    <row r="156" spans="4:7">
      <c r="D156" s="11"/>
      <c r="E156" s="11"/>
      <c r="F156" s="11"/>
      <c r="G156" s="13"/>
    </row>
    <row r="157" spans="4:7">
      <c r="D157" s="11"/>
      <c r="E157" s="11"/>
      <c r="F157" s="11"/>
      <c r="G157" s="13"/>
    </row>
    <row r="158" spans="4:7">
      <c r="D158" s="11"/>
      <c r="E158" s="11"/>
      <c r="F158" s="11"/>
      <c r="G158" s="13"/>
    </row>
    <row r="159" spans="4:7">
      <c r="D159" s="11"/>
      <c r="E159" s="11"/>
      <c r="F159" s="11"/>
      <c r="G159" s="13"/>
    </row>
    <row r="160" spans="4:7">
      <c r="D160" s="11"/>
      <c r="E160" s="11"/>
      <c r="F160" s="11"/>
      <c r="G160" s="13"/>
    </row>
    <row r="161" spans="4:7">
      <c r="D161" s="11"/>
      <c r="E161" s="11"/>
      <c r="F161" s="11"/>
      <c r="G161" s="13"/>
    </row>
    <row r="162" spans="4:7">
      <c r="D162" s="11"/>
      <c r="E162" s="11"/>
      <c r="F162" s="11"/>
      <c r="G162" s="13"/>
    </row>
    <row r="163" spans="4:7">
      <c r="D163" s="11"/>
      <c r="E163" s="11"/>
      <c r="F163" s="11"/>
      <c r="G163" s="13"/>
    </row>
    <row r="164" spans="4:7">
      <c r="D164" s="11"/>
      <c r="E164" s="11"/>
      <c r="F164" s="11"/>
      <c r="G164" s="13"/>
    </row>
    <row r="165" spans="4:7">
      <c r="D165" s="11"/>
      <c r="E165" s="11"/>
      <c r="F165" s="11"/>
      <c r="G165" s="13"/>
    </row>
    <row r="166" spans="4:7">
      <c r="D166" s="11"/>
      <c r="E166" s="11"/>
      <c r="F166" s="11"/>
      <c r="G166" s="13"/>
    </row>
    <row r="167" spans="4:7">
      <c r="D167" s="11"/>
      <c r="E167" s="11"/>
      <c r="F167" s="11"/>
      <c r="G167" s="13"/>
    </row>
    <row r="168" spans="4:7">
      <c r="D168" s="11"/>
      <c r="E168" s="11"/>
      <c r="F168" s="11"/>
      <c r="G168" s="13"/>
    </row>
    <row r="169" spans="4:7">
      <c r="D169" s="11"/>
      <c r="E169" s="11"/>
      <c r="F169" s="11"/>
      <c r="G169" s="13"/>
    </row>
    <row r="170" spans="4:7">
      <c r="D170" s="11"/>
      <c r="E170" s="11"/>
      <c r="F170" s="11"/>
      <c r="G170" s="13"/>
    </row>
    <row r="171" spans="4:7">
      <c r="D171" s="11"/>
      <c r="E171" s="11"/>
      <c r="F171" s="11"/>
      <c r="G171" s="13"/>
    </row>
    <row r="172" spans="4:7">
      <c r="D172" s="11"/>
      <c r="E172" s="11"/>
      <c r="F172" s="11"/>
      <c r="G172" s="13"/>
    </row>
    <row r="173" spans="4:7">
      <c r="D173" s="11"/>
      <c r="E173" s="11"/>
      <c r="F173" s="11"/>
      <c r="G173" s="13"/>
    </row>
    <row r="174" spans="4:7">
      <c r="D174" s="11"/>
      <c r="E174" s="11"/>
      <c r="F174" s="11"/>
      <c r="G174" s="13"/>
    </row>
    <row r="175" spans="4:7">
      <c r="D175" s="11"/>
      <c r="E175" s="11"/>
      <c r="F175" s="11"/>
      <c r="G175" s="13"/>
    </row>
    <row r="176" spans="4:7">
      <c r="D176" s="11"/>
      <c r="E176" s="11"/>
      <c r="F176" s="11"/>
      <c r="G176" s="13"/>
    </row>
    <row r="177" spans="4:7">
      <c r="D177" s="11"/>
      <c r="E177" s="11"/>
      <c r="F177" s="11"/>
      <c r="G177" s="13"/>
    </row>
    <row r="178" spans="4:7">
      <c r="D178" s="11"/>
      <c r="E178" s="11"/>
      <c r="F178" s="11"/>
      <c r="G178" s="13"/>
    </row>
    <row r="179" spans="4:7">
      <c r="D179" s="11"/>
      <c r="E179" s="11"/>
      <c r="F179" s="11"/>
      <c r="G179" s="13"/>
    </row>
    <row r="180" spans="4:7">
      <c r="D180" s="11"/>
      <c r="E180" s="11"/>
      <c r="F180" s="11"/>
      <c r="G180" s="13"/>
    </row>
    <row r="181" spans="4:7">
      <c r="D181" s="11"/>
      <c r="E181" s="11"/>
      <c r="F181" s="11"/>
      <c r="G181" s="13"/>
    </row>
    <row r="182" spans="4:7">
      <c r="D182" s="11"/>
      <c r="E182" s="11"/>
      <c r="F182" s="11"/>
      <c r="G182" s="13"/>
    </row>
    <row r="183" spans="4:7">
      <c r="D183" s="11"/>
      <c r="E183" s="11"/>
      <c r="F183" s="11"/>
      <c r="G183" s="13"/>
    </row>
    <row r="184" spans="4:7">
      <c r="D184" s="11"/>
      <c r="E184" s="11"/>
      <c r="F184" s="11"/>
      <c r="G184" s="13"/>
    </row>
    <row r="185" spans="4:7">
      <c r="D185" s="11"/>
      <c r="E185" s="11"/>
      <c r="F185" s="11"/>
      <c r="G185" s="13"/>
    </row>
    <row r="186" spans="4:7">
      <c r="D186" s="11"/>
      <c r="E186" s="11"/>
      <c r="F186" s="11"/>
      <c r="G186" s="13"/>
    </row>
    <row r="187" spans="4:7">
      <c r="D187" s="11"/>
      <c r="E187" s="11"/>
      <c r="F187" s="11"/>
      <c r="G187" s="13"/>
    </row>
    <row r="188" spans="4:7">
      <c r="D188" s="11"/>
      <c r="E188" s="11"/>
      <c r="F188" s="11"/>
      <c r="G188" s="13"/>
    </row>
    <row r="189" spans="4:7">
      <c r="D189" s="11"/>
      <c r="E189" s="11"/>
      <c r="F189" s="11"/>
      <c r="G189" s="13"/>
    </row>
    <row r="190" spans="4:7">
      <c r="D190" s="11"/>
      <c r="E190" s="11"/>
      <c r="F190" s="11"/>
      <c r="G190" s="13"/>
    </row>
    <row r="191" spans="4:7">
      <c r="D191" s="11"/>
      <c r="E191" s="11"/>
      <c r="F191" s="11"/>
      <c r="G191" s="13"/>
    </row>
    <row r="192" spans="4:7">
      <c r="D192" s="11"/>
      <c r="E192" s="11"/>
      <c r="F192" s="11"/>
      <c r="G192" s="13"/>
    </row>
    <row r="193" spans="4:7">
      <c r="D193" s="11"/>
      <c r="E193" s="11"/>
      <c r="F193" s="11"/>
      <c r="G193" s="13"/>
    </row>
    <row r="194" spans="4:7">
      <c r="D194" s="11"/>
      <c r="E194" s="11"/>
      <c r="F194" s="11"/>
      <c r="G194" s="13"/>
    </row>
    <row r="195" spans="4:7">
      <c r="D195" s="11"/>
      <c r="E195" s="11"/>
      <c r="F195" s="11"/>
      <c r="G195" s="13"/>
    </row>
    <row r="196" spans="4:7">
      <c r="D196" s="11"/>
      <c r="E196" s="11"/>
      <c r="F196" s="11"/>
      <c r="G196" s="13"/>
    </row>
    <row r="197" spans="4:7">
      <c r="D197" s="11"/>
      <c r="E197" s="11"/>
      <c r="F197" s="11"/>
      <c r="G197" s="13"/>
    </row>
    <row r="198" spans="4:7">
      <c r="D198" s="11"/>
      <c r="E198" s="11"/>
      <c r="F198" s="11"/>
      <c r="G198" s="13"/>
    </row>
    <row r="199" spans="4:7">
      <c r="D199" s="11"/>
      <c r="E199" s="11"/>
      <c r="F199" s="11"/>
      <c r="G199" s="13"/>
    </row>
    <row r="200" spans="4:7">
      <c r="D200" s="11"/>
      <c r="E200" s="11"/>
      <c r="F200" s="11"/>
      <c r="G200" s="13"/>
    </row>
    <row r="201" spans="4:7">
      <c r="D201" s="11"/>
      <c r="E201" s="11"/>
      <c r="F201" s="11"/>
      <c r="G201" s="13"/>
    </row>
    <row r="202" spans="4:7">
      <c r="D202" s="11"/>
      <c r="E202" s="11"/>
      <c r="F202" s="11"/>
      <c r="G202" s="13"/>
    </row>
    <row r="203" spans="4:7">
      <c r="D203" s="11"/>
      <c r="E203" s="11"/>
      <c r="F203" s="11"/>
      <c r="G203" s="13"/>
    </row>
    <row r="204" spans="4:7">
      <c r="D204" s="11"/>
      <c r="E204" s="11"/>
      <c r="F204" s="11"/>
      <c r="G204" s="13"/>
    </row>
    <row r="205" spans="4:7">
      <c r="D205" s="11"/>
      <c r="E205" s="11"/>
      <c r="F205" s="11"/>
      <c r="G205" s="13"/>
    </row>
    <row r="206" spans="4:7">
      <c r="D206" s="11"/>
      <c r="E206" s="11"/>
      <c r="F206" s="11"/>
      <c r="G206" s="13"/>
    </row>
    <row r="207" spans="4:7">
      <c r="D207" s="11"/>
      <c r="E207" s="11"/>
      <c r="F207" s="11"/>
      <c r="G207" s="13"/>
    </row>
    <row r="208" spans="4:7">
      <c r="D208" s="11"/>
      <c r="E208" s="11"/>
      <c r="F208" s="11"/>
      <c r="G208" s="13"/>
    </row>
    <row r="209" spans="4:7">
      <c r="D209" s="11"/>
      <c r="E209" s="11"/>
      <c r="F209" s="11"/>
      <c r="G209" s="13"/>
    </row>
    <row r="210" spans="4:7">
      <c r="D210" s="11"/>
      <c r="E210" s="11"/>
      <c r="F210" s="11"/>
      <c r="G210" s="13"/>
    </row>
    <row r="211" spans="4:7">
      <c r="D211" s="11"/>
      <c r="E211" s="11"/>
      <c r="F211" s="11"/>
      <c r="G211" s="13"/>
    </row>
    <row r="212" spans="4:7">
      <c r="D212" s="11"/>
      <c r="E212" s="11"/>
      <c r="F212" s="11"/>
      <c r="G212" s="13"/>
    </row>
    <row r="213" spans="4:7">
      <c r="D213" s="11"/>
      <c r="E213" s="11"/>
      <c r="F213" s="11"/>
      <c r="G213" s="13"/>
    </row>
    <row r="214" spans="4:7">
      <c r="D214" s="11"/>
      <c r="E214" s="11"/>
      <c r="F214" s="11"/>
      <c r="G214" s="13"/>
    </row>
    <row r="215" spans="4:7">
      <c r="D215" s="11"/>
      <c r="E215" s="11"/>
      <c r="F215" s="11"/>
      <c r="G215" s="13"/>
    </row>
    <row r="216" spans="4:7">
      <c r="D216" s="11"/>
      <c r="E216" s="11"/>
      <c r="F216" s="11"/>
      <c r="G2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830AE-7694-43BE-932A-7223089578FA}">
  <dimension ref="A1:G216"/>
  <sheetViews>
    <sheetView topLeftCell="A7" workbookViewId="0">
      <selection activeCell="A32" sqref="A32"/>
    </sheetView>
  </sheetViews>
  <sheetFormatPr defaultColWidth="8.7109375" defaultRowHeight="14.45" outlineLevelRow="2"/>
  <cols>
    <col min="1" max="1" width="69.85546875" style="14" customWidth="1"/>
    <col min="2" max="2" width="11" style="13" customWidth="1"/>
    <col min="3" max="3" width="11.140625" style="13" customWidth="1"/>
    <col min="4" max="7" width="8.7109375" style="14"/>
    <col min="8" max="16384" width="8.7109375" style="13"/>
  </cols>
  <sheetData>
    <row r="1" spans="1:7" outlineLevel="2">
      <c r="A1" s="12" t="str">
        <f>'HealthScore 2.0_Advantaged'!A1</f>
        <v xml:space="preserve">Development Name: </v>
      </c>
    </row>
    <row r="2" spans="1:7" outlineLevel="2">
      <c r="A2" s="12" t="str">
        <f>'HealthScore 2.0_Advantaged'!A2</f>
        <v>Developer:</v>
      </c>
    </row>
    <row r="3" spans="1:7" outlineLevel="2">
      <c r="A3" s="12" t="str">
        <f>'HealthScore 2.0_Advantaged'!A3</f>
        <v xml:space="preserve">Street Address: </v>
      </c>
      <c r="B3" s="18"/>
      <c r="C3" s="18"/>
    </row>
    <row r="4" spans="1:7" outlineLevel="2">
      <c r="A4" s="12" t="str">
        <f>'HealthScore 2.0_Advantaged'!A4</f>
        <v>Census Tract(s) with &gt;50% of population within 0.5 miles of development site:</v>
      </c>
      <c r="B4" s="18"/>
      <c r="C4" s="18"/>
    </row>
    <row r="5" spans="1:7" outlineLevel="2">
      <c r="A5" s="12" t="str">
        <f>'HealthScore 2.0_Advantaged'!A5</f>
        <v>Review Date:</v>
      </c>
      <c r="B5" s="18"/>
      <c r="C5" s="18"/>
    </row>
    <row r="6" spans="1:7" ht="18.600000000000001">
      <c r="A6" s="15"/>
      <c r="B6" s="18"/>
      <c r="C6" s="18"/>
      <c r="D6" s="16"/>
      <c r="E6" s="16"/>
      <c r="F6" s="16"/>
      <c r="G6" s="16"/>
    </row>
    <row r="7" spans="1:7" ht="33">
      <c r="A7" s="17" t="s">
        <v>328</v>
      </c>
      <c r="B7" s="18" t="s">
        <v>44</v>
      </c>
      <c r="C7" s="18" t="s">
        <v>45</v>
      </c>
      <c r="D7" s="16"/>
      <c r="E7" s="16"/>
      <c r="F7" s="16"/>
      <c r="G7" s="16"/>
    </row>
    <row r="8" spans="1:7">
      <c r="A8" s="14" t="s">
        <v>48</v>
      </c>
      <c r="B8" s="43">
        <f>'HealthScore 2.0_Advantaged'!C9</f>
        <v>0</v>
      </c>
      <c r="C8" s="43">
        <v>30</v>
      </c>
      <c r="D8" s="11"/>
      <c r="E8" s="11"/>
      <c r="F8" s="11"/>
    </row>
    <row r="9" spans="1:7">
      <c r="A9" s="14" t="s">
        <v>329</v>
      </c>
      <c r="B9" s="13">
        <f>'HealthScore 2.0_Advantaged'!C14</f>
        <v>0</v>
      </c>
      <c r="C9" s="13">
        <v>30</v>
      </c>
      <c r="D9" s="24"/>
      <c r="E9" s="11"/>
      <c r="F9" s="11"/>
      <c r="G9" s="22"/>
    </row>
    <row r="10" spans="1:7">
      <c r="A10" s="14" t="s">
        <v>80</v>
      </c>
      <c r="B10" s="44">
        <f>'HealthScore 2.0_Advantaged'!C28</f>
        <v>0</v>
      </c>
      <c r="C10" s="44">
        <v>20</v>
      </c>
      <c r="D10" s="11"/>
      <c r="E10" s="11"/>
      <c r="F10" s="11"/>
    </row>
    <row r="11" spans="1:7">
      <c r="A11" s="14" t="s">
        <v>94</v>
      </c>
      <c r="B11" s="13">
        <f>'HealthScore 2.0_Advantaged'!C34</f>
        <v>0</v>
      </c>
      <c r="C11" s="13">
        <v>20</v>
      </c>
      <c r="D11" s="11"/>
      <c r="E11" s="11"/>
      <c r="F11" s="11"/>
      <c r="G11" s="22"/>
    </row>
    <row r="12" spans="1:7" s="18" customFormat="1">
      <c r="A12" s="16" t="s">
        <v>330</v>
      </c>
      <c r="B12" s="45">
        <f>SUM(B8:B11)</f>
        <v>0</v>
      </c>
      <c r="C12" s="45">
        <f>SUM(C8:C11)</f>
        <v>100</v>
      </c>
      <c r="D12" s="21"/>
      <c r="E12" s="21"/>
      <c r="F12" s="21"/>
      <c r="G12" s="46"/>
    </row>
    <row r="13" spans="1:7">
      <c r="D13" s="16"/>
      <c r="E13" s="16"/>
      <c r="F13" s="16"/>
    </row>
    <row r="14" spans="1:7" ht="33">
      <c r="A14" s="17" t="s">
        <v>331</v>
      </c>
      <c r="B14" s="18" t="s">
        <v>44</v>
      </c>
      <c r="C14" s="18" t="s">
        <v>45</v>
      </c>
      <c r="D14" s="16"/>
      <c r="E14" s="16"/>
      <c r="F14" s="16"/>
      <c r="G14" s="16"/>
    </row>
    <row r="15" spans="1:7">
      <c r="A15" s="14" t="s">
        <v>110</v>
      </c>
      <c r="B15" s="13">
        <f>'HealthScore 2.0_Advantaged'!C47</f>
        <v>0</v>
      </c>
      <c r="C15" s="13">
        <v>15</v>
      </c>
      <c r="D15" s="11"/>
      <c r="E15" s="11"/>
      <c r="F15" s="11"/>
    </row>
    <row r="16" spans="1:7">
      <c r="A16" s="14" t="s">
        <v>122</v>
      </c>
      <c r="B16" s="13">
        <f>'HealthScore 2.0_Advantaged'!C53</f>
        <v>0</v>
      </c>
      <c r="C16" s="13">
        <v>15</v>
      </c>
      <c r="D16" s="11"/>
      <c r="E16" s="11"/>
      <c r="F16" s="11"/>
    </row>
    <row r="17" spans="1:7">
      <c r="A17" s="14" t="s">
        <v>150</v>
      </c>
      <c r="B17" s="13">
        <f>'HealthScore 2.0_Advantaged'!C67</f>
        <v>0</v>
      </c>
      <c r="C17" s="13">
        <v>10</v>
      </c>
      <c r="D17" s="11"/>
      <c r="E17" s="11"/>
      <c r="F17" s="11"/>
    </row>
    <row r="18" spans="1:7">
      <c r="A18" s="14" t="s">
        <v>322</v>
      </c>
      <c r="B18" s="13">
        <f>'HealthScore 2.0_Advantaged'!C75</f>
        <v>0</v>
      </c>
      <c r="C18" s="13">
        <v>10</v>
      </c>
      <c r="D18" s="11"/>
      <c r="E18" s="11"/>
      <c r="F18" s="11"/>
    </row>
    <row r="19" spans="1:7">
      <c r="A19" s="14" t="s">
        <v>323</v>
      </c>
      <c r="B19" s="13">
        <f>'HealthScore 2.0_Advantaged'!C84</f>
        <v>0</v>
      </c>
      <c r="C19" s="13">
        <v>10</v>
      </c>
      <c r="D19" s="11"/>
      <c r="E19" s="11"/>
      <c r="F19" s="11"/>
    </row>
    <row r="20" spans="1:7">
      <c r="A20" s="14" t="s">
        <v>192</v>
      </c>
      <c r="B20" s="13">
        <f>'HealthScore 2.0_Advantaged'!C89</f>
        <v>0</v>
      </c>
      <c r="C20" s="13">
        <v>10</v>
      </c>
      <c r="D20" s="39"/>
      <c r="E20" s="11"/>
      <c r="F20" s="11"/>
    </row>
    <row r="21" spans="1:7">
      <c r="A21" s="14" t="s">
        <v>332</v>
      </c>
      <c r="B21" s="13">
        <f>'HealthScore 2.0_Advantaged'!C92</f>
        <v>0</v>
      </c>
      <c r="C21" s="13">
        <v>15</v>
      </c>
      <c r="D21" s="24"/>
      <c r="E21" s="11"/>
      <c r="F21" s="11"/>
    </row>
    <row r="22" spans="1:7">
      <c r="A22" s="14" t="s">
        <v>241</v>
      </c>
      <c r="B22" s="13">
        <f>'HealthScore 2.0_Advantaged'!C118</f>
        <v>0</v>
      </c>
      <c r="C22" s="13">
        <v>5</v>
      </c>
      <c r="D22" s="11"/>
      <c r="E22" s="11"/>
      <c r="F22" s="11"/>
    </row>
    <row r="23" spans="1:7">
      <c r="A23" s="14" t="s">
        <v>259</v>
      </c>
      <c r="B23" s="13">
        <f>'HealthScore 2.0_Advantaged'!C129</f>
        <v>0</v>
      </c>
      <c r="C23" s="13">
        <v>5</v>
      </c>
      <c r="D23" s="11"/>
      <c r="E23" s="11"/>
      <c r="F23" s="11"/>
      <c r="G23" s="13"/>
    </row>
    <row r="24" spans="1:7">
      <c r="A24" s="14" t="s">
        <v>333</v>
      </c>
      <c r="B24" s="13">
        <f>'HealthScore 2.0_Advantaged'!C136</f>
        <v>0</v>
      </c>
      <c r="C24" s="13">
        <v>5</v>
      </c>
      <c r="D24" s="24"/>
      <c r="E24" s="11"/>
      <c r="F24" s="11"/>
    </row>
    <row r="25" spans="1:7" ht="27.6">
      <c r="A25" s="14" t="s">
        <v>334</v>
      </c>
      <c r="B25" s="13">
        <f>'HealthScore 2.0_Advantaged'!C143</f>
        <v>0</v>
      </c>
      <c r="C25" s="13">
        <v>0</v>
      </c>
      <c r="D25" s="11"/>
      <c r="E25" s="11"/>
      <c r="F25" s="11"/>
    </row>
    <row r="26" spans="1:7" s="18" customFormat="1">
      <c r="A26" s="16" t="s">
        <v>335</v>
      </c>
      <c r="B26" s="18">
        <f>SUM(B15:B25)</f>
        <v>0</v>
      </c>
      <c r="C26" s="18">
        <f>SUM(C15:C25)</f>
        <v>100</v>
      </c>
      <c r="D26" s="21"/>
      <c r="E26" s="21"/>
      <c r="F26" s="21"/>
    </row>
    <row r="27" spans="1:7">
      <c r="D27" s="11"/>
      <c r="E27" s="11"/>
      <c r="F27" s="11"/>
      <c r="G27" s="13"/>
    </row>
    <row r="28" spans="1:7" ht="15.6">
      <c r="A28" s="47" t="s">
        <v>336</v>
      </c>
      <c r="B28" s="41">
        <f>0.25*B12+0.75*B26</f>
        <v>0</v>
      </c>
      <c r="C28" s="41">
        <v>100</v>
      </c>
      <c r="D28" s="11"/>
      <c r="E28" s="11"/>
      <c r="F28" s="11"/>
      <c r="G28" s="13"/>
    </row>
    <row r="29" spans="1:7">
      <c r="D29" s="11"/>
      <c r="E29" s="11"/>
      <c r="F29" s="11"/>
      <c r="G29" s="13"/>
    </row>
    <row r="30" spans="1:7">
      <c r="D30" s="11"/>
      <c r="E30" s="11"/>
      <c r="F30" s="11"/>
      <c r="G30" s="13"/>
    </row>
    <row r="31" spans="1:7">
      <c r="D31" s="11"/>
      <c r="E31" s="11"/>
      <c r="F31" s="11"/>
      <c r="G31" s="13"/>
    </row>
    <row r="32" spans="1:7">
      <c r="D32" s="11"/>
      <c r="E32" s="11"/>
      <c r="F32" s="11"/>
      <c r="G32" s="13"/>
    </row>
    <row r="33" spans="4:7">
      <c r="D33" s="11"/>
      <c r="E33" s="11"/>
      <c r="F33" s="11"/>
      <c r="G33" s="13"/>
    </row>
    <row r="34" spans="4:7">
      <c r="D34" s="11"/>
      <c r="E34" s="11"/>
      <c r="F34" s="11"/>
      <c r="G34" s="13"/>
    </row>
    <row r="35" spans="4:7">
      <c r="D35" s="11"/>
      <c r="E35" s="11"/>
      <c r="F35" s="11"/>
      <c r="G35" s="13"/>
    </row>
    <row r="36" spans="4:7">
      <c r="D36" s="11"/>
      <c r="E36" s="11"/>
      <c r="F36" s="11"/>
      <c r="G36" s="13"/>
    </row>
    <row r="37" spans="4:7">
      <c r="D37" s="11"/>
      <c r="E37" s="11"/>
      <c r="F37" s="11"/>
      <c r="G37" s="13"/>
    </row>
    <row r="38" spans="4:7">
      <c r="D38" s="11"/>
      <c r="E38" s="11"/>
      <c r="F38" s="11"/>
      <c r="G38" s="13"/>
    </row>
    <row r="39" spans="4:7">
      <c r="D39" s="11"/>
      <c r="E39" s="11"/>
      <c r="F39" s="11"/>
      <c r="G39" s="13"/>
    </row>
    <row r="40" spans="4:7">
      <c r="D40" s="11"/>
      <c r="E40" s="11"/>
      <c r="F40" s="11"/>
      <c r="G40" s="13"/>
    </row>
    <row r="41" spans="4:7">
      <c r="D41" s="11"/>
      <c r="E41" s="11"/>
      <c r="F41" s="11"/>
      <c r="G41" s="13"/>
    </row>
    <row r="42" spans="4:7">
      <c r="D42" s="11"/>
      <c r="E42" s="11"/>
      <c r="F42" s="11"/>
      <c r="G42" s="13"/>
    </row>
    <row r="43" spans="4:7">
      <c r="D43" s="11"/>
      <c r="E43" s="11"/>
      <c r="F43" s="11"/>
      <c r="G43" s="13"/>
    </row>
    <row r="44" spans="4:7">
      <c r="D44" s="11"/>
      <c r="E44" s="11"/>
      <c r="F44" s="11"/>
      <c r="G44" s="13"/>
    </row>
    <row r="45" spans="4:7">
      <c r="D45" s="11"/>
      <c r="E45" s="11"/>
      <c r="F45" s="11"/>
      <c r="G45" s="13"/>
    </row>
    <row r="46" spans="4:7">
      <c r="D46" s="11"/>
      <c r="E46" s="11"/>
      <c r="F46" s="11"/>
      <c r="G46" s="13"/>
    </row>
    <row r="47" spans="4:7">
      <c r="D47" s="11"/>
      <c r="E47" s="11"/>
      <c r="F47" s="11"/>
      <c r="G47" s="13"/>
    </row>
    <row r="48" spans="4:7">
      <c r="D48" s="11"/>
      <c r="E48" s="11"/>
      <c r="F48" s="11"/>
      <c r="G48" s="13"/>
    </row>
    <row r="49" spans="4:7">
      <c r="D49" s="11"/>
      <c r="E49" s="11"/>
      <c r="F49" s="11"/>
      <c r="G49" s="13"/>
    </row>
    <row r="50" spans="4:7">
      <c r="D50" s="11"/>
      <c r="E50" s="11"/>
      <c r="F50" s="11"/>
      <c r="G50" s="13"/>
    </row>
    <row r="51" spans="4:7">
      <c r="D51" s="11"/>
      <c r="E51" s="11"/>
      <c r="F51" s="11"/>
      <c r="G51" s="13"/>
    </row>
    <row r="52" spans="4:7">
      <c r="D52" s="11"/>
      <c r="E52" s="11"/>
      <c r="F52" s="11"/>
      <c r="G52" s="13"/>
    </row>
    <row r="53" spans="4:7">
      <c r="D53" s="11"/>
      <c r="E53" s="11"/>
      <c r="F53" s="11"/>
      <c r="G53" s="13"/>
    </row>
    <row r="54" spans="4:7">
      <c r="D54" s="11"/>
      <c r="E54" s="11"/>
      <c r="F54" s="11"/>
      <c r="G54" s="13"/>
    </row>
    <row r="55" spans="4:7">
      <c r="D55" s="11"/>
      <c r="E55" s="11"/>
      <c r="F55" s="11"/>
      <c r="G55" s="13"/>
    </row>
    <row r="56" spans="4:7">
      <c r="D56" s="11"/>
      <c r="E56" s="11"/>
      <c r="F56" s="11"/>
      <c r="G56" s="13"/>
    </row>
    <row r="57" spans="4:7">
      <c r="D57" s="11"/>
      <c r="E57" s="11"/>
      <c r="F57" s="11"/>
      <c r="G57" s="13"/>
    </row>
    <row r="58" spans="4:7">
      <c r="D58" s="11"/>
      <c r="E58" s="11"/>
      <c r="F58" s="11"/>
      <c r="G58" s="13"/>
    </row>
    <row r="59" spans="4:7">
      <c r="D59" s="11"/>
      <c r="E59" s="11"/>
      <c r="F59" s="11"/>
      <c r="G59" s="13"/>
    </row>
    <row r="60" spans="4:7">
      <c r="D60" s="11"/>
      <c r="E60" s="11"/>
      <c r="F60" s="11"/>
      <c r="G60" s="13"/>
    </row>
    <row r="61" spans="4:7">
      <c r="D61" s="11"/>
      <c r="E61" s="11"/>
      <c r="F61" s="11"/>
      <c r="G61" s="13"/>
    </row>
    <row r="62" spans="4:7">
      <c r="D62" s="11"/>
      <c r="E62" s="11"/>
      <c r="F62" s="11"/>
      <c r="G62" s="13"/>
    </row>
    <row r="63" spans="4:7">
      <c r="D63" s="11"/>
      <c r="E63" s="11"/>
      <c r="F63" s="11"/>
      <c r="G63" s="13"/>
    </row>
    <row r="64" spans="4:7">
      <c r="D64" s="11"/>
      <c r="E64" s="11"/>
      <c r="F64" s="11"/>
      <c r="G64" s="13"/>
    </row>
    <row r="65" spans="4:7">
      <c r="D65" s="11"/>
      <c r="E65" s="11"/>
      <c r="F65" s="11"/>
      <c r="G65" s="13"/>
    </row>
    <row r="66" spans="4:7">
      <c r="D66" s="11"/>
      <c r="E66" s="11"/>
      <c r="F66" s="11"/>
      <c r="G66" s="13"/>
    </row>
    <row r="67" spans="4:7">
      <c r="D67" s="11"/>
      <c r="E67" s="11"/>
      <c r="F67" s="11"/>
      <c r="G67" s="13"/>
    </row>
    <row r="68" spans="4:7">
      <c r="D68" s="11"/>
      <c r="E68" s="11"/>
      <c r="F68" s="11"/>
      <c r="G68" s="13"/>
    </row>
    <row r="69" spans="4:7">
      <c r="D69" s="11"/>
      <c r="E69" s="11"/>
      <c r="F69" s="11"/>
      <c r="G69" s="13"/>
    </row>
    <row r="70" spans="4:7">
      <c r="D70" s="11"/>
      <c r="E70" s="11"/>
      <c r="F70" s="11"/>
      <c r="G70" s="13"/>
    </row>
    <row r="71" spans="4:7">
      <c r="D71" s="11"/>
      <c r="E71" s="11"/>
      <c r="F71" s="11"/>
      <c r="G71" s="13"/>
    </row>
    <row r="72" spans="4:7">
      <c r="D72" s="11"/>
      <c r="E72" s="11"/>
      <c r="F72" s="11"/>
      <c r="G72" s="13"/>
    </row>
    <row r="73" spans="4:7">
      <c r="D73" s="11"/>
      <c r="E73" s="11"/>
      <c r="F73" s="11"/>
      <c r="G73" s="13"/>
    </row>
    <row r="74" spans="4:7">
      <c r="D74" s="11"/>
      <c r="E74" s="11"/>
      <c r="F74" s="11"/>
      <c r="G74" s="13"/>
    </row>
    <row r="75" spans="4:7">
      <c r="D75" s="11"/>
      <c r="E75" s="11"/>
      <c r="F75" s="11"/>
      <c r="G75" s="13"/>
    </row>
    <row r="76" spans="4:7">
      <c r="D76" s="11"/>
      <c r="E76" s="11"/>
      <c r="F76" s="11"/>
      <c r="G76" s="13"/>
    </row>
    <row r="77" spans="4:7">
      <c r="D77" s="11"/>
      <c r="E77" s="11"/>
      <c r="F77" s="11"/>
      <c r="G77" s="13"/>
    </row>
    <row r="78" spans="4:7">
      <c r="D78" s="11"/>
      <c r="E78" s="11"/>
      <c r="F78" s="11"/>
      <c r="G78" s="13"/>
    </row>
    <row r="79" spans="4:7">
      <c r="D79" s="11"/>
      <c r="E79" s="11"/>
      <c r="F79" s="11"/>
      <c r="G79" s="13"/>
    </row>
    <row r="80" spans="4:7">
      <c r="D80" s="11"/>
      <c r="E80" s="11"/>
      <c r="F80" s="11"/>
      <c r="G80" s="13"/>
    </row>
    <row r="81" spans="4:7">
      <c r="D81" s="11"/>
      <c r="E81" s="11"/>
      <c r="F81" s="11"/>
      <c r="G81" s="13"/>
    </row>
    <row r="82" spans="4:7">
      <c r="D82" s="11"/>
      <c r="E82" s="11"/>
      <c r="F82" s="11"/>
      <c r="G82" s="13"/>
    </row>
    <row r="83" spans="4:7">
      <c r="D83" s="11"/>
      <c r="E83" s="11"/>
      <c r="F83" s="11"/>
      <c r="G83" s="13"/>
    </row>
    <row r="84" spans="4:7">
      <c r="D84" s="11"/>
      <c r="E84" s="11"/>
      <c r="F84" s="11"/>
      <c r="G84" s="13"/>
    </row>
    <row r="85" spans="4:7">
      <c r="D85" s="11"/>
      <c r="E85" s="11"/>
      <c r="F85" s="11"/>
      <c r="G85" s="13"/>
    </row>
    <row r="86" spans="4:7">
      <c r="D86" s="11"/>
      <c r="E86" s="11"/>
      <c r="F86" s="11"/>
      <c r="G86" s="13"/>
    </row>
    <row r="87" spans="4:7">
      <c r="D87" s="11"/>
      <c r="E87" s="11"/>
      <c r="F87" s="11"/>
      <c r="G87" s="13"/>
    </row>
    <row r="88" spans="4:7">
      <c r="D88" s="11"/>
      <c r="E88" s="11"/>
      <c r="F88" s="11"/>
      <c r="G88" s="13"/>
    </row>
    <row r="89" spans="4:7">
      <c r="D89" s="11"/>
      <c r="E89" s="11"/>
      <c r="F89" s="11"/>
      <c r="G89" s="13"/>
    </row>
    <row r="90" spans="4:7">
      <c r="D90" s="11"/>
      <c r="E90" s="11"/>
      <c r="F90" s="11"/>
      <c r="G90" s="13"/>
    </row>
    <row r="91" spans="4:7">
      <c r="D91" s="11"/>
      <c r="E91" s="11"/>
      <c r="F91" s="11"/>
      <c r="G91" s="13"/>
    </row>
    <row r="92" spans="4:7">
      <c r="D92" s="11"/>
      <c r="E92" s="11"/>
      <c r="F92" s="11"/>
      <c r="G92" s="13"/>
    </row>
    <row r="93" spans="4:7">
      <c r="D93" s="11"/>
      <c r="E93" s="11"/>
      <c r="F93" s="11"/>
      <c r="G93" s="13"/>
    </row>
    <row r="94" spans="4:7">
      <c r="D94" s="11"/>
      <c r="E94" s="11"/>
      <c r="F94" s="11"/>
      <c r="G94" s="13"/>
    </row>
    <row r="95" spans="4:7">
      <c r="D95" s="11"/>
      <c r="E95" s="11"/>
      <c r="F95" s="11"/>
      <c r="G95" s="13"/>
    </row>
    <row r="96" spans="4:7">
      <c r="D96" s="11"/>
      <c r="E96" s="11"/>
      <c r="F96" s="11"/>
      <c r="G96" s="13"/>
    </row>
    <row r="97" spans="4:7">
      <c r="D97" s="11"/>
      <c r="E97" s="11"/>
      <c r="F97" s="11"/>
      <c r="G97" s="13"/>
    </row>
    <row r="98" spans="4:7">
      <c r="D98" s="11"/>
      <c r="E98" s="11"/>
      <c r="F98" s="11"/>
      <c r="G98" s="13"/>
    </row>
    <row r="99" spans="4:7">
      <c r="D99" s="11"/>
      <c r="E99" s="11"/>
      <c r="F99" s="11"/>
      <c r="G99" s="13"/>
    </row>
    <row r="100" spans="4:7">
      <c r="D100" s="11"/>
      <c r="E100" s="11"/>
      <c r="F100" s="11"/>
      <c r="G100" s="13"/>
    </row>
    <row r="101" spans="4:7">
      <c r="D101" s="11"/>
      <c r="E101" s="11"/>
      <c r="F101" s="11"/>
      <c r="G101" s="13"/>
    </row>
    <row r="102" spans="4:7">
      <c r="D102" s="11"/>
      <c r="E102" s="11"/>
      <c r="F102" s="11"/>
      <c r="G102" s="13"/>
    </row>
    <row r="103" spans="4:7">
      <c r="D103" s="11"/>
      <c r="E103" s="11"/>
      <c r="F103" s="11"/>
      <c r="G103" s="13"/>
    </row>
    <row r="104" spans="4:7">
      <c r="D104" s="11"/>
      <c r="E104" s="11"/>
      <c r="F104" s="11"/>
      <c r="G104" s="13"/>
    </row>
    <row r="105" spans="4:7">
      <c r="D105" s="11"/>
      <c r="E105" s="11"/>
      <c r="F105" s="11"/>
      <c r="G105" s="13"/>
    </row>
    <row r="106" spans="4:7">
      <c r="D106" s="11"/>
      <c r="E106" s="11"/>
      <c r="F106" s="11"/>
      <c r="G106" s="13"/>
    </row>
    <row r="107" spans="4:7">
      <c r="D107" s="11"/>
      <c r="E107" s="11"/>
      <c r="F107" s="11"/>
      <c r="G107" s="13"/>
    </row>
    <row r="108" spans="4:7">
      <c r="D108" s="11"/>
      <c r="E108" s="11"/>
      <c r="F108" s="11"/>
      <c r="G108" s="13"/>
    </row>
    <row r="109" spans="4:7">
      <c r="D109" s="11"/>
      <c r="E109" s="11"/>
      <c r="F109" s="11"/>
      <c r="G109" s="13"/>
    </row>
    <row r="110" spans="4:7">
      <c r="D110" s="11"/>
      <c r="E110" s="11"/>
      <c r="F110" s="11"/>
      <c r="G110" s="13"/>
    </row>
    <row r="111" spans="4:7">
      <c r="D111" s="11"/>
      <c r="E111" s="11"/>
      <c r="F111" s="11"/>
      <c r="G111" s="13"/>
    </row>
    <row r="112" spans="4:7">
      <c r="D112" s="11"/>
      <c r="E112" s="11"/>
      <c r="F112" s="11"/>
      <c r="G112" s="13"/>
    </row>
    <row r="113" spans="4:7">
      <c r="D113" s="11"/>
      <c r="E113" s="11"/>
      <c r="F113" s="11"/>
      <c r="G113" s="13"/>
    </row>
    <row r="114" spans="4:7">
      <c r="D114" s="11"/>
      <c r="E114" s="11"/>
      <c r="F114" s="11"/>
      <c r="G114" s="13"/>
    </row>
    <row r="115" spans="4:7">
      <c r="D115" s="11"/>
      <c r="E115" s="11"/>
      <c r="F115" s="11"/>
      <c r="G115" s="13"/>
    </row>
    <row r="116" spans="4:7">
      <c r="D116" s="11"/>
      <c r="E116" s="11"/>
      <c r="F116" s="11"/>
      <c r="G116" s="13"/>
    </row>
    <row r="117" spans="4:7">
      <c r="D117" s="11"/>
      <c r="E117" s="11"/>
      <c r="F117" s="11"/>
      <c r="G117" s="13"/>
    </row>
    <row r="118" spans="4:7">
      <c r="D118" s="11"/>
      <c r="E118" s="11"/>
      <c r="F118" s="11"/>
      <c r="G118" s="13"/>
    </row>
    <row r="119" spans="4:7">
      <c r="D119" s="11"/>
      <c r="E119" s="11"/>
      <c r="F119" s="11"/>
      <c r="G119" s="13"/>
    </row>
    <row r="120" spans="4:7">
      <c r="D120" s="11"/>
      <c r="E120" s="11"/>
      <c r="F120" s="11"/>
      <c r="G120" s="13"/>
    </row>
    <row r="121" spans="4:7">
      <c r="D121" s="11"/>
      <c r="E121" s="11"/>
      <c r="F121" s="11"/>
      <c r="G121" s="13"/>
    </row>
    <row r="122" spans="4:7">
      <c r="D122" s="11"/>
      <c r="E122" s="11"/>
      <c r="F122" s="11"/>
      <c r="G122" s="13"/>
    </row>
    <row r="123" spans="4:7">
      <c r="D123" s="11"/>
      <c r="E123" s="11"/>
      <c r="F123" s="11"/>
      <c r="G123" s="13"/>
    </row>
    <row r="124" spans="4:7">
      <c r="D124" s="11"/>
      <c r="E124" s="11"/>
      <c r="F124" s="11"/>
      <c r="G124" s="13"/>
    </row>
    <row r="125" spans="4:7">
      <c r="D125" s="11"/>
      <c r="E125" s="11"/>
      <c r="F125" s="11"/>
      <c r="G125" s="13"/>
    </row>
    <row r="126" spans="4:7">
      <c r="D126" s="11"/>
      <c r="E126" s="11"/>
      <c r="F126" s="11"/>
      <c r="G126" s="13"/>
    </row>
    <row r="127" spans="4:7">
      <c r="D127" s="11"/>
      <c r="E127" s="11"/>
      <c r="F127" s="11"/>
      <c r="G127" s="13"/>
    </row>
    <row r="128" spans="4:7">
      <c r="D128" s="11"/>
      <c r="E128" s="11"/>
      <c r="F128" s="11"/>
      <c r="G128" s="13"/>
    </row>
    <row r="129" spans="4:7">
      <c r="D129" s="11"/>
      <c r="E129" s="11"/>
      <c r="F129" s="11"/>
      <c r="G129" s="13"/>
    </row>
    <row r="130" spans="4:7">
      <c r="D130" s="11"/>
      <c r="E130" s="11"/>
      <c r="F130" s="11"/>
      <c r="G130" s="13"/>
    </row>
    <row r="131" spans="4:7">
      <c r="D131" s="11"/>
      <c r="E131" s="11"/>
      <c r="F131" s="11"/>
      <c r="G131" s="13"/>
    </row>
    <row r="132" spans="4:7">
      <c r="D132" s="11"/>
      <c r="E132" s="11"/>
      <c r="F132" s="11"/>
      <c r="G132" s="13"/>
    </row>
    <row r="133" spans="4:7">
      <c r="D133" s="11"/>
      <c r="E133" s="11"/>
      <c r="F133" s="11"/>
      <c r="G133" s="13"/>
    </row>
    <row r="134" spans="4:7">
      <c r="D134" s="11"/>
      <c r="E134" s="11"/>
      <c r="F134" s="11"/>
      <c r="G134" s="13"/>
    </row>
    <row r="135" spans="4:7">
      <c r="D135" s="11"/>
      <c r="E135" s="11"/>
      <c r="F135" s="11"/>
      <c r="G135" s="13"/>
    </row>
    <row r="136" spans="4:7">
      <c r="D136" s="11"/>
      <c r="E136" s="11"/>
      <c r="F136" s="11"/>
      <c r="G136" s="13"/>
    </row>
    <row r="137" spans="4:7">
      <c r="D137" s="11"/>
      <c r="E137" s="11"/>
      <c r="F137" s="11"/>
      <c r="G137" s="13"/>
    </row>
    <row r="138" spans="4:7">
      <c r="D138" s="11"/>
      <c r="E138" s="11"/>
      <c r="F138" s="11"/>
      <c r="G138" s="13"/>
    </row>
    <row r="139" spans="4:7">
      <c r="D139" s="11"/>
      <c r="E139" s="11"/>
      <c r="F139" s="11"/>
      <c r="G139" s="13"/>
    </row>
    <row r="140" spans="4:7">
      <c r="D140" s="11"/>
      <c r="E140" s="11"/>
      <c r="F140" s="11"/>
      <c r="G140" s="13"/>
    </row>
    <row r="141" spans="4:7">
      <c r="D141" s="11"/>
      <c r="E141" s="11"/>
      <c r="F141" s="11"/>
      <c r="G141" s="13"/>
    </row>
    <row r="142" spans="4:7">
      <c r="D142" s="11"/>
      <c r="E142" s="11"/>
      <c r="F142" s="11"/>
      <c r="G142" s="13"/>
    </row>
    <row r="143" spans="4:7">
      <c r="D143" s="11"/>
      <c r="E143" s="11"/>
      <c r="F143" s="11"/>
      <c r="G143" s="13"/>
    </row>
    <row r="144" spans="4:7">
      <c r="D144" s="11"/>
      <c r="E144" s="11"/>
      <c r="F144" s="11"/>
      <c r="G144" s="13"/>
    </row>
    <row r="145" spans="4:7">
      <c r="D145" s="11"/>
      <c r="E145" s="11"/>
      <c r="F145" s="11"/>
      <c r="G145" s="13"/>
    </row>
    <row r="146" spans="4:7">
      <c r="D146" s="11"/>
      <c r="E146" s="11"/>
      <c r="F146" s="11"/>
      <c r="G146" s="13"/>
    </row>
    <row r="147" spans="4:7">
      <c r="D147" s="11"/>
      <c r="E147" s="11"/>
      <c r="F147" s="11"/>
      <c r="G147" s="13"/>
    </row>
    <row r="148" spans="4:7">
      <c r="D148" s="11"/>
      <c r="E148" s="11"/>
      <c r="F148" s="11"/>
      <c r="G148" s="13"/>
    </row>
    <row r="149" spans="4:7">
      <c r="D149" s="11"/>
      <c r="E149" s="11"/>
      <c r="F149" s="11"/>
      <c r="G149" s="13"/>
    </row>
    <row r="150" spans="4:7">
      <c r="D150" s="11"/>
      <c r="E150" s="11"/>
      <c r="F150" s="11"/>
      <c r="G150" s="13"/>
    </row>
    <row r="151" spans="4:7">
      <c r="D151" s="11"/>
      <c r="E151" s="11"/>
      <c r="F151" s="11"/>
      <c r="G151" s="13"/>
    </row>
    <row r="152" spans="4:7">
      <c r="D152" s="11"/>
      <c r="E152" s="11"/>
      <c r="F152" s="11"/>
      <c r="G152" s="13"/>
    </row>
    <row r="153" spans="4:7">
      <c r="D153" s="11"/>
      <c r="E153" s="11"/>
      <c r="F153" s="11"/>
      <c r="G153" s="13"/>
    </row>
    <row r="154" spans="4:7">
      <c r="D154" s="11"/>
      <c r="E154" s="11"/>
      <c r="F154" s="11"/>
      <c r="G154" s="13"/>
    </row>
    <row r="155" spans="4:7">
      <c r="D155" s="11"/>
      <c r="E155" s="11"/>
      <c r="F155" s="11"/>
      <c r="G155" s="13"/>
    </row>
    <row r="156" spans="4:7">
      <c r="D156" s="11"/>
      <c r="E156" s="11"/>
      <c r="F156" s="11"/>
      <c r="G156" s="13"/>
    </row>
    <row r="157" spans="4:7">
      <c r="D157" s="11"/>
      <c r="E157" s="11"/>
      <c r="F157" s="11"/>
      <c r="G157" s="13"/>
    </row>
    <row r="158" spans="4:7">
      <c r="D158" s="11"/>
      <c r="E158" s="11"/>
      <c r="F158" s="11"/>
      <c r="G158" s="13"/>
    </row>
    <row r="159" spans="4:7">
      <c r="D159" s="11"/>
      <c r="E159" s="11"/>
      <c r="F159" s="11"/>
      <c r="G159" s="13"/>
    </row>
    <row r="160" spans="4:7">
      <c r="D160" s="11"/>
      <c r="E160" s="11"/>
      <c r="F160" s="11"/>
      <c r="G160" s="13"/>
    </row>
    <row r="161" spans="4:7">
      <c r="D161" s="11"/>
      <c r="E161" s="11"/>
      <c r="F161" s="11"/>
      <c r="G161" s="13"/>
    </row>
    <row r="162" spans="4:7">
      <c r="D162" s="11"/>
      <c r="E162" s="11"/>
      <c r="F162" s="11"/>
      <c r="G162" s="13"/>
    </row>
    <row r="163" spans="4:7">
      <c r="D163" s="11"/>
      <c r="E163" s="11"/>
      <c r="F163" s="11"/>
      <c r="G163" s="13"/>
    </row>
    <row r="164" spans="4:7">
      <c r="D164" s="11"/>
      <c r="E164" s="11"/>
      <c r="F164" s="11"/>
      <c r="G164" s="13"/>
    </row>
    <row r="165" spans="4:7">
      <c r="D165" s="11"/>
      <c r="E165" s="11"/>
      <c r="F165" s="11"/>
      <c r="G165" s="13"/>
    </row>
    <row r="166" spans="4:7">
      <c r="D166" s="11"/>
      <c r="E166" s="11"/>
      <c r="F166" s="11"/>
      <c r="G166" s="13"/>
    </row>
    <row r="167" spans="4:7">
      <c r="D167" s="11"/>
      <c r="E167" s="11"/>
      <c r="F167" s="11"/>
      <c r="G167" s="13"/>
    </row>
    <row r="168" spans="4:7">
      <c r="D168" s="11"/>
      <c r="E168" s="11"/>
      <c r="F168" s="11"/>
      <c r="G168" s="13"/>
    </row>
    <row r="169" spans="4:7">
      <c r="D169" s="11"/>
      <c r="E169" s="11"/>
      <c r="F169" s="11"/>
      <c r="G169" s="13"/>
    </row>
    <row r="170" spans="4:7">
      <c r="D170" s="11"/>
      <c r="E170" s="11"/>
      <c r="F170" s="11"/>
      <c r="G170" s="13"/>
    </row>
    <row r="171" spans="4:7">
      <c r="D171" s="11"/>
      <c r="E171" s="11"/>
      <c r="F171" s="11"/>
      <c r="G171" s="13"/>
    </row>
    <row r="172" spans="4:7">
      <c r="D172" s="11"/>
      <c r="E172" s="11"/>
      <c r="F172" s="11"/>
      <c r="G172" s="13"/>
    </row>
    <row r="173" spans="4:7">
      <c r="D173" s="11"/>
      <c r="E173" s="11"/>
      <c r="F173" s="11"/>
      <c r="G173" s="13"/>
    </row>
    <row r="174" spans="4:7">
      <c r="D174" s="11"/>
      <c r="E174" s="11"/>
      <c r="F174" s="11"/>
      <c r="G174" s="13"/>
    </row>
    <row r="175" spans="4:7">
      <c r="D175" s="11"/>
      <c r="E175" s="11"/>
      <c r="F175" s="11"/>
      <c r="G175" s="13"/>
    </row>
    <row r="176" spans="4:7">
      <c r="D176" s="11"/>
      <c r="E176" s="11"/>
      <c r="F176" s="11"/>
      <c r="G176" s="13"/>
    </row>
    <row r="177" spans="4:7">
      <c r="D177" s="11"/>
      <c r="E177" s="11"/>
      <c r="F177" s="11"/>
      <c r="G177" s="13"/>
    </row>
    <row r="178" spans="4:7">
      <c r="D178" s="11"/>
      <c r="E178" s="11"/>
      <c r="F178" s="11"/>
      <c r="G178" s="13"/>
    </row>
    <row r="179" spans="4:7">
      <c r="D179" s="11"/>
      <c r="E179" s="11"/>
      <c r="F179" s="11"/>
      <c r="G179" s="13"/>
    </row>
    <row r="180" spans="4:7">
      <c r="D180" s="11"/>
      <c r="E180" s="11"/>
      <c r="F180" s="11"/>
      <c r="G180" s="13"/>
    </row>
    <row r="181" spans="4:7">
      <c r="D181" s="11"/>
      <c r="E181" s="11"/>
      <c r="F181" s="11"/>
      <c r="G181" s="13"/>
    </row>
    <row r="182" spans="4:7">
      <c r="D182" s="11"/>
      <c r="E182" s="11"/>
      <c r="F182" s="11"/>
      <c r="G182" s="13"/>
    </row>
    <row r="183" spans="4:7">
      <c r="D183" s="11"/>
      <c r="E183" s="11"/>
      <c r="F183" s="11"/>
      <c r="G183" s="13"/>
    </row>
    <row r="184" spans="4:7">
      <c r="D184" s="11"/>
      <c r="E184" s="11"/>
      <c r="F184" s="11"/>
      <c r="G184" s="13"/>
    </row>
    <row r="185" spans="4:7">
      <c r="D185" s="11"/>
      <c r="E185" s="11"/>
      <c r="F185" s="11"/>
      <c r="G185" s="13"/>
    </row>
    <row r="186" spans="4:7">
      <c r="D186" s="11"/>
      <c r="E186" s="11"/>
      <c r="F186" s="11"/>
      <c r="G186" s="13"/>
    </row>
    <row r="187" spans="4:7">
      <c r="D187" s="11"/>
      <c r="E187" s="11"/>
      <c r="F187" s="11"/>
      <c r="G187" s="13"/>
    </row>
    <row r="188" spans="4:7">
      <c r="D188" s="11"/>
      <c r="E188" s="11"/>
      <c r="F188" s="11"/>
      <c r="G188" s="13"/>
    </row>
    <row r="189" spans="4:7">
      <c r="D189" s="11"/>
      <c r="E189" s="11"/>
      <c r="F189" s="11"/>
      <c r="G189" s="13"/>
    </row>
    <row r="190" spans="4:7">
      <c r="D190" s="11"/>
      <c r="E190" s="11"/>
      <c r="F190" s="11"/>
      <c r="G190" s="13"/>
    </row>
    <row r="191" spans="4:7">
      <c r="D191" s="11"/>
      <c r="E191" s="11"/>
      <c r="F191" s="11"/>
      <c r="G191" s="13"/>
    </row>
    <row r="192" spans="4:7">
      <c r="D192" s="11"/>
      <c r="E192" s="11"/>
      <c r="F192" s="11"/>
      <c r="G192" s="13"/>
    </row>
    <row r="193" spans="4:7">
      <c r="D193" s="11"/>
      <c r="E193" s="11"/>
      <c r="F193" s="11"/>
      <c r="G193" s="13"/>
    </row>
    <row r="194" spans="4:7">
      <c r="D194" s="11"/>
      <c r="E194" s="11"/>
      <c r="F194" s="11"/>
      <c r="G194" s="13"/>
    </row>
    <row r="195" spans="4:7">
      <c r="D195" s="11"/>
      <c r="E195" s="11"/>
      <c r="F195" s="11"/>
      <c r="G195" s="13"/>
    </row>
    <row r="196" spans="4:7">
      <c r="D196" s="11"/>
      <c r="E196" s="11"/>
      <c r="F196" s="11"/>
      <c r="G196" s="13"/>
    </row>
    <row r="197" spans="4:7">
      <c r="D197" s="11"/>
      <c r="E197" s="11"/>
      <c r="F197" s="11"/>
      <c r="G197" s="13"/>
    </row>
    <row r="198" spans="4:7">
      <c r="D198" s="11"/>
      <c r="E198" s="11"/>
      <c r="F198" s="11"/>
      <c r="G198" s="13"/>
    </row>
    <row r="199" spans="4:7">
      <c r="D199" s="11"/>
      <c r="E199" s="11"/>
      <c r="F199" s="11"/>
      <c r="G199" s="13"/>
    </row>
    <row r="200" spans="4:7">
      <c r="D200" s="11"/>
      <c r="E200" s="11"/>
      <c r="F200" s="11"/>
      <c r="G200" s="13"/>
    </row>
    <row r="201" spans="4:7">
      <c r="D201" s="11"/>
      <c r="E201" s="11"/>
      <c r="F201" s="11"/>
      <c r="G201" s="13"/>
    </row>
    <row r="202" spans="4:7">
      <c r="D202" s="11"/>
      <c r="E202" s="11"/>
      <c r="F202" s="11"/>
      <c r="G202" s="13"/>
    </row>
    <row r="203" spans="4:7">
      <c r="D203" s="11"/>
      <c r="E203" s="11"/>
      <c r="F203" s="11"/>
      <c r="G203" s="13"/>
    </row>
    <row r="204" spans="4:7">
      <c r="D204" s="11"/>
      <c r="E204" s="11"/>
      <c r="F204" s="11"/>
      <c r="G204" s="13"/>
    </row>
    <row r="205" spans="4:7">
      <c r="D205" s="11"/>
      <c r="E205" s="11"/>
      <c r="F205" s="11"/>
      <c r="G205" s="13"/>
    </row>
    <row r="206" spans="4:7">
      <c r="D206" s="11"/>
      <c r="E206" s="11"/>
      <c r="F206" s="11"/>
      <c r="G206" s="13"/>
    </row>
    <row r="207" spans="4:7">
      <c r="D207" s="11"/>
      <c r="E207" s="11"/>
      <c r="F207" s="11"/>
      <c r="G207" s="13"/>
    </row>
    <row r="208" spans="4:7">
      <c r="D208" s="11"/>
      <c r="E208" s="11"/>
      <c r="F208" s="11"/>
      <c r="G208" s="13"/>
    </row>
    <row r="209" spans="4:7">
      <c r="D209" s="11"/>
      <c r="E209" s="11"/>
      <c r="F209" s="11"/>
      <c r="G209" s="13"/>
    </row>
    <row r="210" spans="4:7">
      <c r="D210" s="11"/>
      <c r="E210" s="11"/>
      <c r="F210" s="11"/>
      <c r="G210" s="13"/>
    </row>
    <row r="211" spans="4:7">
      <c r="D211" s="11"/>
      <c r="E211" s="11"/>
      <c r="F211" s="11"/>
      <c r="G211" s="13"/>
    </row>
    <row r="212" spans="4:7">
      <c r="D212" s="11"/>
      <c r="E212" s="11"/>
      <c r="F212" s="11"/>
      <c r="G212" s="13"/>
    </row>
    <row r="213" spans="4:7">
      <c r="D213" s="11"/>
      <c r="E213" s="11"/>
      <c r="F213" s="11"/>
      <c r="G213" s="13"/>
    </row>
    <row r="214" spans="4:7">
      <c r="D214" s="11"/>
      <c r="E214" s="11"/>
      <c r="F214" s="11"/>
      <c r="G214" s="13"/>
    </row>
    <row r="215" spans="4:7">
      <c r="D215" s="11"/>
      <c r="E215" s="11"/>
      <c r="F215" s="11"/>
      <c r="G215" s="13"/>
    </row>
    <row r="216" spans="4:7">
      <c r="D216" s="11"/>
      <c r="E216" s="11"/>
      <c r="F216" s="11"/>
      <c r="G216"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716b9e7-624f-4e76-9339-9a33e381349a">
      <UserInfo>
        <DisplayName>Andrew Seeder</DisplayName>
        <AccountId>34</AccountId>
        <AccountType/>
      </UserInfo>
    </SharedWithUsers>
    <TaxCatchAll xmlns="d716b9e7-624f-4e76-9339-9a33e381349a" xsi:nil="true"/>
    <lcf76f155ced4ddcb4097134ff3c332f xmlns="0129b4de-b1f0-4111-9c29-6acfd3d00ca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19C1AC087C05428ECA03845E5E7F49" ma:contentTypeVersion="17" ma:contentTypeDescription="Create a new document." ma:contentTypeScope="" ma:versionID="453f461e88c0d395865d8f3ea27e14b4">
  <xsd:schema xmlns:xsd="http://www.w3.org/2001/XMLSchema" xmlns:xs="http://www.w3.org/2001/XMLSchema" xmlns:p="http://schemas.microsoft.com/office/2006/metadata/properties" xmlns:ns2="0129b4de-b1f0-4111-9c29-6acfd3d00cad" xmlns:ns3="d716b9e7-624f-4e76-9339-9a33e381349a" targetNamespace="http://schemas.microsoft.com/office/2006/metadata/properties" ma:root="true" ma:fieldsID="f9b3fba28a81df783934f2d022a69a17" ns2:_="" ns3:_="">
    <xsd:import namespace="0129b4de-b1f0-4111-9c29-6acfd3d00cad"/>
    <xsd:import namespace="d716b9e7-624f-4e76-9339-9a33e381349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9b4de-b1f0-4111-9c29-6acfd3d00c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MediaServiceLocation" ma:internalName="MediaServiceLocatio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23fbbc9-a988-49ed-8759-3d76869f45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16b9e7-624f-4e76-9339-9a33e38134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a99d78b-5aee-4e69-a3af-c299d2fbbb81}" ma:internalName="TaxCatchAll" ma:showField="CatchAllData" ma:web="d716b9e7-624f-4e76-9339-9a33e38134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A834AA-27D5-4CFC-9CB8-513425E69FEA}"/>
</file>

<file path=customXml/itemProps2.xml><?xml version="1.0" encoding="utf-8"?>
<ds:datastoreItem xmlns:ds="http://schemas.openxmlformats.org/officeDocument/2006/customXml" ds:itemID="{BF467048-0711-47C0-BCCA-315F8BA20D5E}"/>
</file>

<file path=customXml/itemProps3.xml><?xml version="1.0" encoding="utf-8"?>
<ds:datastoreItem xmlns:ds="http://schemas.openxmlformats.org/officeDocument/2006/customXml" ds:itemID="{6660F603-2754-4958-84FE-C22CB8952E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Linkow</dc:creator>
  <cp:keywords/>
  <dc:description/>
  <cp:lastModifiedBy/>
  <cp:revision/>
  <dcterms:created xsi:type="dcterms:W3CDTF">2019-10-10T15:12:16Z</dcterms:created>
  <dcterms:modified xsi:type="dcterms:W3CDTF">2023-08-04T18:37:44Z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0x0101002219C1AC087C05428ECA03845E5E7F49</vt:lpwstr>
  </property>
  <property fmtid="{D5CDD505-2E9C-101B-9397-08002B2CF9AE}" pid="3" name="MediaServiceImageTags">
    <vt:lpwstr/>
  </property>
</Properties>
</file>