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839a4801bc13ac/Desktop/SW Parts/psa_display/"/>
    </mc:Choice>
  </mc:AlternateContent>
  <xr:revisionPtr revIDLastSave="213" documentId="8_{36F16D3F-1CDE-4649-BF55-DB468A726E82}" xr6:coauthVersionLast="47" xr6:coauthVersionMax="47" xr10:uidLastSave="{EE533AC2-4F3D-47A4-9498-0498D6941993}"/>
  <bookViews>
    <workbookView xWindow="-14244" yWindow="7128" windowWidth="22056" windowHeight="11568" xr2:uid="{E3B7415D-8253-4D5D-AAA5-11B487EF79F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H9" i="1"/>
  <c r="H8" i="1"/>
  <c r="H7" i="1"/>
  <c r="H6" i="1"/>
  <c r="H4" i="1"/>
  <c r="G9" i="1"/>
  <c r="G8" i="1"/>
  <c r="G7" i="1"/>
  <c r="G6" i="1"/>
  <c r="G4" i="1"/>
  <c r="H15" i="1" l="1"/>
  <c r="H14" i="1"/>
  <c r="G20" i="1" s="1"/>
  <c r="I15" i="1"/>
  <c r="I14" i="1"/>
  <c r="H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tc={453B2A33-FB5F-4F96-891F-ABCDF663644A}</author>
    <author>tc={5C336AD3-9280-4C83-8A40-6D4E5EB1964E}</author>
  </authors>
  <commentList>
    <comment ref="G14" authorId="0" shapeId="0" xr:uid="{453B2A33-FB5F-4F96-891F-ABCDF663644A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Upper= ((mean) + (2.5758 standard deviations)(standard deviation value))
See p61 of project notebook.</t>
      </text>
    </comment>
    <comment ref="G15" authorId="1" shapeId="0" xr:uid="{5C336AD3-9280-4C83-8A40-6D4E5EB1964E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Upper= ((mean) - (2.5758 standard deviations)(standard deviation value))
See p61 of project notebook.</t>
      </text>
    </comment>
  </commentList>
</comments>
</file>

<file path=xl/sharedStrings.xml><?xml version="1.0" encoding="utf-8"?>
<sst xmlns="http://schemas.openxmlformats.org/spreadsheetml/2006/main" count="24" uniqueCount="18">
  <si>
    <t>PSA Case Dimentions</t>
  </si>
  <si>
    <t>Descriptive Statistics</t>
  </si>
  <si>
    <t>Width</t>
  </si>
  <si>
    <t>Thickness</t>
  </si>
  <si>
    <t>Min</t>
  </si>
  <si>
    <t>Max</t>
  </si>
  <si>
    <t>Mean</t>
  </si>
  <si>
    <t>Median</t>
  </si>
  <si>
    <t>Mode</t>
  </si>
  <si>
    <t>Standard 
Deviation (sample)</t>
  </si>
  <si>
    <t>Statistiacal Analysis</t>
  </si>
  <si>
    <t>99%
 of parts</t>
  </si>
  <si>
    <t>Upper
bound of expected dimentions</t>
  </si>
  <si>
    <t>Lower
bound of expected dimentions</t>
  </si>
  <si>
    <t>Tolerance Assignment</t>
  </si>
  <si>
    <t>Lower</t>
  </si>
  <si>
    <t>Upper</t>
  </si>
  <si>
    <t>*See Machinery's Handbook p685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</si>
</sst>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4" borderId="3" xfId="0" applyFill="1" applyBorder="1" applyAlignment="1">
      <alignment horizontal="center" vertical="center"/>
    </xf>
    <xf numFmtId="164" fontId="0" fillId="0" borderId="3" xfId="0" applyNumberFormat="1" applyBorder="1"/>
    <xf numFmtId="0" fontId="0" fillId="0" borderId="2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164" fontId="0" fillId="0" borderId="2" xfId="0" applyNumberFormat="1" applyBorder="1"/>
    <xf numFmtId="164" fontId="0" fillId="7" borderId="3" xfId="0" applyNumberFormat="1" applyFill="1" applyBorder="1"/>
    <xf numFmtId="164" fontId="0" fillId="7" borderId="4" xfId="0" applyNumberFormat="1" applyFill="1" applyBorder="1"/>
    <xf numFmtId="0" fontId="0" fillId="3" borderId="13" xfId="0" applyFill="1" applyBorder="1" applyAlignment="1">
      <alignment horizontal="center" vertical="center"/>
    </xf>
    <xf numFmtId="164" fontId="0" fillId="0" borderId="13" xfId="0" applyNumberFormat="1" applyBorder="1"/>
    <xf numFmtId="164" fontId="0" fillId="7" borderId="14" xfId="0" applyNumberFormat="1" applyFill="1" applyBorder="1"/>
    <xf numFmtId="164" fontId="0" fillId="0" borderId="14" xfId="0" applyNumberFormat="1" applyBorder="1"/>
    <xf numFmtId="164" fontId="0" fillId="7" borderId="15" xfId="0" applyNumberFormat="1" applyFill="1" applyBorder="1"/>
    <xf numFmtId="0" fontId="0" fillId="0" borderId="15" xfId="0" applyBorder="1"/>
    <xf numFmtId="0" fontId="0" fillId="8" borderId="7" xfId="0" applyFill="1" applyBorder="1"/>
    <xf numFmtId="0" fontId="1" fillId="8" borderId="9" xfId="0" applyFont="1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2" xfId="0" applyFill="1" applyBorder="1"/>
    <xf numFmtId="0" fontId="0" fillId="4" borderId="9" xfId="0" applyFill="1" applyBorder="1"/>
    <xf numFmtId="0" fontId="0" fillId="3" borderId="12" xfId="0" applyFill="1" applyBorder="1"/>
    <xf numFmtId="2" fontId="0" fillId="0" borderId="0" xfId="0" applyNumberFormat="1"/>
    <xf numFmtId="2" fontId="0" fillId="0" borderId="3" xfId="0" applyNumberFormat="1" applyBorder="1"/>
    <xf numFmtId="2" fontId="0" fillId="5" borderId="18" xfId="0" applyNumberForma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2" fontId="0" fillId="0" borderId="6" xfId="0" applyNumberFormat="1" applyBorder="1"/>
    <xf numFmtId="2" fontId="0" fillId="0" borderId="4" xfId="0" applyNumberFormat="1" applyBorder="1"/>
    <xf numFmtId="2" fontId="0" fillId="0" borderId="19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yler Sims" id="{0E2D953E-6708-4332-81EE-9EFAF56C4871}" userId="89839a4801bc13ac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2-10-25T22:43:37.69" personId="{0E2D953E-6708-4332-81EE-9EFAF56C4871}" id="{453B2A33-FB5F-4F96-891F-ABCDF663644A}">
    <text>Upper= ((mean) + (2.5758 standard deviations)(standard deviation value))
See p61 of project notebook.</text>
  </threadedComment>
  <threadedComment ref="G15" dT="2022-10-25T22:44:35.97" personId="{0E2D953E-6708-4332-81EE-9EFAF56C4871}" id="{5C336AD3-9280-4C83-8A40-6D4E5EB1964E}">
    <text>Upper= ((mean) - (2.5758 standard deviations)(standard deviation value))
See p61 of project notebook.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F213-1B33-4A34-B951-9D638A96D170}">
  <dimension ref="C1:I40"/>
  <sheetViews>
    <sheetView tabSelected="1" topLeftCell="A5" workbookViewId="0">
      <selection activeCell="M11" sqref="M11"/>
    </sheetView>
  </sheetViews>
  <sheetFormatPr defaultRowHeight="14.45"/>
  <cols>
    <col min="3" max="3" width="11.42578125" customWidth="1"/>
    <col min="4" max="4" width="11.7109375" customWidth="1"/>
    <col min="6" max="6" width="10.28515625" customWidth="1"/>
    <col min="7" max="7" width="12.42578125" customWidth="1"/>
    <col min="8" max="8" width="9.5703125" bestFit="1" customWidth="1"/>
    <col min="10" max="10" width="8.85546875" customWidth="1"/>
  </cols>
  <sheetData>
    <row r="1" spans="3:9" ht="15" thickBot="1"/>
    <row r="2" spans="3:9" ht="15" thickBot="1">
      <c r="C2" s="35" t="s">
        <v>0</v>
      </c>
      <c r="D2" s="36"/>
      <c r="F2" s="37" t="s">
        <v>1</v>
      </c>
      <c r="G2" s="38"/>
      <c r="H2" s="39"/>
    </row>
    <row r="3" spans="3:9" ht="15" thickBot="1">
      <c r="C3" s="13" t="s">
        <v>2</v>
      </c>
      <c r="D3" s="4" t="s">
        <v>3</v>
      </c>
      <c r="E3" s="1"/>
      <c r="F3" s="21"/>
      <c r="G3" s="13" t="s">
        <v>2</v>
      </c>
      <c r="H3" s="4" t="s">
        <v>3</v>
      </c>
    </row>
    <row r="4" spans="3:9">
      <c r="C4" s="14">
        <v>3.1549999999999998</v>
      </c>
      <c r="D4" s="6">
        <v>0.2465</v>
      </c>
      <c r="F4" s="7" t="s">
        <v>4</v>
      </c>
      <c r="G4" s="14">
        <f>MIN(C4:C40)</f>
        <v>3.1535000000000002</v>
      </c>
      <c r="H4" s="10">
        <f>MIN(D4:D40)</f>
        <v>0.23100000000000001</v>
      </c>
    </row>
    <row r="5" spans="3:9">
      <c r="C5" s="7">
        <v>3.1625000000000001</v>
      </c>
      <c r="D5" s="2">
        <v>0.2475</v>
      </c>
      <c r="F5" s="7" t="s">
        <v>5</v>
      </c>
      <c r="G5" s="15">
        <f>MAX(C4:C40)</f>
        <v>3.165</v>
      </c>
      <c r="H5" s="11">
        <f>MAX(D4:D40)</f>
        <v>0.25</v>
      </c>
    </row>
    <row r="6" spans="3:9">
      <c r="C6" s="16">
        <v>3.16</v>
      </c>
      <c r="D6" s="2">
        <v>0.23949999999999999</v>
      </c>
      <c r="F6" s="7" t="s">
        <v>6</v>
      </c>
      <c r="G6" s="15">
        <f>AVERAGE(C4:C40)</f>
        <v>3.1592619047619044</v>
      </c>
      <c r="H6" s="11">
        <f>AVERAGE(D4:D40)</f>
        <v>0.24083333333333334</v>
      </c>
    </row>
    <row r="7" spans="3:9">
      <c r="C7" s="7">
        <v>3.1545000000000001</v>
      </c>
      <c r="D7" s="5">
        <v>0.247</v>
      </c>
      <c r="F7" s="7" t="s">
        <v>7</v>
      </c>
      <c r="G7" s="16">
        <f>MEDIAN(C4:C40)</f>
        <v>3.16</v>
      </c>
      <c r="H7" s="2">
        <f>MEDIAN(D4:D40)</f>
        <v>0.24149999999999999</v>
      </c>
    </row>
    <row r="8" spans="3:9">
      <c r="C8" s="16">
        <v>3.1560000000000001</v>
      </c>
      <c r="D8" s="5">
        <v>0.249</v>
      </c>
      <c r="F8" s="7" t="s">
        <v>8</v>
      </c>
      <c r="G8" s="16">
        <f>MODE(C4:C40)</f>
        <v>3.1625000000000001</v>
      </c>
      <c r="H8" s="2">
        <f>MODE(D4:D40)</f>
        <v>0.247</v>
      </c>
    </row>
    <row r="9" spans="3:9" ht="43.9" thickBot="1">
      <c r="C9" s="7">
        <v>3.1635</v>
      </c>
      <c r="D9" s="5">
        <v>0.25</v>
      </c>
      <c r="F9" s="8" t="s">
        <v>9</v>
      </c>
      <c r="G9" s="17">
        <f>_xlfn.STDEV.S(C4:C40)</f>
        <v>4.0516016821099477E-3</v>
      </c>
      <c r="H9" s="12">
        <f>_xlfn.STDEV.S(D4:D40)</f>
        <v>6.8547863014170769E-3</v>
      </c>
    </row>
    <row r="10" spans="3:9">
      <c r="C10" s="16">
        <v>3.1560000000000001</v>
      </c>
      <c r="D10" s="2">
        <v>0.24349999999999999</v>
      </c>
    </row>
    <row r="11" spans="3:9" ht="15" thickBot="1">
      <c r="C11" s="7">
        <v>3.1625000000000001</v>
      </c>
      <c r="D11" s="5">
        <v>0.247</v>
      </c>
    </row>
    <row r="12" spans="3:9" ht="15" thickBot="1">
      <c r="C12" s="16">
        <v>3.1619999999999999</v>
      </c>
      <c r="D12" s="2">
        <v>0.24149999999999999</v>
      </c>
      <c r="F12" s="45" t="s">
        <v>10</v>
      </c>
      <c r="G12" s="46"/>
      <c r="H12" s="46"/>
      <c r="I12" s="47"/>
    </row>
    <row r="13" spans="3:9" ht="15" thickBot="1">
      <c r="C13" s="16">
        <v>3.1539999999999999</v>
      </c>
      <c r="D13" s="2">
        <v>0.23449999999999999</v>
      </c>
      <c r="F13" s="19"/>
      <c r="G13" s="20"/>
      <c r="H13" s="22" t="s">
        <v>2</v>
      </c>
      <c r="I13" s="23" t="s">
        <v>3</v>
      </c>
    </row>
    <row r="14" spans="3:9" ht="57.6">
      <c r="C14" s="7">
        <v>3.1535000000000002</v>
      </c>
      <c r="D14" s="2">
        <v>0.23250000000000001</v>
      </c>
      <c r="F14" s="43" t="s">
        <v>11</v>
      </c>
      <c r="G14" s="9" t="s">
        <v>12</v>
      </c>
      <c r="H14" s="29">
        <f>(G6)+((2.5758)*(G9))</f>
        <v>3.1696980203746832</v>
      </c>
      <c r="I14" s="30">
        <f>(H6)+((2.5758)*(H9))</f>
        <v>0.25848989188852345</v>
      </c>
    </row>
    <row r="15" spans="3:9" ht="58.15" thickBot="1">
      <c r="C15" s="16">
        <v>3.16</v>
      </c>
      <c r="D15" s="5">
        <v>0.23100000000000001</v>
      </c>
      <c r="F15" s="44"/>
      <c r="G15" s="8" t="s">
        <v>13</v>
      </c>
      <c r="H15" s="33">
        <f>(G6)-((2.5758)*(G9))</f>
        <v>3.1488257891491256</v>
      </c>
      <c r="I15" s="34">
        <f>(H6)-((2.5758)*(H9))</f>
        <v>0.22317677477814324</v>
      </c>
    </row>
    <row r="16" spans="3:9" ht="15" thickBot="1">
      <c r="C16" s="16">
        <v>3.1549999999999998</v>
      </c>
      <c r="D16" s="2">
        <v>0.23599999999999999</v>
      </c>
    </row>
    <row r="17" spans="3:8" ht="15" thickBot="1">
      <c r="C17" s="16">
        <v>3.16</v>
      </c>
      <c r="D17" s="2">
        <v>0.23150000000000001</v>
      </c>
      <c r="F17" s="40" t="s">
        <v>14</v>
      </c>
      <c r="G17" s="41"/>
      <c r="H17" s="42"/>
    </row>
    <row r="18" spans="3:8" ht="15" thickBot="1">
      <c r="C18" s="7">
        <v>3.1625000000000001</v>
      </c>
      <c r="D18" s="2">
        <v>0.23549999999999999</v>
      </c>
      <c r="F18" s="24"/>
      <c r="G18" s="26" t="s">
        <v>2</v>
      </c>
      <c r="H18" s="25" t="s">
        <v>3</v>
      </c>
    </row>
    <row r="19" spans="3:8">
      <c r="C19" s="16">
        <v>3.165</v>
      </c>
      <c r="D19" s="2"/>
      <c r="F19" s="7" t="s">
        <v>15</v>
      </c>
      <c r="G19" s="27">
        <v>0</v>
      </c>
      <c r="H19" s="28">
        <v>0</v>
      </c>
    </row>
    <row r="20" spans="3:8" ht="15" thickBot="1">
      <c r="C20" s="16">
        <v>3.1644999999999999</v>
      </c>
      <c r="D20" s="2"/>
      <c r="F20" s="18" t="s">
        <v>16</v>
      </c>
      <c r="G20" s="31">
        <f>H14+0.01</f>
        <v>3.179698020374683</v>
      </c>
      <c r="H20" s="32">
        <f>I14+0.01</f>
        <v>0.26848989188852346</v>
      </c>
    </row>
    <row r="21" spans="3:8">
      <c r="C21" s="16">
        <v>3.1644999999999999</v>
      </c>
      <c r="D21" s="2"/>
    </row>
    <row r="22" spans="3:8">
      <c r="C22" s="16">
        <v>3.1625000000000001</v>
      </c>
      <c r="D22" s="2"/>
      <c r="F22" t="s">
        <v>17</v>
      </c>
    </row>
    <row r="23" spans="3:8">
      <c r="C23" s="16">
        <v>3.1545000000000001</v>
      </c>
      <c r="D23" s="2"/>
    </row>
    <row r="24" spans="3:8">
      <c r="C24" s="16">
        <v>3.1564999999999999</v>
      </c>
      <c r="D24" s="2"/>
    </row>
    <row r="25" spans="3:8">
      <c r="C25" s="7"/>
      <c r="D25" s="2"/>
    </row>
    <row r="26" spans="3:8">
      <c r="C26" s="7"/>
      <c r="D26" s="2"/>
    </row>
    <row r="27" spans="3:8">
      <c r="C27" s="7"/>
      <c r="D27" s="2"/>
    </row>
    <row r="28" spans="3:8">
      <c r="C28" s="7"/>
      <c r="D28" s="2"/>
    </row>
    <row r="29" spans="3:8">
      <c r="C29" s="7"/>
      <c r="D29" s="2"/>
    </row>
    <row r="30" spans="3:8">
      <c r="C30" s="7"/>
      <c r="D30" s="2"/>
    </row>
    <row r="31" spans="3:8">
      <c r="C31" s="7"/>
      <c r="D31" s="2"/>
    </row>
    <row r="32" spans="3:8">
      <c r="C32" s="7"/>
      <c r="D32" s="2"/>
    </row>
    <row r="33" spans="3:4">
      <c r="C33" s="7"/>
      <c r="D33" s="2"/>
    </row>
    <row r="34" spans="3:4">
      <c r="C34" s="7"/>
      <c r="D34" s="2"/>
    </row>
    <row r="35" spans="3:4">
      <c r="C35" s="7"/>
      <c r="D35" s="2"/>
    </row>
    <row r="36" spans="3:4">
      <c r="C36" s="7"/>
      <c r="D36" s="2"/>
    </row>
    <row r="37" spans="3:4">
      <c r="C37" s="7"/>
      <c r="D37" s="2"/>
    </row>
    <row r="38" spans="3:4">
      <c r="C38" s="7"/>
      <c r="D38" s="2"/>
    </row>
    <row r="39" spans="3:4">
      <c r="C39" s="7"/>
      <c r="D39" s="2"/>
    </row>
    <row r="40" spans="3:4" ht="15" thickBot="1">
      <c r="C40" s="18"/>
      <c r="D40" s="3"/>
    </row>
  </sheetData>
  <mergeCells count="5">
    <mergeCell ref="C2:D2"/>
    <mergeCell ref="F2:H2"/>
    <mergeCell ref="F17:H17"/>
    <mergeCell ref="F14:F15"/>
    <mergeCell ref="F12:I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Sims</dc:creator>
  <cp:keywords/>
  <dc:description/>
  <cp:lastModifiedBy>Tyler Sims</cp:lastModifiedBy>
  <cp:revision/>
  <dcterms:created xsi:type="dcterms:W3CDTF">2022-10-24T20:44:41Z</dcterms:created>
  <dcterms:modified xsi:type="dcterms:W3CDTF">2022-12-17T11:16:18Z</dcterms:modified>
  <cp:category/>
  <cp:contentStatus/>
</cp:coreProperties>
</file>