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moann\Downloads\"/>
    </mc:Choice>
  </mc:AlternateContent>
  <xr:revisionPtr revIDLastSave="0" documentId="13_ncr:9_{3BFF904B-DC25-4516-B60C-F954EE2151B2}" xr6:coauthVersionLast="47" xr6:coauthVersionMax="47" xr10:uidLastSave="{00000000-0000-0000-0000-000000000000}"/>
  <bookViews>
    <workbookView xWindow="28680" yWindow="-120" windowWidth="29040" windowHeight="15720" xr2:uid="{F59B6290-3CF7-46A5-AE5B-EC771759DA27}"/>
  </bookViews>
  <sheets>
    <sheet name="furniture_projects" sheetId="1" r:id="rId1"/>
    <sheet name="Sheet1" sheetId="2" r:id="rId2"/>
  </sheets>
  <definedNames>
    <definedName name="_xlnm._FilterDatabase" localSheetId="0" hidden="1">furniture_projects!$B$1:$V$151</definedName>
  </definedNames>
  <calcPr calcId="0"/>
</workbook>
</file>

<file path=xl/calcChain.xml><?xml version="1.0" encoding="utf-8"?>
<calcChain xmlns="http://schemas.openxmlformats.org/spreadsheetml/2006/main">
  <c r="Q3" i="1" l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2" i="1"/>
  <c r="S2" i="1" s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2" i="1"/>
  <c r="R2" i="1" s="1"/>
</calcChain>
</file>

<file path=xl/sharedStrings.xml><?xml version="1.0" encoding="utf-8"?>
<sst xmlns="http://schemas.openxmlformats.org/spreadsheetml/2006/main" count="1523" uniqueCount="317">
  <si>
    <t>Project name</t>
  </si>
  <si>
    <t>Project requester</t>
  </si>
  <si>
    <t>Project Manager</t>
  </si>
  <si>
    <t>Project status</t>
  </si>
  <si>
    <t>Project health</t>
  </si>
  <si>
    <t>project start date</t>
  </si>
  <si>
    <t>project baseline end date</t>
  </si>
  <si>
    <t>project new end date</t>
  </si>
  <si>
    <t>project location</t>
  </si>
  <si>
    <t>project category</t>
  </si>
  <si>
    <t>project sub-category</t>
  </si>
  <si>
    <t>Cedar Sofa Design</t>
  </si>
  <si>
    <t>on-hold</t>
  </si>
  <si>
    <t>red</t>
  </si>
  <si>
    <t>Geneva</t>
  </si>
  <si>
    <t>IT</t>
  </si>
  <si>
    <t>Planning</t>
  </si>
  <si>
    <t>Beech Chair Design</t>
  </si>
  <si>
    <t>closed</t>
  </si>
  <si>
    <t>green</t>
  </si>
  <si>
    <t>New York</t>
  </si>
  <si>
    <t>Management</t>
  </si>
  <si>
    <t>Upholstery</t>
  </si>
  <si>
    <t>Elm Cabinet Design</t>
  </si>
  <si>
    <t>planned</t>
  </si>
  <si>
    <t>Oslo</t>
  </si>
  <si>
    <t>Logistics</t>
  </si>
  <si>
    <t>Ash Wardrobe Design</t>
  </si>
  <si>
    <t>active</t>
  </si>
  <si>
    <t>Industrial</t>
  </si>
  <si>
    <t>Elm Sofa Design</t>
  </si>
  <si>
    <t>Paris</t>
  </si>
  <si>
    <t>Design</t>
  </si>
  <si>
    <t>Teak Sofa Design</t>
  </si>
  <si>
    <t>cancelled</t>
  </si>
  <si>
    <t>Teak Table Design</t>
  </si>
  <si>
    <t>amber</t>
  </si>
  <si>
    <t>Sales</t>
  </si>
  <si>
    <t>Oak Desk Design</t>
  </si>
  <si>
    <t>Product</t>
  </si>
  <si>
    <t>Marketing</t>
  </si>
  <si>
    <t>Pine Sofa Design</t>
  </si>
  <si>
    <t>Prague</t>
  </si>
  <si>
    <t>Teak Shelf Design</t>
  </si>
  <si>
    <t>Pine Bed Design</t>
  </si>
  <si>
    <t>Oak Wardrobe Design</t>
  </si>
  <si>
    <t>Elm Chair Design</t>
  </si>
  <si>
    <t>Maple Cabinet Design</t>
  </si>
  <si>
    <t>Tokyo</t>
  </si>
  <si>
    <t>Pine Shelf Design</t>
  </si>
  <si>
    <t>Walnut Desk Design</t>
  </si>
  <si>
    <t>Oak Sofa Design</t>
  </si>
  <si>
    <t>Teak Bed Design</t>
  </si>
  <si>
    <t>Maple Wardrobe Design</t>
  </si>
  <si>
    <t>Elm Shelf Design</t>
  </si>
  <si>
    <t>Beech Wardrobe Design</t>
  </si>
  <si>
    <t>Walnut Bed Design</t>
  </si>
  <si>
    <t>Maple Bench Design</t>
  </si>
  <si>
    <t>Beech Table Design</t>
  </si>
  <si>
    <t>Pine Table Design</t>
  </si>
  <si>
    <t>Pine Chair Design</t>
  </si>
  <si>
    <t>Woodwork</t>
  </si>
  <si>
    <t>Pine Desk Design</t>
  </si>
  <si>
    <t>Beech Stool Design</t>
  </si>
  <si>
    <t>Walnut Bench Design</t>
  </si>
  <si>
    <t>Elm Table Design</t>
  </si>
  <si>
    <t>Maple Table Design</t>
  </si>
  <si>
    <t>Maple Bed Design</t>
  </si>
  <si>
    <t>Beech Cabinet Design</t>
  </si>
  <si>
    <t>Oak Cabinet Design</t>
  </si>
  <si>
    <t>Ash Desk Design</t>
  </si>
  <si>
    <t>Oak Stool Design</t>
  </si>
  <si>
    <t>Pine Stool Design</t>
  </si>
  <si>
    <t>Birch Shelf Design</t>
  </si>
  <si>
    <t>Elm Wardrobe Design</t>
  </si>
  <si>
    <t>Cedar Bed Design</t>
  </si>
  <si>
    <t>Teak Bench Design</t>
  </si>
  <si>
    <t>Oak Table Design</t>
  </si>
  <si>
    <t>Birch Bench Design</t>
  </si>
  <si>
    <t>Ash Stool Design</t>
  </si>
  <si>
    <t>Cedar Wardrobe Design</t>
  </si>
  <si>
    <t>Walnut Chair Design</t>
  </si>
  <si>
    <t>Beech Bed Design</t>
  </si>
  <si>
    <t>Cedar Bench Design</t>
  </si>
  <si>
    <t>Ash Sofa Design</t>
  </si>
  <si>
    <t>Ash Shelf Design</t>
  </si>
  <si>
    <t>Maple Shelf Design</t>
  </si>
  <si>
    <t>Birch Cabinet Design</t>
  </si>
  <si>
    <t>Cedar Desk Design</t>
  </si>
  <si>
    <t>Walnut Sofa Design</t>
  </si>
  <si>
    <t>Birch Wardrobe Design</t>
  </si>
  <si>
    <t>Beech Sofa Design</t>
  </si>
  <si>
    <t>Teak Stool Design</t>
  </si>
  <si>
    <t>Ash Bed Design</t>
  </si>
  <si>
    <t>Oak Chair Design</t>
  </si>
  <si>
    <t>Cedar Chair Design</t>
  </si>
  <si>
    <t>Elm Desk Design</t>
  </si>
  <si>
    <t>Beech Desk Design</t>
  </si>
  <si>
    <t>Pine Wardrobe Design</t>
  </si>
  <si>
    <t>Ash Chair Design</t>
  </si>
  <si>
    <t>Teak Cabinet Design</t>
  </si>
  <si>
    <t>Walnut Table Design</t>
  </si>
  <si>
    <t>Elm Bed Design</t>
  </si>
  <si>
    <t>Walnut Cabinet Design</t>
  </si>
  <si>
    <t>Ash Cabinet Design</t>
  </si>
  <si>
    <t>Birch Desk Design</t>
  </si>
  <si>
    <t>Birch Table Design</t>
  </si>
  <si>
    <t>Teak Chair Design</t>
  </si>
  <si>
    <t>Maple Desk Design</t>
  </si>
  <si>
    <t>Birch Sofa Design</t>
  </si>
  <si>
    <t>Maple Stool Design</t>
  </si>
  <si>
    <t>Walnut Shelf Design</t>
  </si>
  <si>
    <t>Walnut Wardrobe Design</t>
  </si>
  <si>
    <t>Brown, Charlie</t>
  </si>
  <si>
    <t>Martinez, Bob</t>
  </si>
  <si>
    <t>Jones, Laura</t>
  </si>
  <si>
    <t>Davis, Bob</t>
  </si>
  <si>
    <t>Williams, Kevin</t>
  </si>
  <si>
    <t>Garcia, Charlie</t>
  </si>
  <si>
    <t>Williams, Diana</t>
  </si>
  <si>
    <t>Martinez, Kevin</t>
  </si>
  <si>
    <t>Williams, Charlie</t>
  </si>
  <si>
    <t>Smith, Alice</t>
  </si>
  <si>
    <t>Williams, Bob</t>
  </si>
  <si>
    <t>Davis, Fiona</t>
  </si>
  <si>
    <t>Taylor, Fiona</t>
  </si>
  <si>
    <t>Johnson, George</t>
  </si>
  <si>
    <t>Davis, Edward</t>
  </si>
  <si>
    <t>Jones, Fiona</t>
  </si>
  <si>
    <t>Smith, Fiona</t>
  </si>
  <si>
    <t>Lee, Laura</t>
  </si>
  <si>
    <t>Davis, Alice</t>
  </si>
  <si>
    <t>Garcia, Hannah</t>
  </si>
  <si>
    <t>Taylor, Kevin</t>
  </si>
  <si>
    <t>Lee, Bob</t>
  </si>
  <si>
    <t>Smith, Hannah</t>
  </si>
  <si>
    <t>Miller, Bob</t>
  </si>
  <si>
    <t>Lee, Julia</t>
  </si>
  <si>
    <t>Lee, Alice</t>
  </si>
  <si>
    <t>Williams, Fiona</t>
  </si>
  <si>
    <t>Miller, Kevin</t>
  </si>
  <si>
    <t>Project ID</t>
  </si>
  <si>
    <t>PR1101</t>
  </si>
  <si>
    <t>PR1102</t>
  </si>
  <si>
    <t>PR1103</t>
  </si>
  <si>
    <t>PR1104</t>
  </si>
  <si>
    <t>PR1105</t>
  </si>
  <si>
    <t>PR1106</t>
  </si>
  <si>
    <t>PR1107</t>
  </si>
  <si>
    <t>PR1108</t>
  </si>
  <si>
    <t>PR1109</t>
  </si>
  <si>
    <t>PR1110</t>
  </si>
  <si>
    <t>PR1111</t>
  </si>
  <si>
    <t>PR1112</t>
  </si>
  <si>
    <t>PR1113</t>
  </si>
  <si>
    <t>PR1114</t>
  </si>
  <si>
    <t>PR1115</t>
  </si>
  <si>
    <t>PR1116</t>
  </si>
  <si>
    <t>PR1117</t>
  </si>
  <si>
    <t>PR1118</t>
  </si>
  <si>
    <t>PR1119</t>
  </si>
  <si>
    <t>PR1120</t>
  </si>
  <si>
    <t>PR1121</t>
  </si>
  <si>
    <t>PR1122</t>
  </si>
  <si>
    <t>PR1123</t>
  </si>
  <si>
    <t>PR1124</t>
  </si>
  <si>
    <t>PR1125</t>
  </si>
  <si>
    <t>PR1126</t>
  </si>
  <si>
    <t>PR1127</t>
  </si>
  <si>
    <t>PR1128</t>
  </si>
  <si>
    <t>PR1129</t>
  </si>
  <si>
    <t>PR1130</t>
  </si>
  <si>
    <t>PR1131</t>
  </si>
  <si>
    <t>PR1132</t>
  </si>
  <si>
    <t>PR1133</t>
  </si>
  <si>
    <t>PR1134</t>
  </si>
  <si>
    <t>PR1135</t>
  </si>
  <si>
    <t>PR1136</t>
  </si>
  <si>
    <t>PR1137</t>
  </si>
  <si>
    <t>PR1138</t>
  </si>
  <si>
    <t>PR1139</t>
  </si>
  <si>
    <t>PR1140</t>
  </si>
  <si>
    <t>PR1141</t>
  </si>
  <si>
    <t>PR1142</t>
  </si>
  <si>
    <t>PR1143</t>
  </si>
  <si>
    <t>PR1144</t>
  </si>
  <si>
    <t>PR1145</t>
  </si>
  <si>
    <t>PR1146</t>
  </si>
  <si>
    <t>PR1147</t>
  </si>
  <si>
    <t>PR1148</t>
  </si>
  <si>
    <t>PR1149</t>
  </si>
  <si>
    <t>PR1150</t>
  </si>
  <si>
    <t>PR1151</t>
  </si>
  <si>
    <t>PR1152</t>
  </si>
  <si>
    <t>PR1153</t>
  </si>
  <si>
    <t>PR1154</t>
  </si>
  <si>
    <t>PR1155</t>
  </si>
  <si>
    <t>PR1156</t>
  </si>
  <si>
    <t>PR1157</t>
  </si>
  <si>
    <t>PR1158</t>
  </si>
  <si>
    <t>PR1159</t>
  </si>
  <si>
    <t>PR1160</t>
  </si>
  <si>
    <t>PR1161</t>
  </si>
  <si>
    <t>PR1162</t>
  </si>
  <si>
    <t>PR1163</t>
  </si>
  <si>
    <t>PR1164</t>
  </si>
  <si>
    <t>PR1165</t>
  </si>
  <si>
    <t>PR1166</t>
  </si>
  <si>
    <t>PR1167</t>
  </si>
  <si>
    <t>PR1168</t>
  </si>
  <si>
    <t>PR1169</t>
  </si>
  <si>
    <t>PR1170</t>
  </si>
  <si>
    <t>PR1171</t>
  </si>
  <si>
    <t>PR1172</t>
  </si>
  <si>
    <t>PR1173</t>
  </si>
  <si>
    <t>PR1174</t>
  </si>
  <si>
    <t>PR1175</t>
  </si>
  <si>
    <t>PR1176</t>
  </si>
  <si>
    <t>PR1177</t>
  </si>
  <si>
    <t>PR1178</t>
  </si>
  <si>
    <t>PR1179</t>
  </si>
  <si>
    <t>PR1180</t>
  </si>
  <si>
    <t>PR1181</t>
  </si>
  <si>
    <t>PR1182</t>
  </si>
  <si>
    <t>PR1183</t>
  </si>
  <si>
    <t>PR1184</t>
  </si>
  <si>
    <t>PR1185</t>
  </si>
  <si>
    <t>PR1186</t>
  </si>
  <si>
    <t>PR1187</t>
  </si>
  <si>
    <t>PR1188</t>
  </si>
  <si>
    <t>PR1189</t>
  </si>
  <si>
    <t>PR1190</t>
  </si>
  <si>
    <t>PR1191</t>
  </si>
  <si>
    <t>PR1192</t>
  </si>
  <si>
    <t>PR1193</t>
  </si>
  <si>
    <t>PR1194</t>
  </si>
  <si>
    <t>PR1195</t>
  </si>
  <si>
    <t>PR1196</t>
  </si>
  <si>
    <t>PR1197</t>
  </si>
  <si>
    <t>PR1198</t>
  </si>
  <si>
    <t>PR1199</t>
  </si>
  <si>
    <t>PR1200</t>
  </si>
  <si>
    <t>PR1201</t>
  </si>
  <si>
    <t>PR1202</t>
  </si>
  <si>
    <t>PR1203</t>
  </si>
  <si>
    <t>PR1204</t>
  </si>
  <si>
    <t>PR1205</t>
  </si>
  <si>
    <t>PR1206</t>
  </si>
  <si>
    <t>PR1207</t>
  </si>
  <si>
    <t>PR1208</t>
  </si>
  <si>
    <t>PR1209</t>
  </si>
  <si>
    <t>PR1210</t>
  </si>
  <si>
    <t>PR1211</t>
  </si>
  <si>
    <t>PR1212</t>
  </si>
  <si>
    <t>PR1213</t>
  </si>
  <si>
    <t>PR1214</t>
  </si>
  <si>
    <t>PR1215</t>
  </si>
  <si>
    <t>PR1216</t>
  </si>
  <si>
    <t>PR1217</t>
  </si>
  <si>
    <t>PR1218</t>
  </si>
  <si>
    <t>PR1219</t>
  </si>
  <si>
    <t>PR1220</t>
  </si>
  <si>
    <t>PR1221</t>
  </si>
  <si>
    <t>PR1222</t>
  </si>
  <si>
    <t>PR1223</t>
  </si>
  <si>
    <t>PR1224</t>
  </si>
  <si>
    <t>PR1225</t>
  </si>
  <si>
    <t>PR1226</t>
  </si>
  <si>
    <t>PR1227</t>
  </si>
  <si>
    <t>PR1228</t>
  </si>
  <si>
    <t>PR1229</t>
  </si>
  <si>
    <t>PR1230</t>
  </si>
  <si>
    <t>PR1231</t>
  </si>
  <si>
    <t>PR1232</t>
  </si>
  <si>
    <t>PR1233</t>
  </si>
  <si>
    <t>PR1234</t>
  </si>
  <si>
    <t>PR1235</t>
  </si>
  <si>
    <t>PR1236</t>
  </si>
  <si>
    <t>PR1237</t>
  </si>
  <si>
    <t>PR1238</t>
  </si>
  <si>
    <t>PR1239</t>
  </si>
  <si>
    <t>PR1240</t>
  </si>
  <si>
    <t>PR1241</t>
  </si>
  <si>
    <t>PR1242</t>
  </si>
  <si>
    <t>PR1243</t>
  </si>
  <si>
    <t>PR1244</t>
  </si>
  <si>
    <t>PR1245</t>
  </si>
  <si>
    <t>PR1246</t>
  </si>
  <si>
    <t>PR1247</t>
  </si>
  <si>
    <t>PR1248</t>
  </si>
  <si>
    <t>PR1249</t>
  </si>
  <si>
    <t>PR1250</t>
  </si>
  <si>
    <t>Steel</t>
  </si>
  <si>
    <t>ERP</t>
  </si>
  <si>
    <t>Facilities</t>
  </si>
  <si>
    <t>Strategy</t>
  </si>
  <si>
    <t>Company goal</t>
  </si>
  <si>
    <t>Market growth - New Product Pevelopment</t>
  </si>
  <si>
    <t>Market growth - New Geography Coverage</t>
  </si>
  <si>
    <t>​‌</t>
  </si>
  <si>
    <t>Cost savings - reclamation reduction</t>
  </si>
  <si>
    <t>Cost savings - production cost reduction</t>
  </si>
  <si>
    <t>Cost savings - facility optimization</t>
  </si>
  <si>
    <t>Strategic growth - new facilities</t>
  </si>
  <si>
    <t>Cost savings - system cost reduction</t>
  </si>
  <si>
    <t>Hardware upgrade</t>
  </si>
  <si>
    <t>Efficiency improvement</t>
  </si>
  <si>
    <t>Software upgrade</t>
  </si>
  <si>
    <t>CAPEX Baseline Budget</t>
  </si>
  <si>
    <t>Overall Baseline Budget</t>
  </si>
  <si>
    <t>CAPEX Actual Cost</t>
  </si>
  <si>
    <t>Overall Actual Cost</t>
  </si>
  <si>
    <t>ROI Planned</t>
  </si>
  <si>
    <t>Revenue</t>
  </si>
  <si>
    <t>Net Profit Planned</t>
  </si>
  <si>
    <t>Net Profit Actual</t>
  </si>
  <si>
    <t>ROI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</si>
</sst>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,##0.0\ &quot;€&quot;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72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179F-680A-4A51-AC8E-EEE0170F6814}">
  <dimension ref="A1:V151"/>
  <sheetViews>
    <sheetView tabSelected="1" topLeftCell="D1" workbookViewId="0">
      <selection activeCell="K16" sqref="K16"/>
    </sheetView>
  </sheetViews>
  <sheetFormatPr defaultRowHeight="12.75" x14ac:dyDescent="0.2"/>
  <cols>
    <col min="2" max="2" width="22.140625" bestFit="1" customWidth="1"/>
    <col min="3" max="3" width="25.85546875" customWidth="1"/>
    <col min="4" max="5" width="21" customWidth="1"/>
    <col min="6" max="6" width="12.5703125" bestFit="1" customWidth="1"/>
    <col min="7" max="7" width="12.42578125" bestFit="1" customWidth="1"/>
    <col min="8" max="8" width="15.140625" bestFit="1" customWidth="1"/>
    <col min="9" max="9" width="22.140625" bestFit="1" customWidth="1"/>
    <col min="10" max="10" width="18.42578125" bestFit="1" customWidth="1"/>
    <col min="11" max="11" width="13.42578125" style="2" bestFit="1" customWidth="1"/>
    <col min="12" max="12" width="11.85546875" style="2" hidden="1" customWidth="1"/>
    <col min="13" max="13" width="12.7109375" style="2" bestFit="1" customWidth="1"/>
    <col min="14" max="14" width="11.7109375" style="2" bestFit="1" customWidth="1"/>
    <col min="15" max="15" width="12.7109375" style="2" bestFit="1" customWidth="1"/>
    <col min="16" max="17" width="13.42578125" style="2" customWidth="1"/>
    <col min="18" max="18" width="12.140625" style="2" customWidth="1"/>
    <col min="19" max="19" width="12.7109375" style="2" customWidth="1"/>
    <col min="20" max="20" width="13.7109375" bestFit="1" customWidth="1"/>
    <col min="21" max="21" width="14.42578125" bestFit="1" customWidth="1"/>
    <col min="22" max="22" width="18.140625" bestFit="1" customWidth="1"/>
  </cols>
  <sheetData>
    <row r="1" spans="1:22" x14ac:dyDescent="0.2">
      <c r="A1" t="s">
        <v>141</v>
      </c>
      <c r="B1" t="s">
        <v>0</v>
      </c>
      <c r="C1" t="s">
        <v>1</v>
      </c>
      <c r="D1" t="s">
        <v>2</v>
      </c>
      <c r="E1" t="s">
        <v>296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2" t="s">
        <v>313</v>
      </c>
      <c r="L1" t="s">
        <v>308</v>
      </c>
      <c r="M1" t="s">
        <v>309</v>
      </c>
      <c r="N1" t="s">
        <v>310</v>
      </c>
      <c r="O1" t="s">
        <v>311</v>
      </c>
      <c r="P1" s="2" t="s">
        <v>314</v>
      </c>
      <c r="Q1" s="2" t="s">
        <v>315</v>
      </c>
      <c r="R1" t="s">
        <v>312</v>
      </c>
      <c r="S1" t="s">
        <v>316</v>
      </c>
      <c r="T1" t="s">
        <v>8</v>
      </c>
      <c r="U1" t="s">
        <v>9</v>
      </c>
      <c r="V1" t="s">
        <v>10</v>
      </c>
    </row>
    <row r="2" spans="1:22" x14ac:dyDescent="0.2">
      <c r="A2" t="s">
        <v>142</v>
      </c>
      <c r="B2" t="s">
        <v>11</v>
      </c>
      <c r="C2" t="s">
        <v>113</v>
      </c>
      <c r="D2" t="s">
        <v>135</v>
      </c>
      <c r="E2" t="s">
        <v>304</v>
      </c>
      <c r="F2" t="s">
        <v>18</v>
      </c>
      <c r="G2" t="s">
        <v>13</v>
      </c>
      <c r="H2" s="1">
        <v>43220</v>
      </c>
      <c r="I2" s="1">
        <v>43698</v>
      </c>
      <c r="J2" s="1">
        <v>43852</v>
      </c>
      <c r="K2" s="2">
        <v>300000</v>
      </c>
      <c r="L2" s="2">
        <v>165400</v>
      </c>
      <c r="M2" s="2">
        <v>264880</v>
      </c>
      <c r="N2" s="2">
        <v>120300</v>
      </c>
      <c r="O2" s="2">
        <v>217900</v>
      </c>
      <c r="P2" s="2">
        <f>K2-M2</f>
        <v>35120</v>
      </c>
      <c r="Q2" s="2">
        <f>K2-O2</f>
        <v>82100</v>
      </c>
      <c r="R2" s="3">
        <f>(P2/M2)</f>
        <v>0.13258834189066748</v>
      </c>
      <c r="S2" s="3">
        <f>Q2/O2</f>
        <v>0.37677833868747129</v>
      </c>
      <c r="T2" t="s">
        <v>14</v>
      </c>
      <c r="U2" t="s">
        <v>15</v>
      </c>
      <c r="V2" t="s">
        <v>293</v>
      </c>
    </row>
    <row r="3" spans="1:22" x14ac:dyDescent="0.2">
      <c r="A3" t="s">
        <v>143</v>
      </c>
      <c r="B3" t="s">
        <v>17</v>
      </c>
      <c r="C3" t="s">
        <v>114</v>
      </c>
      <c r="D3" t="s">
        <v>136</v>
      </c>
      <c r="E3" t="s">
        <v>297</v>
      </c>
      <c r="F3" t="s">
        <v>18</v>
      </c>
      <c r="G3" t="s">
        <v>13</v>
      </c>
      <c r="H3" s="1">
        <v>44326</v>
      </c>
      <c r="I3" s="1">
        <v>45151</v>
      </c>
      <c r="J3" s="1">
        <v>45284</v>
      </c>
      <c r="K3" s="2">
        <v>90000</v>
      </c>
      <c r="L3" s="2">
        <v>0</v>
      </c>
      <c r="M3" s="2">
        <v>81220</v>
      </c>
      <c r="N3" s="2">
        <v>0</v>
      </c>
      <c r="O3" s="2">
        <v>58880</v>
      </c>
      <c r="P3" s="2">
        <f t="shared" ref="P3:P66" si="0">K3-M3</f>
        <v>8780</v>
      </c>
      <c r="Q3" s="2">
        <f t="shared" ref="Q3:Q66" si="1">K3-O3</f>
        <v>31120</v>
      </c>
      <c r="R3" s="3">
        <f t="shared" ref="R3:R66" si="2">(P3/M3)</f>
        <v>0.10810145284412706</v>
      </c>
      <c r="S3" s="3">
        <f t="shared" ref="S3:S66" si="3">Q3/O3</f>
        <v>0.52853260869565222</v>
      </c>
      <c r="T3" t="s">
        <v>20</v>
      </c>
      <c r="U3" t="s">
        <v>21</v>
      </c>
      <c r="V3" t="s">
        <v>22</v>
      </c>
    </row>
    <row r="4" spans="1:22" x14ac:dyDescent="0.2">
      <c r="A4" t="s">
        <v>144</v>
      </c>
      <c r="B4" t="s">
        <v>23</v>
      </c>
      <c r="C4" t="s">
        <v>115</v>
      </c>
      <c r="D4" t="s">
        <v>137</v>
      </c>
      <c r="E4" t="s">
        <v>298</v>
      </c>
      <c r="F4" t="s">
        <v>24</v>
      </c>
      <c r="G4" t="s">
        <v>13</v>
      </c>
      <c r="H4" s="1">
        <v>44769</v>
      </c>
      <c r="I4" s="1">
        <v>45454</v>
      </c>
      <c r="J4" s="1">
        <v>45539</v>
      </c>
      <c r="K4" s="2">
        <v>75000</v>
      </c>
      <c r="L4" s="2">
        <v>0</v>
      </c>
      <c r="M4" s="2">
        <v>55560</v>
      </c>
      <c r="N4" s="2">
        <v>0</v>
      </c>
      <c r="O4" s="2">
        <v>92140</v>
      </c>
      <c r="P4" s="2">
        <f t="shared" si="0"/>
        <v>19440</v>
      </c>
      <c r="Q4" s="2">
        <f t="shared" si="1"/>
        <v>-17140</v>
      </c>
      <c r="R4" s="3">
        <f t="shared" si="2"/>
        <v>0.34989200863930886</v>
      </c>
      <c r="S4" s="3">
        <f t="shared" si="3"/>
        <v>-0.18602127197742566</v>
      </c>
      <c r="T4" t="s">
        <v>25</v>
      </c>
      <c r="U4" t="s">
        <v>21</v>
      </c>
      <c r="V4" t="s">
        <v>26</v>
      </c>
    </row>
    <row r="5" spans="1:22" x14ac:dyDescent="0.2">
      <c r="A5" t="s">
        <v>145</v>
      </c>
      <c r="B5" t="s">
        <v>27</v>
      </c>
      <c r="C5" t="s">
        <v>116</v>
      </c>
      <c r="D5" t="s">
        <v>122</v>
      </c>
      <c r="E5" t="s">
        <v>302</v>
      </c>
      <c r="F5" t="s">
        <v>28</v>
      </c>
      <c r="G5" t="s">
        <v>19</v>
      </c>
      <c r="H5" s="1">
        <v>45026</v>
      </c>
      <c r="I5" s="1">
        <v>45867</v>
      </c>
      <c r="J5" s="1">
        <v>46003</v>
      </c>
      <c r="K5" s="2">
        <v>150000</v>
      </c>
      <c r="L5" s="2">
        <v>0</v>
      </c>
      <c r="M5" s="2">
        <v>71980</v>
      </c>
      <c r="N5" s="2">
        <v>0</v>
      </c>
      <c r="O5" s="2">
        <v>77460</v>
      </c>
      <c r="P5" s="2">
        <f t="shared" si="0"/>
        <v>78020</v>
      </c>
      <c r="Q5" s="2">
        <f t="shared" si="1"/>
        <v>72540</v>
      </c>
      <c r="R5" s="3">
        <f t="shared" si="2"/>
        <v>1.0839121978327313</v>
      </c>
      <c r="S5" s="3">
        <f t="shared" si="3"/>
        <v>0.93648334624322227</v>
      </c>
      <c r="T5" t="s">
        <v>14</v>
      </c>
      <c r="U5" t="s">
        <v>29</v>
      </c>
      <c r="V5" t="s">
        <v>16</v>
      </c>
    </row>
    <row r="6" spans="1:22" x14ac:dyDescent="0.2">
      <c r="A6" t="s">
        <v>146</v>
      </c>
      <c r="B6" t="s">
        <v>30</v>
      </c>
      <c r="C6" t="s">
        <v>117</v>
      </c>
      <c r="D6" t="s">
        <v>138</v>
      </c>
      <c r="E6" t="s">
        <v>300</v>
      </c>
      <c r="F6" t="s">
        <v>12</v>
      </c>
      <c r="G6" t="s">
        <v>13</v>
      </c>
      <c r="H6" s="1">
        <v>43625</v>
      </c>
      <c r="I6" s="1">
        <v>44958</v>
      </c>
      <c r="J6" s="1">
        <v>45035</v>
      </c>
      <c r="K6" s="2">
        <v>230000</v>
      </c>
      <c r="L6" s="2">
        <v>165400</v>
      </c>
      <c r="M6" s="2">
        <v>179400</v>
      </c>
      <c r="N6" s="2">
        <v>91100</v>
      </c>
      <c r="O6" s="2">
        <v>180480</v>
      </c>
      <c r="P6" s="2">
        <f t="shared" si="0"/>
        <v>50600</v>
      </c>
      <c r="Q6" s="2">
        <f t="shared" si="1"/>
        <v>49520</v>
      </c>
      <c r="R6" s="3">
        <f t="shared" si="2"/>
        <v>0.28205128205128205</v>
      </c>
      <c r="S6" s="3">
        <f t="shared" si="3"/>
        <v>0.27437943262411346</v>
      </c>
      <c r="T6" t="s">
        <v>31</v>
      </c>
      <c r="U6" t="s">
        <v>21</v>
      </c>
      <c r="V6" t="s">
        <v>32</v>
      </c>
    </row>
    <row r="7" spans="1:22" x14ac:dyDescent="0.2">
      <c r="A7" t="s">
        <v>147</v>
      </c>
      <c r="B7" t="s">
        <v>33</v>
      </c>
      <c r="C7" t="s">
        <v>118</v>
      </c>
      <c r="D7" t="s">
        <v>139</v>
      </c>
      <c r="E7" t="s">
        <v>297</v>
      </c>
      <c r="F7" t="s">
        <v>18</v>
      </c>
      <c r="G7" t="s">
        <v>19</v>
      </c>
      <c r="H7" s="1">
        <v>44107</v>
      </c>
      <c r="I7" s="1">
        <v>45485</v>
      </c>
      <c r="J7" s="1">
        <v>45653</v>
      </c>
      <c r="K7" s="2">
        <v>75000</v>
      </c>
      <c r="L7" s="2">
        <v>0</v>
      </c>
      <c r="M7" s="2">
        <v>72080</v>
      </c>
      <c r="N7" s="2">
        <v>0</v>
      </c>
      <c r="O7" s="2">
        <v>60920</v>
      </c>
      <c r="P7" s="2">
        <f t="shared" si="0"/>
        <v>2920</v>
      </c>
      <c r="Q7" s="2">
        <f t="shared" si="1"/>
        <v>14080</v>
      </c>
      <c r="R7" s="3">
        <f t="shared" si="2"/>
        <v>4.0510543840177583E-2</v>
      </c>
      <c r="S7" s="3">
        <f t="shared" si="3"/>
        <v>0.23112278397898883</v>
      </c>
      <c r="T7" t="s">
        <v>20</v>
      </c>
      <c r="U7" t="s">
        <v>21</v>
      </c>
      <c r="V7" t="s">
        <v>32</v>
      </c>
    </row>
    <row r="8" spans="1:22" x14ac:dyDescent="0.2">
      <c r="A8" t="s">
        <v>148</v>
      </c>
      <c r="B8" t="s">
        <v>35</v>
      </c>
      <c r="C8" t="s">
        <v>119</v>
      </c>
      <c r="D8" t="s">
        <v>130</v>
      </c>
      <c r="E8" t="s">
        <v>300</v>
      </c>
      <c r="F8" t="s">
        <v>18</v>
      </c>
      <c r="G8" t="s">
        <v>36</v>
      </c>
      <c r="H8" s="1">
        <v>45577</v>
      </c>
      <c r="I8" s="1">
        <v>46352</v>
      </c>
      <c r="J8" s="1">
        <v>46515</v>
      </c>
      <c r="K8" s="2">
        <v>90000</v>
      </c>
      <c r="L8" s="2">
        <v>0</v>
      </c>
      <c r="M8" s="2">
        <v>59080</v>
      </c>
      <c r="N8" s="2">
        <v>0</v>
      </c>
      <c r="O8" s="2">
        <v>25060</v>
      </c>
      <c r="P8" s="2">
        <f t="shared" si="0"/>
        <v>30920</v>
      </c>
      <c r="Q8" s="2">
        <f t="shared" si="1"/>
        <v>64940</v>
      </c>
      <c r="R8" s="3">
        <f t="shared" si="2"/>
        <v>0.52335815842924849</v>
      </c>
      <c r="S8" s="3">
        <f t="shared" si="3"/>
        <v>2.5913806863527533</v>
      </c>
      <c r="T8" t="s">
        <v>14</v>
      </c>
      <c r="U8" t="s">
        <v>37</v>
      </c>
      <c r="V8" t="s">
        <v>22</v>
      </c>
    </row>
    <row r="9" spans="1:22" x14ac:dyDescent="0.2">
      <c r="A9" t="s">
        <v>149</v>
      </c>
      <c r="B9" t="s">
        <v>38</v>
      </c>
      <c r="C9" t="s">
        <v>120</v>
      </c>
      <c r="D9" t="s">
        <v>124</v>
      </c>
      <c r="E9" t="s">
        <v>297</v>
      </c>
      <c r="F9" t="s">
        <v>34</v>
      </c>
      <c r="G9" t="s">
        <v>13</v>
      </c>
      <c r="H9" s="1">
        <v>44878</v>
      </c>
      <c r="I9" s="1">
        <v>45515</v>
      </c>
      <c r="J9" s="1">
        <v>45602</v>
      </c>
      <c r="K9" s="2">
        <v>90000</v>
      </c>
      <c r="L9" s="2">
        <v>0</v>
      </c>
      <c r="M9" s="2">
        <v>82900</v>
      </c>
      <c r="N9" s="2">
        <v>0</v>
      </c>
      <c r="O9" s="2">
        <v>51640</v>
      </c>
      <c r="P9" s="2">
        <f t="shared" si="0"/>
        <v>7100</v>
      </c>
      <c r="Q9" s="2">
        <f t="shared" si="1"/>
        <v>38360</v>
      </c>
      <c r="R9" s="3">
        <f t="shared" si="2"/>
        <v>8.5645355850422197E-2</v>
      </c>
      <c r="S9" s="3">
        <f t="shared" si="3"/>
        <v>0.74283501161890009</v>
      </c>
      <c r="T9" t="s">
        <v>31</v>
      </c>
      <c r="U9" t="s">
        <v>39</v>
      </c>
      <c r="V9" t="s">
        <v>40</v>
      </c>
    </row>
    <row r="10" spans="1:22" x14ac:dyDescent="0.2">
      <c r="A10" t="s">
        <v>150</v>
      </c>
      <c r="B10" t="s">
        <v>41</v>
      </c>
      <c r="C10" t="s">
        <v>121</v>
      </c>
      <c r="D10" t="s">
        <v>135</v>
      </c>
      <c r="E10" t="s">
        <v>303</v>
      </c>
      <c r="F10" t="s">
        <v>12</v>
      </c>
      <c r="G10" t="s">
        <v>13</v>
      </c>
      <c r="H10" s="1">
        <v>44665</v>
      </c>
      <c r="I10" s="1">
        <v>46051</v>
      </c>
      <c r="J10" s="1">
        <v>46117</v>
      </c>
      <c r="K10" s="2">
        <v>200000</v>
      </c>
      <c r="L10" s="2">
        <v>165400</v>
      </c>
      <c r="M10" s="2">
        <v>191480</v>
      </c>
      <c r="N10" s="2">
        <v>33860</v>
      </c>
      <c r="O10" s="2">
        <v>99340</v>
      </c>
      <c r="P10" s="2">
        <f t="shared" si="0"/>
        <v>8520</v>
      </c>
      <c r="Q10" s="2">
        <f t="shared" si="1"/>
        <v>100660</v>
      </c>
      <c r="R10" s="3">
        <f t="shared" si="2"/>
        <v>4.4495508669312719E-2</v>
      </c>
      <c r="S10" s="3">
        <f t="shared" si="3"/>
        <v>1.0132876988121602</v>
      </c>
      <c r="T10" t="s">
        <v>42</v>
      </c>
      <c r="U10" t="s">
        <v>29</v>
      </c>
      <c r="V10" t="s">
        <v>26</v>
      </c>
    </row>
    <row r="11" spans="1:22" x14ac:dyDescent="0.2">
      <c r="A11" t="s">
        <v>151</v>
      </c>
      <c r="B11" t="s">
        <v>43</v>
      </c>
      <c r="C11" t="s">
        <v>122</v>
      </c>
      <c r="D11" t="s">
        <v>135</v>
      </c>
      <c r="E11" t="s">
        <v>298</v>
      </c>
      <c r="F11" t="s">
        <v>12</v>
      </c>
      <c r="G11" t="s">
        <v>13</v>
      </c>
      <c r="H11" s="1">
        <v>43239</v>
      </c>
      <c r="I11" s="1">
        <v>44598</v>
      </c>
      <c r="J11" s="1">
        <v>44650</v>
      </c>
      <c r="K11" s="2">
        <v>75000</v>
      </c>
      <c r="L11" s="2">
        <v>0</v>
      </c>
      <c r="M11" s="2">
        <v>64620</v>
      </c>
      <c r="N11" s="2">
        <v>0</v>
      </c>
      <c r="O11" s="2">
        <v>67920</v>
      </c>
      <c r="P11" s="2">
        <f t="shared" si="0"/>
        <v>10380</v>
      </c>
      <c r="Q11" s="2">
        <f t="shared" si="1"/>
        <v>7080</v>
      </c>
      <c r="R11" s="3">
        <f t="shared" si="2"/>
        <v>0.16063138347260911</v>
      </c>
      <c r="S11" s="3">
        <f t="shared" si="3"/>
        <v>0.10424028268551237</v>
      </c>
      <c r="T11" t="s">
        <v>14</v>
      </c>
      <c r="U11" t="s">
        <v>39</v>
      </c>
      <c r="V11" t="s">
        <v>32</v>
      </c>
    </row>
    <row r="12" spans="1:22" x14ac:dyDescent="0.2">
      <c r="A12" t="s">
        <v>152</v>
      </c>
      <c r="B12" t="s">
        <v>44</v>
      </c>
      <c r="C12" t="s">
        <v>123</v>
      </c>
      <c r="D12" t="s">
        <v>136</v>
      </c>
      <c r="E12" t="s">
        <v>304</v>
      </c>
      <c r="F12" t="s">
        <v>18</v>
      </c>
      <c r="G12" t="s">
        <v>19</v>
      </c>
      <c r="H12" s="1">
        <v>44500</v>
      </c>
      <c r="I12" s="1">
        <v>45049</v>
      </c>
      <c r="J12" s="1">
        <v>45167</v>
      </c>
      <c r="K12" s="2">
        <v>130000</v>
      </c>
      <c r="L12" s="2">
        <v>0</v>
      </c>
      <c r="M12" s="2">
        <v>65460</v>
      </c>
      <c r="N12" s="2">
        <v>0</v>
      </c>
      <c r="O12" s="2">
        <v>93700</v>
      </c>
      <c r="P12" s="2">
        <f t="shared" si="0"/>
        <v>64540</v>
      </c>
      <c r="Q12" s="2">
        <f t="shared" si="1"/>
        <v>36300</v>
      </c>
      <c r="R12" s="3">
        <f t="shared" si="2"/>
        <v>0.98594561564314087</v>
      </c>
      <c r="S12" s="3">
        <f t="shared" si="3"/>
        <v>0.38740661686232658</v>
      </c>
      <c r="T12" t="s">
        <v>25</v>
      </c>
      <c r="U12" t="s">
        <v>15</v>
      </c>
      <c r="V12" t="s">
        <v>293</v>
      </c>
    </row>
    <row r="13" spans="1:22" x14ac:dyDescent="0.2">
      <c r="A13" t="s">
        <v>153</v>
      </c>
      <c r="B13" t="s">
        <v>45</v>
      </c>
      <c r="C13" t="s">
        <v>124</v>
      </c>
      <c r="D13" t="s">
        <v>137</v>
      </c>
      <c r="E13" t="s">
        <v>302</v>
      </c>
      <c r="F13" t="s">
        <v>28</v>
      </c>
      <c r="G13" t="s">
        <v>36</v>
      </c>
      <c r="H13" s="1">
        <v>44842</v>
      </c>
      <c r="I13" s="1">
        <v>46231</v>
      </c>
      <c r="J13" s="1">
        <v>46355</v>
      </c>
      <c r="K13" s="2">
        <v>90000</v>
      </c>
      <c r="L13" s="2">
        <v>0</v>
      </c>
      <c r="M13" s="2">
        <v>41400</v>
      </c>
      <c r="N13" s="2">
        <v>0</v>
      </c>
      <c r="O13" s="2">
        <v>25500</v>
      </c>
      <c r="P13" s="2">
        <f t="shared" si="0"/>
        <v>48600</v>
      </c>
      <c r="Q13" s="2">
        <f t="shared" si="1"/>
        <v>64500</v>
      </c>
      <c r="R13" s="3">
        <f t="shared" si="2"/>
        <v>1.173913043478261</v>
      </c>
      <c r="S13" s="3">
        <f t="shared" si="3"/>
        <v>2.5294117647058822</v>
      </c>
      <c r="T13" t="s">
        <v>42</v>
      </c>
      <c r="U13" t="s">
        <v>29</v>
      </c>
      <c r="V13" t="s">
        <v>22</v>
      </c>
    </row>
    <row r="14" spans="1:22" x14ac:dyDescent="0.2">
      <c r="A14" t="s">
        <v>154</v>
      </c>
      <c r="B14" t="s">
        <v>46</v>
      </c>
      <c r="C14" t="s">
        <v>125</v>
      </c>
      <c r="D14" t="s">
        <v>122</v>
      </c>
      <c r="E14" t="s">
        <v>303</v>
      </c>
      <c r="F14" t="s">
        <v>12</v>
      </c>
      <c r="G14" t="s">
        <v>19</v>
      </c>
      <c r="H14" s="1">
        <v>44709</v>
      </c>
      <c r="I14" s="1">
        <v>45782</v>
      </c>
      <c r="J14" s="1">
        <v>45794</v>
      </c>
      <c r="K14" s="2">
        <v>90000</v>
      </c>
      <c r="L14" s="2">
        <v>0</v>
      </c>
      <c r="M14" s="2">
        <v>63800</v>
      </c>
      <c r="N14" s="2">
        <v>0</v>
      </c>
      <c r="O14" s="2">
        <v>42500</v>
      </c>
      <c r="P14" s="2">
        <f t="shared" si="0"/>
        <v>26200</v>
      </c>
      <c r="Q14" s="2">
        <f t="shared" si="1"/>
        <v>47500</v>
      </c>
      <c r="R14" s="3">
        <f t="shared" si="2"/>
        <v>0.41065830721003133</v>
      </c>
      <c r="S14" s="3">
        <f t="shared" si="3"/>
        <v>1.1176470588235294</v>
      </c>
      <c r="T14" t="s">
        <v>31</v>
      </c>
      <c r="U14" t="s">
        <v>29</v>
      </c>
      <c r="V14" t="s">
        <v>32</v>
      </c>
    </row>
    <row r="15" spans="1:22" x14ac:dyDescent="0.2">
      <c r="A15" t="s">
        <v>155</v>
      </c>
      <c r="B15" t="s">
        <v>47</v>
      </c>
      <c r="C15" t="s">
        <v>126</v>
      </c>
      <c r="D15" t="s">
        <v>138</v>
      </c>
      <c r="E15" t="s">
        <v>300</v>
      </c>
      <c r="F15" t="s">
        <v>34</v>
      </c>
      <c r="G15" t="s">
        <v>19</v>
      </c>
      <c r="H15" s="1">
        <v>44920</v>
      </c>
      <c r="I15" s="1">
        <v>45986</v>
      </c>
      <c r="J15" s="1">
        <v>46013</v>
      </c>
      <c r="K15" s="2">
        <v>260000</v>
      </c>
      <c r="L15" s="2">
        <v>165400</v>
      </c>
      <c r="M15" s="2">
        <v>252200</v>
      </c>
      <c r="N15" s="2">
        <v>160000</v>
      </c>
      <c r="O15" s="2">
        <v>240000</v>
      </c>
      <c r="P15" s="2">
        <f t="shared" si="0"/>
        <v>7800</v>
      </c>
      <c r="Q15" s="2">
        <f t="shared" si="1"/>
        <v>20000</v>
      </c>
      <c r="R15" s="3">
        <f t="shared" si="2"/>
        <v>3.0927835051546393E-2</v>
      </c>
      <c r="S15" s="3">
        <f t="shared" si="3"/>
        <v>8.3333333333333329E-2</v>
      </c>
      <c r="T15" t="s">
        <v>25</v>
      </c>
      <c r="U15" t="s">
        <v>37</v>
      </c>
      <c r="V15" t="s">
        <v>22</v>
      </c>
    </row>
    <row r="16" spans="1:22" x14ac:dyDescent="0.2">
      <c r="A16" t="s">
        <v>156</v>
      </c>
      <c r="B16" t="s">
        <v>33</v>
      </c>
      <c r="C16" t="s">
        <v>127</v>
      </c>
      <c r="D16" t="s">
        <v>139</v>
      </c>
      <c r="E16" t="s">
        <v>298</v>
      </c>
      <c r="F16" t="s">
        <v>18</v>
      </c>
      <c r="G16" t="s">
        <v>19</v>
      </c>
      <c r="H16" s="1">
        <v>43408</v>
      </c>
      <c r="I16" s="1">
        <v>44156</v>
      </c>
      <c r="J16" s="1">
        <v>44234</v>
      </c>
      <c r="K16" s="2">
        <v>150000</v>
      </c>
      <c r="L16" s="2">
        <v>0</v>
      </c>
      <c r="M16" s="2">
        <v>30560</v>
      </c>
      <c r="N16" s="2">
        <v>0</v>
      </c>
      <c r="O16" s="2">
        <v>18340</v>
      </c>
      <c r="P16" s="2">
        <f t="shared" si="0"/>
        <v>119440</v>
      </c>
      <c r="Q16" s="2">
        <f t="shared" si="1"/>
        <v>131660</v>
      </c>
      <c r="R16" s="3">
        <f t="shared" si="2"/>
        <v>3.9083769633507854</v>
      </c>
      <c r="S16" s="3">
        <f t="shared" si="3"/>
        <v>7.1788440567066525</v>
      </c>
      <c r="T16" t="s">
        <v>48</v>
      </c>
      <c r="U16" t="s">
        <v>37</v>
      </c>
      <c r="V16" t="s">
        <v>32</v>
      </c>
    </row>
    <row r="17" spans="1:22" x14ac:dyDescent="0.2">
      <c r="A17" t="s">
        <v>157</v>
      </c>
      <c r="B17" t="s">
        <v>17</v>
      </c>
      <c r="C17" t="s">
        <v>120</v>
      </c>
      <c r="D17" t="s">
        <v>130</v>
      </c>
      <c r="E17" t="s">
        <v>304</v>
      </c>
      <c r="F17" t="s">
        <v>18</v>
      </c>
      <c r="G17" t="s">
        <v>19</v>
      </c>
      <c r="H17" s="1">
        <v>43610</v>
      </c>
      <c r="I17" s="1">
        <v>44641</v>
      </c>
      <c r="J17" s="1">
        <v>44675</v>
      </c>
      <c r="K17" s="2">
        <v>190000</v>
      </c>
      <c r="L17" s="2">
        <v>165400</v>
      </c>
      <c r="M17" s="2">
        <v>185440</v>
      </c>
      <c r="N17" s="2">
        <v>140440</v>
      </c>
      <c r="O17" s="2">
        <v>152720</v>
      </c>
      <c r="P17" s="2">
        <f t="shared" si="0"/>
        <v>4560</v>
      </c>
      <c r="Q17" s="2">
        <f t="shared" si="1"/>
        <v>37280</v>
      </c>
      <c r="R17" s="3">
        <f t="shared" si="2"/>
        <v>2.4590163934426229E-2</v>
      </c>
      <c r="S17" s="3">
        <f t="shared" si="3"/>
        <v>0.24410686223153483</v>
      </c>
      <c r="T17" t="s">
        <v>42</v>
      </c>
      <c r="U17" t="s">
        <v>15</v>
      </c>
      <c r="V17" t="s">
        <v>293</v>
      </c>
    </row>
    <row r="18" spans="1:22" x14ac:dyDescent="0.2">
      <c r="A18" t="s">
        <v>158</v>
      </c>
      <c r="B18" t="s">
        <v>49</v>
      </c>
      <c r="C18" t="s">
        <v>128</v>
      </c>
      <c r="D18" t="s">
        <v>124</v>
      </c>
      <c r="E18" t="s">
        <v>302</v>
      </c>
      <c r="F18" t="s">
        <v>34</v>
      </c>
      <c r="G18" t="s">
        <v>13</v>
      </c>
      <c r="H18" s="1">
        <v>44430</v>
      </c>
      <c r="I18" s="1">
        <v>44626</v>
      </c>
      <c r="J18" s="1">
        <v>44720</v>
      </c>
      <c r="K18" s="2">
        <v>300000</v>
      </c>
      <c r="L18" s="2">
        <v>165400</v>
      </c>
      <c r="M18" s="2">
        <v>265260</v>
      </c>
      <c r="N18" s="2">
        <v>112000</v>
      </c>
      <c r="O18" s="2">
        <v>134320</v>
      </c>
      <c r="P18" s="2">
        <f t="shared" si="0"/>
        <v>34740</v>
      </c>
      <c r="Q18" s="2">
        <f t="shared" si="1"/>
        <v>165680</v>
      </c>
      <c r="R18" s="3">
        <f t="shared" si="2"/>
        <v>0.1309658448314861</v>
      </c>
      <c r="S18" s="3">
        <f t="shared" si="3"/>
        <v>1.2334723049434186</v>
      </c>
      <c r="T18" t="s">
        <v>20</v>
      </c>
      <c r="U18" t="s">
        <v>29</v>
      </c>
      <c r="V18" t="s">
        <v>26</v>
      </c>
    </row>
    <row r="19" spans="1:22" x14ac:dyDescent="0.2">
      <c r="A19" t="s">
        <v>159</v>
      </c>
      <c r="B19" t="s">
        <v>50</v>
      </c>
      <c r="C19" t="s">
        <v>129</v>
      </c>
      <c r="D19" t="s">
        <v>136</v>
      </c>
      <c r="E19" t="s">
        <v>304</v>
      </c>
      <c r="F19" t="s">
        <v>18</v>
      </c>
      <c r="G19" t="s">
        <v>36</v>
      </c>
      <c r="H19" s="1">
        <v>43498</v>
      </c>
      <c r="I19" s="1">
        <v>44007</v>
      </c>
      <c r="J19" s="1">
        <v>44057</v>
      </c>
      <c r="K19" s="2">
        <v>300000</v>
      </c>
      <c r="L19" s="2">
        <v>165400</v>
      </c>
      <c r="M19" s="2">
        <v>192800</v>
      </c>
      <c r="N19" s="2">
        <v>159920</v>
      </c>
      <c r="O19" s="2">
        <v>249400</v>
      </c>
      <c r="P19" s="2">
        <f t="shared" si="0"/>
        <v>107200</v>
      </c>
      <c r="Q19" s="2">
        <f t="shared" si="1"/>
        <v>50600</v>
      </c>
      <c r="R19" s="3">
        <f t="shared" si="2"/>
        <v>0.55601659751037347</v>
      </c>
      <c r="S19" s="3">
        <f t="shared" si="3"/>
        <v>0.20288692862870891</v>
      </c>
      <c r="T19" t="s">
        <v>42</v>
      </c>
      <c r="U19" t="s">
        <v>15</v>
      </c>
      <c r="V19" t="s">
        <v>305</v>
      </c>
    </row>
    <row r="20" spans="1:22" x14ac:dyDescent="0.2">
      <c r="A20" t="s">
        <v>160</v>
      </c>
      <c r="B20" t="s">
        <v>51</v>
      </c>
      <c r="C20" t="s">
        <v>130</v>
      </c>
      <c r="D20" t="s">
        <v>137</v>
      </c>
      <c r="E20" t="s">
        <v>297</v>
      </c>
      <c r="F20" t="s">
        <v>24</v>
      </c>
      <c r="G20" t="s">
        <v>19</v>
      </c>
      <c r="H20" s="1">
        <v>45184</v>
      </c>
      <c r="I20" s="1">
        <v>45700</v>
      </c>
      <c r="J20" s="1">
        <v>45878</v>
      </c>
      <c r="K20" s="2">
        <v>1500000</v>
      </c>
      <c r="L20" s="2">
        <v>0</v>
      </c>
      <c r="M20" s="2">
        <v>99760</v>
      </c>
      <c r="N20" s="2">
        <v>0</v>
      </c>
      <c r="O20" s="2">
        <v>75340</v>
      </c>
      <c r="P20" s="2">
        <f t="shared" si="0"/>
        <v>1400240</v>
      </c>
      <c r="Q20" s="2">
        <f t="shared" si="1"/>
        <v>1424660</v>
      </c>
      <c r="R20" s="3">
        <f t="shared" si="2"/>
        <v>14.036086607858861</v>
      </c>
      <c r="S20" s="3">
        <f t="shared" si="3"/>
        <v>18.909742500663658</v>
      </c>
      <c r="T20" t="s">
        <v>20</v>
      </c>
      <c r="U20" t="s">
        <v>37</v>
      </c>
      <c r="V20" t="s">
        <v>26</v>
      </c>
    </row>
    <row r="21" spans="1:22" x14ac:dyDescent="0.2">
      <c r="A21" t="s">
        <v>161</v>
      </c>
      <c r="B21" t="s">
        <v>46</v>
      </c>
      <c r="C21" t="s">
        <v>131</v>
      </c>
      <c r="D21" t="s">
        <v>122</v>
      </c>
      <c r="E21" t="s">
        <v>304</v>
      </c>
      <c r="F21" t="s">
        <v>18</v>
      </c>
      <c r="G21" t="s">
        <v>36</v>
      </c>
      <c r="H21" s="1">
        <v>43193</v>
      </c>
      <c r="I21" s="1">
        <v>44408</v>
      </c>
      <c r="J21" s="1">
        <v>44437</v>
      </c>
      <c r="K21" s="2">
        <v>200000</v>
      </c>
      <c r="L21" s="2">
        <v>165400</v>
      </c>
      <c r="M21" s="2">
        <v>179520</v>
      </c>
      <c r="N21" s="2">
        <v>153660</v>
      </c>
      <c r="O21" s="2">
        <v>180160</v>
      </c>
      <c r="P21" s="2">
        <f t="shared" si="0"/>
        <v>20480</v>
      </c>
      <c r="Q21" s="2">
        <f t="shared" si="1"/>
        <v>19840</v>
      </c>
      <c r="R21" s="3">
        <f t="shared" si="2"/>
        <v>0.1140819964349376</v>
      </c>
      <c r="S21" s="3">
        <f t="shared" si="3"/>
        <v>0.11012433392539965</v>
      </c>
      <c r="T21" t="s">
        <v>42</v>
      </c>
      <c r="U21" t="s">
        <v>15</v>
      </c>
      <c r="V21" t="s">
        <v>293</v>
      </c>
    </row>
    <row r="22" spans="1:22" x14ac:dyDescent="0.2">
      <c r="A22" t="s">
        <v>162</v>
      </c>
      <c r="B22" t="s">
        <v>52</v>
      </c>
      <c r="C22" t="s">
        <v>119</v>
      </c>
      <c r="D22" t="s">
        <v>138</v>
      </c>
      <c r="E22" t="s">
        <v>300</v>
      </c>
      <c r="F22" t="s">
        <v>24</v>
      </c>
      <c r="G22" t="s">
        <v>13</v>
      </c>
      <c r="H22" s="1">
        <v>45094</v>
      </c>
      <c r="I22" s="1">
        <v>46488</v>
      </c>
      <c r="J22" s="1">
        <v>46596</v>
      </c>
      <c r="K22" s="2">
        <v>1500000</v>
      </c>
      <c r="L22" s="2">
        <v>0</v>
      </c>
      <c r="M22" s="2">
        <v>39680</v>
      </c>
      <c r="N22" s="2">
        <v>64400</v>
      </c>
      <c r="O22" s="2">
        <v>104720</v>
      </c>
      <c r="P22" s="2">
        <f t="shared" si="0"/>
        <v>1460320</v>
      </c>
      <c r="Q22" s="2">
        <f t="shared" si="1"/>
        <v>1395280</v>
      </c>
      <c r="R22" s="3">
        <f t="shared" si="2"/>
        <v>36.802419354838712</v>
      </c>
      <c r="S22" s="3">
        <f t="shared" si="3"/>
        <v>13.323911382734913</v>
      </c>
      <c r="T22" t="s">
        <v>42</v>
      </c>
      <c r="U22" t="s">
        <v>21</v>
      </c>
      <c r="V22" t="s">
        <v>22</v>
      </c>
    </row>
    <row r="23" spans="1:22" x14ac:dyDescent="0.2">
      <c r="A23" t="s">
        <v>163</v>
      </c>
      <c r="B23" t="s">
        <v>50</v>
      </c>
      <c r="C23" t="s">
        <v>120</v>
      </c>
      <c r="D23" t="s">
        <v>135</v>
      </c>
      <c r="E23" t="s">
        <v>301</v>
      </c>
      <c r="F23" t="s">
        <v>18</v>
      </c>
      <c r="G23" t="s">
        <v>36</v>
      </c>
      <c r="H23" s="1">
        <v>43448</v>
      </c>
      <c r="I23" s="1">
        <v>44007</v>
      </c>
      <c r="J23" s="1">
        <v>44048</v>
      </c>
      <c r="K23" s="2">
        <v>300000</v>
      </c>
      <c r="L23" s="2">
        <v>165400</v>
      </c>
      <c r="M23" s="2">
        <v>192660</v>
      </c>
      <c r="N23" s="2">
        <v>153580</v>
      </c>
      <c r="O23" s="2">
        <v>226500</v>
      </c>
      <c r="P23" s="2">
        <f t="shared" si="0"/>
        <v>107340</v>
      </c>
      <c r="Q23" s="2">
        <f t="shared" si="1"/>
        <v>73500</v>
      </c>
      <c r="R23" s="3">
        <f t="shared" si="2"/>
        <v>0.55714730613516039</v>
      </c>
      <c r="S23" s="3">
        <f t="shared" si="3"/>
        <v>0.32450331125827814</v>
      </c>
      <c r="T23" t="s">
        <v>20</v>
      </c>
      <c r="U23" t="s">
        <v>37</v>
      </c>
      <c r="V23" t="s">
        <v>32</v>
      </c>
    </row>
    <row r="24" spans="1:22" x14ac:dyDescent="0.2">
      <c r="A24" t="s">
        <v>164</v>
      </c>
      <c r="B24" t="s">
        <v>53</v>
      </c>
      <c r="C24" t="s">
        <v>121</v>
      </c>
      <c r="D24" t="s">
        <v>136</v>
      </c>
      <c r="E24" t="s">
        <v>304</v>
      </c>
      <c r="F24" t="s">
        <v>12</v>
      </c>
      <c r="G24" t="s">
        <v>13</v>
      </c>
      <c r="H24" s="1">
        <v>43568</v>
      </c>
      <c r="I24" s="1">
        <v>44805</v>
      </c>
      <c r="J24" s="1">
        <v>44934</v>
      </c>
      <c r="K24" s="2">
        <v>250000</v>
      </c>
      <c r="L24" s="2">
        <v>165400</v>
      </c>
      <c r="M24" s="2">
        <v>231200</v>
      </c>
      <c r="N24" s="2">
        <v>164160</v>
      </c>
      <c r="O24" s="2">
        <v>182400</v>
      </c>
      <c r="P24" s="2">
        <f t="shared" si="0"/>
        <v>18800</v>
      </c>
      <c r="Q24" s="2">
        <f t="shared" si="1"/>
        <v>67600</v>
      </c>
      <c r="R24" s="3">
        <f t="shared" si="2"/>
        <v>8.1314878892733561E-2</v>
      </c>
      <c r="S24" s="3">
        <f t="shared" si="3"/>
        <v>0.37061403508771928</v>
      </c>
      <c r="T24" t="s">
        <v>25</v>
      </c>
      <c r="U24" t="s">
        <v>15</v>
      </c>
      <c r="V24" t="s">
        <v>293</v>
      </c>
    </row>
    <row r="25" spans="1:22" x14ac:dyDescent="0.2">
      <c r="A25" t="s">
        <v>165</v>
      </c>
      <c r="B25" t="s">
        <v>45</v>
      </c>
      <c r="C25" t="s">
        <v>122</v>
      </c>
      <c r="D25" t="s">
        <v>137</v>
      </c>
      <c r="F25" t="s">
        <v>12</v>
      </c>
      <c r="G25" t="s">
        <v>19</v>
      </c>
      <c r="H25" s="1">
        <v>45373</v>
      </c>
      <c r="I25" s="1">
        <v>46343</v>
      </c>
      <c r="J25" s="1">
        <v>46400</v>
      </c>
      <c r="K25" s="2">
        <v>190000</v>
      </c>
      <c r="L25" s="2">
        <v>165400</v>
      </c>
      <c r="M25" s="2">
        <v>186660</v>
      </c>
      <c r="N25" s="2">
        <v>146780</v>
      </c>
      <c r="O25" s="2">
        <v>171340</v>
      </c>
      <c r="P25" s="2">
        <f t="shared" si="0"/>
        <v>3340</v>
      </c>
      <c r="Q25" s="2">
        <f t="shared" si="1"/>
        <v>18660</v>
      </c>
      <c r="R25" s="3">
        <f t="shared" si="2"/>
        <v>1.7893496196292723E-2</v>
      </c>
      <c r="S25" s="3">
        <f t="shared" si="3"/>
        <v>0.10890626823858994</v>
      </c>
      <c r="T25" t="s">
        <v>14</v>
      </c>
      <c r="U25" t="s">
        <v>29</v>
      </c>
      <c r="V25" t="s">
        <v>22</v>
      </c>
    </row>
    <row r="26" spans="1:22" x14ac:dyDescent="0.2">
      <c r="A26" t="s">
        <v>166</v>
      </c>
      <c r="B26" t="s">
        <v>27</v>
      </c>
      <c r="C26" t="s">
        <v>123</v>
      </c>
      <c r="D26" t="s">
        <v>122</v>
      </c>
      <c r="E26" t="s">
        <v>300</v>
      </c>
      <c r="F26" t="s">
        <v>12</v>
      </c>
      <c r="G26" t="s">
        <v>19</v>
      </c>
      <c r="H26" s="1">
        <v>43870</v>
      </c>
      <c r="I26" s="1">
        <v>44157</v>
      </c>
      <c r="J26" s="1">
        <v>44329</v>
      </c>
      <c r="K26" s="2">
        <v>300000</v>
      </c>
      <c r="L26" s="2">
        <v>165400</v>
      </c>
      <c r="M26" s="2">
        <v>259220</v>
      </c>
      <c r="N26" s="2">
        <v>44100</v>
      </c>
      <c r="O26" s="2">
        <v>121060</v>
      </c>
      <c r="P26" s="2">
        <f t="shared" si="0"/>
        <v>40780</v>
      </c>
      <c r="Q26" s="2">
        <f t="shared" si="1"/>
        <v>178940</v>
      </c>
      <c r="R26" s="3">
        <f t="shared" si="2"/>
        <v>0.15731810817066585</v>
      </c>
      <c r="S26" s="3">
        <f t="shared" si="3"/>
        <v>1.4781100280852471</v>
      </c>
      <c r="T26" t="s">
        <v>20</v>
      </c>
      <c r="U26" t="s">
        <v>39</v>
      </c>
      <c r="V26" t="s">
        <v>40</v>
      </c>
    </row>
    <row r="27" spans="1:22" x14ac:dyDescent="0.2">
      <c r="A27" t="s">
        <v>167</v>
      </c>
      <c r="B27" t="s">
        <v>54</v>
      </c>
      <c r="C27" t="s">
        <v>124</v>
      </c>
      <c r="D27" t="s">
        <v>138</v>
      </c>
      <c r="E27" t="s">
        <v>298</v>
      </c>
      <c r="F27" t="s">
        <v>34</v>
      </c>
      <c r="G27" t="s">
        <v>36</v>
      </c>
      <c r="H27" s="1">
        <v>45140</v>
      </c>
      <c r="I27" s="1">
        <v>45959</v>
      </c>
      <c r="J27" s="1">
        <v>46104</v>
      </c>
      <c r="K27" s="2">
        <v>250000</v>
      </c>
      <c r="L27" s="2">
        <v>165400</v>
      </c>
      <c r="M27" s="2">
        <v>210540</v>
      </c>
      <c r="N27" s="2">
        <v>21380</v>
      </c>
      <c r="O27" s="2">
        <v>87540</v>
      </c>
      <c r="P27" s="2">
        <f t="shared" si="0"/>
        <v>39460</v>
      </c>
      <c r="Q27" s="2">
        <f t="shared" si="1"/>
        <v>162460</v>
      </c>
      <c r="R27" s="3">
        <f t="shared" si="2"/>
        <v>0.18742281751686141</v>
      </c>
      <c r="S27" s="3">
        <f t="shared" si="3"/>
        <v>1.8558373315055974</v>
      </c>
      <c r="T27" t="s">
        <v>14</v>
      </c>
      <c r="U27" t="s">
        <v>39</v>
      </c>
      <c r="V27" t="s">
        <v>32</v>
      </c>
    </row>
    <row r="28" spans="1:22" x14ac:dyDescent="0.2">
      <c r="A28" t="s">
        <v>168</v>
      </c>
      <c r="B28" t="s">
        <v>55</v>
      </c>
      <c r="C28" t="s">
        <v>125</v>
      </c>
      <c r="D28" t="s">
        <v>139</v>
      </c>
      <c r="E28" t="s">
        <v>302</v>
      </c>
      <c r="F28" t="s">
        <v>12</v>
      </c>
      <c r="G28" t="s">
        <v>13</v>
      </c>
      <c r="H28" s="1">
        <v>43399</v>
      </c>
      <c r="I28" s="1">
        <v>44595</v>
      </c>
      <c r="J28" s="1">
        <v>44619</v>
      </c>
      <c r="K28" s="2">
        <v>250000</v>
      </c>
      <c r="L28" s="2">
        <v>165400</v>
      </c>
      <c r="M28" s="2">
        <v>208960</v>
      </c>
      <c r="N28" s="2">
        <v>68880</v>
      </c>
      <c r="O28" s="2">
        <v>92380</v>
      </c>
      <c r="P28" s="2">
        <f t="shared" si="0"/>
        <v>41040</v>
      </c>
      <c r="Q28" s="2">
        <f t="shared" si="1"/>
        <v>157620</v>
      </c>
      <c r="R28" s="3">
        <f t="shared" si="2"/>
        <v>0.19640122511485453</v>
      </c>
      <c r="S28" s="3">
        <f t="shared" si="3"/>
        <v>1.7062134661182073</v>
      </c>
      <c r="T28" t="s">
        <v>31</v>
      </c>
      <c r="U28" t="s">
        <v>29</v>
      </c>
      <c r="V28" t="s">
        <v>32</v>
      </c>
    </row>
    <row r="29" spans="1:22" x14ac:dyDescent="0.2">
      <c r="A29" t="s">
        <v>169</v>
      </c>
      <c r="B29" t="s">
        <v>41</v>
      </c>
      <c r="C29" t="s">
        <v>126</v>
      </c>
      <c r="D29" t="s">
        <v>130</v>
      </c>
      <c r="E29" t="s">
        <v>297</v>
      </c>
      <c r="F29" t="s">
        <v>18</v>
      </c>
      <c r="G29" t="s">
        <v>19</v>
      </c>
      <c r="H29" s="1">
        <v>44565</v>
      </c>
      <c r="I29" s="1">
        <v>45139</v>
      </c>
      <c r="J29" s="1">
        <v>45213</v>
      </c>
      <c r="K29" s="2">
        <v>1500000</v>
      </c>
      <c r="L29" s="2">
        <v>165400</v>
      </c>
      <c r="M29" s="2">
        <v>240240</v>
      </c>
      <c r="N29" s="2">
        <v>21200</v>
      </c>
      <c r="O29" s="2">
        <v>100500</v>
      </c>
      <c r="P29" s="2">
        <f t="shared" si="0"/>
        <v>1259760</v>
      </c>
      <c r="Q29" s="2">
        <f t="shared" si="1"/>
        <v>1399500</v>
      </c>
      <c r="R29" s="3">
        <f t="shared" si="2"/>
        <v>5.2437562437562439</v>
      </c>
      <c r="S29" s="3">
        <f t="shared" si="3"/>
        <v>13.925373134328359</v>
      </c>
      <c r="T29" t="s">
        <v>25</v>
      </c>
      <c r="U29" t="s">
        <v>37</v>
      </c>
      <c r="V29" t="s">
        <v>32</v>
      </c>
    </row>
    <row r="30" spans="1:22" x14ac:dyDescent="0.2">
      <c r="A30" t="s">
        <v>170</v>
      </c>
      <c r="B30" t="s">
        <v>56</v>
      </c>
      <c r="C30" t="s">
        <v>127</v>
      </c>
      <c r="D30" t="s">
        <v>124</v>
      </c>
      <c r="E30" t="s">
        <v>300</v>
      </c>
      <c r="F30" t="s">
        <v>24</v>
      </c>
      <c r="G30" t="s">
        <v>36</v>
      </c>
      <c r="H30" s="1">
        <v>45510</v>
      </c>
      <c r="I30" s="1">
        <v>46375</v>
      </c>
      <c r="J30" s="1">
        <v>46502</v>
      </c>
      <c r="K30" s="2">
        <v>200000</v>
      </c>
      <c r="L30" s="2">
        <v>165400</v>
      </c>
      <c r="M30" s="2">
        <v>196580</v>
      </c>
      <c r="N30" s="2">
        <v>46540</v>
      </c>
      <c r="O30" s="2">
        <v>106620</v>
      </c>
      <c r="P30" s="2">
        <f t="shared" si="0"/>
        <v>3420</v>
      </c>
      <c r="Q30" s="2">
        <f t="shared" si="1"/>
        <v>93380</v>
      </c>
      <c r="R30" s="3">
        <f t="shared" si="2"/>
        <v>1.7397497202156883E-2</v>
      </c>
      <c r="S30" s="3">
        <f t="shared" si="3"/>
        <v>0.87582067154380039</v>
      </c>
      <c r="T30" t="s">
        <v>48</v>
      </c>
      <c r="U30" t="s">
        <v>37</v>
      </c>
      <c r="V30" t="s">
        <v>26</v>
      </c>
    </row>
    <row r="31" spans="1:22" x14ac:dyDescent="0.2">
      <c r="A31" t="s">
        <v>171</v>
      </c>
      <c r="B31" t="s">
        <v>57</v>
      </c>
      <c r="C31" t="s">
        <v>120</v>
      </c>
      <c r="D31" t="s">
        <v>139</v>
      </c>
      <c r="E31" t="s">
        <v>306</v>
      </c>
      <c r="F31" t="s">
        <v>18</v>
      </c>
      <c r="G31" t="s">
        <v>13</v>
      </c>
      <c r="H31" s="1">
        <v>43948</v>
      </c>
      <c r="I31" s="1">
        <v>44624</v>
      </c>
      <c r="J31" s="1">
        <v>44766</v>
      </c>
      <c r="K31" s="2">
        <v>90000</v>
      </c>
      <c r="L31" s="2">
        <v>0</v>
      </c>
      <c r="M31" s="2">
        <v>44440</v>
      </c>
      <c r="N31" s="2">
        <v>0</v>
      </c>
      <c r="O31" s="2">
        <v>69340</v>
      </c>
      <c r="P31" s="2">
        <f t="shared" si="0"/>
        <v>45560</v>
      </c>
      <c r="Q31" s="2">
        <f t="shared" si="1"/>
        <v>20660</v>
      </c>
      <c r="R31" s="3">
        <f t="shared" si="2"/>
        <v>1.0252025202520252</v>
      </c>
      <c r="S31" s="3">
        <f t="shared" si="3"/>
        <v>0.29795211998846266</v>
      </c>
      <c r="T31" t="s">
        <v>20</v>
      </c>
      <c r="U31" t="s">
        <v>15</v>
      </c>
      <c r="V31" t="s">
        <v>305</v>
      </c>
    </row>
    <row r="32" spans="1:22" x14ac:dyDescent="0.2">
      <c r="A32" t="s">
        <v>172</v>
      </c>
      <c r="B32" t="s">
        <v>58</v>
      </c>
      <c r="C32" t="s">
        <v>128</v>
      </c>
      <c r="D32" t="s">
        <v>136</v>
      </c>
      <c r="E32" t="s">
        <v>300</v>
      </c>
      <c r="F32" t="s">
        <v>18</v>
      </c>
      <c r="G32" t="s">
        <v>36</v>
      </c>
      <c r="H32" s="1">
        <v>44031</v>
      </c>
      <c r="I32" s="1">
        <v>44447</v>
      </c>
      <c r="J32" s="1">
        <v>44478</v>
      </c>
      <c r="K32" s="2">
        <v>90000</v>
      </c>
      <c r="L32" s="2">
        <v>0</v>
      </c>
      <c r="M32" s="2">
        <v>76280</v>
      </c>
      <c r="N32" s="2">
        <v>0</v>
      </c>
      <c r="O32" s="2">
        <v>65720</v>
      </c>
      <c r="P32" s="2">
        <f t="shared" si="0"/>
        <v>13720</v>
      </c>
      <c r="Q32" s="2">
        <f t="shared" si="1"/>
        <v>24280</v>
      </c>
      <c r="R32" s="3">
        <f t="shared" si="2"/>
        <v>0.17986366019926586</v>
      </c>
      <c r="S32" s="3">
        <f t="shared" si="3"/>
        <v>0.36944613511868535</v>
      </c>
      <c r="T32" t="s">
        <v>31</v>
      </c>
      <c r="U32" t="s">
        <v>37</v>
      </c>
      <c r="V32" t="s">
        <v>16</v>
      </c>
    </row>
    <row r="33" spans="1:22" x14ac:dyDescent="0.2">
      <c r="A33" t="s">
        <v>173</v>
      </c>
      <c r="B33" t="s">
        <v>59</v>
      </c>
      <c r="C33" t="s">
        <v>129</v>
      </c>
      <c r="D33" t="s">
        <v>137</v>
      </c>
      <c r="E33" t="s">
        <v>302</v>
      </c>
      <c r="F33" t="s">
        <v>34</v>
      </c>
      <c r="G33" t="s">
        <v>13</v>
      </c>
      <c r="H33" s="1">
        <v>43139</v>
      </c>
      <c r="I33" s="1">
        <v>44491</v>
      </c>
      <c r="J33" s="1">
        <v>44646</v>
      </c>
      <c r="K33" s="2">
        <v>250000</v>
      </c>
      <c r="L33" s="2">
        <v>165400</v>
      </c>
      <c r="M33" s="2">
        <v>238540</v>
      </c>
      <c r="N33" s="2">
        <v>12120</v>
      </c>
      <c r="O33" s="2">
        <v>44560</v>
      </c>
      <c r="P33" s="2">
        <f t="shared" si="0"/>
        <v>11460</v>
      </c>
      <c r="Q33" s="2">
        <f t="shared" si="1"/>
        <v>205440</v>
      </c>
      <c r="R33" s="3">
        <f t="shared" si="2"/>
        <v>4.8042257063804814E-2</v>
      </c>
      <c r="S33" s="3">
        <f t="shared" si="3"/>
        <v>4.6104129263913824</v>
      </c>
      <c r="T33" t="s">
        <v>14</v>
      </c>
      <c r="U33" t="s">
        <v>29</v>
      </c>
      <c r="V33" t="s">
        <v>26</v>
      </c>
    </row>
    <row r="34" spans="1:22" x14ac:dyDescent="0.2">
      <c r="A34" t="s">
        <v>174</v>
      </c>
      <c r="B34" t="s">
        <v>60</v>
      </c>
      <c r="C34" t="s">
        <v>126</v>
      </c>
      <c r="D34" t="s">
        <v>122</v>
      </c>
      <c r="E34" t="s">
        <v>301</v>
      </c>
      <c r="F34" t="s">
        <v>34</v>
      </c>
      <c r="G34" t="s">
        <v>36</v>
      </c>
      <c r="H34" s="1">
        <v>44474</v>
      </c>
      <c r="I34" s="1">
        <v>45558</v>
      </c>
      <c r="J34" s="1">
        <v>45683</v>
      </c>
      <c r="K34" s="2">
        <v>300000</v>
      </c>
      <c r="L34" s="2">
        <v>165400</v>
      </c>
      <c r="M34" s="2">
        <v>227900</v>
      </c>
      <c r="N34" s="2">
        <v>63400</v>
      </c>
      <c r="O34" s="2">
        <v>154980</v>
      </c>
      <c r="P34" s="2">
        <f t="shared" si="0"/>
        <v>72100</v>
      </c>
      <c r="Q34" s="2">
        <f t="shared" si="1"/>
        <v>145020</v>
      </c>
      <c r="R34" s="3">
        <f t="shared" si="2"/>
        <v>0.31636682755594558</v>
      </c>
      <c r="S34" s="3">
        <f t="shared" si="3"/>
        <v>0.93573364305071627</v>
      </c>
      <c r="T34" t="s">
        <v>25</v>
      </c>
      <c r="U34" t="s">
        <v>21</v>
      </c>
      <c r="V34" t="s">
        <v>61</v>
      </c>
    </row>
    <row r="35" spans="1:22" x14ac:dyDescent="0.2">
      <c r="A35" t="s">
        <v>175</v>
      </c>
      <c r="B35" t="s">
        <v>62</v>
      </c>
      <c r="C35" t="s">
        <v>127</v>
      </c>
      <c r="D35" t="s">
        <v>138</v>
      </c>
      <c r="E35" t="s">
        <v>303</v>
      </c>
      <c r="F35" t="s">
        <v>28</v>
      </c>
      <c r="G35" t="s">
        <v>36</v>
      </c>
      <c r="H35" s="1">
        <v>43149</v>
      </c>
      <c r="I35" s="1">
        <v>43393</v>
      </c>
      <c r="J35" s="1">
        <v>43539</v>
      </c>
      <c r="K35" s="2">
        <v>250000</v>
      </c>
      <c r="L35" s="2">
        <v>165400</v>
      </c>
      <c r="M35" s="2">
        <v>229980</v>
      </c>
      <c r="N35" s="2">
        <v>13980</v>
      </c>
      <c r="O35" s="2">
        <v>55400</v>
      </c>
      <c r="P35" s="2">
        <f t="shared" si="0"/>
        <v>20020</v>
      </c>
      <c r="Q35" s="2">
        <f t="shared" si="1"/>
        <v>194600</v>
      </c>
      <c r="R35" s="3">
        <f t="shared" si="2"/>
        <v>8.7051047917210189E-2</v>
      </c>
      <c r="S35" s="3">
        <f t="shared" si="3"/>
        <v>3.512635379061372</v>
      </c>
      <c r="T35" t="s">
        <v>48</v>
      </c>
      <c r="U35" t="s">
        <v>29</v>
      </c>
      <c r="V35" t="s">
        <v>32</v>
      </c>
    </row>
    <row r="36" spans="1:22" x14ac:dyDescent="0.2">
      <c r="A36" t="s">
        <v>176</v>
      </c>
      <c r="B36" t="s">
        <v>63</v>
      </c>
      <c r="C36" t="s">
        <v>120</v>
      </c>
      <c r="D36" t="s">
        <v>135</v>
      </c>
      <c r="E36" t="s">
        <v>297</v>
      </c>
      <c r="F36" t="s">
        <v>12</v>
      </c>
      <c r="G36" t="s">
        <v>19</v>
      </c>
      <c r="H36" s="1">
        <v>43627</v>
      </c>
      <c r="I36" s="1">
        <v>44112</v>
      </c>
      <c r="J36" s="1">
        <v>44220</v>
      </c>
      <c r="K36" s="2">
        <v>75000</v>
      </c>
      <c r="L36" s="2">
        <v>0</v>
      </c>
      <c r="M36" s="2">
        <v>41940</v>
      </c>
      <c r="N36" s="2">
        <v>0</v>
      </c>
      <c r="O36" s="2">
        <v>52860</v>
      </c>
      <c r="P36" s="2">
        <f t="shared" si="0"/>
        <v>33060</v>
      </c>
      <c r="Q36" s="2">
        <f t="shared" si="1"/>
        <v>22140</v>
      </c>
      <c r="R36" s="3">
        <f t="shared" si="2"/>
        <v>0.78826895565092991</v>
      </c>
      <c r="S36" s="3">
        <f t="shared" si="3"/>
        <v>0.41884222474460842</v>
      </c>
      <c r="T36" t="s">
        <v>48</v>
      </c>
      <c r="U36" t="s">
        <v>39</v>
      </c>
      <c r="V36" t="s">
        <v>32</v>
      </c>
    </row>
    <row r="37" spans="1:22" x14ac:dyDescent="0.2">
      <c r="A37" t="s">
        <v>177</v>
      </c>
      <c r="B37" t="s">
        <v>64</v>
      </c>
      <c r="C37" t="s">
        <v>128</v>
      </c>
      <c r="D37" t="s">
        <v>136</v>
      </c>
      <c r="E37" t="s">
        <v>306</v>
      </c>
      <c r="F37" t="s">
        <v>34</v>
      </c>
      <c r="G37" t="s">
        <v>19</v>
      </c>
      <c r="H37" s="1">
        <v>43807</v>
      </c>
      <c r="I37" s="1">
        <v>44969</v>
      </c>
      <c r="J37" s="1">
        <v>45116</v>
      </c>
      <c r="K37" s="2">
        <v>250000</v>
      </c>
      <c r="L37" s="2">
        <v>165400</v>
      </c>
      <c r="M37" s="2">
        <v>236600</v>
      </c>
      <c r="N37" s="2">
        <v>3800</v>
      </c>
      <c r="O37" s="2">
        <v>47540</v>
      </c>
      <c r="P37" s="2">
        <f t="shared" si="0"/>
        <v>13400</v>
      </c>
      <c r="Q37" s="2">
        <f t="shared" si="1"/>
        <v>202460</v>
      </c>
      <c r="R37" s="3">
        <f t="shared" si="2"/>
        <v>5.6635672020287402E-2</v>
      </c>
      <c r="S37" s="3">
        <f t="shared" si="3"/>
        <v>4.2587294909549849</v>
      </c>
      <c r="T37" t="s">
        <v>25</v>
      </c>
      <c r="U37" t="s">
        <v>15</v>
      </c>
      <c r="V37" t="s">
        <v>305</v>
      </c>
    </row>
    <row r="38" spans="1:22" x14ac:dyDescent="0.2">
      <c r="A38" t="s">
        <v>178</v>
      </c>
      <c r="B38" t="s">
        <v>65</v>
      </c>
      <c r="C38" t="s">
        <v>129</v>
      </c>
      <c r="D38" t="s">
        <v>138</v>
      </c>
      <c r="E38" t="s">
        <v>297</v>
      </c>
      <c r="F38" t="s">
        <v>24</v>
      </c>
      <c r="G38" t="s">
        <v>13</v>
      </c>
      <c r="H38" s="1">
        <v>43888</v>
      </c>
      <c r="I38" s="1">
        <v>44717</v>
      </c>
      <c r="J38" s="1">
        <v>44849</v>
      </c>
      <c r="K38" s="2">
        <v>90000</v>
      </c>
      <c r="L38" s="2">
        <v>0</v>
      </c>
      <c r="M38" s="2">
        <v>63860</v>
      </c>
      <c r="N38" s="2">
        <v>0</v>
      </c>
      <c r="O38" s="2">
        <v>92640</v>
      </c>
      <c r="P38" s="2">
        <f t="shared" si="0"/>
        <v>26140</v>
      </c>
      <c r="Q38" s="2">
        <f t="shared" si="1"/>
        <v>-2640</v>
      </c>
      <c r="R38" s="3">
        <f t="shared" si="2"/>
        <v>0.40933291575321012</v>
      </c>
      <c r="S38" s="3">
        <f t="shared" si="3"/>
        <v>-2.8497409326424871E-2</v>
      </c>
      <c r="T38" t="s">
        <v>20</v>
      </c>
      <c r="U38" t="s">
        <v>37</v>
      </c>
      <c r="V38" t="s">
        <v>32</v>
      </c>
    </row>
    <row r="39" spans="1:22" x14ac:dyDescent="0.2">
      <c r="A39" t="s">
        <v>179</v>
      </c>
      <c r="B39" t="s">
        <v>66</v>
      </c>
      <c r="C39" t="s">
        <v>130</v>
      </c>
      <c r="D39" t="s">
        <v>139</v>
      </c>
      <c r="E39" t="s">
        <v>300</v>
      </c>
      <c r="F39" t="s">
        <v>34</v>
      </c>
      <c r="G39" t="s">
        <v>36</v>
      </c>
      <c r="H39" s="1">
        <v>44859</v>
      </c>
      <c r="I39" s="1">
        <v>45730</v>
      </c>
      <c r="J39" s="1">
        <v>45880</v>
      </c>
      <c r="K39" s="2">
        <v>150000</v>
      </c>
      <c r="L39" s="2">
        <v>0</v>
      </c>
      <c r="M39" s="2">
        <v>82540</v>
      </c>
      <c r="N39" s="2">
        <v>25680</v>
      </c>
      <c r="O39" s="2">
        <v>112700</v>
      </c>
      <c r="P39" s="2">
        <f t="shared" si="0"/>
        <v>67460</v>
      </c>
      <c r="Q39" s="2">
        <f t="shared" si="1"/>
        <v>37300</v>
      </c>
      <c r="R39" s="3">
        <f t="shared" si="2"/>
        <v>0.81730070268960509</v>
      </c>
      <c r="S39" s="3">
        <f t="shared" si="3"/>
        <v>0.33096716947648624</v>
      </c>
      <c r="T39" t="s">
        <v>20</v>
      </c>
      <c r="U39" t="s">
        <v>39</v>
      </c>
      <c r="V39" t="s">
        <v>32</v>
      </c>
    </row>
    <row r="40" spans="1:22" x14ac:dyDescent="0.2">
      <c r="A40" t="s">
        <v>180</v>
      </c>
      <c r="B40" t="s">
        <v>67</v>
      </c>
      <c r="C40" t="s">
        <v>131</v>
      </c>
      <c r="D40" t="s">
        <v>135</v>
      </c>
      <c r="E40" t="s">
        <v>297</v>
      </c>
      <c r="F40" t="s">
        <v>28</v>
      </c>
      <c r="G40" t="s">
        <v>13</v>
      </c>
      <c r="H40" s="1">
        <v>43283</v>
      </c>
      <c r="I40" s="1">
        <v>44517</v>
      </c>
      <c r="J40" s="1">
        <v>44612</v>
      </c>
      <c r="K40" s="2">
        <v>75000</v>
      </c>
      <c r="L40" s="2">
        <v>0</v>
      </c>
      <c r="M40" s="2">
        <v>37260</v>
      </c>
      <c r="N40" s="2">
        <v>0</v>
      </c>
      <c r="O40" s="2">
        <v>78800</v>
      </c>
      <c r="P40" s="2">
        <f t="shared" si="0"/>
        <v>37740</v>
      </c>
      <c r="Q40" s="2">
        <f t="shared" si="1"/>
        <v>-3800</v>
      </c>
      <c r="R40" s="3">
        <f t="shared" si="2"/>
        <v>1.0128824476650564</v>
      </c>
      <c r="S40" s="3">
        <f t="shared" si="3"/>
        <v>-4.8223350253807105E-2</v>
      </c>
      <c r="T40" t="s">
        <v>14</v>
      </c>
      <c r="U40" t="s">
        <v>39</v>
      </c>
      <c r="V40" t="s">
        <v>16</v>
      </c>
    </row>
    <row r="41" spans="1:22" x14ac:dyDescent="0.2">
      <c r="A41" t="s">
        <v>181</v>
      </c>
      <c r="B41" t="s">
        <v>68</v>
      </c>
      <c r="C41" t="s">
        <v>119</v>
      </c>
      <c r="D41" t="s">
        <v>136</v>
      </c>
      <c r="E41" t="s">
        <v>298</v>
      </c>
      <c r="F41" t="s">
        <v>24</v>
      </c>
      <c r="G41" t="s">
        <v>36</v>
      </c>
      <c r="H41" s="1">
        <v>44674</v>
      </c>
      <c r="I41" s="1">
        <v>45884</v>
      </c>
      <c r="J41" s="1">
        <v>45960</v>
      </c>
      <c r="K41" s="2">
        <v>130000</v>
      </c>
      <c r="L41" s="2">
        <v>0</v>
      </c>
      <c r="M41" s="2">
        <v>49620</v>
      </c>
      <c r="N41" s="2">
        <v>38320</v>
      </c>
      <c r="O41" s="2">
        <v>123640</v>
      </c>
      <c r="P41" s="2">
        <f t="shared" si="0"/>
        <v>80380</v>
      </c>
      <c r="Q41" s="2">
        <f t="shared" si="1"/>
        <v>6360</v>
      </c>
      <c r="R41" s="3">
        <f t="shared" si="2"/>
        <v>1.6199113260781943</v>
      </c>
      <c r="S41" s="3">
        <f t="shared" si="3"/>
        <v>5.1439663539307665E-2</v>
      </c>
      <c r="T41" t="s">
        <v>48</v>
      </c>
      <c r="U41" t="s">
        <v>39</v>
      </c>
      <c r="V41" t="s">
        <v>16</v>
      </c>
    </row>
    <row r="42" spans="1:22" x14ac:dyDescent="0.2">
      <c r="A42" t="s">
        <v>182</v>
      </c>
      <c r="B42" t="s">
        <v>33</v>
      </c>
      <c r="C42" t="s">
        <v>120</v>
      </c>
      <c r="D42" t="s">
        <v>137</v>
      </c>
      <c r="E42" t="s">
        <v>299</v>
      </c>
      <c r="F42" t="s">
        <v>12</v>
      </c>
      <c r="G42" t="s">
        <v>19</v>
      </c>
      <c r="H42" s="1">
        <v>43603</v>
      </c>
      <c r="I42" s="1">
        <v>44361</v>
      </c>
      <c r="J42" s="1">
        <v>44431</v>
      </c>
      <c r="K42" s="2">
        <v>90000</v>
      </c>
      <c r="L42" s="2">
        <v>0</v>
      </c>
      <c r="M42" s="2">
        <v>43260</v>
      </c>
      <c r="N42" s="2">
        <v>0</v>
      </c>
      <c r="O42" s="2">
        <v>56520</v>
      </c>
      <c r="P42" s="2">
        <f t="shared" si="0"/>
        <v>46740</v>
      </c>
      <c r="Q42" s="2">
        <f t="shared" si="1"/>
        <v>33480</v>
      </c>
      <c r="R42" s="3">
        <f t="shared" si="2"/>
        <v>1.0804438280166435</v>
      </c>
      <c r="S42" s="3">
        <f t="shared" si="3"/>
        <v>0.59235668789808915</v>
      </c>
      <c r="T42" t="s">
        <v>20</v>
      </c>
      <c r="U42" t="s">
        <v>37</v>
      </c>
      <c r="V42" t="s">
        <v>26</v>
      </c>
    </row>
    <row r="43" spans="1:22" x14ac:dyDescent="0.2">
      <c r="A43" t="s">
        <v>183</v>
      </c>
      <c r="B43" t="s">
        <v>41</v>
      </c>
      <c r="C43" t="s">
        <v>121</v>
      </c>
      <c r="D43" t="s">
        <v>122</v>
      </c>
      <c r="E43" t="s">
        <v>298</v>
      </c>
      <c r="F43" t="s">
        <v>18</v>
      </c>
      <c r="G43" t="s">
        <v>13</v>
      </c>
      <c r="H43" s="1">
        <v>43238</v>
      </c>
      <c r="I43" s="1">
        <v>43561</v>
      </c>
      <c r="J43" s="1">
        <v>43705</v>
      </c>
      <c r="K43" s="2">
        <v>300000</v>
      </c>
      <c r="L43" s="2">
        <v>165400</v>
      </c>
      <c r="M43" s="2">
        <v>205980</v>
      </c>
      <c r="N43" s="2">
        <v>134180</v>
      </c>
      <c r="O43" s="2">
        <v>202460</v>
      </c>
      <c r="P43" s="2">
        <f t="shared" si="0"/>
        <v>94020</v>
      </c>
      <c r="Q43" s="2">
        <f t="shared" si="1"/>
        <v>97540</v>
      </c>
      <c r="R43" s="3">
        <f t="shared" si="2"/>
        <v>0.4564520827264783</v>
      </c>
      <c r="S43" s="3">
        <f t="shared" si="3"/>
        <v>0.48177417761533142</v>
      </c>
      <c r="T43" t="s">
        <v>42</v>
      </c>
      <c r="U43" t="s">
        <v>39</v>
      </c>
      <c r="V43" t="s">
        <v>16</v>
      </c>
    </row>
    <row r="44" spans="1:22" x14ac:dyDescent="0.2">
      <c r="A44" t="s">
        <v>184</v>
      </c>
      <c r="B44" t="s">
        <v>69</v>
      </c>
      <c r="C44" t="s">
        <v>122</v>
      </c>
      <c r="D44" t="s">
        <v>138</v>
      </c>
      <c r="E44" t="s">
        <v>299</v>
      </c>
      <c r="F44" t="s">
        <v>24</v>
      </c>
      <c r="G44" t="s">
        <v>19</v>
      </c>
      <c r="H44" s="1">
        <v>45350</v>
      </c>
      <c r="I44" s="1">
        <v>46629</v>
      </c>
      <c r="J44" s="1">
        <v>46752</v>
      </c>
      <c r="K44" s="2">
        <v>300000</v>
      </c>
      <c r="L44" s="2">
        <v>165400</v>
      </c>
      <c r="M44" s="2">
        <v>216160</v>
      </c>
      <c r="N44" s="2">
        <v>11380</v>
      </c>
      <c r="O44" s="2">
        <v>100420</v>
      </c>
      <c r="P44" s="2">
        <f t="shared" si="0"/>
        <v>83840</v>
      </c>
      <c r="Q44" s="2">
        <f t="shared" si="1"/>
        <v>199580</v>
      </c>
      <c r="R44" s="3">
        <f t="shared" si="2"/>
        <v>0.38786084381939306</v>
      </c>
      <c r="S44" s="3">
        <f t="shared" si="3"/>
        <v>1.9874526986656045</v>
      </c>
      <c r="T44" t="s">
        <v>48</v>
      </c>
      <c r="U44" t="s">
        <v>37</v>
      </c>
      <c r="V44" t="s">
        <v>16</v>
      </c>
    </row>
    <row r="45" spans="1:22" x14ac:dyDescent="0.2">
      <c r="A45" t="s">
        <v>185</v>
      </c>
      <c r="B45" t="s">
        <v>70</v>
      </c>
      <c r="C45" t="s">
        <v>123</v>
      </c>
      <c r="D45" t="s">
        <v>139</v>
      </c>
      <c r="E45" t="s">
        <v>302</v>
      </c>
      <c r="F45" t="s">
        <v>18</v>
      </c>
      <c r="G45" t="s">
        <v>36</v>
      </c>
      <c r="H45" s="1">
        <v>43476</v>
      </c>
      <c r="I45" s="1">
        <v>44049</v>
      </c>
      <c r="J45" s="1">
        <v>44086</v>
      </c>
      <c r="K45" s="2">
        <v>250000</v>
      </c>
      <c r="L45" s="2">
        <v>165400</v>
      </c>
      <c r="M45" s="2">
        <v>241440</v>
      </c>
      <c r="N45" s="2">
        <v>108840</v>
      </c>
      <c r="O45" s="2">
        <v>130740</v>
      </c>
      <c r="P45" s="2">
        <f t="shared" si="0"/>
        <v>8560</v>
      </c>
      <c r="Q45" s="2">
        <f t="shared" si="1"/>
        <v>119260</v>
      </c>
      <c r="R45" s="3">
        <f t="shared" si="2"/>
        <v>3.5453943008614978E-2</v>
      </c>
      <c r="S45" s="3">
        <f t="shared" si="3"/>
        <v>0.91219213706593238</v>
      </c>
      <c r="T45" t="s">
        <v>25</v>
      </c>
      <c r="U45" t="s">
        <v>29</v>
      </c>
      <c r="V45" t="s">
        <v>32</v>
      </c>
    </row>
    <row r="46" spans="1:22" x14ac:dyDescent="0.2">
      <c r="A46" t="s">
        <v>186</v>
      </c>
      <c r="B46" t="s">
        <v>71</v>
      </c>
      <c r="C46" t="s">
        <v>128</v>
      </c>
      <c r="D46" t="s">
        <v>130</v>
      </c>
      <c r="E46" t="s">
        <v>300</v>
      </c>
      <c r="F46" t="s">
        <v>24</v>
      </c>
      <c r="G46" t="s">
        <v>13</v>
      </c>
      <c r="H46" s="1">
        <v>45594</v>
      </c>
      <c r="I46" s="1">
        <v>46459</v>
      </c>
      <c r="J46" s="1">
        <v>46612</v>
      </c>
      <c r="K46" s="2">
        <v>250000</v>
      </c>
      <c r="L46" s="2">
        <v>165400</v>
      </c>
      <c r="M46" s="2">
        <v>220140</v>
      </c>
      <c r="N46" s="2">
        <v>37900</v>
      </c>
      <c r="O46" s="2">
        <v>62460</v>
      </c>
      <c r="P46" s="2">
        <f t="shared" si="0"/>
        <v>29860</v>
      </c>
      <c r="Q46" s="2">
        <f t="shared" si="1"/>
        <v>187540</v>
      </c>
      <c r="R46" s="3">
        <f t="shared" si="2"/>
        <v>0.13564095575542837</v>
      </c>
      <c r="S46" s="3">
        <f t="shared" si="3"/>
        <v>3.0025616394492474</v>
      </c>
      <c r="T46" t="s">
        <v>14</v>
      </c>
      <c r="U46" t="s">
        <v>21</v>
      </c>
      <c r="V46" t="s">
        <v>32</v>
      </c>
    </row>
    <row r="47" spans="1:22" x14ac:dyDescent="0.2">
      <c r="A47" t="s">
        <v>187</v>
      </c>
      <c r="B47" t="s">
        <v>72</v>
      </c>
      <c r="C47" t="s">
        <v>129</v>
      </c>
      <c r="D47" t="s">
        <v>124</v>
      </c>
      <c r="E47" t="s">
        <v>298</v>
      </c>
      <c r="F47" t="s">
        <v>28</v>
      </c>
      <c r="G47" t="s">
        <v>36</v>
      </c>
      <c r="H47" s="1">
        <v>45017</v>
      </c>
      <c r="I47" s="1">
        <v>46079</v>
      </c>
      <c r="J47" s="1">
        <v>46142</v>
      </c>
      <c r="K47" s="2">
        <v>250000</v>
      </c>
      <c r="L47" s="2">
        <v>165400</v>
      </c>
      <c r="M47" s="2">
        <v>201520</v>
      </c>
      <c r="N47" s="2">
        <v>54660</v>
      </c>
      <c r="O47" s="2">
        <v>91960</v>
      </c>
      <c r="P47" s="2">
        <f t="shared" si="0"/>
        <v>48480</v>
      </c>
      <c r="Q47" s="2">
        <f t="shared" si="1"/>
        <v>158040</v>
      </c>
      <c r="R47" s="3">
        <f t="shared" si="2"/>
        <v>0.240571655418817</v>
      </c>
      <c r="S47" s="3">
        <f t="shared" si="3"/>
        <v>1.7185732927359723</v>
      </c>
      <c r="T47" t="s">
        <v>42</v>
      </c>
      <c r="U47" t="s">
        <v>21</v>
      </c>
      <c r="V47" t="s">
        <v>40</v>
      </c>
    </row>
    <row r="48" spans="1:22" x14ac:dyDescent="0.2">
      <c r="A48" t="s">
        <v>188</v>
      </c>
      <c r="B48" t="s">
        <v>73</v>
      </c>
      <c r="C48" t="s">
        <v>130</v>
      </c>
      <c r="D48" t="s">
        <v>140</v>
      </c>
      <c r="E48" t="s">
        <v>306</v>
      </c>
      <c r="F48" t="s">
        <v>12</v>
      </c>
      <c r="G48" t="s">
        <v>36</v>
      </c>
      <c r="H48" s="1">
        <v>43835</v>
      </c>
      <c r="I48" s="1">
        <v>44816</v>
      </c>
      <c r="J48" s="1">
        <v>44949</v>
      </c>
      <c r="K48" s="2">
        <v>200000</v>
      </c>
      <c r="L48" s="2">
        <v>0</v>
      </c>
      <c r="M48" s="2">
        <v>90580</v>
      </c>
      <c r="N48" s="2">
        <v>82280</v>
      </c>
      <c r="O48" s="2">
        <v>182120</v>
      </c>
      <c r="P48" s="2">
        <f t="shared" si="0"/>
        <v>109420</v>
      </c>
      <c r="Q48" s="2">
        <f t="shared" si="1"/>
        <v>17880</v>
      </c>
      <c r="R48" s="3">
        <f t="shared" si="2"/>
        <v>1.2079929344226099</v>
      </c>
      <c r="S48" s="3">
        <f t="shared" si="3"/>
        <v>9.8177026136613221E-2</v>
      </c>
      <c r="T48" t="s">
        <v>20</v>
      </c>
      <c r="U48" t="s">
        <v>15</v>
      </c>
      <c r="V48" t="s">
        <v>307</v>
      </c>
    </row>
    <row r="49" spans="1:22" x14ac:dyDescent="0.2">
      <c r="A49" t="s">
        <v>189</v>
      </c>
      <c r="B49" t="s">
        <v>60</v>
      </c>
      <c r="C49" t="s">
        <v>131</v>
      </c>
      <c r="D49" t="s">
        <v>139</v>
      </c>
      <c r="F49" t="s">
        <v>28</v>
      </c>
      <c r="G49" t="s">
        <v>36</v>
      </c>
      <c r="H49" s="1">
        <v>45400</v>
      </c>
      <c r="I49" s="1">
        <v>46034</v>
      </c>
      <c r="J49" s="1">
        <v>46180</v>
      </c>
      <c r="K49" s="2">
        <v>250000</v>
      </c>
      <c r="L49" s="2">
        <v>165400</v>
      </c>
      <c r="M49" s="2">
        <v>228900</v>
      </c>
      <c r="N49" s="2">
        <v>33720</v>
      </c>
      <c r="O49" s="2">
        <v>57680</v>
      </c>
      <c r="P49" s="2">
        <f t="shared" si="0"/>
        <v>21100</v>
      </c>
      <c r="Q49" s="2">
        <f t="shared" si="1"/>
        <v>192320</v>
      </c>
      <c r="R49" s="3">
        <f t="shared" si="2"/>
        <v>9.2179991262560074E-2</v>
      </c>
      <c r="S49" s="3">
        <f t="shared" si="3"/>
        <v>3.3342579750346739</v>
      </c>
      <c r="T49" t="s">
        <v>20</v>
      </c>
      <c r="U49" t="s">
        <v>29</v>
      </c>
      <c r="V49" t="s">
        <v>61</v>
      </c>
    </row>
    <row r="50" spans="1:22" x14ac:dyDescent="0.2">
      <c r="A50" t="s">
        <v>190</v>
      </c>
      <c r="B50" t="s">
        <v>74</v>
      </c>
      <c r="C50" t="s">
        <v>132</v>
      </c>
      <c r="D50" t="s">
        <v>130</v>
      </c>
      <c r="E50" t="s">
        <v>297</v>
      </c>
      <c r="F50" t="s">
        <v>18</v>
      </c>
      <c r="G50" t="s">
        <v>19</v>
      </c>
      <c r="H50" s="1">
        <v>45379</v>
      </c>
      <c r="I50" s="1">
        <v>45954</v>
      </c>
      <c r="J50" s="1">
        <v>45977</v>
      </c>
      <c r="K50" s="2">
        <v>230000</v>
      </c>
      <c r="L50" s="2">
        <v>165400</v>
      </c>
      <c r="M50" s="2">
        <v>201040</v>
      </c>
      <c r="N50" s="2">
        <v>60180</v>
      </c>
      <c r="O50" s="2">
        <v>78080</v>
      </c>
      <c r="P50" s="2">
        <f t="shared" si="0"/>
        <v>28960</v>
      </c>
      <c r="Q50" s="2">
        <f t="shared" si="1"/>
        <v>151920</v>
      </c>
      <c r="R50" s="3">
        <f t="shared" si="2"/>
        <v>0.14405093513728612</v>
      </c>
      <c r="S50" s="3">
        <f t="shared" si="3"/>
        <v>1.9456967213114753</v>
      </c>
      <c r="T50" t="s">
        <v>20</v>
      </c>
      <c r="U50" t="s">
        <v>37</v>
      </c>
      <c r="V50" t="s">
        <v>16</v>
      </c>
    </row>
    <row r="51" spans="1:22" x14ac:dyDescent="0.2">
      <c r="A51" t="s">
        <v>191</v>
      </c>
      <c r="B51" t="s">
        <v>51</v>
      </c>
      <c r="C51" t="s">
        <v>133</v>
      </c>
      <c r="D51" t="s">
        <v>124</v>
      </c>
      <c r="E51" t="s">
        <v>304</v>
      </c>
      <c r="F51" t="s">
        <v>34</v>
      </c>
      <c r="G51" t="s">
        <v>13</v>
      </c>
      <c r="H51" s="1">
        <v>45228</v>
      </c>
      <c r="I51" s="1">
        <v>45620</v>
      </c>
      <c r="J51" s="1">
        <v>45626</v>
      </c>
      <c r="K51" s="2">
        <v>75000</v>
      </c>
      <c r="L51" s="2">
        <v>0</v>
      </c>
      <c r="M51" s="2">
        <v>24180</v>
      </c>
      <c r="N51" s="2">
        <v>0</v>
      </c>
      <c r="O51" s="2">
        <v>93420</v>
      </c>
      <c r="P51" s="2">
        <f t="shared" si="0"/>
        <v>50820</v>
      </c>
      <c r="Q51" s="2">
        <f t="shared" si="1"/>
        <v>-18420</v>
      </c>
      <c r="R51" s="3">
        <f t="shared" si="2"/>
        <v>2.1017369727047148</v>
      </c>
      <c r="S51" s="3">
        <f t="shared" si="3"/>
        <v>-0.19717405266538215</v>
      </c>
      <c r="T51" t="s">
        <v>48</v>
      </c>
      <c r="U51" t="s">
        <v>15</v>
      </c>
      <c r="V51" t="s">
        <v>293</v>
      </c>
    </row>
    <row r="52" spans="1:22" x14ac:dyDescent="0.2">
      <c r="A52" t="s">
        <v>192</v>
      </c>
      <c r="B52" t="s">
        <v>67</v>
      </c>
      <c r="C52" t="s">
        <v>134</v>
      </c>
      <c r="D52" t="s">
        <v>140</v>
      </c>
      <c r="F52" t="s">
        <v>18</v>
      </c>
      <c r="G52" t="s">
        <v>36</v>
      </c>
      <c r="H52" s="1">
        <v>44761</v>
      </c>
      <c r="I52" s="1">
        <v>45408</v>
      </c>
      <c r="J52" s="1">
        <v>45421</v>
      </c>
      <c r="K52" s="2">
        <v>300000</v>
      </c>
      <c r="L52" s="2">
        <v>165400</v>
      </c>
      <c r="M52" s="2">
        <v>263660</v>
      </c>
      <c r="N52" s="2">
        <v>28180</v>
      </c>
      <c r="O52" s="2">
        <v>125380</v>
      </c>
      <c r="P52" s="2">
        <f t="shared" si="0"/>
        <v>36340</v>
      </c>
      <c r="Q52" s="2">
        <f t="shared" si="1"/>
        <v>174620</v>
      </c>
      <c r="R52" s="3">
        <f t="shared" si="2"/>
        <v>0.13782902222559357</v>
      </c>
      <c r="S52" s="3">
        <f t="shared" si="3"/>
        <v>1.3927261126176425</v>
      </c>
      <c r="T52" t="s">
        <v>42</v>
      </c>
      <c r="U52" t="s">
        <v>15</v>
      </c>
      <c r="V52" t="s">
        <v>293</v>
      </c>
    </row>
    <row r="53" spans="1:22" x14ac:dyDescent="0.2">
      <c r="A53" t="s">
        <v>193</v>
      </c>
      <c r="B53" t="s">
        <v>75</v>
      </c>
      <c r="C53" t="s">
        <v>120</v>
      </c>
      <c r="D53" t="s">
        <v>137</v>
      </c>
      <c r="E53" t="s">
        <v>304</v>
      </c>
      <c r="F53" t="s">
        <v>18</v>
      </c>
      <c r="G53" t="s">
        <v>19</v>
      </c>
      <c r="H53" s="1">
        <v>44425</v>
      </c>
      <c r="I53" s="1">
        <v>44605</v>
      </c>
      <c r="J53" s="1">
        <v>44773</v>
      </c>
      <c r="K53" s="2">
        <v>95000</v>
      </c>
      <c r="L53" s="2">
        <v>0</v>
      </c>
      <c r="M53" s="2">
        <v>84960</v>
      </c>
      <c r="N53" s="2">
        <v>0</v>
      </c>
      <c r="O53" s="2">
        <v>60040</v>
      </c>
      <c r="P53" s="2">
        <f t="shared" si="0"/>
        <v>10040</v>
      </c>
      <c r="Q53" s="2">
        <f t="shared" si="1"/>
        <v>34960</v>
      </c>
      <c r="R53" s="3">
        <f t="shared" si="2"/>
        <v>0.11817325800376648</v>
      </c>
      <c r="S53" s="3">
        <f t="shared" si="3"/>
        <v>0.58227848101265822</v>
      </c>
      <c r="T53" t="s">
        <v>31</v>
      </c>
      <c r="U53" t="s">
        <v>15</v>
      </c>
      <c r="V53" t="s">
        <v>305</v>
      </c>
    </row>
    <row r="54" spans="1:22" x14ac:dyDescent="0.2">
      <c r="A54" t="s">
        <v>194</v>
      </c>
      <c r="B54" t="s">
        <v>76</v>
      </c>
      <c r="C54" t="s">
        <v>121</v>
      </c>
      <c r="D54" t="s">
        <v>122</v>
      </c>
      <c r="E54" t="s">
        <v>298</v>
      </c>
      <c r="F54" t="s">
        <v>28</v>
      </c>
      <c r="G54" t="s">
        <v>19</v>
      </c>
      <c r="H54" s="1">
        <v>45255</v>
      </c>
      <c r="I54" s="1">
        <v>46186</v>
      </c>
      <c r="J54" s="1">
        <v>46226</v>
      </c>
      <c r="K54" s="2">
        <v>300000</v>
      </c>
      <c r="L54" s="2">
        <v>165400</v>
      </c>
      <c r="M54" s="2">
        <v>188660</v>
      </c>
      <c r="N54" s="2">
        <v>161920</v>
      </c>
      <c r="O54" s="2">
        <v>208300</v>
      </c>
      <c r="P54" s="2">
        <f t="shared" si="0"/>
        <v>111340</v>
      </c>
      <c r="Q54" s="2">
        <f t="shared" si="1"/>
        <v>91700</v>
      </c>
      <c r="R54" s="3">
        <f t="shared" si="2"/>
        <v>0.59016219654404745</v>
      </c>
      <c r="S54" s="3">
        <f t="shared" si="3"/>
        <v>0.44023043686989921</v>
      </c>
      <c r="T54" t="s">
        <v>25</v>
      </c>
      <c r="U54" t="s">
        <v>39</v>
      </c>
      <c r="V54" t="s">
        <v>61</v>
      </c>
    </row>
    <row r="55" spans="1:22" x14ac:dyDescent="0.2">
      <c r="A55" t="s">
        <v>195</v>
      </c>
      <c r="B55" t="s">
        <v>77</v>
      </c>
      <c r="C55" t="s">
        <v>122</v>
      </c>
      <c r="D55" t="s">
        <v>138</v>
      </c>
      <c r="E55" t="s">
        <v>299</v>
      </c>
      <c r="F55" t="s">
        <v>34</v>
      </c>
      <c r="G55" t="s">
        <v>13</v>
      </c>
      <c r="H55" s="1">
        <v>45393</v>
      </c>
      <c r="I55" s="1">
        <v>46258</v>
      </c>
      <c r="J55" s="1">
        <v>46423</v>
      </c>
      <c r="K55" s="2">
        <v>150000</v>
      </c>
      <c r="L55" s="2">
        <v>0</v>
      </c>
      <c r="M55" s="2">
        <v>49960</v>
      </c>
      <c r="N55" s="2">
        <v>88820</v>
      </c>
      <c r="O55" s="2">
        <v>113160</v>
      </c>
      <c r="P55" s="2">
        <f t="shared" si="0"/>
        <v>100040</v>
      </c>
      <c r="Q55" s="2">
        <f t="shared" si="1"/>
        <v>36840</v>
      </c>
      <c r="R55" s="3">
        <f t="shared" si="2"/>
        <v>2.00240192153723</v>
      </c>
      <c r="S55" s="3">
        <f t="shared" si="3"/>
        <v>0.32555673382820782</v>
      </c>
      <c r="T55" t="s">
        <v>48</v>
      </c>
      <c r="U55" t="s">
        <v>21</v>
      </c>
      <c r="V55" t="s">
        <v>40</v>
      </c>
    </row>
    <row r="56" spans="1:22" x14ac:dyDescent="0.2">
      <c r="A56" t="s">
        <v>196</v>
      </c>
      <c r="B56" t="s">
        <v>78</v>
      </c>
      <c r="C56" t="s">
        <v>123</v>
      </c>
      <c r="D56" t="s">
        <v>135</v>
      </c>
      <c r="F56" t="s">
        <v>12</v>
      </c>
      <c r="G56" t="s">
        <v>36</v>
      </c>
      <c r="H56" s="1">
        <v>44982</v>
      </c>
      <c r="I56" s="1">
        <v>45985</v>
      </c>
      <c r="J56" s="1">
        <v>46063</v>
      </c>
      <c r="K56" s="2">
        <v>700000</v>
      </c>
      <c r="L56" s="2">
        <v>165400</v>
      </c>
      <c r="M56" s="2">
        <v>244300</v>
      </c>
      <c r="N56" s="2">
        <v>146860</v>
      </c>
      <c r="O56" s="2">
        <v>212500</v>
      </c>
      <c r="P56" s="2">
        <f t="shared" si="0"/>
        <v>455700</v>
      </c>
      <c r="Q56" s="2">
        <f t="shared" si="1"/>
        <v>487500</v>
      </c>
      <c r="R56" s="3">
        <f t="shared" si="2"/>
        <v>1.8653295128939829</v>
      </c>
      <c r="S56" s="3">
        <f t="shared" si="3"/>
        <v>2.2941176470588234</v>
      </c>
      <c r="T56" t="s">
        <v>48</v>
      </c>
      <c r="U56" t="s">
        <v>15</v>
      </c>
      <c r="V56" t="s">
        <v>293</v>
      </c>
    </row>
    <row r="57" spans="1:22" x14ac:dyDescent="0.2">
      <c r="A57" t="s">
        <v>197</v>
      </c>
      <c r="B57" t="s">
        <v>79</v>
      </c>
      <c r="C57" t="s">
        <v>124</v>
      </c>
      <c r="D57" t="s">
        <v>136</v>
      </c>
      <c r="E57" t="s">
        <v>306</v>
      </c>
      <c r="F57" t="s">
        <v>12</v>
      </c>
      <c r="G57" t="s">
        <v>13</v>
      </c>
      <c r="H57" s="1">
        <v>45334</v>
      </c>
      <c r="I57" s="1">
        <v>46574</v>
      </c>
      <c r="J57" s="1">
        <v>46753</v>
      </c>
      <c r="K57" s="2">
        <v>300000</v>
      </c>
      <c r="L57" s="2">
        <v>165400</v>
      </c>
      <c r="M57" s="2">
        <v>250260</v>
      </c>
      <c r="N57" s="2">
        <v>144120</v>
      </c>
      <c r="O57" s="2">
        <v>225660</v>
      </c>
      <c r="P57" s="2">
        <f t="shared" si="0"/>
        <v>49740</v>
      </c>
      <c r="Q57" s="2">
        <f t="shared" si="1"/>
        <v>74340</v>
      </c>
      <c r="R57" s="3">
        <f t="shared" si="2"/>
        <v>0.19875329657156557</v>
      </c>
      <c r="S57" s="3">
        <f t="shared" si="3"/>
        <v>0.3294336612603031</v>
      </c>
      <c r="T57" t="s">
        <v>31</v>
      </c>
      <c r="U57" t="s">
        <v>15</v>
      </c>
      <c r="V57" t="s">
        <v>305</v>
      </c>
    </row>
    <row r="58" spans="1:22" x14ac:dyDescent="0.2">
      <c r="A58" t="s">
        <v>198</v>
      </c>
      <c r="B58" t="s">
        <v>80</v>
      </c>
      <c r="C58" t="s">
        <v>125</v>
      </c>
      <c r="D58" t="s">
        <v>138</v>
      </c>
      <c r="E58" t="s">
        <v>297</v>
      </c>
      <c r="F58" t="s">
        <v>28</v>
      </c>
      <c r="G58" t="s">
        <v>36</v>
      </c>
      <c r="H58" s="1">
        <v>45534</v>
      </c>
      <c r="I58" s="1">
        <v>46464</v>
      </c>
      <c r="J58" s="1">
        <v>46465</v>
      </c>
      <c r="K58" s="2">
        <v>90000</v>
      </c>
      <c r="L58" s="2">
        <v>0</v>
      </c>
      <c r="M58" s="2">
        <v>39900</v>
      </c>
      <c r="N58" s="2">
        <v>0</v>
      </c>
      <c r="O58" s="2">
        <v>12860</v>
      </c>
      <c r="P58" s="2">
        <f t="shared" si="0"/>
        <v>50100</v>
      </c>
      <c r="Q58" s="2">
        <f t="shared" si="1"/>
        <v>77140</v>
      </c>
      <c r="R58" s="3">
        <f t="shared" si="2"/>
        <v>1.255639097744361</v>
      </c>
      <c r="S58" s="3">
        <f t="shared" si="3"/>
        <v>5.9984447900466566</v>
      </c>
      <c r="T58" t="s">
        <v>42</v>
      </c>
      <c r="U58" t="s">
        <v>39</v>
      </c>
      <c r="V58" t="s">
        <v>292</v>
      </c>
    </row>
    <row r="59" spans="1:22" x14ac:dyDescent="0.2">
      <c r="A59" t="s">
        <v>199</v>
      </c>
      <c r="B59" t="s">
        <v>81</v>
      </c>
      <c r="C59" t="s">
        <v>126</v>
      </c>
      <c r="D59" t="s">
        <v>140</v>
      </c>
      <c r="E59" t="s">
        <v>298</v>
      </c>
      <c r="F59" t="s">
        <v>28</v>
      </c>
      <c r="G59" t="s">
        <v>19</v>
      </c>
      <c r="H59" s="1">
        <v>44166</v>
      </c>
      <c r="I59" s="1">
        <v>45026</v>
      </c>
      <c r="J59" s="1">
        <v>45069</v>
      </c>
      <c r="K59" s="2">
        <v>80000</v>
      </c>
      <c r="L59" s="2">
        <v>0</v>
      </c>
      <c r="M59" s="2">
        <v>76080</v>
      </c>
      <c r="N59" s="2">
        <v>0</v>
      </c>
      <c r="O59" s="2">
        <v>72800</v>
      </c>
      <c r="P59" s="2">
        <f t="shared" si="0"/>
        <v>3920</v>
      </c>
      <c r="Q59" s="2">
        <f t="shared" si="1"/>
        <v>7200</v>
      </c>
      <c r="R59" s="3">
        <f t="shared" si="2"/>
        <v>5.152471083070452E-2</v>
      </c>
      <c r="S59" s="3">
        <f t="shared" si="3"/>
        <v>9.8901098901098897E-2</v>
      </c>
      <c r="T59" t="s">
        <v>14</v>
      </c>
      <c r="U59" t="s">
        <v>37</v>
      </c>
      <c r="V59" t="s">
        <v>32</v>
      </c>
    </row>
    <row r="60" spans="1:22" x14ac:dyDescent="0.2">
      <c r="A60" t="s">
        <v>200</v>
      </c>
      <c r="B60" t="s">
        <v>77</v>
      </c>
      <c r="C60" t="s">
        <v>127</v>
      </c>
      <c r="D60" t="s">
        <v>139</v>
      </c>
      <c r="E60" t="s">
        <v>299</v>
      </c>
      <c r="F60" t="s">
        <v>28</v>
      </c>
      <c r="G60" t="s">
        <v>13</v>
      </c>
      <c r="H60" s="1">
        <v>44993</v>
      </c>
      <c r="I60" s="1">
        <v>46008</v>
      </c>
      <c r="J60" s="1">
        <v>46012</v>
      </c>
      <c r="K60" s="2">
        <v>95000</v>
      </c>
      <c r="L60" s="2">
        <v>0</v>
      </c>
      <c r="M60" s="2">
        <v>85260</v>
      </c>
      <c r="N60" s="2">
        <v>0</v>
      </c>
      <c r="O60" s="2">
        <v>99820</v>
      </c>
      <c r="P60" s="2">
        <f t="shared" si="0"/>
        <v>9740</v>
      </c>
      <c r="Q60" s="2">
        <f t="shared" si="1"/>
        <v>-4820</v>
      </c>
      <c r="R60" s="3">
        <f t="shared" si="2"/>
        <v>0.114238798967863</v>
      </c>
      <c r="S60" s="3">
        <f t="shared" si="3"/>
        <v>-4.8286916449609293E-2</v>
      </c>
      <c r="T60" t="s">
        <v>20</v>
      </c>
      <c r="U60" t="s">
        <v>37</v>
      </c>
      <c r="V60" t="s">
        <v>16</v>
      </c>
    </row>
    <row r="61" spans="1:22" x14ac:dyDescent="0.2">
      <c r="A61" t="s">
        <v>201</v>
      </c>
      <c r="B61" t="s">
        <v>82</v>
      </c>
      <c r="C61" t="s">
        <v>120</v>
      </c>
      <c r="D61" t="s">
        <v>130</v>
      </c>
      <c r="E61" t="s">
        <v>300</v>
      </c>
      <c r="F61" t="s">
        <v>18</v>
      </c>
      <c r="G61" t="s">
        <v>19</v>
      </c>
      <c r="H61" s="1">
        <v>43696</v>
      </c>
      <c r="I61" s="1">
        <v>44098</v>
      </c>
      <c r="J61" s="1">
        <v>44235</v>
      </c>
      <c r="K61" s="2">
        <v>90000</v>
      </c>
      <c r="L61" s="2">
        <v>0</v>
      </c>
      <c r="M61" s="2">
        <v>47060</v>
      </c>
      <c r="N61" s="2">
        <v>0</v>
      </c>
      <c r="O61" s="2">
        <v>68760</v>
      </c>
      <c r="P61" s="2">
        <f t="shared" si="0"/>
        <v>42940</v>
      </c>
      <c r="Q61" s="2">
        <f t="shared" si="1"/>
        <v>21240</v>
      </c>
      <c r="R61" s="3">
        <f t="shared" si="2"/>
        <v>0.91245218869528266</v>
      </c>
      <c r="S61" s="3">
        <f t="shared" si="3"/>
        <v>0.30890052356020942</v>
      </c>
      <c r="T61" t="s">
        <v>20</v>
      </c>
      <c r="U61" t="s">
        <v>39</v>
      </c>
      <c r="V61" t="s">
        <v>22</v>
      </c>
    </row>
    <row r="62" spans="1:22" x14ac:dyDescent="0.2">
      <c r="A62" t="s">
        <v>202</v>
      </c>
      <c r="B62" t="s">
        <v>54</v>
      </c>
      <c r="C62" t="s">
        <v>128</v>
      </c>
      <c r="D62" t="s">
        <v>124</v>
      </c>
      <c r="E62" t="s">
        <v>300</v>
      </c>
      <c r="F62" t="s">
        <v>18</v>
      </c>
      <c r="G62" t="s">
        <v>36</v>
      </c>
      <c r="H62" s="1">
        <v>43166</v>
      </c>
      <c r="I62" s="1">
        <v>43463</v>
      </c>
      <c r="J62" s="1">
        <v>43593</v>
      </c>
      <c r="K62" s="2">
        <v>90000</v>
      </c>
      <c r="L62" s="2">
        <v>0</v>
      </c>
      <c r="M62" s="2">
        <v>35820</v>
      </c>
      <c r="N62" s="2">
        <v>0</v>
      </c>
      <c r="O62" s="2">
        <v>82720</v>
      </c>
      <c r="P62" s="2">
        <f t="shared" si="0"/>
        <v>54180</v>
      </c>
      <c r="Q62" s="2">
        <f t="shared" si="1"/>
        <v>7280</v>
      </c>
      <c r="R62" s="3">
        <f t="shared" si="2"/>
        <v>1.5125628140703518</v>
      </c>
      <c r="S62" s="3">
        <f t="shared" si="3"/>
        <v>8.800773694390715E-2</v>
      </c>
      <c r="T62" t="s">
        <v>20</v>
      </c>
      <c r="U62" t="s">
        <v>37</v>
      </c>
      <c r="V62" t="s">
        <v>22</v>
      </c>
    </row>
    <row r="63" spans="1:22" x14ac:dyDescent="0.2">
      <c r="A63" t="s">
        <v>203</v>
      </c>
      <c r="B63" t="s">
        <v>76</v>
      </c>
      <c r="C63" t="s">
        <v>129</v>
      </c>
      <c r="D63" t="s">
        <v>140</v>
      </c>
      <c r="E63" t="s">
        <v>297</v>
      </c>
      <c r="F63" t="s">
        <v>18</v>
      </c>
      <c r="G63" t="s">
        <v>19</v>
      </c>
      <c r="H63" s="1">
        <v>44451</v>
      </c>
      <c r="I63" s="1">
        <v>45490</v>
      </c>
      <c r="J63" s="1">
        <v>45587</v>
      </c>
      <c r="K63" s="2">
        <v>90000</v>
      </c>
      <c r="L63" s="2">
        <v>0</v>
      </c>
      <c r="M63" s="2">
        <v>81620</v>
      </c>
      <c r="N63" s="2">
        <v>0</v>
      </c>
      <c r="O63" s="2">
        <v>74440</v>
      </c>
      <c r="P63" s="2">
        <f t="shared" si="0"/>
        <v>8380</v>
      </c>
      <c r="Q63" s="2">
        <f t="shared" si="1"/>
        <v>15560</v>
      </c>
      <c r="R63" s="3">
        <f t="shared" si="2"/>
        <v>0.10267091399166871</v>
      </c>
      <c r="S63" s="3">
        <f t="shared" si="3"/>
        <v>0.20902740462117142</v>
      </c>
      <c r="T63" t="s">
        <v>42</v>
      </c>
      <c r="U63" t="s">
        <v>39</v>
      </c>
      <c r="V63" t="s">
        <v>40</v>
      </c>
    </row>
    <row r="64" spans="1:22" x14ac:dyDescent="0.2">
      <c r="A64" t="s">
        <v>204</v>
      </c>
      <c r="B64" t="s">
        <v>46</v>
      </c>
      <c r="C64" t="s">
        <v>126</v>
      </c>
      <c r="D64" t="s">
        <v>122</v>
      </c>
      <c r="E64" t="s">
        <v>304</v>
      </c>
      <c r="F64" t="s">
        <v>18</v>
      </c>
      <c r="G64" t="s">
        <v>36</v>
      </c>
      <c r="H64" s="1">
        <v>44842</v>
      </c>
      <c r="I64" s="1">
        <v>45192</v>
      </c>
      <c r="J64" s="1">
        <v>45358</v>
      </c>
      <c r="K64" s="2">
        <v>95000</v>
      </c>
      <c r="L64" s="2">
        <v>0</v>
      </c>
      <c r="M64" s="2">
        <v>79140</v>
      </c>
      <c r="N64" s="2">
        <v>0</v>
      </c>
      <c r="O64" s="2">
        <v>33340</v>
      </c>
      <c r="P64" s="2">
        <f t="shared" si="0"/>
        <v>15860</v>
      </c>
      <c r="Q64" s="2">
        <f t="shared" si="1"/>
        <v>61660</v>
      </c>
      <c r="R64" s="3">
        <f t="shared" si="2"/>
        <v>0.20040434672731869</v>
      </c>
      <c r="S64" s="3">
        <f t="shared" si="3"/>
        <v>1.8494301139772045</v>
      </c>
      <c r="T64" t="s">
        <v>14</v>
      </c>
      <c r="U64" t="s">
        <v>15</v>
      </c>
      <c r="V64" t="s">
        <v>293</v>
      </c>
    </row>
    <row r="65" spans="1:22" x14ac:dyDescent="0.2">
      <c r="A65" t="s">
        <v>205</v>
      </c>
      <c r="B65" t="s">
        <v>44</v>
      </c>
      <c r="C65" t="s">
        <v>127</v>
      </c>
      <c r="D65" t="s">
        <v>138</v>
      </c>
      <c r="E65" t="s">
        <v>297</v>
      </c>
      <c r="F65" t="s">
        <v>34</v>
      </c>
      <c r="G65" t="s">
        <v>36</v>
      </c>
      <c r="H65" s="1">
        <v>44068</v>
      </c>
      <c r="I65" s="1">
        <v>44714</v>
      </c>
      <c r="J65" s="1">
        <v>44734</v>
      </c>
      <c r="K65" s="2">
        <v>75000</v>
      </c>
      <c r="L65" s="2">
        <v>0</v>
      </c>
      <c r="M65" s="2">
        <v>42720</v>
      </c>
      <c r="N65" s="2">
        <v>0</v>
      </c>
      <c r="O65" s="2">
        <v>62320</v>
      </c>
      <c r="P65" s="2">
        <f t="shared" si="0"/>
        <v>32280</v>
      </c>
      <c r="Q65" s="2">
        <f t="shared" si="1"/>
        <v>12680</v>
      </c>
      <c r="R65" s="3">
        <f t="shared" si="2"/>
        <v>0.7556179775280899</v>
      </c>
      <c r="S65" s="3">
        <f t="shared" si="3"/>
        <v>0.20346598202824134</v>
      </c>
      <c r="T65" t="s">
        <v>14</v>
      </c>
      <c r="U65" t="s">
        <v>37</v>
      </c>
      <c r="V65" t="s">
        <v>16</v>
      </c>
    </row>
    <row r="66" spans="1:22" x14ac:dyDescent="0.2">
      <c r="A66" t="s">
        <v>206</v>
      </c>
      <c r="B66" t="s">
        <v>78</v>
      </c>
      <c r="C66" t="s">
        <v>120</v>
      </c>
      <c r="D66" t="s">
        <v>139</v>
      </c>
      <c r="E66" t="s">
        <v>298</v>
      </c>
      <c r="F66" t="s">
        <v>24</v>
      </c>
      <c r="G66" t="s">
        <v>36</v>
      </c>
      <c r="H66" s="1">
        <v>45594</v>
      </c>
      <c r="I66" s="1">
        <v>46845</v>
      </c>
      <c r="J66" s="1">
        <v>46850</v>
      </c>
      <c r="K66" s="2">
        <v>300000</v>
      </c>
      <c r="L66" s="2">
        <v>165400</v>
      </c>
      <c r="M66" s="2">
        <v>249320</v>
      </c>
      <c r="N66" s="2">
        <v>47360</v>
      </c>
      <c r="O66" s="2">
        <v>78600</v>
      </c>
      <c r="P66" s="2">
        <f t="shared" si="0"/>
        <v>50680</v>
      </c>
      <c r="Q66" s="2">
        <f t="shared" si="1"/>
        <v>221400</v>
      </c>
      <c r="R66" s="3">
        <f t="shared" si="2"/>
        <v>0.20327290229424033</v>
      </c>
      <c r="S66" s="3">
        <f t="shared" si="3"/>
        <v>2.8167938931297711</v>
      </c>
      <c r="T66" t="s">
        <v>48</v>
      </c>
      <c r="U66" t="s">
        <v>37</v>
      </c>
      <c r="V66" t="s">
        <v>16</v>
      </c>
    </row>
    <row r="67" spans="1:22" x14ac:dyDescent="0.2">
      <c r="A67" t="s">
        <v>207</v>
      </c>
      <c r="B67" t="s">
        <v>72</v>
      </c>
      <c r="C67" t="s">
        <v>128</v>
      </c>
      <c r="D67" t="s">
        <v>130</v>
      </c>
      <c r="E67" t="s">
        <v>299</v>
      </c>
      <c r="F67" t="s">
        <v>18</v>
      </c>
      <c r="G67" t="s">
        <v>13</v>
      </c>
      <c r="H67" s="1">
        <v>44856</v>
      </c>
      <c r="I67" s="1">
        <v>46215</v>
      </c>
      <c r="J67" s="1">
        <v>46271</v>
      </c>
      <c r="K67" s="2">
        <v>300000</v>
      </c>
      <c r="L67" s="2">
        <v>165400</v>
      </c>
      <c r="M67" s="2">
        <v>235380</v>
      </c>
      <c r="N67" s="2">
        <v>133100</v>
      </c>
      <c r="O67" s="2">
        <v>186220</v>
      </c>
      <c r="P67" s="2">
        <f t="shared" ref="P67:P130" si="4">K67-M67</f>
        <v>64620</v>
      </c>
      <c r="Q67" s="2">
        <f t="shared" ref="Q67:Q130" si="5">K67-O67</f>
        <v>113780</v>
      </c>
      <c r="R67" s="3">
        <f t="shared" ref="R67:R130" si="6">(P67/M67)</f>
        <v>0.27453479479989806</v>
      </c>
      <c r="S67" s="3">
        <f t="shared" ref="S67:S130" si="7">Q67/O67</f>
        <v>0.61099774460315759</v>
      </c>
      <c r="T67" t="s">
        <v>25</v>
      </c>
      <c r="U67" t="s">
        <v>39</v>
      </c>
      <c r="V67" t="s">
        <v>292</v>
      </c>
    </row>
    <row r="68" spans="1:22" x14ac:dyDescent="0.2">
      <c r="A68" t="s">
        <v>208</v>
      </c>
      <c r="B68" t="s">
        <v>78</v>
      </c>
      <c r="C68" t="s">
        <v>130</v>
      </c>
      <c r="D68" t="s">
        <v>124</v>
      </c>
      <c r="E68" t="s">
        <v>300</v>
      </c>
      <c r="F68" t="s">
        <v>12</v>
      </c>
      <c r="G68" t="s">
        <v>13</v>
      </c>
      <c r="H68" s="1">
        <v>43324</v>
      </c>
      <c r="I68" s="1">
        <v>43754</v>
      </c>
      <c r="J68" s="1">
        <v>43930</v>
      </c>
      <c r="K68" s="2">
        <v>90000</v>
      </c>
      <c r="L68" s="2">
        <v>0</v>
      </c>
      <c r="M68" s="2">
        <v>73040</v>
      </c>
      <c r="N68" s="2">
        <v>0</v>
      </c>
      <c r="O68" s="2">
        <v>69640</v>
      </c>
      <c r="P68" s="2">
        <f t="shared" si="4"/>
        <v>16960</v>
      </c>
      <c r="Q68" s="2">
        <f t="shared" si="5"/>
        <v>20360</v>
      </c>
      <c r="R68" s="3">
        <f t="shared" si="6"/>
        <v>0.23220153340635269</v>
      </c>
      <c r="S68" s="3">
        <f t="shared" si="7"/>
        <v>0.29236071223434806</v>
      </c>
      <c r="T68" t="s">
        <v>42</v>
      </c>
      <c r="U68" t="s">
        <v>37</v>
      </c>
      <c r="V68" t="s">
        <v>16</v>
      </c>
    </row>
    <row r="69" spans="1:22" x14ac:dyDescent="0.2">
      <c r="A69" t="s">
        <v>209</v>
      </c>
      <c r="B69" t="s">
        <v>83</v>
      </c>
      <c r="C69" t="s">
        <v>131</v>
      </c>
      <c r="D69" t="s">
        <v>140</v>
      </c>
      <c r="E69" t="s">
        <v>298</v>
      </c>
      <c r="F69" t="s">
        <v>12</v>
      </c>
      <c r="G69" t="s">
        <v>36</v>
      </c>
      <c r="H69" s="1">
        <v>43435</v>
      </c>
      <c r="I69" s="1">
        <v>43761</v>
      </c>
      <c r="J69" s="1">
        <v>43936</v>
      </c>
      <c r="K69" s="2">
        <v>200000</v>
      </c>
      <c r="L69" s="2">
        <v>165400</v>
      </c>
      <c r="M69" s="2">
        <v>189360</v>
      </c>
      <c r="N69" s="2">
        <v>120040</v>
      </c>
      <c r="O69" s="2">
        <v>195920</v>
      </c>
      <c r="P69" s="2">
        <f t="shared" si="4"/>
        <v>10640</v>
      </c>
      <c r="Q69" s="2">
        <f t="shared" si="5"/>
        <v>4080</v>
      </c>
      <c r="R69" s="3">
        <f t="shared" si="6"/>
        <v>5.6189269117025771E-2</v>
      </c>
      <c r="S69" s="3">
        <f t="shared" si="7"/>
        <v>2.08248264597795E-2</v>
      </c>
      <c r="T69" t="s">
        <v>25</v>
      </c>
      <c r="U69" t="s">
        <v>37</v>
      </c>
      <c r="V69" t="s">
        <v>32</v>
      </c>
    </row>
    <row r="70" spans="1:22" x14ac:dyDescent="0.2">
      <c r="A70" t="s">
        <v>210</v>
      </c>
      <c r="B70" t="s">
        <v>55</v>
      </c>
      <c r="C70" t="s">
        <v>119</v>
      </c>
      <c r="D70" t="s">
        <v>139</v>
      </c>
      <c r="E70" t="s">
        <v>299</v>
      </c>
      <c r="F70" t="s">
        <v>24</v>
      </c>
      <c r="G70" t="s">
        <v>13</v>
      </c>
      <c r="H70" s="1">
        <v>44465</v>
      </c>
      <c r="I70" s="1">
        <v>45718</v>
      </c>
      <c r="J70" s="1">
        <v>45898</v>
      </c>
      <c r="K70" s="2">
        <v>300000</v>
      </c>
      <c r="L70" s="2">
        <v>165400</v>
      </c>
      <c r="M70" s="2">
        <v>218600</v>
      </c>
      <c r="N70" s="2">
        <v>132280</v>
      </c>
      <c r="O70" s="2">
        <v>165400</v>
      </c>
      <c r="P70" s="2">
        <f t="shared" si="4"/>
        <v>81400</v>
      </c>
      <c r="Q70" s="2">
        <f t="shared" si="5"/>
        <v>134600</v>
      </c>
      <c r="R70" s="3">
        <f t="shared" si="6"/>
        <v>0.37236962488563585</v>
      </c>
      <c r="S70" s="3">
        <f t="shared" si="7"/>
        <v>0.81378476420798063</v>
      </c>
      <c r="T70" t="s">
        <v>48</v>
      </c>
      <c r="U70" t="s">
        <v>39</v>
      </c>
      <c r="V70" t="s">
        <v>61</v>
      </c>
    </row>
    <row r="71" spans="1:22" x14ac:dyDescent="0.2">
      <c r="A71" t="s">
        <v>211</v>
      </c>
      <c r="B71" t="s">
        <v>84</v>
      </c>
      <c r="C71" t="s">
        <v>120</v>
      </c>
      <c r="D71" t="s">
        <v>130</v>
      </c>
      <c r="E71" t="s">
        <v>297</v>
      </c>
      <c r="F71" t="s">
        <v>34</v>
      </c>
      <c r="G71" t="s">
        <v>36</v>
      </c>
      <c r="H71" s="1">
        <v>43418</v>
      </c>
      <c r="I71" s="1">
        <v>44584</v>
      </c>
      <c r="J71" s="1">
        <v>44671</v>
      </c>
      <c r="K71" s="2">
        <v>300000</v>
      </c>
      <c r="L71" s="2">
        <v>165400</v>
      </c>
      <c r="M71" s="2">
        <v>257340</v>
      </c>
      <c r="N71" s="2">
        <v>118380</v>
      </c>
      <c r="O71" s="2">
        <v>143020</v>
      </c>
      <c r="P71" s="2">
        <f t="shared" si="4"/>
        <v>42660</v>
      </c>
      <c r="Q71" s="2">
        <f t="shared" si="5"/>
        <v>156980</v>
      </c>
      <c r="R71" s="3">
        <f t="shared" si="6"/>
        <v>0.16577290743763115</v>
      </c>
      <c r="S71" s="3">
        <f t="shared" si="7"/>
        <v>1.0976087260523004</v>
      </c>
      <c r="T71" t="s">
        <v>14</v>
      </c>
      <c r="U71" t="s">
        <v>39</v>
      </c>
      <c r="V71" t="s">
        <v>292</v>
      </c>
    </row>
    <row r="72" spans="1:22" x14ac:dyDescent="0.2">
      <c r="A72" t="s">
        <v>212</v>
      </c>
      <c r="B72" t="s">
        <v>85</v>
      </c>
      <c r="C72" t="s">
        <v>121</v>
      </c>
      <c r="D72" t="s">
        <v>124</v>
      </c>
      <c r="F72" t="s">
        <v>18</v>
      </c>
      <c r="G72" t="s">
        <v>13</v>
      </c>
      <c r="H72" s="1">
        <v>45639</v>
      </c>
      <c r="I72" s="1">
        <v>47066</v>
      </c>
      <c r="J72" s="1">
        <v>47134</v>
      </c>
      <c r="K72" s="2">
        <v>200000</v>
      </c>
      <c r="L72" s="2">
        <v>165400</v>
      </c>
      <c r="M72" s="2">
        <v>192480</v>
      </c>
      <c r="N72" s="2">
        <v>17060</v>
      </c>
      <c r="O72" s="2">
        <v>113660</v>
      </c>
      <c r="P72" s="2">
        <f t="shared" si="4"/>
        <v>7520</v>
      </c>
      <c r="Q72" s="2">
        <f t="shared" si="5"/>
        <v>86340</v>
      </c>
      <c r="R72" s="3">
        <f t="shared" si="6"/>
        <v>3.906899418121363E-2</v>
      </c>
      <c r="S72" s="3">
        <f t="shared" si="7"/>
        <v>0.75963399612880522</v>
      </c>
      <c r="T72" t="s">
        <v>31</v>
      </c>
      <c r="U72" t="s">
        <v>15</v>
      </c>
      <c r="V72" t="s">
        <v>293</v>
      </c>
    </row>
    <row r="73" spans="1:22" x14ac:dyDescent="0.2">
      <c r="A73" t="s">
        <v>213</v>
      </c>
      <c r="B73" t="s">
        <v>75</v>
      </c>
      <c r="C73" t="s">
        <v>123</v>
      </c>
      <c r="D73" t="s">
        <v>140</v>
      </c>
      <c r="E73" t="s">
        <v>298</v>
      </c>
      <c r="F73" t="s">
        <v>18</v>
      </c>
      <c r="G73" t="s">
        <v>13</v>
      </c>
      <c r="H73" s="1">
        <v>43498</v>
      </c>
      <c r="I73" s="1">
        <v>43974</v>
      </c>
      <c r="J73" s="1">
        <v>44094</v>
      </c>
      <c r="K73" s="2">
        <v>95000</v>
      </c>
      <c r="L73" s="2">
        <v>0</v>
      </c>
      <c r="M73" s="2">
        <v>79480</v>
      </c>
      <c r="N73" s="2">
        <v>0</v>
      </c>
      <c r="O73" s="2">
        <v>29060</v>
      </c>
      <c r="P73" s="2">
        <f t="shared" si="4"/>
        <v>15520</v>
      </c>
      <c r="Q73" s="2">
        <f t="shared" si="5"/>
        <v>65940</v>
      </c>
      <c r="R73" s="3">
        <f t="shared" si="6"/>
        <v>0.19526925012581781</v>
      </c>
      <c r="S73" s="3">
        <f t="shared" si="7"/>
        <v>2.2690984170681348</v>
      </c>
      <c r="T73" t="s">
        <v>31</v>
      </c>
      <c r="U73" t="s">
        <v>37</v>
      </c>
      <c r="V73" t="s">
        <v>22</v>
      </c>
    </row>
    <row r="74" spans="1:22" x14ac:dyDescent="0.2">
      <c r="A74" t="s">
        <v>214</v>
      </c>
      <c r="B74" t="s">
        <v>60</v>
      </c>
      <c r="C74" t="s">
        <v>124</v>
      </c>
      <c r="D74" t="s">
        <v>137</v>
      </c>
      <c r="E74" t="s">
        <v>306</v>
      </c>
      <c r="F74" t="s">
        <v>34</v>
      </c>
      <c r="G74" t="s">
        <v>19</v>
      </c>
      <c r="H74" s="1">
        <v>43769</v>
      </c>
      <c r="I74" s="1">
        <v>45206</v>
      </c>
      <c r="J74" s="1">
        <v>45385</v>
      </c>
      <c r="K74" s="2">
        <v>300000</v>
      </c>
      <c r="L74" s="2">
        <v>165400</v>
      </c>
      <c r="M74" s="2">
        <v>209540</v>
      </c>
      <c r="N74" s="2">
        <v>75380</v>
      </c>
      <c r="O74" s="2">
        <v>136160</v>
      </c>
      <c r="P74" s="2">
        <f t="shared" si="4"/>
        <v>90460</v>
      </c>
      <c r="Q74" s="2">
        <f t="shared" si="5"/>
        <v>163840</v>
      </c>
      <c r="R74" s="3">
        <f t="shared" si="6"/>
        <v>0.43170754987114635</v>
      </c>
      <c r="S74" s="3">
        <f t="shared" si="7"/>
        <v>1.2032902467685076</v>
      </c>
      <c r="T74" t="s">
        <v>20</v>
      </c>
      <c r="U74" t="s">
        <v>15</v>
      </c>
      <c r="V74" t="s">
        <v>307</v>
      </c>
    </row>
    <row r="75" spans="1:22" x14ac:dyDescent="0.2">
      <c r="A75" t="s">
        <v>215</v>
      </c>
      <c r="B75" t="s">
        <v>86</v>
      </c>
      <c r="C75" t="s">
        <v>125</v>
      </c>
      <c r="D75" t="s">
        <v>122</v>
      </c>
      <c r="E75" t="s">
        <v>301</v>
      </c>
      <c r="F75" t="s">
        <v>34</v>
      </c>
      <c r="G75" t="s">
        <v>13</v>
      </c>
      <c r="H75" s="1">
        <v>44549</v>
      </c>
      <c r="I75" s="1">
        <v>44914</v>
      </c>
      <c r="J75" s="1">
        <v>44976</v>
      </c>
      <c r="K75" s="2">
        <v>90000</v>
      </c>
      <c r="L75" s="2">
        <v>0</v>
      </c>
      <c r="M75" s="2">
        <v>65540</v>
      </c>
      <c r="N75" s="2">
        <v>0</v>
      </c>
      <c r="O75" s="2">
        <v>76480</v>
      </c>
      <c r="P75" s="2">
        <f t="shared" si="4"/>
        <v>24460</v>
      </c>
      <c r="Q75" s="2">
        <f t="shared" si="5"/>
        <v>13520</v>
      </c>
      <c r="R75" s="3">
        <f t="shared" si="6"/>
        <v>0.37320720170888005</v>
      </c>
      <c r="S75" s="3">
        <f t="shared" si="7"/>
        <v>0.17677824267782427</v>
      </c>
      <c r="T75" t="s">
        <v>42</v>
      </c>
      <c r="U75" t="s">
        <v>39</v>
      </c>
      <c r="V75" t="s">
        <v>40</v>
      </c>
    </row>
    <row r="76" spans="1:22" x14ac:dyDescent="0.2">
      <c r="A76" t="s">
        <v>216</v>
      </c>
      <c r="B76" t="s">
        <v>51</v>
      </c>
      <c r="C76" t="s">
        <v>126</v>
      </c>
      <c r="D76" t="s">
        <v>138</v>
      </c>
      <c r="E76" t="s">
        <v>304</v>
      </c>
      <c r="F76" t="s">
        <v>34</v>
      </c>
      <c r="G76" t="s">
        <v>36</v>
      </c>
      <c r="H76" s="1">
        <v>43455</v>
      </c>
      <c r="I76" s="1">
        <v>43694</v>
      </c>
      <c r="J76" s="1">
        <v>43806</v>
      </c>
      <c r="K76" s="2">
        <v>300000</v>
      </c>
      <c r="L76" s="2">
        <v>165400</v>
      </c>
      <c r="M76" s="2">
        <v>210060</v>
      </c>
      <c r="N76" s="2">
        <v>22960</v>
      </c>
      <c r="O76" s="2">
        <v>98980</v>
      </c>
      <c r="P76" s="2">
        <f t="shared" si="4"/>
        <v>89940</v>
      </c>
      <c r="Q76" s="2">
        <f t="shared" si="5"/>
        <v>201020</v>
      </c>
      <c r="R76" s="3">
        <f t="shared" si="6"/>
        <v>0.42816338189088832</v>
      </c>
      <c r="S76" s="3">
        <f t="shared" si="7"/>
        <v>2.0309153364316024</v>
      </c>
      <c r="T76" t="s">
        <v>31</v>
      </c>
      <c r="U76" t="s">
        <v>15</v>
      </c>
      <c r="V76" t="s">
        <v>293</v>
      </c>
    </row>
    <row r="77" spans="1:22" x14ac:dyDescent="0.2">
      <c r="A77" t="s">
        <v>217</v>
      </c>
      <c r="B77" t="s">
        <v>84</v>
      </c>
      <c r="C77" t="s">
        <v>127</v>
      </c>
      <c r="D77" t="s">
        <v>135</v>
      </c>
      <c r="E77" t="s">
        <v>297</v>
      </c>
      <c r="F77" t="s">
        <v>34</v>
      </c>
      <c r="G77" t="s">
        <v>36</v>
      </c>
      <c r="H77" s="1">
        <v>45207</v>
      </c>
      <c r="I77" s="1">
        <v>46060</v>
      </c>
      <c r="J77" s="1">
        <v>46148</v>
      </c>
      <c r="K77" s="2">
        <v>300000</v>
      </c>
      <c r="L77" s="2">
        <v>165400</v>
      </c>
      <c r="M77" s="2">
        <v>245600</v>
      </c>
      <c r="N77" s="2">
        <v>125860</v>
      </c>
      <c r="O77" s="2">
        <v>166700</v>
      </c>
      <c r="P77" s="2">
        <f t="shared" si="4"/>
        <v>54400</v>
      </c>
      <c r="Q77" s="2">
        <f t="shared" si="5"/>
        <v>133300</v>
      </c>
      <c r="R77" s="3">
        <f t="shared" si="6"/>
        <v>0.22149837133550487</v>
      </c>
      <c r="S77" s="3">
        <f t="shared" si="7"/>
        <v>0.79964007198560283</v>
      </c>
      <c r="T77" t="s">
        <v>14</v>
      </c>
      <c r="U77" t="s">
        <v>21</v>
      </c>
      <c r="V77" t="s">
        <v>40</v>
      </c>
    </row>
    <row r="78" spans="1:22" x14ac:dyDescent="0.2">
      <c r="A78" t="s">
        <v>218</v>
      </c>
      <c r="B78" t="s">
        <v>65</v>
      </c>
      <c r="C78" t="s">
        <v>120</v>
      </c>
      <c r="D78" t="s">
        <v>136</v>
      </c>
      <c r="E78" t="s">
        <v>303</v>
      </c>
      <c r="F78" t="s">
        <v>12</v>
      </c>
      <c r="G78" t="s">
        <v>36</v>
      </c>
      <c r="H78" s="1">
        <v>43178</v>
      </c>
      <c r="I78" s="1">
        <v>43410</v>
      </c>
      <c r="J78" s="1">
        <v>43545</v>
      </c>
      <c r="K78" s="2">
        <v>800000</v>
      </c>
      <c r="L78" s="2">
        <v>165400</v>
      </c>
      <c r="M78" s="2">
        <v>179440</v>
      </c>
      <c r="N78" s="2">
        <v>129140</v>
      </c>
      <c r="O78" s="2">
        <v>162960</v>
      </c>
      <c r="P78" s="2">
        <f t="shared" si="4"/>
        <v>620560</v>
      </c>
      <c r="Q78" s="2">
        <f t="shared" si="5"/>
        <v>637040</v>
      </c>
      <c r="R78" s="3">
        <f t="shared" si="6"/>
        <v>3.4583147570218458</v>
      </c>
      <c r="S78" s="3">
        <f t="shared" si="7"/>
        <v>3.9091801669121256</v>
      </c>
      <c r="T78" t="s">
        <v>42</v>
      </c>
      <c r="U78" t="s">
        <v>29</v>
      </c>
      <c r="V78" t="s">
        <v>16</v>
      </c>
    </row>
    <row r="79" spans="1:22" x14ac:dyDescent="0.2">
      <c r="A79" t="s">
        <v>219</v>
      </c>
      <c r="B79" t="s">
        <v>87</v>
      </c>
      <c r="C79" t="s">
        <v>128</v>
      </c>
      <c r="D79" t="s">
        <v>130</v>
      </c>
      <c r="E79" t="s">
        <v>297</v>
      </c>
      <c r="F79" t="s">
        <v>34</v>
      </c>
      <c r="G79" t="s">
        <v>19</v>
      </c>
      <c r="H79" s="1">
        <v>44150</v>
      </c>
      <c r="I79" s="1">
        <v>45185</v>
      </c>
      <c r="J79" s="1">
        <v>45284</v>
      </c>
      <c r="K79" s="2">
        <v>95000</v>
      </c>
      <c r="L79" s="2">
        <v>0</v>
      </c>
      <c r="M79" s="2">
        <v>75100</v>
      </c>
      <c r="N79" s="2">
        <v>0</v>
      </c>
      <c r="O79" s="2">
        <v>69860</v>
      </c>
      <c r="P79" s="2">
        <f t="shared" si="4"/>
        <v>19900</v>
      </c>
      <c r="Q79" s="2">
        <f t="shared" si="5"/>
        <v>25140</v>
      </c>
      <c r="R79" s="3">
        <f t="shared" si="6"/>
        <v>0.26498002663115844</v>
      </c>
      <c r="S79" s="3">
        <f t="shared" si="7"/>
        <v>0.35986258230747209</v>
      </c>
      <c r="T79" t="s">
        <v>14</v>
      </c>
      <c r="U79" t="s">
        <v>37</v>
      </c>
      <c r="V79" t="s">
        <v>16</v>
      </c>
    </row>
    <row r="80" spans="1:22" x14ac:dyDescent="0.2">
      <c r="A80" t="s">
        <v>220</v>
      </c>
      <c r="B80" t="s">
        <v>88</v>
      </c>
      <c r="C80" t="s">
        <v>129</v>
      </c>
      <c r="D80" t="s">
        <v>124</v>
      </c>
      <c r="E80" t="s">
        <v>298</v>
      </c>
      <c r="F80" t="s">
        <v>18</v>
      </c>
      <c r="G80" t="s">
        <v>13</v>
      </c>
      <c r="H80" s="1">
        <v>44708</v>
      </c>
      <c r="I80" s="1">
        <v>45078</v>
      </c>
      <c r="J80" s="1">
        <v>45235</v>
      </c>
      <c r="K80" s="2">
        <v>300000</v>
      </c>
      <c r="L80" s="2">
        <v>165400</v>
      </c>
      <c r="M80" s="2">
        <v>259760</v>
      </c>
      <c r="N80" s="2">
        <v>95540</v>
      </c>
      <c r="O80" s="2">
        <v>159160</v>
      </c>
      <c r="P80" s="2">
        <f t="shared" si="4"/>
        <v>40240</v>
      </c>
      <c r="Q80" s="2">
        <f t="shared" si="5"/>
        <v>140840</v>
      </c>
      <c r="R80" s="3">
        <f t="shared" si="6"/>
        <v>0.15491222667077303</v>
      </c>
      <c r="S80" s="3">
        <f t="shared" si="7"/>
        <v>0.88489570243779847</v>
      </c>
      <c r="T80" t="s">
        <v>48</v>
      </c>
      <c r="U80" t="s">
        <v>39</v>
      </c>
      <c r="V80" t="s">
        <v>292</v>
      </c>
    </row>
    <row r="81" spans="1:22" x14ac:dyDescent="0.2">
      <c r="A81" t="s">
        <v>221</v>
      </c>
      <c r="B81" t="s">
        <v>89</v>
      </c>
      <c r="C81" t="s">
        <v>126</v>
      </c>
      <c r="D81" t="s">
        <v>140</v>
      </c>
      <c r="E81" t="s">
        <v>302</v>
      </c>
      <c r="F81" t="s">
        <v>34</v>
      </c>
      <c r="G81" t="s">
        <v>36</v>
      </c>
      <c r="H81" s="1">
        <v>44734</v>
      </c>
      <c r="I81" s="1">
        <v>45079</v>
      </c>
      <c r="J81" s="1">
        <v>45239</v>
      </c>
      <c r="K81" s="2">
        <v>120000</v>
      </c>
      <c r="L81" s="2">
        <v>0</v>
      </c>
      <c r="M81" s="2">
        <v>99920</v>
      </c>
      <c r="N81" s="2">
        <v>0</v>
      </c>
      <c r="O81" s="2">
        <v>34340</v>
      </c>
      <c r="P81" s="2">
        <f t="shared" si="4"/>
        <v>20080</v>
      </c>
      <c r="Q81" s="2">
        <f t="shared" si="5"/>
        <v>85660</v>
      </c>
      <c r="R81" s="3">
        <f t="shared" si="6"/>
        <v>0.20096076861489193</v>
      </c>
      <c r="S81" s="3">
        <f t="shared" si="7"/>
        <v>2.4944670937682005</v>
      </c>
      <c r="T81" t="s">
        <v>31</v>
      </c>
      <c r="U81" t="s">
        <v>29</v>
      </c>
      <c r="V81" t="s">
        <v>32</v>
      </c>
    </row>
    <row r="82" spans="1:22" x14ac:dyDescent="0.2">
      <c r="A82" t="s">
        <v>222</v>
      </c>
      <c r="B82" t="s">
        <v>45</v>
      </c>
      <c r="C82" t="s">
        <v>127</v>
      </c>
      <c r="D82" t="s">
        <v>139</v>
      </c>
      <c r="F82" t="s">
        <v>34</v>
      </c>
      <c r="G82" t="s">
        <v>36</v>
      </c>
      <c r="H82" s="1">
        <v>43247</v>
      </c>
      <c r="I82" s="1">
        <v>44097</v>
      </c>
      <c r="J82" s="1">
        <v>44196</v>
      </c>
      <c r="K82" s="2">
        <v>200000</v>
      </c>
      <c r="L82" s="2">
        <v>165400</v>
      </c>
      <c r="M82" s="2">
        <v>190720</v>
      </c>
      <c r="N82" s="2">
        <v>49820</v>
      </c>
      <c r="O82" s="2">
        <v>90620</v>
      </c>
      <c r="P82" s="2">
        <f t="shared" si="4"/>
        <v>9280</v>
      </c>
      <c r="Q82" s="2">
        <f t="shared" si="5"/>
        <v>109380</v>
      </c>
      <c r="R82" s="3">
        <f t="shared" si="6"/>
        <v>4.8657718120805368E-2</v>
      </c>
      <c r="S82" s="3">
        <f t="shared" si="7"/>
        <v>1.2070183182520415</v>
      </c>
      <c r="T82" t="s">
        <v>25</v>
      </c>
      <c r="U82" t="s">
        <v>29</v>
      </c>
      <c r="V82" t="s">
        <v>32</v>
      </c>
    </row>
    <row r="83" spans="1:22" x14ac:dyDescent="0.2">
      <c r="A83" t="s">
        <v>223</v>
      </c>
      <c r="B83" t="s">
        <v>23</v>
      </c>
      <c r="C83" t="s">
        <v>128</v>
      </c>
      <c r="D83" t="s">
        <v>130</v>
      </c>
      <c r="E83" t="s">
        <v>300</v>
      </c>
      <c r="F83" t="s">
        <v>28</v>
      </c>
      <c r="G83" t="s">
        <v>19</v>
      </c>
      <c r="H83" s="1">
        <v>44337</v>
      </c>
      <c r="I83" s="1">
        <v>44676</v>
      </c>
      <c r="J83" s="1">
        <v>44778</v>
      </c>
      <c r="K83" s="2">
        <v>110000</v>
      </c>
      <c r="L83" s="2">
        <v>0</v>
      </c>
      <c r="M83" s="2">
        <v>97780</v>
      </c>
      <c r="N83" s="2">
        <v>0</v>
      </c>
      <c r="O83" s="2">
        <v>74720</v>
      </c>
      <c r="P83" s="2">
        <f t="shared" si="4"/>
        <v>12220</v>
      </c>
      <c r="Q83" s="2">
        <f t="shared" si="5"/>
        <v>35280</v>
      </c>
      <c r="R83" s="3">
        <f t="shared" si="6"/>
        <v>0.12497443239926365</v>
      </c>
      <c r="S83" s="3">
        <f t="shared" si="7"/>
        <v>0.47216274089935761</v>
      </c>
      <c r="T83" t="s">
        <v>31</v>
      </c>
      <c r="U83" t="s">
        <v>21</v>
      </c>
      <c r="V83" t="s">
        <v>40</v>
      </c>
    </row>
    <row r="84" spans="1:22" x14ac:dyDescent="0.2">
      <c r="A84" t="s">
        <v>224</v>
      </c>
      <c r="B84" t="s">
        <v>90</v>
      </c>
      <c r="C84" t="s">
        <v>130</v>
      </c>
      <c r="D84" t="s">
        <v>139</v>
      </c>
      <c r="E84" t="s">
        <v>297</v>
      </c>
      <c r="F84" t="s">
        <v>34</v>
      </c>
      <c r="G84" t="s">
        <v>36</v>
      </c>
      <c r="H84" s="1">
        <v>45098</v>
      </c>
      <c r="I84" s="1">
        <v>45341</v>
      </c>
      <c r="J84" s="1">
        <v>45484</v>
      </c>
      <c r="K84" s="2">
        <v>300000</v>
      </c>
      <c r="L84" s="2">
        <v>165400</v>
      </c>
      <c r="M84" s="2">
        <v>221940</v>
      </c>
      <c r="N84" s="2">
        <v>62480</v>
      </c>
      <c r="O84" s="2">
        <v>120200</v>
      </c>
      <c r="P84" s="2">
        <f t="shared" si="4"/>
        <v>78060</v>
      </c>
      <c r="Q84" s="2">
        <f t="shared" si="5"/>
        <v>179800</v>
      </c>
      <c r="R84" s="3">
        <f t="shared" si="6"/>
        <v>0.35171668018383345</v>
      </c>
      <c r="S84" s="3">
        <f t="shared" si="7"/>
        <v>1.4958402662229617</v>
      </c>
      <c r="T84" t="s">
        <v>48</v>
      </c>
      <c r="U84" t="s">
        <v>39</v>
      </c>
      <c r="V84" t="s">
        <v>61</v>
      </c>
    </row>
    <row r="85" spans="1:22" x14ac:dyDescent="0.2">
      <c r="A85" t="s">
        <v>225</v>
      </c>
      <c r="B85" t="s">
        <v>91</v>
      </c>
      <c r="C85" t="s">
        <v>131</v>
      </c>
      <c r="D85" t="s">
        <v>130</v>
      </c>
      <c r="E85" t="s">
        <v>302</v>
      </c>
      <c r="F85" t="s">
        <v>34</v>
      </c>
      <c r="G85" t="s">
        <v>36</v>
      </c>
      <c r="H85" s="1">
        <v>43593</v>
      </c>
      <c r="I85" s="1">
        <v>44408</v>
      </c>
      <c r="J85" s="1">
        <v>44501</v>
      </c>
      <c r="K85" s="2">
        <v>90000</v>
      </c>
      <c r="L85" s="2">
        <v>0</v>
      </c>
      <c r="M85" s="2">
        <v>68620</v>
      </c>
      <c r="N85" s="2">
        <v>0</v>
      </c>
      <c r="O85" s="2">
        <v>84380</v>
      </c>
      <c r="P85" s="2">
        <f t="shared" si="4"/>
        <v>21380</v>
      </c>
      <c r="Q85" s="2">
        <f t="shared" si="5"/>
        <v>5620</v>
      </c>
      <c r="R85" s="3">
        <f t="shared" si="6"/>
        <v>0.3115709705625182</v>
      </c>
      <c r="S85" s="3">
        <f t="shared" si="7"/>
        <v>6.6603460535671954E-2</v>
      </c>
      <c r="T85" t="s">
        <v>48</v>
      </c>
      <c r="U85" t="s">
        <v>29</v>
      </c>
      <c r="V85" t="s">
        <v>22</v>
      </c>
    </row>
    <row r="86" spans="1:22" x14ac:dyDescent="0.2">
      <c r="A86" t="s">
        <v>226</v>
      </c>
      <c r="B86" t="s">
        <v>76</v>
      </c>
      <c r="C86" t="s">
        <v>119</v>
      </c>
      <c r="D86" t="s">
        <v>124</v>
      </c>
      <c r="E86" t="s">
        <v>298</v>
      </c>
      <c r="F86" t="s">
        <v>34</v>
      </c>
      <c r="G86" t="s">
        <v>13</v>
      </c>
      <c r="H86" s="1">
        <v>43898</v>
      </c>
      <c r="I86" s="1">
        <v>44619</v>
      </c>
      <c r="J86" s="1">
        <v>44751</v>
      </c>
      <c r="K86" s="2">
        <v>90000</v>
      </c>
      <c r="L86" s="2">
        <v>0</v>
      </c>
      <c r="M86" s="2">
        <v>13940</v>
      </c>
      <c r="N86" s="2">
        <v>0</v>
      </c>
      <c r="O86" s="2">
        <v>37760</v>
      </c>
      <c r="P86" s="2">
        <f t="shared" si="4"/>
        <v>76060</v>
      </c>
      <c r="Q86" s="2">
        <f t="shared" si="5"/>
        <v>52240</v>
      </c>
      <c r="R86" s="3">
        <f t="shared" si="6"/>
        <v>5.4562410329985651</v>
      </c>
      <c r="S86" s="3">
        <f t="shared" si="7"/>
        <v>1.3834745762711864</v>
      </c>
      <c r="T86" t="s">
        <v>48</v>
      </c>
      <c r="U86" t="s">
        <v>21</v>
      </c>
      <c r="V86" t="s">
        <v>61</v>
      </c>
    </row>
    <row r="87" spans="1:22" x14ac:dyDescent="0.2">
      <c r="A87" t="s">
        <v>227</v>
      </c>
      <c r="B87" t="s">
        <v>92</v>
      </c>
      <c r="C87" t="s">
        <v>120</v>
      </c>
      <c r="D87" t="s">
        <v>140</v>
      </c>
      <c r="E87" t="s">
        <v>302</v>
      </c>
      <c r="F87" t="s">
        <v>12</v>
      </c>
      <c r="G87" t="s">
        <v>36</v>
      </c>
      <c r="H87" s="1">
        <v>45456</v>
      </c>
      <c r="I87" s="1">
        <v>46433</v>
      </c>
      <c r="J87" s="1">
        <v>46530</v>
      </c>
      <c r="K87" s="2">
        <v>300000</v>
      </c>
      <c r="L87" s="2">
        <v>165400</v>
      </c>
      <c r="M87" s="2">
        <v>214000</v>
      </c>
      <c r="N87" s="2">
        <v>104440</v>
      </c>
      <c r="O87" s="2">
        <v>151560</v>
      </c>
      <c r="P87" s="2">
        <f t="shared" si="4"/>
        <v>86000</v>
      </c>
      <c r="Q87" s="2">
        <f t="shared" si="5"/>
        <v>148440</v>
      </c>
      <c r="R87" s="3">
        <f t="shared" si="6"/>
        <v>0.40186915887850466</v>
      </c>
      <c r="S87" s="3">
        <f t="shared" si="7"/>
        <v>0.97941409342834518</v>
      </c>
      <c r="T87" t="s">
        <v>42</v>
      </c>
      <c r="U87" t="s">
        <v>29</v>
      </c>
      <c r="V87" t="s">
        <v>16</v>
      </c>
    </row>
    <row r="88" spans="1:22" x14ac:dyDescent="0.2">
      <c r="A88" t="s">
        <v>228</v>
      </c>
      <c r="B88" t="s">
        <v>93</v>
      </c>
      <c r="C88" t="s">
        <v>121</v>
      </c>
      <c r="D88" t="s">
        <v>137</v>
      </c>
      <c r="E88" t="s">
        <v>302</v>
      </c>
      <c r="F88" t="s">
        <v>12</v>
      </c>
      <c r="G88" t="s">
        <v>36</v>
      </c>
      <c r="H88" s="1">
        <v>45413</v>
      </c>
      <c r="I88" s="1">
        <v>46724</v>
      </c>
      <c r="J88" s="1">
        <v>46799</v>
      </c>
      <c r="K88" s="2">
        <v>90000</v>
      </c>
      <c r="L88" s="2">
        <v>0</v>
      </c>
      <c r="M88" s="2">
        <v>81640</v>
      </c>
      <c r="N88" s="2">
        <v>19520</v>
      </c>
      <c r="O88" s="2">
        <v>56820</v>
      </c>
      <c r="P88" s="2">
        <f t="shared" si="4"/>
        <v>8360</v>
      </c>
      <c r="Q88" s="2">
        <f t="shared" si="5"/>
        <v>33180</v>
      </c>
      <c r="R88" s="3">
        <f t="shared" si="6"/>
        <v>0.10240078392944635</v>
      </c>
      <c r="S88" s="3">
        <f t="shared" si="7"/>
        <v>0.58394931362196412</v>
      </c>
      <c r="T88" t="s">
        <v>31</v>
      </c>
      <c r="U88" t="s">
        <v>29</v>
      </c>
      <c r="V88" t="s">
        <v>294</v>
      </c>
    </row>
    <row r="89" spans="1:22" x14ac:dyDescent="0.2">
      <c r="A89" t="s">
        <v>229</v>
      </c>
      <c r="B89" t="s">
        <v>53</v>
      </c>
      <c r="C89" t="s">
        <v>123</v>
      </c>
      <c r="D89" t="s">
        <v>124</v>
      </c>
      <c r="E89" t="s">
        <v>297</v>
      </c>
      <c r="F89" t="s">
        <v>24</v>
      </c>
      <c r="G89" t="s">
        <v>19</v>
      </c>
      <c r="H89" s="1">
        <v>45391</v>
      </c>
      <c r="I89" s="1">
        <v>46695</v>
      </c>
      <c r="J89" s="1">
        <v>46743</v>
      </c>
      <c r="K89" s="2">
        <v>195000</v>
      </c>
      <c r="L89" s="2">
        <v>165400</v>
      </c>
      <c r="M89" s="2">
        <v>187560</v>
      </c>
      <c r="N89" s="2">
        <v>140540</v>
      </c>
      <c r="O89" s="2">
        <v>160520</v>
      </c>
      <c r="P89" s="2">
        <f t="shared" si="4"/>
        <v>7440</v>
      </c>
      <c r="Q89" s="2">
        <f t="shared" si="5"/>
        <v>34480</v>
      </c>
      <c r="R89" s="3">
        <f t="shared" si="6"/>
        <v>3.9667306461932179E-2</v>
      </c>
      <c r="S89" s="3">
        <f t="shared" si="7"/>
        <v>0.21480189384500373</v>
      </c>
      <c r="T89" t="s">
        <v>14</v>
      </c>
      <c r="U89" t="s">
        <v>37</v>
      </c>
      <c r="V89" t="s">
        <v>32</v>
      </c>
    </row>
    <row r="90" spans="1:22" x14ac:dyDescent="0.2">
      <c r="A90" t="s">
        <v>230</v>
      </c>
      <c r="B90" t="s">
        <v>64</v>
      </c>
      <c r="C90" t="s">
        <v>124</v>
      </c>
      <c r="D90" t="s">
        <v>140</v>
      </c>
      <c r="E90" t="s">
        <v>298</v>
      </c>
      <c r="F90" t="s">
        <v>24</v>
      </c>
      <c r="G90" t="s">
        <v>19</v>
      </c>
      <c r="H90" s="1">
        <v>44407</v>
      </c>
      <c r="I90" s="1">
        <v>45172</v>
      </c>
      <c r="J90" s="1">
        <v>45189</v>
      </c>
      <c r="K90" s="2">
        <v>250000</v>
      </c>
      <c r="L90" s="2">
        <v>165400</v>
      </c>
      <c r="M90" s="2">
        <v>240840</v>
      </c>
      <c r="N90" s="2">
        <v>82840</v>
      </c>
      <c r="O90" s="2">
        <v>126440</v>
      </c>
      <c r="P90" s="2">
        <f t="shared" si="4"/>
        <v>9160</v>
      </c>
      <c r="Q90" s="2">
        <f t="shared" si="5"/>
        <v>123560</v>
      </c>
      <c r="R90" s="3">
        <f t="shared" si="6"/>
        <v>3.8033549244311578E-2</v>
      </c>
      <c r="S90" s="3">
        <f t="shared" si="7"/>
        <v>0.97722239797532429</v>
      </c>
      <c r="T90" t="s">
        <v>20</v>
      </c>
      <c r="U90" t="s">
        <v>39</v>
      </c>
      <c r="V90" t="s">
        <v>26</v>
      </c>
    </row>
    <row r="91" spans="1:22" x14ac:dyDescent="0.2">
      <c r="A91" t="s">
        <v>231</v>
      </c>
      <c r="B91" t="s">
        <v>89</v>
      </c>
      <c r="C91" t="s">
        <v>125</v>
      </c>
      <c r="D91" t="s">
        <v>137</v>
      </c>
      <c r="E91" t="s">
        <v>299</v>
      </c>
      <c r="F91" t="s">
        <v>24</v>
      </c>
      <c r="G91" t="s">
        <v>36</v>
      </c>
      <c r="H91" s="1">
        <v>44579</v>
      </c>
      <c r="I91" s="1">
        <v>45754</v>
      </c>
      <c r="J91" s="1">
        <v>45767</v>
      </c>
      <c r="K91" s="2">
        <v>200000</v>
      </c>
      <c r="L91" s="2">
        <v>165400</v>
      </c>
      <c r="M91" s="2">
        <v>198340</v>
      </c>
      <c r="N91" s="2">
        <v>139320</v>
      </c>
      <c r="O91" s="2">
        <v>159520</v>
      </c>
      <c r="P91" s="2">
        <f t="shared" si="4"/>
        <v>1660</v>
      </c>
      <c r="Q91" s="2">
        <f t="shared" si="5"/>
        <v>40480</v>
      </c>
      <c r="R91" s="3">
        <f t="shared" si="6"/>
        <v>8.3694665725521835E-3</v>
      </c>
      <c r="S91" s="3">
        <f t="shared" si="7"/>
        <v>0.25376128385155466</v>
      </c>
      <c r="T91" t="s">
        <v>14</v>
      </c>
      <c r="U91" t="s">
        <v>39</v>
      </c>
      <c r="V91" t="s">
        <v>61</v>
      </c>
    </row>
    <row r="92" spans="1:22" x14ac:dyDescent="0.2">
      <c r="A92" t="s">
        <v>232</v>
      </c>
      <c r="B92" t="s">
        <v>27</v>
      </c>
      <c r="C92" t="s">
        <v>126</v>
      </c>
      <c r="D92" t="s">
        <v>122</v>
      </c>
      <c r="E92" t="s">
        <v>297</v>
      </c>
      <c r="F92" t="s">
        <v>24</v>
      </c>
      <c r="G92" t="s">
        <v>36</v>
      </c>
      <c r="H92" s="1">
        <v>44723</v>
      </c>
      <c r="I92" s="1">
        <v>45689</v>
      </c>
      <c r="J92" s="1">
        <v>45700</v>
      </c>
      <c r="K92" s="2">
        <v>500000</v>
      </c>
      <c r="L92" s="2">
        <v>165400</v>
      </c>
      <c r="M92" s="2">
        <v>261040</v>
      </c>
      <c r="N92" s="2">
        <v>141580</v>
      </c>
      <c r="O92" s="2">
        <v>237820</v>
      </c>
      <c r="P92" s="2">
        <f t="shared" si="4"/>
        <v>238960</v>
      </c>
      <c r="Q92" s="2">
        <f t="shared" si="5"/>
        <v>262180</v>
      </c>
      <c r="R92" s="3">
        <f t="shared" si="6"/>
        <v>0.91541526202880785</v>
      </c>
      <c r="S92" s="3">
        <f t="shared" si="7"/>
        <v>1.1024304095534438</v>
      </c>
      <c r="T92" t="s">
        <v>25</v>
      </c>
      <c r="U92" t="s">
        <v>37</v>
      </c>
      <c r="V92" t="s">
        <v>61</v>
      </c>
    </row>
    <row r="93" spans="1:22" x14ac:dyDescent="0.2">
      <c r="A93" t="s">
        <v>233</v>
      </c>
      <c r="B93" t="s">
        <v>94</v>
      </c>
      <c r="C93" t="s">
        <v>117</v>
      </c>
      <c r="D93" t="s">
        <v>138</v>
      </c>
      <c r="E93" t="s">
        <v>306</v>
      </c>
      <c r="F93" t="s">
        <v>12</v>
      </c>
      <c r="G93" t="s">
        <v>13</v>
      </c>
      <c r="H93" s="1">
        <v>45432</v>
      </c>
      <c r="I93" s="1">
        <v>46204</v>
      </c>
      <c r="J93" s="1">
        <v>46305</v>
      </c>
      <c r="K93" s="2">
        <v>300000</v>
      </c>
      <c r="L93" s="2">
        <v>165400</v>
      </c>
      <c r="M93" s="2">
        <v>243340</v>
      </c>
      <c r="N93" s="2">
        <v>159740</v>
      </c>
      <c r="O93" s="2">
        <v>196220</v>
      </c>
      <c r="P93" s="2">
        <f t="shared" si="4"/>
        <v>56660</v>
      </c>
      <c r="Q93" s="2">
        <f t="shared" si="5"/>
        <v>103780</v>
      </c>
      <c r="R93" s="3">
        <f t="shared" si="6"/>
        <v>0.23284293580997781</v>
      </c>
      <c r="S93" s="3">
        <f t="shared" si="7"/>
        <v>0.52889613698909388</v>
      </c>
      <c r="T93" t="s">
        <v>31</v>
      </c>
      <c r="U93" t="s">
        <v>15</v>
      </c>
      <c r="V93" t="s">
        <v>307</v>
      </c>
    </row>
    <row r="94" spans="1:22" x14ac:dyDescent="0.2">
      <c r="A94" t="s">
        <v>234</v>
      </c>
      <c r="B94" t="s">
        <v>46</v>
      </c>
      <c r="C94" t="s">
        <v>118</v>
      </c>
      <c r="D94" t="s">
        <v>135</v>
      </c>
      <c r="E94" t="s">
        <v>304</v>
      </c>
      <c r="F94" t="s">
        <v>34</v>
      </c>
      <c r="G94" t="s">
        <v>13</v>
      </c>
      <c r="H94" s="1">
        <v>44528</v>
      </c>
      <c r="I94" s="1">
        <v>45224</v>
      </c>
      <c r="J94" s="1">
        <v>45312</v>
      </c>
      <c r="K94" s="2">
        <v>230000</v>
      </c>
      <c r="L94" s="2">
        <v>165400</v>
      </c>
      <c r="M94" s="2">
        <v>225620</v>
      </c>
      <c r="N94" s="2">
        <v>135980</v>
      </c>
      <c r="O94" s="2">
        <v>169080</v>
      </c>
      <c r="P94" s="2">
        <f t="shared" si="4"/>
        <v>4380</v>
      </c>
      <c r="Q94" s="2">
        <f t="shared" si="5"/>
        <v>60920</v>
      </c>
      <c r="R94" s="3">
        <f t="shared" si="6"/>
        <v>1.9413172591082353E-2</v>
      </c>
      <c r="S94" s="3">
        <f t="shared" si="7"/>
        <v>0.36030281523539154</v>
      </c>
      <c r="T94" t="s">
        <v>42</v>
      </c>
      <c r="U94" t="s">
        <v>15</v>
      </c>
      <c r="V94" t="s">
        <v>293</v>
      </c>
    </row>
    <row r="95" spans="1:22" x14ac:dyDescent="0.2">
      <c r="A95" t="s">
        <v>235</v>
      </c>
      <c r="B95" t="s">
        <v>95</v>
      </c>
      <c r="C95" t="s">
        <v>119</v>
      </c>
      <c r="D95" t="s">
        <v>136</v>
      </c>
      <c r="E95" t="s">
        <v>300</v>
      </c>
      <c r="F95" t="s">
        <v>28</v>
      </c>
      <c r="G95" t="s">
        <v>13</v>
      </c>
      <c r="H95" s="1">
        <v>44688</v>
      </c>
      <c r="I95" s="1">
        <v>45954</v>
      </c>
      <c r="J95" s="1">
        <v>45974</v>
      </c>
      <c r="K95" s="2">
        <v>300000</v>
      </c>
      <c r="L95" s="2">
        <v>165400</v>
      </c>
      <c r="M95" s="2">
        <v>211280</v>
      </c>
      <c r="N95" s="2">
        <v>89300</v>
      </c>
      <c r="O95" s="2">
        <v>135840</v>
      </c>
      <c r="P95" s="2">
        <f t="shared" si="4"/>
        <v>88720</v>
      </c>
      <c r="Q95" s="2">
        <f t="shared" si="5"/>
        <v>164160</v>
      </c>
      <c r="R95" s="3">
        <f t="shared" si="6"/>
        <v>0.41991669822037109</v>
      </c>
      <c r="S95" s="3">
        <f t="shared" si="7"/>
        <v>1.2084805653710247</v>
      </c>
      <c r="T95" t="s">
        <v>42</v>
      </c>
      <c r="U95" t="s">
        <v>21</v>
      </c>
      <c r="V95" t="s">
        <v>26</v>
      </c>
    </row>
    <row r="96" spans="1:22" x14ac:dyDescent="0.2">
      <c r="A96" t="s">
        <v>236</v>
      </c>
      <c r="B96" t="s">
        <v>84</v>
      </c>
      <c r="C96" t="s">
        <v>120</v>
      </c>
      <c r="D96" t="s">
        <v>130</v>
      </c>
      <c r="E96" t="s">
        <v>298</v>
      </c>
      <c r="F96" t="s">
        <v>18</v>
      </c>
      <c r="G96" t="s">
        <v>19</v>
      </c>
      <c r="H96" s="1">
        <v>43161</v>
      </c>
      <c r="I96" s="1">
        <v>43454</v>
      </c>
      <c r="J96" s="1">
        <v>43577</v>
      </c>
      <c r="K96" s="2">
        <v>200000</v>
      </c>
      <c r="L96" s="2">
        <v>165400</v>
      </c>
      <c r="M96" s="2">
        <v>188580</v>
      </c>
      <c r="N96" s="2">
        <v>12700</v>
      </c>
      <c r="O96" s="2">
        <v>85520</v>
      </c>
      <c r="P96" s="2">
        <f t="shared" si="4"/>
        <v>11420</v>
      </c>
      <c r="Q96" s="2">
        <f t="shared" si="5"/>
        <v>114480</v>
      </c>
      <c r="R96" s="3">
        <f t="shared" si="6"/>
        <v>6.0557853430904654E-2</v>
      </c>
      <c r="S96" s="3">
        <f t="shared" si="7"/>
        <v>1.3386342376052385</v>
      </c>
      <c r="T96" t="s">
        <v>42</v>
      </c>
      <c r="U96" t="s">
        <v>21</v>
      </c>
      <c r="V96" t="s">
        <v>22</v>
      </c>
    </row>
    <row r="97" spans="1:22" x14ac:dyDescent="0.2">
      <c r="A97" t="s">
        <v>237</v>
      </c>
      <c r="B97" t="s">
        <v>84</v>
      </c>
      <c r="C97" t="s">
        <v>121</v>
      </c>
      <c r="D97" t="s">
        <v>124</v>
      </c>
      <c r="E97" t="s">
        <v>303</v>
      </c>
      <c r="F97" t="s">
        <v>34</v>
      </c>
      <c r="G97" t="s">
        <v>36</v>
      </c>
      <c r="H97" s="1">
        <v>44656</v>
      </c>
      <c r="I97" s="1">
        <v>45925</v>
      </c>
      <c r="J97" s="1">
        <v>45974</v>
      </c>
      <c r="K97" s="2">
        <v>340000</v>
      </c>
      <c r="L97" s="2">
        <v>165400</v>
      </c>
      <c r="M97" s="2">
        <v>231620</v>
      </c>
      <c r="N97" s="2">
        <v>33860</v>
      </c>
      <c r="O97" s="2">
        <v>113580</v>
      </c>
      <c r="P97" s="2">
        <f t="shared" si="4"/>
        <v>108380</v>
      </c>
      <c r="Q97" s="2">
        <f t="shared" si="5"/>
        <v>226420</v>
      </c>
      <c r="R97" s="3">
        <f t="shared" si="6"/>
        <v>0.46792159571712288</v>
      </c>
      <c r="S97" s="3">
        <f t="shared" si="7"/>
        <v>1.9934847684451489</v>
      </c>
      <c r="T97" t="s">
        <v>48</v>
      </c>
      <c r="U97" t="s">
        <v>29</v>
      </c>
      <c r="V97" t="s">
        <v>26</v>
      </c>
    </row>
    <row r="98" spans="1:22" x14ac:dyDescent="0.2">
      <c r="A98" t="s">
        <v>238</v>
      </c>
      <c r="B98" t="s">
        <v>96</v>
      </c>
      <c r="C98" t="s">
        <v>122</v>
      </c>
      <c r="D98" t="s">
        <v>140</v>
      </c>
      <c r="E98" t="s">
        <v>297</v>
      </c>
      <c r="F98" t="s">
        <v>24</v>
      </c>
      <c r="G98" t="s">
        <v>13</v>
      </c>
      <c r="H98" s="1">
        <v>43668</v>
      </c>
      <c r="I98" s="1">
        <v>44669</v>
      </c>
      <c r="J98" s="1">
        <v>44745</v>
      </c>
      <c r="K98" s="2">
        <v>340000</v>
      </c>
      <c r="L98" s="2">
        <v>165400</v>
      </c>
      <c r="M98" s="2">
        <v>202780</v>
      </c>
      <c r="N98" s="2">
        <v>95040</v>
      </c>
      <c r="O98" s="2">
        <v>141240</v>
      </c>
      <c r="P98" s="2">
        <f t="shared" si="4"/>
        <v>137220</v>
      </c>
      <c r="Q98" s="2">
        <f t="shared" si="5"/>
        <v>198760</v>
      </c>
      <c r="R98" s="3">
        <f t="shared" si="6"/>
        <v>0.6766939540388599</v>
      </c>
      <c r="S98" s="3">
        <f t="shared" si="7"/>
        <v>1.4072500708014726</v>
      </c>
      <c r="T98" t="s">
        <v>42</v>
      </c>
      <c r="U98" t="s">
        <v>37</v>
      </c>
      <c r="V98" t="s">
        <v>22</v>
      </c>
    </row>
    <row r="99" spans="1:22" x14ac:dyDescent="0.2">
      <c r="A99" t="s">
        <v>239</v>
      </c>
      <c r="B99" t="s">
        <v>97</v>
      </c>
      <c r="C99" t="s">
        <v>123</v>
      </c>
      <c r="D99" t="s">
        <v>140</v>
      </c>
      <c r="E99" t="s">
        <v>302</v>
      </c>
      <c r="F99" t="s">
        <v>34</v>
      </c>
      <c r="G99" t="s">
        <v>13</v>
      </c>
      <c r="H99" s="1">
        <v>45282</v>
      </c>
      <c r="I99" s="1">
        <v>46739</v>
      </c>
      <c r="J99" s="1">
        <v>46912</v>
      </c>
      <c r="K99" s="2">
        <v>240000</v>
      </c>
      <c r="L99" s="2">
        <v>165400</v>
      </c>
      <c r="M99" s="2">
        <v>215120</v>
      </c>
      <c r="N99" s="2">
        <v>16600</v>
      </c>
      <c r="O99" s="2">
        <v>85060</v>
      </c>
      <c r="P99" s="2">
        <f t="shared" si="4"/>
        <v>24880</v>
      </c>
      <c r="Q99" s="2">
        <f t="shared" si="5"/>
        <v>154940</v>
      </c>
      <c r="R99" s="3">
        <f t="shared" si="6"/>
        <v>0.11565637783562663</v>
      </c>
      <c r="S99" s="3">
        <f t="shared" si="7"/>
        <v>1.8215377380672466</v>
      </c>
      <c r="T99" t="s">
        <v>25</v>
      </c>
      <c r="U99" t="s">
        <v>29</v>
      </c>
      <c r="V99" t="s">
        <v>294</v>
      </c>
    </row>
    <row r="100" spans="1:22" x14ac:dyDescent="0.2">
      <c r="A100" t="s">
        <v>240</v>
      </c>
      <c r="B100" t="s">
        <v>35</v>
      </c>
      <c r="C100" t="s">
        <v>124</v>
      </c>
      <c r="D100" t="s">
        <v>137</v>
      </c>
      <c r="E100" t="s">
        <v>306</v>
      </c>
      <c r="F100" t="s">
        <v>12</v>
      </c>
      <c r="G100" t="s">
        <v>19</v>
      </c>
      <c r="H100" s="1">
        <v>43920</v>
      </c>
      <c r="I100" s="1">
        <v>44634</v>
      </c>
      <c r="J100" s="1">
        <v>44735</v>
      </c>
      <c r="K100" s="2">
        <v>90000</v>
      </c>
      <c r="L100" s="2">
        <v>0</v>
      </c>
      <c r="M100" s="2">
        <v>12920</v>
      </c>
      <c r="N100" s="2">
        <v>0</v>
      </c>
      <c r="O100" s="2">
        <v>54280</v>
      </c>
      <c r="P100" s="2">
        <f t="shared" si="4"/>
        <v>77080</v>
      </c>
      <c r="Q100" s="2">
        <f t="shared" si="5"/>
        <v>35720</v>
      </c>
      <c r="R100" s="3">
        <f t="shared" si="6"/>
        <v>5.96594427244582</v>
      </c>
      <c r="S100" s="3">
        <f t="shared" si="7"/>
        <v>0.65806927044952102</v>
      </c>
      <c r="T100" t="s">
        <v>25</v>
      </c>
      <c r="U100" t="s">
        <v>15</v>
      </c>
      <c r="V100" t="s">
        <v>305</v>
      </c>
    </row>
    <row r="101" spans="1:22" x14ac:dyDescent="0.2">
      <c r="A101" t="s">
        <v>241</v>
      </c>
      <c r="B101" t="s">
        <v>87</v>
      </c>
      <c r="C101" t="s">
        <v>125</v>
      </c>
      <c r="D101" t="s">
        <v>124</v>
      </c>
      <c r="E101" t="s">
        <v>301</v>
      </c>
      <c r="F101" t="s">
        <v>24</v>
      </c>
      <c r="G101" t="s">
        <v>13</v>
      </c>
      <c r="H101" s="1">
        <v>44213</v>
      </c>
      <c r="I101" s="1">
        <v>45582</v>
      </c>
      <c r="J101" s="1">
        <v>45654</v>
      </c>
      <c r="K101" s="2">
        <v>90000</v>
      </c>
      <c r="L101" s="2">
        <v>0</v>
      </c>
      <c r="M101" s="2">
        <v>74380</v>
      </c>
      <c r="N101" s="2">
        <v>0</v>
      </c>
      <c r="O101" s="2">
        <v>93720</v>
      </c>
      <c r="P101" s="2">
        <f t="shared" si="4"/>
        <v>15620</v>
      </c>
      <c r="Q101" s="2">
        <f t="shared" si="5"/>
        <v>-3720</v>
      </c>
      <c r="R101" s="3">
        <f t="shared" si="6"/>
        <v>0.2100026888948642</v>
      </c>
      <c r="S101" s="3">
        <f t="shared" si="7"/>
        <v>-3.9692701664532648E-2</v>
      </c>
      <c r="T101" t="s">
        <v>31</v>
      </c>
      <c r="U101" t="s">
        <v>21</v>
      </c>
      <c r="V101" t="s">
        <v>26</v>
      </c>
    </row>
    <row r="102" spans="1:22" x14ac:dyDescent="0.2">
      <c r="A102" t="s">
        <v>242</v>
      </c>
      <c r="B102" t="s">
        <v>59</v>
      </c>
      <c r="C102" t="s">
        <v>126</v>
      </c>
      <c r="D102" t="s">
        <v>140</v>
      </c>
      <c r="E102" t="s">
        <v>300</v>
      </c>
      <c r="F102" t="s">
        <v>18</v>
      </c>
      <c r="G102" t="s">
        <v>36</v>
      </c>
      <c r="H102" s="1">
        <v>43545</v>
      </c>
      <c r="I102" s="1">
        <v>44455</v>
      </c>
      <c r="J102" s="1">
        <v>44548</v>
      </c>
      <c r="K102" s="2">
        <v>240000</v>
      </c>
      <c r="L102" s="2">
        <v>165400</v>
      </c>
      <c r="M102" s="2">
        <v>233620</v>
      </c>
      <c r="N102" s="2">
        <v>118980</v>
      </c>
      <c r="O102" s="2">
        <v>143240</v>
      </c>
      <c r="P102" s="2">
        <f t="shared" si="4"/>
        <v>6380</v>
      </c>
      <c r="Q102" s="2">
        <f t="shared" si="5"/>
        <v>96760</v>
      </c>
      <c r="R102" s="3">
        <f t="shared" si="6"/>
        <v>2.7309305710127556E-2</v>
      </c>
      <c r="S102" s="3">
        <f t="shared" si="7"/>
        <v>0.67550963418039656</v>
      </c>
      <c r="T102" t="s">
        <v>25</v>
      </c>
      <c r="U102" t="s">
        <v>39</v>
      </c>
      <c r="V102" t="s">
        <v>292</v>
      </c>
    </row>
    <row r="103" spans="1:22" x14ac:dyDescent="0.2">
      <c r="A103" t="s">
        <v>243</v>
      </c>
      <c r="B103" t="s">
        <v>98</v>
      </c>
      <c r="C103" t="s">
        <v>127</v>
      </c>
      <c r="D103" t="s">
        <v>137</v>
      </c>
      <c r="E103" t="s">
        <v>301</v>
      </c>
      <c r="F103" t="s">
        <v>12</v>
      </c>
      <c r="G103" t="s">
        <v>36</v>
      </c>
      <c r="H103" s="1">
        <v>44002</v>
      </c>
      <c r="I103" s="1">
        <v>45188</v>
      </c>
      <c r="J103" s="1">
        <v>45362</v>
      </c>
      <c r="K103" s="2">
        <v>220000</v>
      </c>
      <c r="L103" s="2">
        <v>165400</v>
      </c>
      <c r="M103" s="2">
        <v>210080</v>
      </c>
      <c r="N103" s="2">
        <v>56760</v>
      </c>
      <c r="O103" s="2">
        <v>138800</v>
      </c>
      <c r="P103" s="2">
        <f t="shared" si="4"/>
        <v>9920</v>
      </c>
      <c r="Q103" s="2">
        <f t="shared" si="5"/>
        <v>81200</v>
      </c>
      <c r="R103" s="3">
        <f t="shared" si="6"/>
        <v>4.7220106626047219E-2</v>
      </c>
      <c r="S103" s="3">
        <f t="shared" si="7"/>
        <v>0.58501440922190207</v>
      </c>
      <c r="T103" t="s">
        <v>42</v>
      </c>
      <c r="U103" t="s">
        <v>21</v>
      </c>
      <c r="V103" t="s">
        <v>295</v>
      </c>
    </row>
    <row r="104" spans="1:22" x14ac:dyDescent="0.2">
      <c r="A104" t="s">
        <v>244</v>
      </c>
      <c r="B104" t="s">
        <v>87</v>
      </c>
      <c r="C104" t="s">
        <v>120</v>
      </c>
      <c r="D104" t="s">
        <v>122</v>
      </c>
      <c r="E104" t="s">
        <v>297</v>
      </c>
      <c r="F104" t="s">
        <v>12</v>
      </c>
      <c r="G104" t="s">
        <v>13</v>
      </c>
      <c r="H104" s="1">
        <v>45003</v>
      </c>
      <c r="I104" s="1">
        <v>45374</v>
      </c>
      <c r="J104" s="1">
        <v>45491</v>
      </c>
      <c r="K104" s="2">
        <v>270000</v>
      </c>
      <c r="L104" s="2">
        <v>165400</v>
      </c>
      <c r="M104" s="2">
        <v>212260</v>
      </c>
      <c r="N104" s="2">
        <v>23000</v>
      </c>
      <c r="O104" s="2">
        <v>115680</v>
      </c>
      <c r="P104" s="2">
        <f t="shared" si="4"/>
        <v>57740</v>
      </c>
      <c r="Q104" s="2">
        <f t="shared" si="5"/>
        <v>154320</v>
      </c>
      <c r="R104" s="3">
        <f t="shared" si="6"/>
        <v>0.27202487515311413</v>
      </c>
      <c r="S104" s="3">
        <f t="shared" si="7"/>
        <v>1.3340248962655601</v>
      </c>
      <c r="T104" t="s">
        <v>14</v>
      </c>
      <c r="U104" t="s">
        <v>37</v>
      </c>
      <c r="V104" t="s">
        <v>32</v>
      </c>
    </row>
    <row r="105" spans="1:22" x14ac:dyDescent="0.2">
      <c r="A105" t="s">
        <v>245</v>
      </c>
      <c r="B105" t="s">
        <v>99</v>
      </c>
      <c r="C105" t="s">
        <v>128</v>
      </c>
      <c r="D105" t="s">
        <v>138</v>
      </c>
      <c r="E105" t="s">
        <v>303</v>
      </c>
      <c r="F105" t="s">
        <v>34</v>
      </c>
      <c r="G105" t="s">
        <v>36</v>
      </c>
      <c r="H105" s="1">
        <v>43419</v>
      </c>
      <c r="I105" s="1">
        <v>44424</v>
      </c>
      <c r="J105" s="1">
        <v>44444</v>
      </c>
      <c r="K105" s="2">
        <v>500000</v>
      </c>
      <c r="L105" s="2">
        <v>165400</v>
      </c>
      <c r="M105" s="2">
        <v>185160</v>
      </c>
      <c r="N105" s="2">
        <v>151200</v>
      </c>
      <c r="O105" s="2">
        <v>231640</v>
      </c>
      <c r="P105" s="2">
        <f t="shared" si="4"/>
        <v>314840</v>
      </c>
      <c r="Q105" s="2">
        <f t="shared" si="5"/>
        <v>268360</v>
      </c>
      <c r="R105" s="3">
        <f t="shared" si="6"/>
        <v>1.7003672499459928</v>
      </c>
      <c r="S105" s="3">
        <f t="shared" si="7"/>
        <v>1.1585218442410636</v>
      </c>
      <c r="T105" t="s">
        <v>20</v>
      </c>
      <c r="U105" t="s">
        <v>29</v>
      </c>
      <c r="V105" t="s">
        <v>26</v>
      </c>
    </row>
    <row r="106" spans="1:22" x14ac:dyDescent="0.2">
      <c r="A106" t="s">
        <v>246</v>
      </c>
      <c r="B106" t="s">
        <v>58</v>
      </c>
      <c r="C106" t="s">
        <v>129</v>
      </c>
      <c r="D106" t="s">
        <v>135</v>
      </c>
      <c r="E106" t="s">
        <v>298</v>
      </c>
      <c r="F106" t="s">
        <v>28</v>
      </c>
      <c r="G106" t="s">
        <v>36</v>
      </c>
      <c r="H106" s="1">
        <v>44796</v>
      </c>
      <c r="I106" s="1">
        <v>45508</v>
      </c>
      <c r="J106" s="1">
        <v>45577</v>
      </c>
      <c r="K106" s="2">
        <v>250000</v>
      </c>
      <c r="L106" s="2">
        <v>165400</v>
      </c>
      <c r="M106" s="2">
        <v>234920</v>
      </c>
      <c r="N106" s="2">
        <v>38620</v>
      </c>
      <c r="O106" s="2">
        <v>133980</v>
      </c>
      <c r="P106" s="2">
        <f t="shared" si="4"/>
        <v>15080</v>
      </c>
      <c r="Q106" s="2">
        <f t="shared" si="5"/>
        <v>116020</v>
      </c>
      <c r="R106" s="3">
        <f t="shared" si="6"/>
        <v>6.4192065383960495E-2</v>
      </c>
      <c r="S106" s="3">
        <f t="shared" si="7"/>
        <v>0.86595014181221075</v>
      </c>
      <c r="T106" t="s">
        <v>31</v>
      </c>
      <c r="U106" t="s">
        <v>37</v>
      </c>
      <c r="V106" t="s">
        <v>22</v>
      </c>
    </row>
    <row r="107" spans="1:22" x14ac:dyDescent="0.2">
      <c r="A107" t="s">
        <v>247</v>
      </c>
      <c r="B107" t="s">
        <v>17</v>
      </c>
      <c r="C107" t="s">
        <v>128</v>
      </c>
      <c r="D107" t="s">
        <v>124</v>
      </c>
      <c r="E107" t="s">
        <v>299</v>
      </c>
      <c r="F107" t="s">
        <v>18</v>
      </c>
      <c r="G107" t="s">
        <v>19</v>
      </c>
      <c r="H107" s="1">
        <v>45456</v>
      </c>
      <c r="I107" s="1">
        <v>46699</v>
      </c>
      <c r="J107" s="1">
        <v>46836</v>
      </c>
      <c r="K107" s="2">
        <v>240000</v>
      </c>
      <c r="L107" s="2">
        <v>165400</v>
      </c>
      <c r="M107" s="2">
        <v>214580</v>
      </c>
      <c r="N107" s="2">
        <v>33280</v>
      </c>
      <c r="O107" s="2">
        <v>68140</v>
      </c>
      <c r="P107" s="2">
        <f t="shared" si="4"/>
        <v>25420</v>
      </c>
      <c r="Q107" s="2">
        <f t="shared" si="5"/>
        <v>171860</v>
      </c>
      <c r="R107" s="3">
        <f t="shared" si="6"/>
        <v>0.11846397613943517</v>
      </c>
      <c r="S107" s="3">
        <f t="shared" si="7"/>
        <v>2.5221602582917524</v>
      </c>
      <c r="T107" t="s">
        <v>25</v>
      </c>
      <c r="U107" t="s">
        <v>21</v>
      </c>
      <c r="V107" t="s">
        <v>22</v>
      </c>
    </row>
    <row r="108" spans="1:22" x14ac:dyDescent="0.2">
      <c r="A108" t="s">
        <v>248</v>
      </c>
      <c r="B108" t="s">
        <v>58</v>
      </c>
      <c r="C108" t="s">
        <v>129</v>
      </c>
      <c r="D108" t="s">
        <v>140</v>
      </c>
      <c r="E108" t="s">
        <v>299</v>
      </c>
      <c r="F108" t="s">
        <v>34</v>
      </c>
      <c r="G108" t="s">
        <v>13</v>
      </c>
      <c r="H108" s="1">
        <v>43916</v>
      </c>
      <c r="I108" s="1">
        <v>45318</v>
      </c>
      <c r="J108" s="1">
        <v>45370</v>
      </c>
      <c r="K108" s="2">
        <v>340000</v>
      </c>
      <c r="L108" s="2">
        <v>165400</v>
      </c>
      <c r="M108" s="2">
        <v>223100</v>
      </c>
      <c r="N108" s="2">
        <v>21620</v>
      </c>
      <c r="O108" s="2">
        <v>105800</v>
      </c>
      <c r="P108" s="2">
        <f t="shared" si="4"/>
        <v>116900</v>
      </c>
      <c r="Q108" s="2">
        <f t="shared" si="5"/>
        <v>234200</v>
      </c>
      <c r="R108" s="3">
        <f t="shared" si="6"/>
        <v>0.52398027790228596</v>
      </c>
      <c r="S108" s="3">
        <f t="shared" si="7"/>
        <v>2.2136105860113422</v>
      </c>
      <c r="T108" t="s">
        <v>25</v>
      </c>
      <c r="U108" t="s">
        <v>21</v>
      </c>
      <c r="V108" t="s">
        <v>32</v>
      </c>
    </row>
    <row r="109" spans="1:22" x14ac:dyDescent="0.2">
      <c r="A109" t="s">
        <v>249</v>
      </c>
      <c r="B109" t="s">
        <v>99</v>
      </c>
      <c r="C109" t="s">
        <v>126</v>
      </c>
      <c r="D109" t="s">
        <v>137</v>
      </c>
      <c r="E109" t="s">
        <v>300</v>
      </c>
      <c r="F109" t="s">
        <v>28</v>
      </c>
      <c r="G109" t="s">
        <v>19</v>
      </c>
      <c r="H109" s="1">
        <v>45275</v>
      </c>
      <c r="I109" s="1">
        <v>45531</v>
      </c>
      <c r="J109" s="1">
        <v>45647</v>
      </c>
      <c r="K109" s="2">
        <v>240000</v>
      </c>
      <c r="L109" s="2">
        <v>165400</v>
      </c>
      <c r="M109" s="2">
        <v>233780</v>
      </c>
      <c r="N109" s="2">
        <v>10240</v>
      </c>
      <c r="O109" s="2">
        <v>41860</v>
      </c>
      <c r="P109" s="2">
        <f t="shared" si="4"/>
        <v>6220</v>
      </c>
      <c r="Q109" s="2">
        <f t="shared" si="5"/>
        <v>198140</v>
      </c>
      <c r="R109" s="3">
        <f t="shared" si="6"/>
        <v>2.6606210967576354E-2</v>
      </c>
      <c r="S109" s="3">
        <f t="shared" si="7"/>
        <v>4.7333970377448642</v>
      </c>
      <c r="T109" t="s">
        <v>31</v>
      </c>
      <c r="U109" t="s">
        <v>39</v>
      </c>
      <c r="V109" t="s">
        <v>292</v>
      </c>
    </row>
    <row r="110" spans="1:22" x14ac:dyDescent="0.2">
      <c r="A110" t="s">
        <v>250</v>
      </c>
      <c r="B110" t="s">
        <v>78</v>
      </c>
      <c r="C110" t="s">
        <v>127</v>
      </c>
      <c r="D110" t="s">
        <v>122</v>
      </c>
      <c r="E110" t="s">
        <v>298</v>
      </c>
      <c r="F110" t="s">
        <v>12</v>
      </c>
      <c r="G110" t="s">
        <v>13</v>
      </c>
      <c r="H110" s="1">
        <v>43782</v>
      </c>
      <c r="I110" s="1">
        <v>45153</v>
      </c>
      <c r="J110" s="1">
        <v>45276</v>
      </c>
      <c r="K110" s="2">
        <v>80000</v>
      </c>
      <c r="L110" s="2">
        <v>0</v>
      </c>
      <c r="M110" s="2">
        <v>46040</v>
      </c>
      <c r="N110" s="2">
        <v>0</v>
      </c>
      <c r="O110" s="2">
        <v>19100</v>
      </c>
      <c r="P110" s="2">
        <f t="shared" si="4"/>
        <v>33960</v>
      </c>
      <c r="Q110" s="2">
        <f t="shared" si="5"/>
        <v>60900</v>
      </c>
      <c r="R110" s="3">
        <f t="shared" si="6"/>
        <v>0.73761946133796696</v>
      </c>
      <c r="S110" s="3">
        <f t="shared" si="7"/>
        <v>3.1884816753926701</v>
      </c>
      <c r="T110" t="s">
        <v>42</v>
      </c>
      <c r="U110" t="s">
        <v>21</v>
      </c>
      <c r="V110" t="s">
        <v>32</v>
      </c>
    </row>
    <row r="111" spans="1:22" x14ac:dyDescent="0.2">
      <c r="A111" t="s">
        <v>251</v>
      </c>
      <c r="B111" t="s">
        <v>100</v>
      </c>
      <c r="C111" t="s">
        <v>128</v>
      </c>
      <c r="D111" t="s">
        <v>138</v>
      </c>
      <c r="E111" t="s">
        <v>299</v>
      </c>
      <c r="F111" t="s">
        <v>34</v>
      </c>
      <c r="G111" t="s">
        <v>13</v>
      </c>
      <c r="H111" s="1">
        <v>45050</v>
      </c>
      <c r="I111" s="1">
        <v>45369</v>
      </c>
      <c r="J111" s="1">
        <v>45484</v>
      </c>
      <c r="K111" s="2">
        <v>340000</v>
      </c>
      <c r="L111" s="2">
        <v>165400</v>
      </c>
      <c r="M111" s="2">
        <v>256620</v>
      </c>
      <c r="N111" s="2">
        <v>156100</v>
      </c>
      <c r="O111" s="2">
        <v>183980</v>
      </c>
      <c r="P111" s="2">
        <f t="shared" si="4"/>
        <v>83380</v>
      </c>
      <c r="Q111" s="2">
        <f t="shared" si="5"/>
        <v>156020</v>
      </c>
      <c r="R111" s="3">
        <f t="shared" si="6"/>
        <v>0.32491621853323982</v>
      </c>
      <c r="S111" s="3">
        <f t="shared" si="7"/>
        <v>0.84802695945211437</v>
      </c>
      <c r="T111" t="s">
        <v>31</v>
      </c>
      <c r="U111" t="s">
        <v>37</v>
      </c>
      <c r="V111" t="s">
        <v>26</v>
      </c>
    </row>
    <row r="112" spans="1:22" x14ac:dyDescent="0.2">
      <c r="A112" t="s">
        <v>252</v>
      </c>
      <c r="B112" t="s">
        <v>101</v>
      </c>
      <c r="C112" t="s">
        <v>130</v>
      </c>
      <c r="D112" t="s">
        <v>135</v>
      </c>
      <c r="E112" t="s">
        <v>297</v>
      </c>
      <c r="F112" t="s">
        <v>12</v>
      </c>
      <c r="G112" t="s">
        <v>13</v>
      </c>
      <c r="H112" s="1">
        <v>43640</v>
      </c>
      <c r="I112" s="1">
        <v>44443</v>
      </c>
      <c r="J112" s="1">
        <v>44575</v>
      </c>
      <c r="K112" s="2">
        <v>150000</v>
      </c>
      <c r="L112" s="2">
        <v>0</v>
      </c>
      <c r="M112" s="2">
        <v>77380</v>
      </c>
      <c r="N112" s="2">
        <v>75440</v>
      </c>
      <c r="O112" s="2">
        <v>113120</v>
      </c>
      <c r="P112" s="2">
        <f t="shared" si="4"/>
        <v>72620</v>
      </c>
      <c r="Q112" s="2">
        <f t="shared" si="5"/>
        <v>36880</v>
      </c>
      <c r="R112" s="3">
        <f t="shared" si="6"/>
        <v>0.93848539674334452</v>
      </c>
      <c r="S112" s="3">
        <f t="shared" si="7"/>
        <v>0.32602545968882601</v>
      </c>
      <c r="T112" t="s">
        <v>48</v>
      </c>
      <c r="U112" t="s">
        <v>21</v>
      </c>
      <c r="V112" t="s">
        <v>16</v>
      </c>
    </row>
    <row r="113" spans="1:22" x14ac:dyDescent="0.2">
      <c r="A113" t="s">
        <v>253</v>
      </c>
      <c r="B113" t="s">
        <v>100</v>
      </c>
      <c r="C113" t="s">
        <v>131</v>
      </c>
      <c r="D113" t="s">
        <v>136</v>
      </c>
      <c r="E113" t="s">
        <v>300</v>
      </c>
      <c r="F113" t="s">
        <v>24</v>
      </c>
      <c r="G113" t="s">
        <v>13</v>
      </c>
      <c r="H113" s="1">
        <v>44442</v>
      </c>
      <c r="I113" s="1">
        <v>45024</v>
      </c>
      <c r="J113" s="1">
        <v>45125</v>
      </c>
      <c r="K113" s="2">
        <v>190000</v>
      </c>
      <c r="L113" s="2">
        <v>165400</v>
      </c>
      <c r="M113" s="2">
        <v>180640</v>
      </c>
      <c r="N113" s="2">
        <v>148080</v>
      </c>
      <c r="O113" s="2">
        <v>197240</v>
      </c>
      <c r="P113" s="2">
        <f t="shared" si="4"/>
        <v>9360</v>
      </c>
      <c r="Q113" s="2">
        <f t="shared" si="5"/>
        <v>-7240</v>
      </c>
      <c r="R113" s="3">
        <f t="shared" si="6"/>
        <v>5.1815766164747562E-2</v>
      </c>
      <c r="S113" s="3">
        <f t="shared" si="7"/>
        <v>-3.670655039545731E-2</v>
      </c>
      <c r="T113" t="s">
        <v>48</v>
      </c>
      <c r="U113" t="s">
        <v>21</v>
      </c>
      <c r="V113" t="s">
        <v>16</v>
      </c>
    </row>
    <row r="114" spans="1:22" x14ac:dyDescent="0.2">
      <c r="A114" t="s">
        <v>254</v>
      </c>
      <c r="B114" t="s">
        <v>55</v>
      </c>
      <c r="C114" t="s">
        <v>119</v>
      </c>
      <c r="D114" t="s">
        <v>130</v>
      </c>
      <c r="E114" t="s">
        <v>303</v>
      </c>
      <c r="F114" t="s">
        <v>12</v>
      </c>
      <c r="G114" t="s">
        <v>36</v>
      </c>
      <c r="H114" s="1">
        <v>43307</v>
      </c>
      <c r="I114" s="1">
        <v>43562</v>
      </c>
      <c r="J114" s="1">
        <v>43706</v>
      </c>
      <c r="K114" s="2">
        <v>340000</v>
      </c>
      <c r="L114" s="2">
        <v>165400</v>
      </c>
      <c r="M114" s="2">
        <v>187860</v>
      </c>
      <c r="N114" s="2">
        <v>66860</v>
      </c>
      <c r="O114" s="2">
        <v>138300</v>
      </c>
      <c r="P114" s="2">
        <f t="shared" si="4"/>
        <v>152140</v>
      </c>
      <c r="Q114" s="2">
        <f t="shared" si="5"/>
        <v>201700</v>
      </c>
      <c r="R114" s="3">
        <f t="shared" si="6"/>
        <v>0.80985840519535823</v>
      </c>
      <c r="S114" s="3">
        <f t="shared" si="7"/>
        <v>1.4584237165582068</v>
      </c>
      <c r="T114" t="s">
        <v>20</v>
      </c>
      <c r="U114" t="s">
        <v>29</v>
      </c>
      <c r="V114" t="s">
        <v>26</v>
      </c>
    </row>
    <row r="115" spans="1:22" x14ac:dyDescent="0.2">
      <c r="A115" t="s">
        <v>255</v>
      </c>
      <c r="B115" t="s">
        <v>96</v>
      </c>
      <c r="C115" t="s">
        <v>120</v>
      </c>
      <c r="D115" t="s">
        <v>124</v>
      </c>
      <c r="E115" t="s">
        <v>302</v>
      </c>
      <c r="F115" t="s">
        <v>28</v>
      </c>
      <c r="G115" t="s">
        <v>19</v>
      </c>
      <c r="H115" s="1">
        <v>44119</v>
      </c>
      <c r="I115" s="1">
        <v>44655</v>
      </c>
      <c r="J115" s="1">
        <v>44702</v>
      </c>
      <c r="K115" s="2">
        <v>75000</v>
      </c>
      <c r="L115" s="2">
        <v>0</v>
      </c>
      <c r="M115" s="2">
        <v>30320</v>
      </c>
      <c r="N115" s="2">
        <v>0</v>
      </c>
      <c r="O115" s="2">
        <v>49920</v>
      </c>
      <c r="P115" s="2">
        <f t="shared" si="4"/>
        <v>44680</v>
      </c>
      <c r="Q115" s="2">
        <f t="shared" si="5"/>
        <v>25080</v>
      </c>
      <c r="R115" s="3">
        <f t="shared" si="6"/>
        <v>1.4736147757255937</v>
      </c>
      <c r="S115" s="3">
        <f t="shared" si="7"/>
        <v>0.50240384615384615</v>
      </c>
      <c r="T115" t="s">
        <v>14</v>
      </c>
      <c r="U115" t="s">
        <v>29</v>
      </c>
      <c r="V115" t="s">
        <v>16</v>
      </c>
    </row>
    <row r="116" spans="1:22" x14ac:dyDescent="0.2">
      <c r="A116" t="s">
        <v>256</v>
      </c>
      <c r="B116" t="s">
        <v>102</v>
      </c>
      <c r="C116" t="s">
        <v>121</v>
      </c>
      <c r="D116" t="s">
        <v>140</v>
      </c>
      <c r="E116" t="s">
        <v>304</v>
      </c>
      <c r="F116" t="s">
        <v>34</v>
      </c>
      <c r="G116" t="s">
        <v>19</v>
      </c>
      <c r="H116" s="1">
        <v>43930</v>
      </c>
      <c r="I116" s="1">
        <v>44910</v>
      </c>
      <c r="J116" s="1">
        <v>45037</v>
      </c>
      <c r="K116" s="2">
        <v>340000</v>
      </c>
      <c r="L116" s="2">
        <v>165400</v>
      </c>
      <c r="M116" s="2">
        <v>248260</v>
      </c>
      <c r="N116" s="2">
        <v>11600</v>
      </c>
      <c r="O116" s="2">
        <v>107300</v>
      </c>
      <c r="P116" s="2">
        <f t="shared" si="4"/>
        <v>91740</v>
      </c>
      <c r="Q116" s="2">
        <f t="shared" si="5"/>
        <v>232700</v>
      </c>
      <c r="R116" s="3">
        <f t="shared" si="6"/>
        <v>0.36953194231853703</v>
      </c>
      <c r="S116" s="3">
        <f t="shared" si="7"/>
        <v>2.1686859273066168</v>
      </c>
      <c r="T116" t="s">
        <v>31</v>
      </c>
      <c r="U116" t="s">
        <v>15</v>
      </c>
      <c r="V116" t="s">
        <v>293</v>
      </c>
    </row>
    <row r="117" spans="1:22" x14ac:dyDescent="0.2">
      <c r="A117" t="s">
        <v>257</v>
      </c>
      <c r="B117" t="s">
        <v>45</v>
      </c>
      <c r="C117" t="s">
        <v>123</v>
      </c>
      <c r="D117" t="s">
        <v>140</v>
      </c>
      <c r="E117" t="s">
        <v>298</v>
      </c>
      <c r="F117" t="s">
        <v>12</v>
      </c>
      <c r="G117" t="s">
        <v>36</v>
      </c>
      <c r="H117" s="1">
        <v>44023</v>
      </c>
      <c r="I117" s="1">
        <v>44206</v>
      </c>
      <c r="J117" s="1">
        <v>44232</v>
      </c>
      <c r="K117" s="2">
        <v>75000</v>
      </c>
      <c r="L117" s="2">
        <v>0</v>
      </c>
      <c r="M117" s="2">
        <v>50980</v>
      </c>
      <c r="N117" s="2">
        <v>0</v>
      </c>
      <c r="O117" s="2">
        <v>20080</v>
      </c>
      <c r="P117" s="2">
        <f t="shared" si="4"/>
        <v>24020</v>
      </c>
      <c r="Q117" s="2">
        <f t="shared" si="5"/>
        <v>54920</v>
      </c>
      <c r="R117" s="3">
        <f t="shared" si="6"/>
        <v>0.47116516280894466</v>
      </c>
      <c r="S117" s="3">
        <f t="shared" si="7"/>
        <v>2.7350597609561751</v>
      </c>
      <c r="T117" t="s">
        <v>42</v>
      </c>
      <c r="U117" t="s">
        <v>39</v>
      </c>
      <c r="V117" t="s">
        <v>61</v>
      </c>
    </row>
    <row r="118" spans="1:22" x14ac:dyDescent="0.2">
      <c r="A118" t="s">
        <v>258</v>
      </c>
      <c r="B118" t="s">
        <v>30</v>
      </c>
      <c r="C118" t="s">
        <v>128</v>
      </c>
      <c r="D118" t="s">
        <v>137</v>
      </c>
      <c r="E118" t="s">
        <v>299</v>
      </c>
      <c r="F118" t="s">
        <v>34</v>
      </c>
      <c r="G118" t="s">
        <v>36</v>
      </c>
      <c r="H118" s="1">
        <v>43630</v>
      </c>
      <c r="I118" s="1">
        <v>44893</v>
      </c>
      <c r="J118" s="1">
        <v>45032</v>
      </c>
      <c r="K118" s="2">
        <v>340000</v>
      </c>
      <c r="L118" s="2">
        <v>165400</v>
      </c>
      <c r="M118" s="2">
        <v>249860</v>
      </c>
      <c r="N118" s="2">
        <v>162600</v>
      </c>
      <c r="O118" s="2">
        <v>196880</v>
      </c>
      <c r="P118" s="2">
        <f t="shared" si="4"/>
        <v>90140</v>
      </c>
      <c r="Q118" s="2">
        <f t="shared" si="5"/>
        <v>143120</v>
      </c>
      <c r="R118" s="3">
        <f t="shared" si="6"/>
        <v>0.3607620267349716</v>
      </c>
      <c r="S118" s="3">
        <f t="shared" si="7"/>
        <v>0.72694026818366519</v>
      </c>
      <c r="T118" t="s">
        <v>48</v>
      </c>
      <c r="U118" t="s">
        <v>21</v>
      </c>
      <c r="V118" t="s">
        <v>40</v>
      </c>
    </row>
    <row r="119" spans="1:22" x14ac:dyDescent="0.2">
      <c r="A119" t="s">
        <v>259</v>
      </c>
      <c r="B119" t="s">
        <v>103</v>
      </c>
      <c r="C119" t="s">
        <v>130</v>
      </c>
      <c r="D119" t="s">
        <v>124</v>
      </c>
      <c r="E119" t="s">
        <v>302</v>
      </c>
      <c r="F119" t="s">
        <v>28</v>
      </c>
      <c r="G119" t="s">
        <v>36</v>
      </c>
      <c r="H119" s="1">
        <v>45025</v>
      </c>
      <c r="I119" s="1">
        <v>46217</v>
      </c>
      <c r="J119" s="1">
        <v>46278</v>
      </c>
      <c r="K119" s="2">
        <v>340000</v>
      </c>
      <c r="L119" s="2">
        <v>165400</v>
      </c>
      <c r="M119" s="2">
        <v>237560</v>
      </c>
      <c r="N119" s="2">
        <v>62940</v>
      </c>
      <c r="O119" s="2">
        <v>103560</v>
      </c>
      <c r="P119" s="2">
        <f t="shared" si="4"/>
        <v>102440</v>
      </c>
      <c r="Q119" s="2">
        <f t="shared" si="5"/>
        <v>236440</v>
      </c>
      <c r="R119" s="3">
        <f t="shared" si="6"/>
        <v>0.43121737666273785</v>
      </c>
      <c r="S119" s="3">
        <f t="shared" si="7"/>
        <v>2.2831208960988798</v>
      </c>
      <c r="T119" t="s">
        <v>48</v>
      </c>
      <c r="U119" t="s">
        <v>29</v>
      </c>
      <c r="V119" t="s">
        <v>294</v>
      </c>
    </row>
    <row r="120" spans="1:22" x14ac:dyDescent="0.2">
      <c r="A120" t="s">
        <v>260</v>
      </c>
      <c r="B120" t="s">
        <v>97</v>
      </c>
      <c r="C120" t="s">
        <v>131</v>
      </c>
      <c r="D120" t="s">
        <v>135</v>
      </c>
      <c r="E120" t="s">
        <v>298</v>
      </c>
      <c r="F120" t="s">
        <v>28</v>
      </c>
      <c r="G120" t="s">
        <v>36</v>
      </c>
      <c r="H120" s="1">
        <v>44549</v>
      </c>
      <c r="I120" s="1">
        <v>45974</v>
      </c>
      <c r="J120" s="1">
        <v>45981</v>
      </c>
      <c r="K120" s="2">
        <v>100000</v>
      </c>
      <c r="L120" s="2">
        <v>0</v>
      </c>
      <c r="M120" s="2">
        <v>91800</v>
      </c>
      <c r="N120" s="2">
        <v>0</v>
      </c>
      <c r="O120" s="2">
        <v>78800</v>
      </c>
      <c r="P120" s="2">
        <f t="shared" si="4"/>
        <v>8200</v>
      </c>
      <c r="Q120" s="2">
        <f t="shared" si="5"/>
        <v>21200</v>
      </c>
      <c r="R120" s="3">
        <f t="shared" si="6"/>
        <v>8.9324618736383449E-2</v>
      </c>
      <c r="S120" s="3">
        <f t="shared" si="7"/>
        <v>0.26903553299492383</v>
      </c>
      <c r="T120" t="s">
        <v>14</v>
      </c>
      <c r="U120" t="s">
        <v>37</v>
      </c>
      <c r="V120" t="s">
        <v>26</v>
      </c>
    </row>
    <row r="121" spans="1:22" x14ac:dyDescent="0.2">
      <c r="A121" t="s">
        <v>261</v>
      </c>
      <c r="B121" t="s">
        <v>90</v>
      </c>
      <c r="C121" t="s">
        <v>119</v>
      </c>
      <c r="D121" t="s">
        <v>136</v>
      </c>
      <c r="E121" t="s">
        <v>299</v>
      </c>
      <c r="F121" t="s">
        <v>34</v>
      </c>
      <c r="G121" t="s">
        <v>13</v>
      </c>
      <c r="H121" s="1">
        <v>43179</v>
      </c>
      <c r="I121" s="1">
        <v>44169</v>
      </c>
      <c r="J121" s="1">
        <v>44196</v>
      </c>
      <c r="K121" s="2">
        <v>340000</v>
      </c>
      <c r="L121" s="2">
        <v>165400</v>
      </c>
      <c r="M121" s="2">
        <v>216520</v>
      </c>
      <c r="N121" s="2">
        <v>70120</v>
      </c>
      <c r="O121" s="2">
        <v>96580</v>
      </c>
      <c r="P121" s="2">
        <f t="shared" si="4"/>
        <v>123480</v>
      </c>
      <c r="Q121" s="2">
        <f t="shared" si="5"/>
        <v>243420</v>
      </c>
      <c r="R121" s="3">
        <f t="shared" si="6"/>
        <v>0.57029373729909483</v>
      </c>
      <c r="S121" s="3">
        <f t="shared" si="7"/>
        <v>2.5203975978463449</v>
      </c>
      <c r="T121" t="s">
        <v>25</v>
      </c>
      <c r="U121" t="s">
        <v>37</v>
      </c>
      <c r="V121" t="s">
        <v>61</v>
      </c>
    </row>
    <row r="122" spans="1:22" x14ac:dyDescent="0.2">
      <c r="A122" t="s">
        <v>262</v>
      </c>
      <c r="B122" t="s">
        <v>104</v>
      </c>
      <c r="C122" t="s">
        <v>120</v>
      </c>
      <c r="D122" t="s">
        <v>130</v>
      </c>
      <c r="E122" t="s">
        <v>300</v>
      </c>
      <c r="F122" t="s">
        <v>18</v>
      </c>
      <c r="G122" t="s">
        <v>36</v>
      </c>
      <c r="H122" s="1">
        <v>43945</v>
      </c>
      <c r="I122" s="1">
        <v>44581</v>
      </c>
      <c r="J122" s="1">
        <v>44695</v>
      </c>
      <c r="K122" s="2">
        <v>75000</v>
      </c>
      <c r="L122" s="2">
        <v>0</v>
      </c>
      <c r="M122" s="2">
        <v>73400</v>
      </c>
      <c r="N122" s="2">
        <v>0</v>
      </c>
      <c r="O122" s="2">
        <v>28560</v>
      </c>
      <c r="P122" s="2">
        <f t="shared" si="4"/>
        <v>1600</v>
      </c>
      <c r="Q122" s="2">
        <f t="shared" si="5"/>
        <v>46440</v>
      </c>
      <c r="R122" s="3">
        <f t="shared" si="6"/>
        <v>2.1798365122615803E-2</v>
      </c>
      <c r="S122" s="3">
        <f t="shared" si="7"/>
        <v>1.6260504201680672</v>
      </c>
      <c r="T122" t="s">
        <v>31</v>
      </c>
      <c r="U122" t="s">
        <v>37</v>
      </c>
      <c r="V122" t="s">
        <v>26</v>
      </c>
    </row>
    <row r="123" spans="1:22" x14ac:dyDescent="0.2">
      <c r="A123" t="s">
        <v>263</v>
      </c>
      <c r="B123" t="s">
        <v>57</v>
      </c>
      <c r="C123" t="s">
        <v>121</v>
      </c>
      <c r="D123" t="s">
        <v>124</v>
      </c>
      <c r="E123" t="s">
        <v>298</v>
      </c>
      <c r="F123" t="s">
        <v>28</v>
      </c>
      <c r="G123" t="s">
        <v>13</v>
      </c>
      <c r="H123" s="1">
        <v>45624</v>
      </c>
      <c r="I123" s="1">
        <v>46182</v>
      </c>
      <c r="J123" s="1">
        <v>46355</v>
      </c>
      <c r="K123" s="2">
        <v>340000</v>
      </c>
      <c r="L123" s="2">
        <v>165400</v>
      </c>
      <c r="M123" s="2">
        <v>209040</v>
      </c>
      <c r="N123" s="2">
        <v>54880</v>
      </c>
      <c r="O123" s="2">
        <v>67540</v>
      </c>
      <c r="P123" s="2">
        <f t="shared" si="4"/>
        <v>130960</v>
      </c>
      <c r="Q123" s="2">
        <f t="shared" si="5"/>
        <v>272460</v>
      </c>
      <c r="R123" s="3">
        <f t="shared" si="6"/>
        <v>0.62648296976655182</v>
      </c>
      <c r="S123" s="3">
        <f t="shared" si="7"/>
        <v>4.0340538939887471</v>
      </c>
      <c r="T123" t="s">
        <v>42</v>
      </c>
      <c r="U123" t="s">
        <v>39</v>
      </c>
      <c r="V123" t="s">
        <v>40</v>
      </c>
    </row>
    <row r="124" spans="1:22" x14ac:dyDescent="0.2">
      <c r="A124" t="s">
        <v>264</v>
      </c>
      <c r="B124" t="s">
        <v>43</v>
      </c>
      <c r="C124" t="s">
        <v>123</v>
      </c>
      <c r="D124" t="s">
        <v>140</v>
      </c>
      <c r="E124" t="s">
        <v>299</v>
      </c>
      <c r="F124" t="s">
        <v>24</v>
      </c>
      <c r="G124" t="s">
        <v>19</v>
      </c>
      <c r="H124" s="1">
        <v>44649</v>
      </c>
      <c r="I124" s="1">
        <v>45146</v>
      </c>
      <c r="J124" s="1">
        <v>45198</v>
      </c>
      <c r="K124" s="2">
        <v>90000</v>
      </c>
      <c r="L124" s="2">
        <v>0</v>
      </c>
      <c r="M124" s="2">
        <v>55100</v>
      </c>
      <c r="N124" s="2">
        <v>0</v>
      </c>
      <c r="O124" s="2">
        <v>52100</v>
      </c>
      <c r="P124" s="2">
        <f t="shared" si="4"/>
        <v>34900</v>
      </c>
      <c r="Q124" s="2">
        <f t="shared" si="5"/>
        <v>37900</v>
      </c>
      <c r="R124" s="3">
        <f t="shared" si="6"/>
        <v>0.6333938294010889</v>
      </c>
      <c r="S124" s="3">
        <f t="shared" si="7"/>
        <v>0.72744721689059499</v>
      </c>
      <c r="T124" t="s">
        <v>20</v>
      </c>
      <c r="U124" t="s">
        <v>37</v>
      </c>
      <c r="V124" t="s">
        <v>40</v>
      </c>
    </row>
    <row r="125" spans="1:22" x14ac:dyDescent="0.2">
      <c r="A125" t="s">
        <v>265</v>
      </c>
      <c r="B125" t="s">
        <v>78</v>
      </c>
      <c r="C125" t="s">
        <v>124</v>
      </c>
      <c r="D125" t="s">
        <v>140</v>
      </c>
      <c r="E125" t="s">
        <v>303</v>
      </c>
      <c r="F125" t="s">
        <v>34</v>
      </c>
      <c r="G125" t="s">
        <v>36</v>
      </c>
      <c r="H125" s="1">
        <v>44101</v>
      </c>
      <c r="I125" s="1">
        <v>45311</v>
      </c>
      <c r="J125" s="1">
        <v>45456</v>
      </c>
      <c r="K125" s="2">
        <v>150000</v>
      </c>
      <c r="L125" s="2">
        <v>0</v>
      </c>
      <c r="M125" s="2">
        <v>33080</v>
      </c>
      <c r="N125" s="2">
        <v>64360</v>
      </c>
      <c r="O125" s="2">
        <v>146900</v>
      </c>
      <c r="P125" s="2">
        <f t="shared" si="4"/>
        <v>116920</v>
      </c>
      <c r="Q125" s="2">
        <f t="shared" si="5"/>
        <v>3100</v>
      </c>
      <c r="R125" s="3">
        <f t="shared" si="6"/>
        <v>3.5344619105199517</v>
      </c>
      <c r="S125" s="3">
        <f t="shared" si="7"/>
        <v>2.1102791014295439E-2</v>
      </c>
      <c r="T125" t="s">
        <v>48</v>
      </c>
      <c r="U125" t="s">
        <v>29</v>
      </c>
      <c r="V125" t="s">
        <v>40</v>
      </c>
    </row>
    <row r="126" spans="1:22" x14ac:dyDescent="0.2">
      <c r="A126" t="s">
        <v>266</v>
      </c>
      <c r="B126" t="s">
        <v>98</v>
      </c>
      <c r="C126" t="s">
        <v>125</v>
      </c>
      <c r="D126" t="s">
        <v>137</v>
      </c>
      <c r="E126" t="s">
        <v>306</v>
      </c>
      <c r="F126" t="s">
        <v>34</v>
      </c>
      <c r="G126" t="s">
        <v>19</v>
      </c>
      <c r="H126" s="1">
        <v>43422</v>
      </c>
      <c r="I126" s="1">
        <v>44618</v>
      </c>
      <c r="J126" s="1">
        <v>44703</v>
      </c>
      <c r="K126" s="2">
        <v>340000</v>
      </c>
      <c r="L126" s="2">
        <v>165400</v>
      </c>
      <c r="M126" s="2">
        <v>265380</v>
      </c>
      <c r="N126" s="2">
        <v>42820</v>
      </c>
      <c r="O126" s="2">
        <v>89860</v>
      </c>
      <c r="P126" s="2">
        <f t="shared" si="4"/>
        <v>74620</v>
      </c>
      <c r="Q126" s="2">
        <f t="shared" si="5"/>
        <v>250140</v>
      </c>
      <c r="R126" s="3">
        <f t="shared" si="6"/>
        <v>0.28118170171075441</v>
      </c>
      <c r="S126" s="3">
        <f t="shared" si="7"/>
        <v>2.7836634765190298</v>
      </c>
      <c r="T126" t="s">
        <v>25</v>
      </c>
      <c r="U126" t="s">
        <v>15</v>
      </c>
      <c r="V126" t="s">
        <v>307</v>
      </c>
    </row>
    <row r="127" spans="1:22" x14ac:dyDescent="0.2">
      <c r="A127" t="s">
        <v>267</v>
      </c>
      <c r="B127" t="s">
        <v>101</v>
      </c>
      <c r="C127" t="s">
        <v>123</v>
      </c>
      <c r="D127" t="s">
        <v>124</v>
      </c>
      <c r="E127" t="s">
        <v>298</v>
      </c>
      <c r="F127" t="s">
        <v>34</v>
      </c>
      <c r="G127" t="s">
        <v>13</v>
      </c>
      <c r="H127" s="1">
        <v>45623</v>
      </c>
      <c r="I127" s="1">
        <v>45858</v>
      </c>
      <c r="J127" s="1">
        <v>45947</v>
      </c>
      <c r="K127" s="2">
        <v>500000</v>
      </c>
      <c r="L127" s="2">
        <v>165400</v>
      </c>
      <c r="M127" s="2">
        <v>239220</v>
      </c>
      <c r="N127" s="2">
        <v>132340</v>
      </c>
      <c r="O127" s="2">
        <v>225840</v>
      </c>
      <c r="P127" s="2">
        <f t="shared" si="4"/>
        <v>260780</v>
      </c>
      <c r="Q127" s="2">
        <f t="shared" si="5"/>
        <v>274160</v>
      </c>
      <c r="R127" s="3">
        <f t="shared" si="6"/>
        <v>1.0901262436251149</v>
      </c>
      <c r="S127" s="3">
        <f t="shared" si="7"/>
        <v>1.2139567835635849</v>
      </c>
      <c r="T127" t="s">
        <v>25</v>
      </c>
      <c r="U127" t="s">
        <v>21</v>
      </c>
      <c r="V127" t="s">
        <v>32</v>
      </c>
    </row>
    <row r="128" spans="1:22" x14ac:dyDescent="0.2">
      <c r="A128" t="s">
        <v>268</v>
      </c>
      <c r="B128" t="s">
        <v>105</v>
      </c>
      <c r="C128" t="s">
        <v>124</v>
      </c>
      <c r="D128" t="s">
        <v>140</v>
      </c>
      <c r="E128" t="s">
        <v>299</v>
      </c>
      <c r="F128" t="s">
        <v>34</v>
      </c>
      <c r="G128" t="s">
        <v>36</v>
      </c>
      <c r="H128" s="1">
        <v>43846</v>
      </c>
      <c r="I128" s="1">
        <v>44821</v>
      </c>
      <c r="J128" s="1">
        <v>44954</v>
      </c>
      <c r="K128" s="2">
        <v>90000</v>
      </c>
      <c r="L128" s="2">
        <v>0</v>
      </c>
      <c r="M128" s="2">
        <v>43920</v>
      </c>
      <c r="N128" s="2">
        <v>0</v>
      </c>
      <c r="O128" s="2">
        <v>68660</v>
      </c>
      <c r="P128" s="2">
        <f t="shared" si="4"/>
        <v>46080</v>
      </c>
      <c r="Q128" s="2">
        <f t="shared" si="5"/>
        <v>21340</v>
      </c>
      <c r="R128" s="3">
        <f t="shared" si="6"/>
        <v>1.0491803278688525</v>
      </c>
      <c r="S128" s="3">
        <f t="shared" si="7"/>
        <v>0.31080687445383048</v>
      </c>
      <c r="T128" t="s">
        <v>31</v>
      </c>
      <c r="U128" t="s">
        <v>39</v>
      </c>
      <c r="V128" t="s">
        <v>292</v>
      </c>
    </row>
    <row r="129" spans="1:22" x14ac:dyDescent="0.2">
      <c r="A129" t="s">
        <v>269</v>
      </c>
      <c r="B129" t="s">
        <v>27</v>
      </c>
      <c r="C129" t="s">
        <v>125</v>
      </c>
      <c r="D129" t="s">
        <v>137</v>
      </c>
      <c r="E129" t="s">
        <v>304</v>
      </c>
      <c r="F129" t="s">
        <v>34</v>
      </c>
      <c r="G129" t="s">
        <v>13</v>
      </c>
      <c r="H129" s="1">
        <v>45399</v>
      </c>
      <c r="I129" s="1">
        <v>45652</v>
      </c>
      <c r="J129" s="1">
        <v>45655</v>
      </c>
      <c r="K129" s="2">
        <v>300000</v>
      </c>
      <c r="L129" s="2">
        <v>165400</v>
      </c>
      <c r="M129" s="2">
        <v>255220</v>
      </c>
      <c r="N129" s="2">
        <v>148420</v>
      </c>
      <c r="O129" s="2">
        <v>224100</v>
      </c>
      <c r="P129" s="2">
        <f t="shared" si="4"/>
        <v>44780</v>
      </c>
      <c r="Q129" s="2">
        <f t="shared" si="5"/>
        <v>75900</v>
      </c>
      <c r="R129" s="3">
        <f t="shared" si="6"/>
        <v>0.17545646892876735</v>
      </c>
      <c r="S129" s="3">
        <f t="shared" si="7"/>
        <v>0.33868808567603748</v>
      </c>
      <c r="T129" t="s">
        <v>48</v>
      </c>
      <c r="U129" t="s">
        <v>15</v>
      </c>
      <c r="V129" t="s">
        <v>293</v>
      </c>
    </row>
    <row r="130" spans="1:22" x14ac:dyDescent="0.2">
      <c r="A130" t="s">
        <v>270</v>
      </c>
      <c r="B130" t="s">
        <v>106</v>
      </c>
      <c r="C130" t="s">
        <v>126</v>
      </c>
      <c r="D130" t="s">
        <v>122</v>
      </c>
      <c r="E130" t="s">
        <v>306</v>
      </c>
      <c r="F130" t="s">
        <v>34</v>
      </c>
      <c r="G130" t="s">
        <v>19</v>
      </c>
      <c r="H130" s="1">
        <v>45111</v>
      </c>
      <c r="I130" s="1">
        <v>46140</v>
      </c>
      <c r="J130" s="1">
        <v>46169</v>
      </c>
      <c r="K130" s="2">
        <v>340000</v>
      </c>
      <c r="L130" s="2">
        <v>165400</v>
      </c>
      <c r="M130" s="2">
        <v>208360</v>
      </c>
      <c r="N130" s="2">
        <v>89040</v>
      </c>
      <c r="O130" s="2">
        <v>185000</v>
      </c>
      <c r="P130" s="2">
        <f t="shared" si="4"/>
        <v>131640</v>
      </c>
      <c r="Q130" s="2">
        <f t="shared" si="5"/>
        <v>155000</v>
      </c>
      <c r="R130" s="3">
        <f t="shared" si="6"/>
        <v>0.63179113073526594</v>
      </c>
      <c r="S130" s="3">
        <f t="shared" si="7"/>
        <v>0.83783783783783783</v>
      </c>
      <c r="T130" t="s">
        <v>42</v>
      </c>
      <c r="U130" t="s">
        <v>15</v>
      </c>
      <c r="V130" t="s">
        <v>305</v>
      </c>
    </row>
    <row r="131" spans="1:22" x14ac:dyDescent="0.2">
      <c r="A131" t="s">
        <v>271</v>
      </c>
      <c r="B131" t="s">
        <v>52</v>
      </c>
      <c r="C131" t="s">
        <v>127</v>
      </c>
      <c r="D131" t="s">
        <v>138</v>
      </c>
      <c r="E131" t="s">
        <v>304</v>
      </c>
      <c r="F131" t="s">
        <v>28</v>
      </c>
      <c r="G131" t="s">
        <v>36</v>
      </c>
      <c r="H131" s="1">
        <v>43341</v>
      </c>
      <c r="I131" s="1">
        <v>44017</v>
      </c>
      <c r="J131" s="1">
        <v>44164</v>
      </c>
      <c r="K131" s="2">
        <v>340000</v>
      </c>
      <c r="L131" s="2">
        <v>165400</v>
      </c>
      <c r="M131" s="2">
        <v>204300</v>
      </c>
      <c r="N131" s="2">
        <v>117620</v>
      </c>
      <c r="O131" s="2">
        <v>183840</v>
      </c>
      <c r="P131" s="2">
        <f t="shared" ref="P131:P151" si="8">K131-M131</f>
        <v>135700</v>
      </c>
      <c r="Q131" s="2">
        <f t="shared" ref="Q131:Q151" si="9">K131-O131</f>
        <v>156160</v>
      </c>
      <c r="R131" s="3">
        <f t="shared" ref="R131:R151" si="10">(P131/M131)</f>
        <v>0.66421928536465979</v>
      </c>
      <c r="S131" s="3">
        <f t="shared" ref="S131:S151" si="11">Q131/O131</f>
        <v>0.84943429068755438</v>
      </c>
      <c r="T131" t="s">
        <v>20</v>
      </c>
      <c r="U131" t="s">
        <v>15</v>
      </c>
      <c r="V131" t="s">
        <v>293</v>
      </c>
    </row>
    <row r="132" spans="1:22" x14ac:dyDescent="0.2">
      <c r="A132" t="s">
        <v>272</v>
      </c>
      <c r="B132" t="s">
        <v>78</v>
      </c>
      <c r="C132" t="s">
        <v>120</v>
      </c>
      <c r="D132" t="s">
        <v>135</v>
      </c>
      <c r="E132" t="s">
        <v>297</v>
      </c>
      <c r="F132" t="s">
        <v>24</v>
      </c>
      <c r="G132" t="s">
        <v>19</v>
      </c>
      <c r="H132" s="1">
        <v>44781</v>
      </c>
      <c r="I132" s="1">
        <v>45143</v>
      </c>
      <c r="J132" s="1">
        <v>45323</v>
      </c>
      <c r="K132" s="2">
        <v>100000</v>
      </c>
      <c r="L132" s="2">
        <v>0</v>
      </c>
      <c r="M132" s="2">
        <v>93980</v>
      </c>
      <c r="N132" s="2">
        <v>0</v>
      </c>
      <c r="O132" s="2">
        <v>35000</v>
      </c>
      <c r="P132" s="2">
        <f t="shared" si="8"/>
        <v>6020</v>
      </c>
      <c r="Q132" s="2">
        <f t="shared" si="9"/>
        <v>65000</v>
      </c>
      <c r="R132" s="3">
        <f t="shared" si="10"/>
        <v>6.4056182166418382E-2</v>
      </c>
      <c r="S132" s="3">
        <f t="shared" si="11"/>
        <v>1.8571428571428572</v>
      </c>
      <c r="T132" t="s">
        <v>48</v>
      </c>
      <c r="U132" t="s">
        <v>37</v>
      </c>
      <c r="V132" t="s">
        <v>40</v>
      </c>
    </row>
    <row r="133" spans="1:22" x14ac:dyDescent="0.2">
      <c r="A133" t="s">
        <v>273</v>
      </c>
      <c r="B133" t="s">
        <v>43</v>
      </c>
      <c r="C133" t="s">
        <v>128</v>
      </c>
      <c r="D133" t="s">
        <v>124</v>
      </c>
      <c r="E133" t="s">
        <v>304</v>
      </c>
      <c r="F133" t="s">
        <v>34</v>
      </c>
      <c r="G133" t="s">
        <v>13</v>
      </c>
      <c r="H133" s="1">
        <v>44844</v>
      </c>
      <c r="I133" s="1">
        <v>45380</v>
      </c>
      <c r="J133" s="1">
        <v>45483</v>
      </c>
      <c r="K133" s="2">
        <v>90000</v>
      </c>
      <c r="L133" s="2">
        <v>0</v>
      </c>
      <c r="M133" s="2">
        <v>88460</v>
      </c>
      <c r="N133" s="2">
        <v>0</v>
      </c>
      <c r="O133" s="2">
        <v>80240</v>
      </c>
      <c r="P133" s="2">
        <f t="shared" si="8"/>
        <v>1540</v>
      </c>
      <c r="Q133" s="2">
        <f t="shared" si="9"/>
        <v>9760</v>
      </c>
      <c r="R133" s="3">
        <f t="shared" si="10"/>
        <v>1.7408998417363781E-2</v>
      </c>
      <c r="S133" s="3">
        <f t="shared" si="11"/>
        <v>0.12163509471585245</v>
      </c>
      <c r="T133" t="s">
        <v>20</v>
      </c>
      <c r="U133" t="s">
        <v>15</v>
      </c>
      <c r="V133" t="s">
        <v>293</v>
      </c>
    </row>
    <row r="134" spans="1:22" x14ac:dyDescent="0.2">
      <c r="A134" t="s">
        <v>274</v>
      </c>
      <c r="B134" t="s">
        <v>107</v>
      </c>
      <c r="C134" t="s">
        <v>129</v>
      </c>
      <c r="D134" t="s">
        <v>140</v>
      </c>
      <c r="E134" t="s">
        <v>304</v>
      </c>
      <c r="F134" t="s">
        <v>12</v>
      </c>
      <c r="G134" t="s">
        <v>19</v>
      </c>
      <c r="H134" s="1">
        <v>45024</v>
      </c>
      <c r="I134" s="1">
        <v>46241</v>
      </c>
      <c r="J134" s="1">
        <v>46329</v>
      </c>
      <c r="K134" s="2">
        <v>150000</v>
      </c>
      <c r="L134" s="2">
        <v>0</v>
      </c>
      <c r="M134" s="2">
        <v>15060</v>
      </c>
      <c r="N134" s="2">
        <v>76600</v>
      </c>
      <c r="O134" s="2">
        <v>111720</v>
      </c>
      <c r="P134" s="2">
        <f t="shared" si="8"/>
        <v>134940</v>
      </c>
      <c r="Q134" s="2">
        <f t="shared" si="9"/>
        <v>38280</v>
      </c>
      <c r="R134" s="3">
        <f t="shared" si="10"/>
        <v>8.9601593625498008</v>
      </c>
      <c r="S134" s="3">
        <f t="shared" si="11"/>
        <v>0.3426423200859291</v>
      </c>
      <c r="T134" t="s">
        <v>25</v>
      </c>
      <c r="U134" t="s">
        <v>15</v>
      </c>
      <c r="V134" t="s">
        <v>293</v>
      </c>
    </row>
    <row r="135" spans="1:22" x14ac:dyDescent="0.2">
      <c r="A135" t="s">
        <v>275</v>
      </c>
      <c r="B135" t="s">
        <v>108</v>
      </c>
      <c r="C135" t="s">
        <v>128</v>
      </c>
      <c r="D135" t="s">
        <v>135</v>
      </c>
      <c r="E135" t="s">
        <v>303</v>
      </c>
      <c r="F135" t="s">
        <v>28</v>
      </c>
      <c r="G135" t="s">
        <v>36</v>
      </c>
      <c r="H135" s="1">
        <v>44536</v>
      </c>
      <c r="I135" s="1">
        <v>45029</v>
      </c>
      <c r="J135" s="1">
        <v>45177</v>
      </c>
      <c r="K135" s="2">
        <v>80000</v>
      </c>
      <c r="L135" s="2">
        <v>0</v>
      </c>
      <c r="M135" s="2">
        <v>73660</v>
      </c>
      <c r="N135" s="2">
        <v>0</v>
      </c>
      <c r="O135" s="2">
        <v>77520</v>
      </c>
      <c r="P135" s="2">
        <f t="shared" si="8"/>
        <v>6340</v>
      </c>
      <c r="Q135" s="2">
        <f t="shared" si="9"/>
        <v>2480</v>
      </c>
      <c r="R135" s="3">
        <f t="shared" si="10"/>
        <v>8.6071137659516697E-2</v>
      </c>
      <c r="S135" s="3">
        <f t="shared" si="11"/>
        <v>3.1991744066047469E-2</v>
      </c>
      <c r="T135" t="s">
        <v>31</v>
      </c>
      <c r="U135" t="s">
        <v>29</v>
      </c>
      <c r="V135" t="s">
        <v>22</v>
      </c>
    </row>
    <row r="136" spans="1:22" x14ac:dyDescent="0.2">
      <c r="A136" t="s">
        <v>276</v>
      </c>
      <c r="B136" t="s">
        <v>77</v>
      </c>
      <c r="C136" t="s">
        <v>120</v>
      </c>
      <c r="D136" t="s">
        <v>136</v>
      </c>
      <c r="E136" t="s">
        <v>301</v>
      </c>
      <c r="F136" t="s">
        <v>12</v>
      </c>
      <c r="G136" t="s">
        <v>13</v>
      </c>
      <c r="H136" s="1">
        <v>45403</v>
      </c>
      <c r="I136" s="1">
        <v>45852</v>
      </c>
      <c r="J136" s="1">
        <v>45870</v>
      </c>
      <c r="K136" s="2">
        <v>75000</v>
      </c>
      <c r="L136" s="2">
        <v>0</v>
      </c>
      <c r="M136" s="2">
        <v>61140</v>
      </c>
      <c r="N136" s="2">
        <v>0</v>
      </c>
      <c r="O136" s="2">
        <v>79720</v>
      </c>
      <c r="P136" s="2">
        <f t="shared" si="8"/>
        <v>13860</v>
      </c>
      <c r="Q136" s="2">
        <f t="shared" si="9"/>
        <v>-4720</v>
      </c>
      <c r="R136" s="3">
        <f t="shared" si="10"/>
        <v>0.22669283611383709</v>
      </c>
      <c r="S136" s="3">
        <f t="shared" si="11"/>
        <v>-5.9207225288509781E-2</v>
      </c>
      <c r="T136" t="s">
        <v>14</v>
      </c>
      <c r="U136" t="s">
        <v>37</v>
      </c>
      <c r="V136" t="s">
        <v>22</v>
      </c>
    </row>
    <row r="137" spans="1:22" x14ac:dyDescent="0.2">
      <c r="A137" t="s">
        <v>277</v>
      </c>
      <c r="B137" t="s">
        <v>102</v>
      </c>
      <c r="C137" t="s">
        <v>121</v>
      </c>
      <c r="D137" t="s">
        <v>130</v>
      </c>
      <c r="E137" t="s">
        <v>301</v>
      </c>
      <c r="F137" t="s">
        <v>34</v>
      </c>
      <c r="G137" t="s">
        <v>19</v>
      </c>
      <c r="H137" s="1">
        <v>44332</v>
      </c>
      <c r="I137" s="1">
        <v>44927</v>
      </c>
      <c r="J137" s="1">
        <v>45026</v>
      </c>
      <c r="K137" s="2">
        <v>90000</v>
      </c>
      <c r="L137" s="2">
        <v>0</v>
      </c>
      <c r="M137" s="2">
        <v>11960</v>
      </c>
      <c r="N137" s="2">
        <v>0</v>
      </c>
      <c r="O137" s="2">
        <v>81680</v>
      </c>
      <c r="P137" s="2">
        <f t="shared" si="8"/>
        <v>78040</v>
      </c>
      <c r="Q137" s="2">
        <f t="shared" si="9"/>
        <v>8320</v>
      </c>
      <c r="R137" s="3">
        <f t="shared" si="10"/>
        <v>6.5250836120401337</v>
      </c>
      <c r="S137" s="3">
        <f t="shared" si="11"/>
        <v>0.10186092066601371</v>
      </c>
      <c r="T137" t="s">
        <v>14</v>
      </c>
      <c r="U137" t="s">
        <v>39</v>
      </c>
      <c r="V137" t="s">
        <v>292</v>
      </c>
    </row>
    <row r="138" spans="1:22" x14ac:dyDescent="0.2">
      <c r="A138" t="s">
        <v>278</v>
      </c>
      <c r="B138" t="s">
        <v>11</v>
      </c>
      <c r="C138" t="s">
        <v>123</v>
      </c>
      <c r="D138" t="s">
        <v>124</v>
      </c>
      <c r="E138" t="s">
        <v>298</v>
      </c>
      <c r="F138" t="s">
        <v>34</v>
      </c>
      <c r="G138" t="s">
        <v>13</v>
      </c>
      <c r="H138" s="1">
        <v>44169</v>
      </c>
      <c r="I138" s="1">
        <v>45257</v>
      </c>
      <c r="J138" s="1">
        <v>45399</v>
      </c>
      <c r="K138" s="2">
        <v>90000</v>
      </c>
      <c r="L138" s="2">
        <v>0</v>
      </c>
      <c r="M138" s="2">
        <v>54000</v>
      </c>
      <c r="N138" s="2">
        <v>58780</v>
      </c>
      <c r="O138" s="2">
        <v>96700</v>
      </c>
      <c r="P138" s="2">
        <f t="shared" si="8"/>
        <v>36000</v>
      </c>
      <c r="Q138" s="2">
        <f t="shared" si="9"/>
        <v>-6700</v>
      </c>
      <c r="R138" s="3">
        <f t="shared" si="10"/>
        <v>0.66666666666666663</v>
      </c>
      <c r="S138" s="3">
        <f t="shared" si="11"/>
        <v>-6.9286452947259561E-2</v>
      </c>
      <c r="T138" t="s">
        <v>14</v>
      </c>
      <c r="U138" t="s">
        <v>37</v>
      </c>
      <c r="V138" t="s">
        <v>61</v>
      </c>
    </row>
    <row r="139" spans="1:22" x14ac:dyDescent="0.2">
      <c r="A139" t="s">
        <v>279</v>
      </c>
      <c r="B139" t="s">
        <v>109</v>
      </c>
      <c r="C139" t="s">
        <v>124</v>
      </c>
      <c r="D139" t="s">
        <v>140</v>
      </c>
      <c r="E139" t="s">
        <v>299</v>
      </c>
      <c r="F139" t="s">
        <v>18</v>
      </c>
      <c r="G139" t="s">
        <v>36</v>
      </c>
      <c r="H139" s="1">
        <v>44955</v>
      </c>
      <c r="I139" s="1">
        <v>45441</v>
      </c>
      <c r="J139" s="1">
        <v>45577</v>
      </c>
      <c r="K139" s="2">
        <v>90000</v>
      </c>
      <c r="L139" s="2">
        <v>0</v>
      </c>
      <c r="M139" s="2">
        <v>69220</v>
      </c>
      <c r="N139" s="2">
        <v>0</v>
      </c>
      <c r="O139" s="2">
        <v>82740</v>
      </c>
      <c r="P139" s="2">
        <f t="shared" si="8"/>
        <v>20780</v>
      </c>
      <c r="Q139" s="2">
        <f t="shared" si="9"/>
        <v>7260</v>
      </c>
      <c r="R139" s="3">
        <f t="shared" si="10"/>
        <v>0.30020225368390641</v>
      </c>
      <c r="S139" s="3">
        <f t="shared" si="11"/>
        <v>8.7744742567077594E-2</v>
      </c>
      <c r="T139" t="s">
        <v>14</v>
      </c>
      <c r="U139" t="s">
        <v>39</v>
      </c>
      <c r="V139" t="s">
        <v>61</v>
      </c>
    </row>
    <row r="140" spans="1:22" x14ac:dyDescent="0.2">
      <c r="A140" t="s">
        <v>280</v>
      </c>
      <c r="B140" t="s">
        <v>104</v>
      </c>
      <c r="C140" t="s">
        <v>125</v>
      </c>
      <c r="D140" t="s">
        <v>122</v>
      </c>
      <c r="E140" t="s">
        <v>298</v>
      </c>
      <c r="F140" t="s">
        <v>24</v>
      </c>
      <c r="G140" t="s">
        <v>13</v>
      </c>
      <c r="H140" s="1">
        <v>44592</v>
      </c>
      <c r="I140" s="1">
        <v>45239</v>
      </c>
      <c r="J140" s="1">
        <v>45296</v>
      </c>
      <c r="K140" s="2">
        <v>100000</v>
      </c>
      <c r="L140" s="2">
        <v>0</v>
      </c>
      <c r="M140" s="2">
        <v>98660</v>
      </c>
      <c r="N140" s="2">
        <v>0</v>
      </c>
      <c r="O140" s="2">
        <v>76600</v>
      </c>
      <c r="P140" s="2">
        <f t="shared" si="8"/>
        <v>1340</v>
      </c>
      <c r="Q140" s="2">
        <f t="shared" si="9"/>
        <v>23400</v>
      </c>
      <c r="R140" s="3">
        <f t="shared" si="10"/>
        <v>1.3581998783701602E-2</v>
      </c>
      <c r="S140" s="3">
        <f t="shared" si="11"/>
        <v>0.30548302872062666</v>
      </c>
      <c r="T140" t="s">
        <v>14</v>
      </c>
      <c r="U140" t="s">
        <v>39</v>
      </c>
      <c r="V140" t="s">
        <v>61</v>
      </c>
    </row>
    <row r="141" spans="1:22" x14ac:dyDescent="0.2">
      <c r="A141" t="s">
        <v>281</v>
      </c>
      <c r="B141" t="s">
        <v>45</v>
      </c>
      <c r="C141" t="s">
        <v>123</v>
      </c>
      <c r="D141" t="s">
        <v>138</v>
      </c>
      <c r="E141" t="s">
        <v>299</v>
      </c>
      <c r="F141" t="s">
        <v>12</v>
      </c>
      <c r="G141" t="s">
        <v>19</v>
      </c>
      <c r="H141" s="1">
        <v>44334</v>
      </c>
      <c r="I141" s="1">
        <v>44819</v>
      </c>
      <c r="J141" s="1">
        <v>44964</v>
      </c>
      <c r="K141" s="2">
        <v>340000</v>
      </c>
      <c r="L141" s="2">
        <v>165400</v>
      </c>
      <c r="M141" s="2">
        <v>250940</v>
      </c>
      <c r="N141" s="2">
        <v>126060</v>
      </c>
      <c r="O141" s="2">
        <v>190120</v>
      </c>
      <c r="P141" s="2">
        <f t="shared" si="8"/>
        <v>89060</v>
      </c>
      <c r="Q141" s="2">
        <f t="shared" si="9"/>
        <v>149880</v>
      </c>
      <c r="R141" s="3">
        <f t="shared" si="10"/>
        <v>0.35490555511277594</v>
      </c>
      <c r="S141" s="3">
        <f t="shared" si="11"/>
        <v>0.78834420366084579</v>
      </c>
      <c r="T141" t="s">
        <v>31</v>
      </c>
      <c r="U141" t="s">
        <v>37</v>
      </c>
      <c r="V141" t="s">
        <v>26</v>
      </c>
    </row>
    <row r="142" spans="1:22" x14ac:dyDescent="0.2">
      <c r="A142" t="s">
        <v>282</v>
      </c>
      <c r="B142" t="s">
        <v>110</v>
      </c>
      <c r="C142" t="s">
        <v>123</v>
      </c>
      <c r="D142" t="s">
        <v>135</v>
      </c>
      <c r="E142" t="s">
        <v>300</v>
      </c>
      <c r="F142" t="s">
        <v>12</v>
      </c>
      <c r="G142" t="s">
        <v>13</v>
      </c>
      <c r="H142" s="1">
        <v>43756</v>
      </c>
      <c r="I142" s="1">
        <v>44568</v>
      </c>
      <c r="J142" s="1">
        <v>44688</v>
      </c>
      <c r="K142" s="2">
        <v>90000</v>
      </c>
      <c r="L142" s="2">
        <v>0</v>
      </c>
      <c r="M142" s="2">
        <v>67380</v>
      </c>
      <c r="N142" s="2">
        <v>0</v>
      </c>
      <c r="O142" s="2">
        <v>19400</v>
      </c>
      <c r="P142" s="2">
        <f t="shared" si="8"/>
        <v>22620</v>
      </c>
      <c r="Q142" s="2">
        <f t="shared" si="9"/>
        <v>70600</v>
      </c>
      <c r="R142" s="3">
        <f t="shared" si="10"/>
        <v>0.33570792520035619</v>
      </c>
      <c r="S142" s="3">
        <f t="shared" si="11"/>
        <v>3.6391752577319587</v>
      </c>
      <c r="T142" t="s">
        <v>48</v>
      </c>
      <c r="U142" t="s">
        <v>39</v>
      </c>
      <c r="V142" t="s">
        <v>16</v>
      </c>
    </row>
    <row r="143" spans="1:22" x14ac:dyDescent="0.2">
      <c r="A143" t="s">
        <v>283</v>
      </c>
      <c r="B143" t="s">
        <v>56</v>
      </c>
      <c r="C143" t="s">
        <v>124</v>
      </c>
      <c r="D143" t="s">
        <v>124</v>
      </c>
      <c r="E143" t="s">
        <v>297</v>
      </c>
      <c r="F143" t="s">
        <v>28</v>
      </c>
      <c r="G143" t="s">
        <v>19</v>
      </c>
      <c r="H143" s="1">
        <v>45431</v>
      </c>
      <c r="I143" s="1">
        <v>46573</v>
      </c>
      <c r="J143" s="1">
        <v>46586</v>
      </c>
      <c r="K143" s="2">
        <v>340000</v>
      </c>
      <c r="L143" s="2">
        <v>165400</v>
      </c>
      <c r="M143" s="2">
        <v>240080</v>
      </c>
      <c r="N143" s="2">
        <v>33740</v>
      </c>
      <c r="O143" s="2">
        <v>70800</v>
      </c>
      <c r="P143" s="2">
        <f t="shared" si="8"/>
        <v>99920</v>
      </c>
      <c r="Q143" s="2">
        <f t="shared" si="9"/>
        <v>269200</v>
      </c>
      <c r="R143" s="3">
        <f t="shared" si="10"/>
        <v>0.41619460179940021</v>
      </c>
      <c r="S143" s="3">
        <f t="shared" si="11"/>
        <v>3.8022598870056497</v>
      </c>
      <c r="T143" t="s">
        <v>14</v>
      </c>
      <c r="U143" t="s">
        <v>39</v>
      </c>
      <c r="V143" t="s">
        <v>16</v>
      </c>
    </row>
    <row r="144" spans="1:22" x14ac:dyDescent="0.2">
      <c r="A144" t="s">
        <v>284</v>
      </c>
      <c r="B144" t="s">
        <v>72</v>
      </c>
      <c r="C144" t="s">
        <v>119</v>
      </c>
      <c r="D144" t="s">
        <v>140</v>
      </c>
      <c r="E144" t="s">
        <v>297</v>
      </c>
      <c r="F144" t="s">
        <v>12</v>
      </c>
      <c r="G144" t="s">
        <v>13</v>
      </c>
      <c r="H144" s="1">
        <v>43955</v>
      </c>
      <c r="I144" s="1">
        <v>45264</v>
      </c>
      <c r="J144" s="1">
        <v>45435</v>
      </c>
      <c r="K144" s="2">
        <v>500000</v>
      </c>
      <c r="L144" s="2">
        <v>165400</v>
      </c>
      <c r="M144" s="2">
        <v>251220</v>
      </c>
      <c r="N144" s="2">
        <v>136660</v>
      </c>
      <c r="O144" s="2">
        <v>202320</v>
      </c>
      <c r="P144" s="2">
        <f t="shared" si="8"/>
        <v>248780</v>
      </c>
      <c r="Q144" s="2">
        <f t="shared" si="9"/>
        <v>297680</v>
      </c>
      <c r="R144" s="3">
        <f t="shared" si="10"/>
        <v>0.99028739750019901</v>
      </c>
      <c r="S144" s="3">
        <f t="shared" si="11"/>
        <v>1.4713325425069197</v>
      </c>
      <c r="T144" t="s">
        <v>20</v>
      </c>
      <c r="U144" t="s">
        <v>39</v>
      </c>
      <c r="V144" t="s">
        <v>32</v>
      </c>
    </row>
    <row r="145" spans="1:22" x14ac:dyDescent="0.2">
      <c r="A145" t="s">
        <v>285</v>
      </c>
      <c r="B145" t="s">
        <v>92</v>
      </c>
      <c r="C145" t="s">
        <v>120</v>
      </c>
      <c r="D145" t="s">
        <v>135</v>
      </c>
      <c r="E145" t="s">
        <v>300</v>
      </c>
      <c r="F145" t="s">
        <v>28</v>
      </c>
      <c r="G145" t="s">
        <v>13</v>
      </c>
      <c r="H145" s="1">
        <v>43765</v>
      </c>
      <c r="I145" s="1">
        <v>44210</v>
      </c>
      <c r="J145" s="1">
        <v>44297</v>
      </c>
      <c r="K145" s="2">
        <v>340000</v>
      </c>
      <c r="L145" s="2">
        <v>165400</v>
      </c>
      <c r="M145" s="2">
        <v>194520</v>
      </c>
      <c r="N145" s="2">
        <v>48540</v>
      </c>
      <c r="O145" s="2">
        <v>115160</v>
      </c>
      <c r="P145" s="2">
        <f t="shared" si="8"/>
        <v>145480</v>
      </c>
      <c r="Q145" s="2">
        <f t="shared" si="9"/>
        <v>224840</v>
      </c>
      <c r="R145" s="3">
        <f t="shared" si="10"/>
        <v>0.74789224758379602</v>
      </c>
      <c r="S145" s="3">
        <f t="shared" si="11"/>
        <v>1.9524140326502257</v>
      </c>
      <c r="T145" t="s">
        <v>20</v>
      </c>
      <c r="U145" t="s">
        <v>37</v>
      </c>
      <c r="V145" t="s">
        <v>61</v>
      </c>
    </row>
    <row r="146" spans="1:22" x14ac:dyDescent="0.2">
      <c r="A146" t="s">
        <v>286</v>
      </c>
      <c r="B146" t="s">
        <v>111</v>
      </c>
      <c r="C146" t="s">
        <v>121</v>
      </c>
      <c r="D146" t="s">
        <v>136</v>
      </c>
      <c r="E146" t="s">
        <v>298</v>
      </c>
      <c r="F146" t="s">
        <v>12</v>
      </c>
      <c r="G146" t="s">
        <v>13</v>
      </c>
      <c r="H146" s="1">
        <v>45002</v>
      </c>
      <c r="I146" s="1">
        <v>45405</v>
      </c>
      <c r="J146" s="1">
        <v>45561</v>
      </c>
      <c r="K146" s="2">
        <v>100000</v>
      </c>
      <c r="L146" s="2">
        <v>0</v>
      </c>
      <c r="M146" s="2">
        <v>91340</v>
      </c>
      <c r="N146" s="2">
        <v>56760</v>
      </c>
      <c r="O146" s="2">
        <v>73900</v>
      </c>
      <c r="P146" s="2">
        <f t="shared" si="8"/>
        <v>8660</v>
      </c>
      <c r="Q146" s="2">
        <f t="shared" si="9"/>
        <v>26100</v>
      </c>
      <c r="R146" s="3">
        <f t="shared" si="10"/>
        <v>9.4810597766586374E-2</v>
      </c>
      <c r="S146" s="3">
        <f t="shared" si="11"/>
        <v>0.35317997293640052</v>
      </c>
      <c r="T146" t="s">
        <v>14</v>
      </c>
      <c r="U146" t="s">
        <v>37</v>
      </c>
      <c r="V146" t="s">
        <v>61</v>
      </c>
    </row>
    <row r="147" spans="1:22" x14ac:dyDescent="0.2">
      <c r="A147" t="s">
        <v>287</v>
      </c>
      <c r="B147" t="s">
        <v>112</v>
      </c>
      <c r="C147" t="s">
        <v>123</v>
      </c>
      <c r="D147" t="s">
        <v>130</v>
      </c>
      <c r="E147" t="s">
        <v>299</v>
      </c>
      <c r="F147" t="s">
        <v>34</v>
      </c>
      <c r="G147" t="s">
        <v>13</v>
      </c>
      <c r="H147" s="1">
        <v>43472</v>
      </c>
      <c r="I147" s="1">
        <v>44890</v>
      </c>
      <c r="J147" s="1">
        <v>44905</v>
      </c>
      <c r="K147" s="2">
        <v>80000</v>
      </c>
      <c r="L147" s="2">
        <v>0</v>
      </c>
      <c r="M147" s="2">
        <v>13200</v>
      </c>
      <c r="N147" s="2">
        <v>0</v>
      </c>
      <c r="O147" s="2">
        <v>70380</v>
      </c>
      <c r="P147" s="2">
        <f t="shared" si="8"/>
        <v>66800</v>
      </c>
      <c r="Q147" s="2">
        <f t="shared" si="9"/>
        <v>9620</v>
      </c>
      <c r="R147" s="3">
        <f t="shared" si="10"/>
        <v>5.0606060606060606</v>
      </c>
      <c r="S147" s="3">
        <f t="shared" si="11"/>
        <v>0.13668655868144358</v>
      </c>
      <c r="T147" t="s">
        <v>20</v>
      </c>
      <c r="U147" t="s">
        <v>21</v>
      </c>
      <c r="V147" t="s">
        <v>22</v>
      </c>
    </row>
    <row r="148" spans="1:22" x14ac:dyDescent="0.2">
      <c r="A148" t="s">
        <v>288</v>
      </c>
      <c r="B148" t="s">
        <v>87</v>
      </c>
      <c r="C148" t="s">
        <v>124</v>
      </c>
      <c r="D148" t="s">
        <v>124</v>
      </c>
      <c r="E148" t="s">
        <v>300</v>
      </c>
      <c r="F148" t="s">
        <v>12</v>
      </c>
      <c r="G148" t="s">
        <v>19</v>
      </c>
      <c r="H148" s="1">
        <v>44576</v>
      </c>
      <c r="I148" s="1">
        <v>45749</v>
      </c>
      <c r="J148" s="1">
        <v>45818</v>
      </c>
      <c r="K148" s="2">
        <v>140000</v>
      </c>
      <c r="L148" s="2">
        <v>0</v>
      </c>
      <c r="M148" s="2">
        <v>99860</v>
      </c>
      <c r="N148" s="2">
        <v>0</v>
      </c>
      <c r="O148" s="2">
        <v>23340</v>
      </c>
      <c r="P148" s="2">
        <f t="shared" si="8"/>
        <v>40140</v>
      </c>
      <c r="Q148" s="2">
        <f t="shared" si="9"/>
        <v>116660</v>
      </c>
      <c r="R148" s="3">
        <f t="shared" si="10"/>
        <v>0.40196274784698577</v>
      </c>
      <c r="S148" s="3">
        <f t="shared" si="11"/>
        <v>4.9982862039417313</v>
      </c>
      <c r="T148" t="s">
        <v>20</v>
      </c>
      <c r="U148" t="s">
        <v>37</v>
      </c>
      <c r="V148" t="s">
        <v>22</v>
      </c>
    </row>
    <row r="149" spans="1:22" x14ac:dyDescent="0.2">
      <c r="A149" t="s">
        <v>289</v>
      </c>
      <c r="B149" t="s">
        <v>71</v>
      </c>
      <c r="C149" t="s">
        <v>125</v>
      </c>
      <c r="D149" t="s">
        <v>122</v>
      </c>
      <c r="E149" t="s">
        <v>298</v>
      </c>
      <c r="F149" t="s">
        <v>24</v>
      </c>
      <c r="G149" t="s">
        <v>13</v>
      </c>
      <c r="H149" s="1">
        <v>45068</v>
      </c>
      <c r="I149" s="1">
        <v>46107</v>
      </c>
      <c r="J149" s="1">
        <v>46131</v>
      </c>
      <c r="K149" s="2">
        <v>75000</v>
      </c>
      <c r="L149" s="2">
        <v>0</v>
      </c>
      <c r="M149" s="2">
        <v>36000</v>
      </c>
      <c r="N149" s="2">
        <v>0</v>
      </c>
      <c r="O149" s="2">
        <v>99360</v>
      </c>
      <c r="P149" s="2">
        <f t="shared" si="8"/>
        <v>39000</v>
      </c>
      <c r="Q149" s="2">
        <f t="shared" si="9"/>
        <v>-24360</v>
      </c>
      <c r="R149" s="3">
        <f t="shared" si="10"/>
        <v>1.0833333333333333</v>
      </c>
      <c r="S149" s="3">
        <f t="shared" si="11"/>
        <v>-0.24516908212560387</v>
      </c>
      <c r="T149" t="s">
        <v>31</v>
      </c>
      <c r="U149" t="s">
        <v>39</v>
      </c>
      <c r="V149" t="s">
        <v>40</v>
      </c>
    </row>
    <row r="150" spans="1:22" x14ac:dyDescent="0.2">
      <c r="A150" t="s">
        <v>290</v>
      </c>
      <c r="B150" t="s">
        <v>75</v>
      </c>
      <c r="C150" t="s">
        <v>123</v>
      </c>
      <c r="D150" t="s">
        <v>138</v>
      </c>
      <c r="E150" t="s">
        <v>299</v>
      </c>
      <c r="F150" t="s">
        <v>34</v>
      </c>
      <c r="G150" t="s">
        <v>19</v>
      </c>
      <c r="H150" s="1">
        <v>43929</v>
      </c>
      <c r="I150" s="1">
        <v>45105</v>
      </c>
      <c r="J150" s="1">
        <v>45173</v>
      </c>
      <c r="K150" s="2">
        <v>340000</v>
      </c>
      <c r="L150" s="2">
        <v>165400</v>
      </c>
      <c r="M150" s="2">
        <v>255140</v>
      </c>
      <c r="N150" s="2">
        <v>78260</v>
      </c>
      <c r="O150" s="2">
        <v>111160</v>
      </c>
      <c r="P150" s="2">
        <f t="shared" si="8"/>
        <v>84860</v>
      </c>
      <c r="Q150" s="2">
        <f t="shared" si="9"/>
        <v>228840</v>
      </c>
      <c r="R150" s="3">
        <f t="shared" si="10"/>
        <v>0.33260170886572077</v>
      </c>
      <c r="S150" s="3">
        <f t="shared" si="11"/>
        <v>2.0586541921554518</v>
      </c>
      <c r="T150" t="s">
        <v>48</v>
      </c>
      <c r="U150" t="s">
        <v>37</v>
      </c>
      <c r="V150" t="s">
        <v>26</v>
      </c>
    </row>
    <row r="151" spans="1:22" x14ac:dyDescent="0.2">
      <c r="A151" t="s">
        <v>291</v>
      </c>
      <c r="B151" t="s">
        <v>50</v>
      </c>
      <c r="C151" t="s">
        <v>124</v>
      </c>
      <c r="D151" t="s">
        <v>135</v>
      </c>
      <c r="E151" t="s">
        <v>302</v>
      </c>
      <c r="F151" t="s">
        <v>34</v>
      </c>
      <c r="G151" t="s">
        <v>13</v>
      </c>
      <c r="H151" s="1">
        <v>43355</v>
      </c>
      <c r="I151" s="1">
        <v>44468</v>
      </c>
      <c r="J151" s="1">
        <v>44538</v>
      </c>
      <c r="K151" s="2">
        <v>75000</v>
      </c>
      <c r="L151" s="2">
        <v>0</v>
      </c>
      <c r="M151" s="2">
        <v>40540</v>
      </c>
      <c r="N151" s="2">
        <v>0</v>
      </c>
      <c r="O151" s="2">
        <v>93700</v>
      </c>
      <c r="P151" s="2">
        <f t="shared" si="8"/>
        <v>34460</v>
      </c>
      <c r="Q151" s="2">
        <f t="shared" si="9"/>
        <v>-18700</v>
      </c>
      <c r="R151" s="3">
        <f t="shared" si="10"/>
        <v>0.8500246669955599</v>
      </c>
      <c r="S151" s="3">
        <f t="shared" si="11"/>
        <v>-0.19957310565635006</v>
      </c>
      <c r="T151" t="s">
        <v>48</v>
      </c>
      <c r="U151" t="s">
        <v>29</v>
      </c>
      <c r="V151" t="s">
        <v>22</v>
      </c>
    </row>
  </sheetData>
  <autoFilter ref="B1:V151" xr:uid="{33FA179F-680A-4A51-AC8E-EEE0170F6814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1798-42B3-4FD3-8BFC-EAB102CD4B35}">
  <dimension ref="A1:A8"/>
  <sheetViews>
    <sheetView workbookViewId="0">
      <selection sqref="A1:A1048576"/>
    </sheetView>
  </sheetViews>
  <sheetFormatPr defaultRowHeight="12.75" x14ac:dyDescent="0.2"/>
  <cols>
    <col min="1" max="1" width="18.140625" bestFit="1" customWidth="1"/>
  </cols>
  <sheetData>
    <row r="1" spans="1:1" x14ac:dyDescent="0.2">
      <c r="A1" t="s">
        <v>10</v>
      </c>
    </row>
    <row r="2" spans="1:1" x14ac:dyDescent="0.2">
      <c r="A2" t="s">
        <v>16</v>
      </c>
    </row>
    <row r="3" spans="1:1" x14ac:dyDescent="0.2">
      <c r="A3" t="s">
        <v>22</v>
      </c>
    </row>
    <row r="4" spans="1:1" x14ac:dyDescent="0.2">
      <c r="A4" t="s">
        <v>26</v>
      </c>
    </row>
    <row r="5" spans="1:1" x14ac:dyDescent="0.2">
      <c r="A5" t="s">
        <v>32</v>
      </c>
    </row>
    <row r="6" spans="1:1" x14ac:dyDescent="0.2">
      <c r="A6" t="s">
        <v>40</v>
      </c>
    </row>
    <row r="8" spans="1:1" x14ac:dyDescent="0.2">
      <c r="A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furniture_projects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Tymoshenko Anna</dc:creator>
  <cp:lastModifiedBy>Tymoshenko, Anna</cp:lastModifiedBy>
  <dcterms:created xsi:type="dcterms:W3CDTF">2025-10-31T08:03:04Z</dcterms:created>
  <dcterms:modified xsi:type="dcterms:W3CDTF">2025-10-31T08:03:04Z</dcterms:modified>
</cp:coreProperties>
</file>