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26" codeName="{00000000-0000-0000-0000-00000000000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98e2bf60f5f3810/Pulpit/projekty/PATYK-DARTS-CORPORATION/"/>
    </mc:Choice>
  </mc:AlternateContent>
  <xr:revisionPtr revIDLastSave="411" documentId="13_ncr:1_{A78B3193-EFC5-4473-8299-7FE6593D6C40}" xr6:coauthVersionLast="47" xr6:coauthVersionMax="47" xr10:uidLastSave="{4F1E6479-521A-4FF3-9487-8F1550EB7281}"/>
  <bookViews>
    <workbookView xWindow="-120" yWindow="-120" windowWidth="29040" windowHeight="15720" tabRatio="645" firstSheet="2" activeTab="2" xr2:uid="{E015B1C9-81E3-4014-92A1-C4B1B9760554}"/>
  </bookViews>
  <sheets>
    <sheet name="PDC - 2 SEZON TABELE" sheetId="2" r:id="rId1"/>
    <sheet name="PDC - 2 SEZON FORMUŁY" sheetId="1" r:id="rId2"/>
    <sheet name="DARTBOT- NIE DOTYKAĆ" sheetId="4" r:id="rId3"/>
    <sheet name="KARTY" sheetId="7" r:id="rId4"/>
    <sheet name="HEAD2HEAD" sheetId="5" r:id="rId5"/>
    <sheet name="PDC - 2 SEZON WYKRESY" sheetId="3" r:id="rId6"/>
    <sheet name="REGULAMIN PDC" sheetId="8" r:id="rId7"/>
  </sheets>
  <definedNames>
    <definedName name="_xleta.COUNTIFS" hidden="1" xlm="1">#NAME?</definedName>
    <definedName name="_xleta.IFERROR" hidden="1" xlm="1">#NAME?</definedName>
    <definedName name="_xleta.TODAY" hidden="1" xlm="1">#NAME?</definedName>
    <definedName name="_xleta.TRANSPOSE" hidden="1" xlm="1">#NAME?</definedName>
    <definedName name="_xlpm.dA" hidden="1" xlm="1">#NAME?</definedName>
    <definedName name="_xlpm.dB" hidden="1" xlm="1">#NAME?</definedName>
    <definedName name="_xlpm.gracz" hidden="1" xlm="1">#NAME?</definedName>
    <definedName name="_xlpm.lista" hidden="1" xlm="1">#NAME?</definedName>
    <definedName name="_xlpm.nr_w" hidden="1" xlm="1">#NAME?</definedName>
    <definedName name="_xlpm.ost_por" hidden="1" xlm="1">#NAME?</definedName>
    <definedName name="_xlpm.serie" hidden="1" xlm="1">#NAME?</definedName>
    <definedName name="_xlpm.wA" hidden="1" xlm="1">#NAME?</definedName>
    <definedName name="_xlpm.wB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4" i="4" l="1"/>
  <c r="S43" i="4"/>
  <c r="S42" i="4"/>
  <c r="S41" i="4"/>
  <c r="S40" i="4"/>
  <c r="S39" i="4"/>
  <c r="S38" i="4"/>
  <c r="S37" i="4"/>
  <c r="S36" i="4"/>
  <c r="CI6" i="1"/>
  <c r="CI7" i="1"/>
  <c r="CI8" i="1"/>
  <c r="CI9" i="1"/>
  <c r="CI10" i="1"/>
  <c r="CI11" i="1"/>
  <c r="CI3" i="1"/>
  <c r="CI4" i="1"/>
  <c r="CI5" i="1"/>
  <c r="A4" i="8"/>
  <c r="L3" i="8"/>
  <c r="L5" i="8"/>
  <c r="L6" i="8"/>
  <c r="L7" i="8"/>
  <c r="L8" i="8"/>
  <c r="L9" i="8"/>
  <c r="L1" i="8"/>
  <c r="D3" i="8"/>
  <c r="L4" i="8" s="1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1238" i="8"/>
  <c r="D1239" i="8"/>
  <c r="D1240" i="8"/>
  <c r="D1241" i="8"/>
  <c r="D1242" i="8"/>
  <c r="D1243" i="8"/>
  <c r="D1244" i="8"/>
  <c r="D1245" i="8"/>
  <c r="D1246" i="8"/>
  <c r="D1247" i="8"/>
  <c r="D1248" i="8"/>
  <c r="D2" i="8"/>
  <c r="L2" i="8" s="1"/>
  <c r="CY18" i="1"/>
  <c r="CC3" i="1"/>
  <c r="AN13" i="1"/>
  <c r="BX4" i="1"/>
  <c r="K17" i="1"/>
  <c r="M17" i="1"/>
  <c r="O17" i="1"/>
  <c r="Q17" i="1"/>
  <c r="S17" i="1"/>
  <c r="K18" i="1"/>
  <c r="M18" i="1"/>
  <c r="O18" i="1"/>
  <c r="Q18" i="1"/>
  <c r="S1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AF23" i="1" s="1" a="1"/>
  <c r="AF23" i="1" s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6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6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6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6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16" i="1"/>
  <c r="BB9" i="7"/>
  <c r="AV9" i="7"/>
  <c r="CW23" i="1"/>
  <c r="CX23" i="1"/>
  <c r="CY23" i="1"/>
  <c r="CZ23" i="1"/>
  <c r="DA23" i="1"/>
  <c r="DB23" i="1"/>
  <c r="CW24" i="1"/>
  <c r="CX24" i="1"/>
  <c r="CY24" i="1"/>
  <c r="CZ24" i="1"/>
  <c r="DA24" i="1"/>
  <c r="DB24" i="1"/>
  <c r="CW25" i="1"/>
  <c r="CX25" i="1"/>
  <c r="CY25" i="1"/>
  <c r="CZ25" i="1"/>
  <c r="DA25" i="1"/>
  <c r="DB25" i="1"/>
  <c r="CW26" i="1"/>
  <c r="CX26" i="1"/>
  <c r="CY26" i="1"/>
  <c r="CZ26" i="1"/>
  <c r="DA26" i="1"/>
  <c r="DB26" i="1"/>
  <c r="CW27" i="1"/>
  <c r="CX27" i="1"/>
  <c r="CY27" i="1"/>
  <c r="CZ27" i="1"/>
  <c r="DA27" i="1"/>
  <c r="DB27" i="1"/>
  <c r="CW28" i="1"/>
  <c r="CX28" i="1"/>
  <c r="CY28" i="1"/>
  <c r="CZ28" i="1"/>
  <c r="DA28" i="1"/>
  <c r="DB28" i="1"/>
  <c r="CW29" i="1"/>
  <c r="CX29" i="1"/>
  <c r="CY29" i="1"/>
  <c r="CZ29" i="1"/>
  <c r="DA29" i="1"/>
  <c r="DB29" i="1"/>
  <c r="CW30" i="1"/>
  <c r="CX30" i="1"/>
  <c r="CY30" i="1"/>
  <c r="CZ30" i="1"/>
  <c r="DA30" i="1"/>
  <c r="DB30" i="1"/>
  <c r="CW31" i="1"/>
  <c r="CX31" i="1"/>
  <c r="CY31" i="1"/>
  <c r="CZ31" i="1"/>
  <c r="DA31" i="1"/>
  <c r="DB31" i="1"/>
  <c r="CW32" i="1"/>
  <c r="CX32" i="1"/>
  <c r="CY32" i="1"/>
  <c r="CZ32" i="1"/>
  <c r="DA32" i="1"/>
  <c r="DB32" i="1"/>
  <c r="CW33" i="1"/>
  <c r="CX33" i="1"/>
  <c r="CY33" i="1"/>
  <c r="CZ33" i="1"/>
  <c r="DA33" i="1"/>
  <c r="DB33" i="1"/>
  <c r="CW34" i="1"/>
  <c r="CX34" i="1"/>
  <c r="CY34" i="1"/>
  <c r="CZ34" i="1"/>
  <c r="DA34" i="1"/>
  <c r="DB34" i="1"/>
  <c r="CW35" i="1"/>
  <c r="CX35" i="1"/>
  <c r="CY35" i="1"/>
  <c r="CZ35" i="1"/>
  <c r="DA35" i="1"/>
  <c r="DB35" i="1"/>
  <c r="CW36" i="1"/>
  <c r="CX36" i="1"/>
  <c r="CY36" i="1"/>
  <c r="CZ36" i="1"/>
  <c r="DA36" i="1"/>
  <c r="DB36" i="1"/>
  <c r="CW37" i="1"/>
  <c r="CX37" i="1"/>
  <c r="CY37" i="1"/>
  <c r="CZ37" i="1"/>
  <c r="DA37" i="1"/>
  <c r="DB37" i="1"/>
  <c r="CW38" i="1"/>
  <c r="CX38" i="1"/>
  <c r="CY38" i="1"/>
  <c r="CZ38" i="1"/>
  <c r="DA38" i="1"/>
  <c r="DB38" i="1"/>
  <c r="CW39" i="1"/>
  <c r="CX39" i="1"/>
  <c r="CY39" i="1"/>
  <c r="CZ39" i="1"/>
  <c r="DA39" i="1"/>
  <c r="DB39" i="1"/>
  <c r="CW40" i="1"/>
  <c r="CX40" i="1"/>
  <c r="CY40" i="1"/>
  <c r="CZ40" i="1"/>
  <c r="DA40" i="1"/>
  <c r="DB40" i="1"/>
  <c r="CW41" i="1"/>
  <c r="CX41" i="1"/>
  <c r="CY41" i="1"/>
  <c r="CZ41" i="1"/>
  <c r="DA41" i="1"/>
  <c r="DB41" i="1"/>
  <c r="CW42" i="1"/>
  <c r="CX42" i="1"/>
  <c r="CY42" i="1"/>
  <c r="CZ42" i="1"/>
  <c r="DA42" i="1"/>
  <c r="DB42" i="1"/>
  <c r="CW43" i="1"/>
  <c r="CX43" i="1"/>
  <c r="CY43" i="1"/>
  <c r="CZ43" i="1"/>
  <c r="DA43" i="1"/>
  <c r="DB43" i="1"/>
  <c r="CW44" i="1"/>
  <c r="CX44" i="1"/>
  <c r="CY44" i="1"/>
  <c r="CZ44" i="1"/>
  <c r="DA44" i="1"/>
  <c r="DB44" i="1"/>
  <c r="CW45" i="1"/>
  <c r="CX45" i="1"/>
  <c r="CY45" i="1"/>
  <c r="CZ45" i="1"/>
  <c r="DA45" i="1"/>
  <c r="DB45" i="1"/>
  <c r="CW46" i="1"/>
  <c r="CX46" i="1"/>
  <c r="CY46" i="1"/>
  <c r="CZ46" i="1"/>
  <c r="DA46" i="1"/>
  <c r="DB46" i="1"/>
  <c r="CW47" i="1"/>
  <c r="CX47" i="1"/>
  <c r="CY47" i="1"/>
  <c r="CZ47" i="1"/>
  <c r="DA47" i="1"/>
  <c r="DB47" i="1"/>
  <c r="CW48" i="1"/>
  <c r="CX48" i="1"/>
  <c r="CY48" i="1"/>
  <c r="CZ48" i="1"/>
  <c r="DA48" i="1"/>
  <c r="DB48" i="1"/>
  <c r="CW49" i="1"/>
  <c r="CX49" i="1"/>
  <c r="CY49" i="1"/>
  <c r="CZ49" i="1"/>
  <c r="DA49" i="1"/>
  <c r="DB49" i="1"/>
  <c r="CW50" i="1"/>
  <c r="CX50" i="1"/>
  <c r="CY50" i="1"/>
  <c r="CZ50" i="1"/>
  <c r="DA50" i="1"/>
  <c r="DB50" i="1"/>
  <c r="CW51" i="1"/>
  <c r="CX51" i="1"/>
  <c r="CY51" i="1"/>
  <c r="CZ51" i="1"/>
  <c r="DA51" i="1"/>
  <c r="DB51" i="1"/>
  <c r="CW52" i="1"/>
  <c r="CX52" i="1"/>
  <c r="CY52" i="1"/>
  <c r="CZ52" i="1"/>
  <c r="DA52" i="1"/>
  <c r="DB52" i="1"/>
  <c r="CW53" i="1"/>
  <c r="CX53" i="1"/>
  <c r="CY53" i="1"/>
  <c r="CZ53" i="1"/>
  <c r="DA53" i="1"/>
  <c r="DB53" i="1"/>
  <c r="CW54" i="1"/>
  <c r="CX54" i="1"/>
  <c r="CY54" i="1"/>
  <c r="CZ54" i="1"/>
  <c r="DA54" i="1"/>
  <c r="DB54" i="1"/>
  <c r="CW55" i="1"/>
  <c r="CX55" i="1"/>
  <c r="CY55" i="1"/>
  <c r="CZ55" i="1"/>
  <c r="DA55" i="1"/>
  <c r="DB55" i="1"/>
  <c r="CW56" i="1"/>
  <c r="CX56" i="1"/>
  <c r="CY56" i="1"/>
  <c r="CZ56" i="1"/>
  <c r="DA56" i="1"/>
  <c r="DB56" i="1"/>
  <c r="CW57" i="1"/>
  <c r="CX57" i="1"/>
  <c r="CY57" i="1"/>
  <c r="CZ57" i="1"/>
  <c r="DA57" i="1"/>
  <c r="DB57" i="1"/>
  <c r="CW58" i="1"/>
  <c r="CX58" i="1"/>
  <c r="CY58" i="1"/>
  <c r="CZ58" i="1"/>
  <c r="DA58" i="1"/>
  <c r="DB58" i="1"/>
  <c r="CW59" i="1"/>
  <c r="CX59" i="1"/>
  <c r="CY59" i="1"/>
  <c r="CZ59" i="1"/>
  <c r="DA59" i="1"/>
  <c r="DB59" i="1"/>
  <c r="CW60" i="1"/>
  <c r="CX60" i="1"/>
  <c r="CY60" i="1"/>
  <c r="CZ60" i="1"/>
  <c r="DA60" i="1"/>
  <c r="DB60" i="1"/>
  <c r="CW61" i="1"/>
  <c r="CX61" i="1"/>
  <c r="CY61" i="1"/>
  <c r="CZ61" i="1"/>
  <c r="DA61" i="1"/>
  <c r="DB61" i="1"/>
  <c r="CW62" i="1"/>
  <c r="CX62" i="1"/>
  <c r="CY62" i="1"/>
  <c r="CZ62" i="1"/>
  <c r="DA62" i="1"/>
  <c r="DB62" i="1"/>
  <c r="CW63" i="1"/>
  <c r="CX63" i="1"/>
  <c r="CY63" i="1"/>
  <c r="CZ63" i="1"/>
  <c r="DA63" i="1"/>
  <c r="DB63" i="1"/>
  <c r="CW64" i="1"/>
  <c r="CX64" i="1"/>
  <c r="CY64" i="1"/>
  <c r="CZ64" i="1"/>
  <c r="DA64" i="1"/>
  <c r="DB64" i="1"/>
  <c r="CW65" i="1"/>
  <c r="CX65" i="1"/>
  <c r="CY65" i="1"/>
  <c r="CZ65" i="1"/>
  <c r="DA65" i="1"/>
  <c r="DB65" i="1"/>
  <c r="CW66" i="1"/>
  <c r="CX66" i="1"/>
  <c r="CY66" i="1"/>
  <c r="CZ66" i="1"/>
  <c r="DA66" i="1"/>
  <c r="DB66" i="1"/>
  <c r="CW67" i="1"/>
  <c r="CX67" i="1"/>
  <c r="CY67" i="1"/>
  <c r="CZ67" i="1"/>
  <c r="DA67" i="1"/>
  <c r="DB67" i="1"/>
  <c r="CW68" i="1"/>
  <c r="CX68" i="1"/>
  <c r="CY68" i="1"/>
  <c r="CZ68" i="1"/>
  <c r="DA68" i="1"/>
  <c r="DB68" i="1"/>
  <c r="CW69" i="1"/>
  <c r="CX69" i="1"/>
  <c r="CY69" i="1"/>
  <c r="CZ69" i="1"/>
  <c r="DA69" i="1"/>
  <c r="DB69" i="1"/>
  <c r="CW70" i="1"/>
  <c r="CX70" i="1"/>
  <c r="CY70" i="1"/>
  <c r="CZ70" i="1"/>
  <c r="DA70" i="1"/>
  <c r="DB70" i="1"/>
  <c r="CW71" i="1"/>
  <c r="CX71" i="1"/>
  <c r="CY71" i="1"/>
  <c r="CZ71" i="1"/>
  <c r="DA71" i="1"/>
  <c r="DB71" i="1"/>
  <c r="CW72" i="1"/>
  <c r="CX72" i="1"/>
  <c r="CY72" i="1"/>
  <c r="CZ72" i="1"/>
  <c r="DA72" i="1"/>
  <c r="DB72" i="1"/>
  <c r="CW73" i="1"/>
  <c r="CX73" i="1"/>
  <c r="CY73" i="1"/>
  <c r="CZ73" i="1"/>
  <c r="DA73" i="1"/>
  <c r="DB73" i="1"/>
  <c r="CW74" i="1"/>
  <c r="CX74" i="1"/>
  <c r="CY74" i="1"/>
  <c r="CZ74" i="1"/>
  <c r="DA74" i="1"/>
  <c r="DB74" i="1"/>
  <c r="CW75" i="1"/>
  <c r="CX75" i="1"/>
  <c r="CY75" i="1"/>
  <c r="CZ75" i="1"/>
  <c r="DA75" i="1"/>
  <c r="DB75" i="1"/>
  <c r="CW76" i="1"/>
  <c r="CX76" i="1"/>
  <c r="CY76" i="1"/>
  <c r="CZ76" i="1"/>
  <c r="DA76" i="1"/>
  <c r="DB76" i="1"/>
  <c r="CW77" i="1"/>
  <c r="CX77" i="1"/>
  <c r="CY77" i="1"/>
  <c r="CZ77" i="1"/>
  <c r="DA77" i="1"/>
  <c r="DB77" i="1"/>
  <c r="CW78" i="1"/>
  <c r="CX78" i="1"/>
  <c r="CY78" i="1"/>
  <c r="CZ78" i="1"/>
  <c r="DA78" i="1"/>
  <c r="DB78" i="1"/>
  <c r="CW79" i="1"/>
  <c r="CX79" i="1"/>
  <c r="CY79" i="1"/>
  <c r="CZ79" i="1"/>
  <c r="DA79" i="1"/>
  <c r="DB79" i="1"/>
  <c r="CW80" i="1"/>
  <c r="CX80" i="1"/>
  <c r="CY80" i="1"/>
  <c r="CZ80" i="1"/>
  <c r="DA80" i="1"/>
  <c r="DB80" i="1"/>
  <c r="CW81" i="1"/>
  <c r="CX81" i="1"/>
  <c r="CY81" i="1"/>
  <c r="CZ81" i="1"/>
  <c r="DA81" i="1"/>
  <c r="DB81" i="1"/>
  <c r="CW82" i="1"/>
  <c r="CX82" i="1"/>
  <c r="CY82" i="1"/>
  <c r="CZ82" i="1"/>
  <c r="DA82" i="1"/>
  <c r="DB82" i="1"/>
  <c r="CW83" i="1"/>
  <c r="CX83" i="1"/>
  <c r="CY83" i="1"/>
  <c r="CZ83" i="1"/>
  <c r="DA83" i="1"/>
  <c r="DB83" i="1"/>
  <c r="CW84" i="1"/>
  <c r="CX84" i="1"/>
  <c r="CY84" i="1"/>
  <c r="CZ84" i="1"/>
  <c r="DA84" i="1"/>
  <c r="DB84" i="1"/>
  <c r="CW85" i="1"/>
  <c r="CX85" i="1"/>
  <c r="CY85" i="1"/>
  <c r="CZ85" i="1"/>
  <c r="DA85" i="1"/>
  <c r="DB85" i="1"/>
  <c r="CW86" i="1"/>
  <c r="CX86" i="1"/>
  <c r="CY86" i="1"/>
  <c r="CZ86" i="1"/>
  <c r="DA86" i="1"/>
  <c r="DB86" i="1"/>
  <c r="CW87" i="1"/>
  <c r="CX87" i="1"/>
  <c r="CY87" i="1"/>
  <c r="CZ87" i="1"/>
  <c r="DA87" i="1"/>
  <c r="DB87" i="1"/>
  <c r="CW88" i="1"/>
  <c r="CX88" i="1"/>
  <c r="CY88" i="1"/>
  <c r="CZ88" i="1"/>
  <c r="DA88" i="1"/>
  <c r="DB88" i="1"/>
  <c r="CW89" i="1"/>
  <c r="CX89" i="1"/>
  <c r="CY89" i="1"/>
  <c r="CZ89" i="1"/>
  <c r="DA89" i="1"/>
  <c r="DB89" i="1"/>
  <c r="CW90" i="1"/>
  <c r="CX90" i="1"/>
  <c r="CY90" i="1"/>
  <c r="CZ90" i="1"/>
  <c r="DA90" i="1"/>
  <c r="DB90" i="1"/>
  <c r="CW91" i="1"/>
  <c r="CX91" i="1"/>
  <c r="CY91" i="1"/>
  <c r="CZ91" i="1"/>
  <c r="DA91" i="1"/>
  <c r="DB91" i="1"/>
  <c r="CW92" i="1"/>
  <c r="CX92" i="1"/>
  <c r="CY92" i="1"/>
  <c r="CZ92" i="1"/>
  <c r="DA92" i="1"/>
  <c r="DB92" i="1"/>
  <c r="CW93" i="1"/>
  <c r="CX93" i="1"/>
  <c r="CY93" i="1"/>
  <c r="CZ93" i="1"/>
  <c r="DA93" i="1"/>
  <c r="DB93" i="1"/>
  <c r="CW94" i="1"/>
  <c r="CX94" i="1"/>
  <c r="CY94" i="1"/>
  <c r="CZ94" i="1"/>
  <c r="DA94" i="1"/>
  <c r="DB94" i="1"/>
  <c r="CW95" i="1"/>
  <c r="CX95" i="1"/>
  <c r="CY95" i="1"/>
  <c r="CZ95" i="1"/>
  <c r="DA95" i="1"/>
  <c r="DB95" i="1"/>
  <c r="CW96" i="1"/>
  <c r="CX96" i="1"/>
  <c r="CY96" i="1"/>
  <c r="CZ96" i="1"/>
  <c r="DA96" i="1"/>
  <c r="DB96" i="1"/>
  <c r="CW97" i="1"/>
  <c r="CX97" i="1"/>
  <c r="CY97" i="1"/>
  <c r="CZ97" i="1"/>
  <c r="DA97" i="1"/>
  <c r="DB97" i="1"/>
  <c r="CW98" i="1"/>
  <c r="CX98" i="1"/>
  <c r="CY98" i="1"/>
  <c r="CZ98" i="1"/>
  <c r="DA98" i="1"/>
  <c r="DB98" i="1"/>
  <c r="CW99" i="1"/>
  <c r="CX99" i="1"/>
  <c r="CY99" i="1"/>
  <c r="CZ99" i="1"/>
  <c r="DA99" i="1"/>
  <c r="DB99" i="1"/>
  <c r="CW100" i="1"/>
  <c r="CX100" i="1"/>
  <c r="CY100" i="1"/>
  <c r="CZ100" i="1"/>
  <c r="DA100" i="1"/>
  <c r="DB100" i="1"/>
  <c r="CW101" i="1"/>
  <c r="CX101" i="1"/>
  <c r="CY101" i="1"/>
  <c r="CZ101" i="1"/>
  <c r="DA101" i="1"/>
  <c r="DB101" i="1"/>
  <c r="CW102" i="1"/>
  <c r="CX102" i="1"/>
  <c r="CY102" i="1"/>
  <c r="CZ102" i="1"/>
  <c r="DA102" i="1"/>
  <c r="DB102" i="1"/>
  <c r="CW103" i="1"/>
  <c r="CX103" i="1"/>
  <c r="CY103" i="1"/>
  <c r="CZ103" i="1"/>
  <c r="DA103" i="1"/>
  <c r="DB103" i="1"/>
  <c r="CW104" i="1"/>
  <c r="CX104" i="1"/>
  <c r="CY104" i="1"/>
  <c r="CZ104" i="1"/>
  <c r="DA104" i="1"/>
  <c r="DB104" i="1"/>
  <c r="CW105" i="1"/>
  <c r="CX105" i="1"/>
  <c r="CY105" i="1"/>
  <c r="CZ105" i="1"/>
  <c r="DA105" i="1"/>
  <c r="DB105" i="1"/>
  <c r="CW106" i="1"/>
  <c r="CX106" i="1"/>
  <c r="CY106" i="1"/>
  <c r="CZ106" i="1"/>
  <c r="DA106" i="1"/>
  <c r="DB106" i="1"/>
  <c r="CW107" i="1"/>
  <c r="CX107" i="1"/>
  <c r="CY107" i="1"/>
  <c r="CZ107" i="1"/>
  <c r="DA107" i="1"/>
  <c r="DB107" i="1"/>
  <c r="CW108" i="1"/>
  <c r="CX108" i="1"/>
  <c r="CY108" i="1"/>
  <c r="CZ108" i="1"/>
  <c r="DA108" i="1"/>
  <c r="DB108" i="1"/>
  <c r="CW109" i="1"/>
  <c r="CX109" i="1"/>
  <c r="CY109" i="1"/>
  <c r="CZ109" i="1"/>
  <c r="DA109" i="1"/>
  <c r="DB109" i="1"/>
  <c r="CW110" i="1"/>
  <c r="CX110" i="1"/>
  <c r="CY110" i="1"/>
  <c r="CZ110" i="1"/>
  <c r="DA110" i="1"/>
  <c r="DB110" i="1"/>
  <c r="CW111" i="1"/>
  <c r="CX111" i="1"/>
  <c r="CY111" i="1"/>
  <c r="CZ111" i="1"/>
  <c r="DA111" i="1"/>
  <c r="DB111" i="1"/>
  <c r="CW112" i="1"/>
  <c r="CX112" i="1"/>
  <c r="CY112" i="1"/>
  <c r="CZ112" i="1"/>
  <c r="DA112" i="1"/>
  <c r="DB112" i="1"/>
  <c r="CW113" i="1"/>
  <c r="CX113" i="1"/>
  <c r="CY113" i="1"/>
  <c r="CZ113" i="1"/>
  <c r="DA113" i="1"/>
  <c r="DB113" i="1"/>
  <c r="CW114" i="1"/>
  <c r="CX114" i="1"/>
  <c r="CY114" i="1"/>
  <c r="CZ114" i="1"/>
  <c r="DA114" i="1"/>
  <c r="DB114" i="1"/>
  <c r="CW115" i="1"/>
  <c r="CX115" i="1"/>
  <c r="CY115" i="1"/>
  <c r="CZ115" i="1"/>
  <c r="DA115" i="1"/>
  <c r="DB115" i="1"/>
  <c r="CW116" i="1"/>
  <c r="CX116" i="1"/>
  <c r="CY116" i="1"/>
  <c r="CZ116" i="1"/>
  <c r="DA116" i="1"/>
  <c r="DB116" i="1"/>
  <c r="CW117" i="1"/>
  <c r="CX117" i="1"/>
  <c r="CY117" i="1"/>
  <c r="CZ117" i="1"/>
  <c r="DA117" i="1"/>
  <c r="DB117" i="1"/>
  <c r="CW118" i="1"/>
  <c r="CX118" i="1"/>
  <c r="CY118" i="1"/>
  <c r="CZ118" i="1"/>
  <c r="DA118" i="1"/>
  <c r="DB118" i="1"/>
  <c r="CW119" i="1"/>
  <c r="CX119" i="1"/>
  <c r="CY119" i="1"/>
  <c r="CZ119" i="1"/>
  <c r="DA119" i="1"/>
  <c r="DB119" i="1"/>
  <c r="CW120" i="1"/>
  <c r="CX120" i="1"/>
  <c r="CY120" i="1"/>
  <c r="CZ120" i="1"/>
  <c r="DA120" i="1"/>
  <c r="DB120" i="1"/>
  <c r="CW121" i="1"/>
  <c r="CX121" i="1"/>
  <c r="CY121" i="1"/>
  <c r="CZ121" i="1"/>
  <c r="DA121" i="1"/>
  <c r="DB121" i="1"/>
  <c r="CW122" i="1"/>
  <c r="CX122" i="1"/>
  <c r="CY122" i="1"/>
  <c r="CZ122" i="1"/>
  <c r="DA122" i="1"/>
  <c r="DB122" i="1"/>
  <c r="CW123" i="1"/>
  <c r="CX123" i="1"/>
  <c r="CY123" i="1"/>
  <c r="CZ123" i="1"/>
  <c r="DA123" i="1"/>
  <c r="DB123" i="1"/>
  <c r="CW124" i="1"/>
  <c r="CX124" i="1"/>
  <c r="CY124" i="1"/>
  <c r="CZ124" i="1"/>
  <c r="DA124" i="1"/>
  <c r="DB124" i="1"/>
  <c r="CW125" i="1"/>
  <c r="CX125" i="1"/>
  <c r="CY125" i="1"/>
  <c r="CZ125" i="1"/>
  <c r="DA125" i="1"/>
  <c r="DB125" i="1"/>
  <c r="CW126" i="1"/>
  <c r="CX126" i="1"/>
  <c r="CY126" i="1"/>
  <c r="CZ126" i="1"/>
  <c r="DA126" i="1"/>
  <c r="DB126" i="1"/>
  <c r="CW127" i="1"/>
  <c r="CX127" i="1"/>
  <c r="CY127" i="1"/>
  <c r="CZ127" i="1"/>
  <c r="DA127" i="1"/>
  <c r="DB127" i="1"/>
  <c r="CW128" i="1"/>
  <c r="CX128" i="1"/>
  <c r="CY128" i="1"/>
  <c r="CZ128" i="1"/>
  <c r="DA128" i="1"/>
  <c r="DB128" i="1"/>
  <c r="CW129" i="1"/>
  <c r="CX129" i="1"/>
  <c r="CY129" i="1"/>
  <c r="CZ129" i="1"/>
  <c r="DA129" i="1"/>
  <c r="DB129" i="1"/>
  <c r="CW130" i="1"/>
  <c r="CX130" i="1"/>
  <c r="CY130" i="1"/>
  <c r="CZ130" i="1"/>
  <c r="DA130" i="1"/>
  <c r="DB130" i="1"/>
  <c r="CW131" i="1"/>
  <c r="CX131" i="1"/>
  <c r="CY131" i="1"/>
  <c r="CZ131" i="1"/>
  <c r="DA131" i="1"/>
  <c r="DB131" i="1"/>
  <c r="CW132" i="1"/>
  <c r="CX132" i="1"/>
  <c r="CY132" i="1"/>
  <c r="CZ132" i="1"/>
  <c r="DA132" i="1"/>
  <c r="DB132" i="1"/>
  <c r="CW133" i="1"/>
  <c r="CX133" i="1"/>
  <c r="CY133" i="1"/>
  <c r="CZ133" i="1"/>
  <c r="DA133" i="1"/>
  <c r="DB133" i="1"/>
  <c r="CW134" i="1"/>
  <c r="CX134" i="1"/>
  <c r="CY134" i="1"/>
  <c r="CZ134" i="1"/>
  <c r="DA134" i="1"/>
  <c r="DB134" i="1"/>
  <c r="CW135" i="1"/>
  <c r="CX135" i="1"/>
  <c r="CY135" i="1"/>
  <c r="CZ135" i="1"/>
  <c r="DA135" i="1"/>
  <c r="DB135" i="1"/>
  <c r="CW136" i="1"/>
  <c r="CX136" i="1"/>
  <c r="CY136" i="1"/>
  <c r="CZ136" i="1"/>
  <c r="DA136" i="1"/>
  <c r="DB136" i="1"/>
  <c r="CW137" i="1"/>
  <c r="CX137" i="1"/>
  <c r="CY137" i="1"/>
  <c r="CZ137" i="1"/>
  <c r="DA137" i="1"/>
  <c r="DB137" i="1"/>
  <c r="CW138" i="1"/>
  <c r="CX138" i="1"/>
  <c r="CY138" i="1"/>
  <c r="CZ138" i="1"/>
  <c r="DA138" i="1"/>
  <c r="DB138" i="1"/>
  <c r="CW139" i="1"/>
  <c r="CX139" i="1"/>
  <c r="CY139" i="1"/>
  <c r="CZ139" i="1"/>
  <c r="DA139" i="1"/>
  <c r="DB139" i="1"/>
  <c r="CW140" i="1"/>
  <c r="CX140" i="1"/>
  <c r="CY140" i="1"/>
  <c r="CZ140" i="1"/>
  <c r="DA140" i="1"/>
  <c r="DB140" i="1"/>
  <c r="CW141" i="1"/>
  <c r="CX141" i="1"/>
  <c r="CY141" i="1"/>
  <c r="CZ141" i="1"/>
  <c r="DA141" i="1"/>
  <c r="DB141" i="1"/>
  <c r="CW142" i="1"/>
  <c r="CX142" i="1"/>
  <c r="CY142" i="1"/>
  <c r="CZ142" i="1"/>
  <c r="DA142" i="1"/>
  <c r="DB142" i="1"/>
  <c r="CW143" i="1"/>
  <c r="CX143" i="1"/>
  <c r="CY143" i="1"/>
  <c r="CZ143" i="1"/>
  <c r="DA143" i="1"/>
  <c r="DB143" i="1"/>
  <c r="CW144" i="1"/>
  <c r="CX144" i="1"/>
  <c r="CY144" i="1"/>
  <c r="CZ144" i="1"/>
  <c r="DA144" i="1"/>
  <c r="DB144" i="1"/>
  <c r="CW145" i="1"/>
  <c r="CX145" i="1"/>
  <c r="CY145" i="1"/>
  <c r="CZ145" i="1"/>
  <c r="DA145" i="1"/>
  <c r="DB145" i="1"/>
  <c r="CW146" i="1"/>
  <c r="CX146" i="1"/>
  <c r="CY146" i="1"/>
  <c r="CZ146" i="1"/>
  <c r="DA146" i="1"/>
  <c r="DB146" i="1"/>
  <c r="CW147" i="1"/>
  <c r="CX147" i="1"/>
  <c r="CY147" i="1"/>
  <c r="CZ147" i="1"/>
  <c r="DA147" i="1"/>
  <c r="DB147" i="1"/>
  <c r="CW148" i="1"/>
  <c r="CX148" i="1"/>
  <c r="CY148" i="1"/>
  <c r="CZ148" i="1"/>
  <c r="DA148" i="1"/>
  <c r="DB148" i="1"/>
  <c r="CW149" i="1"/>
  <c r="CX149" i="1"/>
  <c r="CY149" i="1"/>
  <c r="CZ149" i="1"/>
  <c r="DA149" i="1"/>
  <c r="DB149" i="1"/>
  <c r="CW150" i="1"/>
  <c r="CX150" i="1"/>
  <c r="CY150" i="1"/>
  <c r="CZ150" i="1"/>
  <c r="DA150" i="1"/>
  <c r="DB150" i="1"/>
  <c r="CW151" i="1"/>
  <c r="CX151" i="1"/>
  <c r="CY151" i="1"/>
  <c r="CZ151" i="1"/>
  <c r="DA151" i="1"/>
  <c r="DB151" i="1"/>
  <c r="CW152" i="1"/>
  <c r="CX152" i="1"/>
  <c r="CY152" i="1"/>
  <c r="CZ152" i="1"/>
  <c r="DA152" i="1"/>
  <c r="DB152" i="1"/>
  <c r="CW153" i="1"/>
  <c r="CX153" i="1"/>
  <c r="CY153" i="1"/>
  <c r="CZ153" i="1"/>
  <c r="DA153" i="1"/>
  <c r="DB153" i="1"/>
  <c r="CW154" i="1"/>
  <c r="CX154" i="1"/>
  <c r="CY154" i="1"/>
  <c r="CZ154" i="1"/>
  <c r="DA154" i="1"/>
  <c r="DB154" i="1"/>
  <c r="CW155" i="1"/>
  <c r="CX155" i="1"/>
  <c r="CY155" i="1"/>
  <c r="CZ155" i="1"/>
  <c r="DA155" i="1"/>
  <c r="DB155" i="1"/>
  <c r="CW156" i="1"/>
  <c r="CX156" i="1"/>
  <c r="CY156" i="1"/>
  <c r="CZ156" i="1"/>
  <c r="DA156" i="1"/>
  <c r="DB156" i="1"/>
  <c r="CW157" i="1"/>
  <c r="CX157" i="1"/>
  <c r="CY157" i="1"/>
  <c r="CZ157" i="1"/>
  <c r="DA157" i="1"/>
  <c r="DB157" i="1"/>
  <c r="CW158" i="1"/>
  <c r="CX158" i="1"/>
  <c r="CY158" i="1"/>
  <c r="CZ158" i="1"/>
  <c r="DA158" i="1"/>
  <c r="DB158" i="1"/>
  <c r="CW159" i="1"/>
  <c r="CX159" i="1"/>
  <c r="CY159" i="1"/>
  <c r="CZ159" i="1"/>
  <c r="DA159" i="1"/>
  <c r="DB159" i="1"/>
  <c r="CW160" i="1"/>
  <c r="CX160" i="1"/>
  <c r="CY160" i="1"/>
  <c r="CZ160" i="1"/>
  <c r="DA160" i="1"/>
  <c r="DB160" i="1"/>
  <c r="CW161" i="1"/>
  <c r="CX161" i="1"/>
  <c r="CY161" i="1"/>
  <c r="CZ161" i="1"/>
  <c r="DA161" i="1"/>
  <c r="DB161" i="1"/>
  <c r="CW162" i="1"/>
  <c r="CX162" i="1"/>
  <c r="CY162" i="1"/>
  <c r="CZ162" i="1"/>
  <c r="DA162" i="1"/>
  <c r="DB162" i="1"/>
  <c r="CW163" i="1"/>
  <c r="CX163" i="1"/>
  <c r="CY163" i="1"/>
  <c r="CZ163" i="1"/>
  <c r="DA163" i="1"/>
  <c r="DB163" i="1"/>
  <c r="CW164" i="1"/>
  <c r="CX164" i="1"/>
  <c r="CY164" i="1"/>
  <c r="CZ164" i="1"/>
  <c r="DA164" i="1"/>
  <c r="DB164" i="1"/>
  <c r="CW165" i="1"/>
  <c r="CX165" i="1"/>
  <c r="CY165" i="1"/>
  <c r="CZ165" i="1"/>
  <c r="DA165" i="1"/>
  <c r="DB165" i="1"/>
  <c r="CW166" i="1"/>
  <c r="CX166" i="1"/>
  <c r="CY166" i="1"/>
  <c r="CZ166" i="1"/>
  <c r="DA166" i="1"/>
  <c r="DB166" i="1"/>
  <c r="CW167" i="1"/>
  <c r="CX167" i="1"/>
  <c r="CY167" i="1"/>
  <c r="CZ167" i="1"/>
  <c r="DA167" i="1"/>
  <c r="DB167" i="1"/>
  <c r="CW168" i="1"/>
  <c r="CX168" i="1"/>
  <c r="CY168" i="1"/>
  <c r="CZ168" i="1"/>
  <c r="DA168" i="1"/>
  <c r="DB168" i="1"/>
  <c r="CW169" i="1"/>
  <c r="CX169" i="1"/>
  <c r="CY169" i="1"/>
  <c r="CZ169" i="1"/>
  <c r="DA169" i="1"/>
  <c r="DB169" i="1"/>
  <c r="CW170" i="1"/>
  <c r="CX170" i="1"/>
  <c r="CY170" i="1"/>
  <c r="CZ170" i="1"/>
  <c r="DA170" i="1"/>
  <c r="DB170" i="1"/>
  <c r="CW171" i="1"/>
  <c r="CX171" i="1"/>
  <c r="CY171" i="1"/>
  <c r="CZ171" i="1"/>
  <c r="DA171" i="1"/>
  <c r="DB171" i="1"/>
  <c r="CW172" i="1"/>
  <c r="CX172" i="1"/>
  <c r="CY172" i="1"/>
  <c r="CZ172" i="1"/>
  <c r="DA172" i="1"/>
  <c r="DB172" i="1"/>
  <c r="CW173" i="1"/>
  <c r="CX173" i="1"/>
  <c r="CY173" i="1"/>
  <c r="CZ173" i="1"/>
  <c r="DA173" i="1"/>
  <c r="DB173" i="1"/>
  <c r="CW174" i="1"/>
  <c r="CX174" i="1"/>
  <c r="CY174" i="1"/>
  <c r="CZ174" i="1"/>
  <c r="DA174" i="1"/>
  <c r="DB174" i="1"/>
  <c r="CW175" i="1"/>
  <c r="CX175" i="1"/>
  <c r="CY175" i="1"/>
  <c r="CZ175" i="1"/>
  <c r="DA175" i="1"/>
  <c r="DB175" i="1"/>
  <c r="CW176" i="1"/>
  <c r="CX176" i="1"/>
  <c r="CY176" i="1"/>
  <c r="CZ176" i="1"/>
  <c r="DA176" i="1"/>
  <c r="DB176" i="1"/>
  <c r="CW177" i="1"/>
  <c r="CX177" i="1"/>
  <c r="CY177" i="1"/>
  <c r="CZ177" i="1"/>
  <c r="DA177" i="1"/>
  <c r="DB177" i="1"/>
  <c r="CW178" i="1"/>
  <c r="CX178" i="1"/>
  <c r="CY178" i="1"/>
  <c r="CZ178" i="1"/>
  <c r="DA178" i="1"/>
  <c r="DB178" i="1"/>
  <c r="CW179" i="1"/>
  <c r="CX179" i="1"/>
  <c r="CY179" i="1"/>
  <c r="CZ179" i="1"/>
  <c r="DA179" i="1"/>
  <c r="DB179" i="1"/>
  <c r="CW180" i="1"/>
  <c r="CX180" i="1"/>
  <c r="CY180" i="1"/>
  <c r="CZ180" i="1"/>
  <c r="DA180" i="1"/>
  <c r="DB180" i="1"/>
  <c r="CW181" i="1"/>
  <c r="CX181" i="1"/>
  <c r="CY181" i="1"/>
  <c r="CZ181" i="1"/>
  <c r="DA181" i="1"/>
  <c r="DB181" i="1"/>
  <c r="CW182" i="1"/>
  <c r="CX182" i="1"/>
  <c r="CY182" i="1"/>
  <c r="CZ182" i="1"/>
  <c r="DA182" i="1"/>
  <c r="DB182" i="1"/>
  <c r="CW183" i="1"/>
  <c r="CX183" i="1"/>
  <c r="CY183" i="1"/>
  <c r="CZ183" i="1"/>
  <c r="DA183" i="1"/>
  <c r="DB183" i="1"/>
  <c r="CW184" i="1"/>
  <c r="CX184" i="1"/>
  <c r="CY184" i="1"/>
  <c r="CZ184" i="1"/>
  <c r="DA184" i="1"/>
  <c r="DB184" i="1"/>
  <c r="CW185" i="1"/>
  <c r="CX185" i="1"/>
  <c r="CY185" i="1"/>
  <c r="CZ185" i="1"/>
  <c r="DA185" i="1"/>
  <c r="DB185" i="1"/>
  <c r="CW186" i="1"/>
  <c r="CX186" i="1"/>
  <c r="CY186" i="1"/>
  <c r="CZ186" i="1"/>
  <c r="DA186" i="1"/>
  <c r="DB186" i="1"/>
  <c r="CW187" i="1"/>
  <c r="CX187" i="1"/>
  <c r="CY187" i="1"/>
  <c r="CZ187" i="1"/>
  <c r="DA187" i="1"/>
  <c r="DB187" i="1"/>
  <c r="CW188" i="1"/>
  <c r="CX188" i="1"/>
  <c r="CY188" i="1"/>
  <c r="CZ188" i="1"/>
  <c r="DA188" i="1"/>
  <c r="DB188" i="1"/>
  <c r="CW189" i="1"/>
  <c r="CX189" i="1"/>
  <c r="CY189" i="1"/>
  <c r="CZ189" i="1"/>
  <c r="DA189" i="1"/>
  <c r="DB189" i="1"/>
  <c r="CW190" i="1"/>
  <c r="CX190" i="1"/>
  <c r="CY190" i="1"/>
  <c r="CZ190" i="1"/>
  <c r="DA190" i="1"/>
  <c r="DB190" i="1"/>
  <c r="CW191" i="1"/>
  <c r="CX191" i="1"/>
  <c r="CY191" i="1"/>
  <c r="CZ191" i="1"/>
  <c r="DA191" i="1"/>
  <c r="DB191" i="1"/>
  <c r="CW192" i="1"/>
  <c r="CX192" i="1"/>
  <c r="CY192" i="1"/>
  <c r="CZ192" i="1"/>
  <c r="DA192" i="1"/>
  <c r="DB192" i="1"/>
  <c r="CW193" i="1"/>
  <c r="CX193" i="1"/>
  <c r="CY193" i="1"/>
  <c r="CZ193" i="1"/>
  <c r="DA193" i="1"/>
  <c r="DB193" i="1"/>
  <c r="CW194" i="1"/>
  <c r="CX194" i="1"/>
  <c r="CY194" i="1"/>
  <c r="CZ194" i="1"/>
  <c r="DA194" i="1"/>
  <c r="DB194" i="1"/>
  <c r="CW195" i="1"/>
  <c r="CX195" i="1"/>
  <c r="CY195" i="1"/>
  <c r="CZ195" i="1"/>
  <c r="DA195" i="1"/>
  <c r="DB195" i="1"/>
  <c r="CW196" i="1"/>
  <c r="CX196" i="1"/>
  <c r="CY196" i="1"/>
  <c r="CZ196" i="1"/>
  <c r="DA196" i="1"/>
  <c r="DB196" i="1"/>
  <c r="CW197" i="1"/>
  <c r="CX197" i="1"/>
  <c r="CY197" i="1"/>
  <c r="CZ197" i="1"/>
  <c r="DA197" i="1"/>
  <c r="DB197" i="1"/>
  <c r="CW198" i="1"/>
  <c r="CX198" i="1"/>
  <c r="CY198" i="1"/>
  <c r="CZ198" i="1"/>
  <c r="DA198" i="1"/>
  <c r="DB198" i="1"/>
  <c r="CW199" i="1"/>
  <c r="CX199" i="1"/>
  <c r="CY199" i="1"/>
  <c r="CZ199" i="1"/>
  <c r="DA199" i="1"/>
  <c r="DB199" i="1"/>
  <c r="CW200" i="1"/>
  <c r="CX200" i="1"/>
  <c r="CY200" i="1"/>
  <c r="CZ200" i="1"/>
  <c r="DA200" i="1"/>
  <c r="DB200" i="1"/>
  <c r="CW201" i="1"/>
  <c r="CX201" i="1"/>
  <c r="CY201" i="1"/>
  <c r="CZ201" i="1"/>
  <c r="DA201" i="1"/>
  <c r="DB201" i="1"/>
  <c r="CW202" i="1"/>
  <c r="CX202" i="1"/>
  <c r="CY202" i="1"/>
  <c r="CZ202" i="1"/>
  <c r="DA202" i="1"/>
  <c r="DB202" i="1"/>
  <c r="CW203" i="1"/>
  <c r="CX203" i="1"/>
  <c r="CY203" i="1"/>
  <c r="CZ203" i="1"/>
  <c r="DA203" i="1"/>
  <c r="DB203" i="1"/>
  <c r="CW204" i="1"/>
  <c r="CX204" i="1"/>
  <c r="CY204" i="1"/>
  <c r="CZ204" i="1"/>
  <c r="DA204" i="1"/>
  <c r="DB204" i="1"/>
  <c r="CW205" i="1"/>
  <c r="CX205" i="1"/>
  <c r="CY205" i="1"/>
  <c r="CZ205" i="1"/>
  <c r="DA205" i="1"/>
  <c r="DB205" i="1"/>
  <c r="CW206" i="1"/>
  <c r="CX206" i="1"/>
  <c r="CY206" i="1"/>
  <c r="CZ206" i="1"/>
  <c r="DA206" i="1"/>
  <c r="DB206" i="1"/>
  <c r="CW207" i="1"/>
  <c r="CX207" i="1"/>
  <c r="CY207" i="1"/>
  <c r="CZ207" i="1"/>
  <c r="DA207" i="1"/>
  <c r="DB207" i="1"/>
  <c r="CW208" i="1"/>
  <c r="CX208" i="1"/>
  <c r="CY208" i="1"/>
  <c r="CZ208" i="1"/>
  <c r="DA208" i="1"/>
  <c r="DB208" i="1"/>
  <c r="CW209" i="1"/>
  <c r="CX209" i="1"/>
  <c r="CY209" i="1"/>
  <c r="CZ209" i="1"/>
  <c r="DA209" i="1"/>
  <c r="DB209" i="1"/>
  <c r="CW210" i="1"/>
  <c r="CX210" i="1"/>
  <c r="CY210" i="1"/>
  <c r="CZ210" i="1"/>
  <c r="DA210" i="1"/>
  <c r="DB210" i="1"/>
  <c r="CW211" i="1"/>
  <c r="CX211" i="1"/>
  <c r="CY211" i="1"/>
  <c r="CZ211" i="1"/>
  <c r="DA211" i="1"/>
  <c r="DB211" i="1"/>
  <c r="CW212" i="1"/>
  <c r="CX212" i="1"/>
  <c r="CY212" i="1"/>
  <c r="CZ212" i="1"/>
  <c r="DA212" i="1"/>
  <c r="DB212" i="1"/>
  <c r="CW213" i="1"/>
  <c r="CX213" i="1"/>
  <c r="CY213" i="1"/>
  <c r="CZ213" i="1"/>
  <c r="DA213" i="1"/>
  <c r="DB213" i="1"/>
  <c r="CW214" i="1"/>
  <c r="CX214" i="1"/>
  <c r="CY214" i="1"/>
  <c r="CZ214" i="1"/>
  <c r="DA214" i="1"/>
  <c r="DB214" i="1"/>
  <c r="CW215" i="1"/>
  <c r="CX215" i="1"/>
  <c r="CY215" i="1"/>
  <c r="CZ215" i="1"/>
  <c r="DA215" i="1"/>
  <c r="DB215" i="1"/>
  <c r="CW216" i="1"/>
  <c r="CX216" i="1"/>
  <c r="CY216" i="1"/>
  <c r="CZ216" i="1"/>
  <c r="DA216" i="1"/>
  <c r="DB216" i="1"/>
  <c r="CW217" i="1"/>
  <c r="CX217" i="1"/>
  <c r="CY217" i="1"/>
  <c r="CZ217" i="1"/>
  <c r="DA217" i="1"/>
  <c r="DB217" i="1"/>
  <c r="CW218" i="1"/>
  <c r="CX218" i="1"/>
  <c r="CY218" i="1"/>
  <c r="CZ218" i="1"/>
  <c r="DA218" i="1"/>
  <c r="DB218" i="1"/>
  <c r="CW219" i="1"/>
  <c r="CX219" i="1"/>
  <c r="CY219" i="1"/>
  <c r="CZ219" i="1"/>
  <c r="DA219" i="1"/>
  <c r="DB219" i="1"/>
  <c r="CW220" i="1"/>
  <c r="CX220" i="1"/>
  <c r="CY220" i="1"/>
  <c r="CZ220" i="1"/>
  <c r="DA220" i="1"/>
  <c r="DB220" i="1"/>
  <c r="CW221" i="1"/>
  <c r="CX221" i="1"/>
  <c r="CY221" i="1"/>
  <c r="CZ221" i="1"/>
  <c r="DA221" i="1"/>
  <c r="DB221" i="1"/>
  <c r="CW222" i="1"/>
  <c r="CX222" i="1"/>
  <c r="CY222" i="1"/>
  <c r="CZ222" i="1"/>
  <c r="DA222" i="1"/>
  <c r="DB222" i="1"/>
  <c r="CW223" i="1"/>
  <c r="CX223" i="1"/>
  <c r="CY223" i="1"/>
  <c r="CZ223" i="1"/>
  <c r="DA223" i="1"/>
  <c r="DB223" i="1"/>
  <c r="CW224" i="1"/>
  <c r="CX224" i="1"/>
  <c r="CY224" i="1"/>
  <c r="CZ224" i="1"/>
  <c r="DA224" i="1"/>
  <c r="DB224" i="1"/>
  <c r="CW225" i="1"/>
  <c r="CX225" i="1"/>
  <c r="CY225" i="1"/>
  <c r="CZ225" i="1"/>
  <c r="DA225" i="1"/>
  <c r="DB225" i="1"/>
  <c r="CW226" i="1"/>
  <c r="CX226" i="1"/>
  <c r="CY226" i="1"/>
  <c r="CZ226" i="1"/>
  <c r="DA226" i="1"/>
  <c r="DB226" i="1"/>
  <c r="CW227" i="1"/>
  <c r="CX227" i="1"/>
  <c r="CY227" i="1"/>
  <c r="CZ227" i="1"/>
  <c r="DA227" i="1"/>
  <c r="DB227" i="1"/>
  <c r="CW228" i="1"/>
  <c r="CX228" i="1"/>
  <c r="CY228" i="1"/>
  <c r="CZ228" i="1"/>
  <c r="DA228" i="1"/>
  <c r="DB228" i="1"/>
  <c r="CW229" i="1"/>
  <c r="CX229" i="1"/>
  <c r="CY229" i="1"/>
  <c r="CZ229" i="1"/>
  <c r="DA229" i="1"/>
  <c r="DB229" i="1"/>
  <c r="CW230" i="1"/>
  <c r="CX230" i="1"/>
  <c r="CY230" i="1"/>
  <c r="CZ230" i="1"/>
  <c r="DA230" i="1"/>
  <c r="DB230" i="1"/>
  <c r="CW231" i="1"/>
  <c r="CX231" i="1"/>
  <c r="CY231" i="1"/>
  <c r="CZ231" i="1"/>
  <c r="DA231" i="1"/>
  <c r="DB231" i="1"/>
  <c r="CW232" i="1"/>
  <c r="CX232" i="1"/>
  <c r="CY232" i="1"/>
  <c r="CZ232" i="1"/>
  <c r="DA232" i="1"/>
  <c r="DB232" i="1"/>
  <c r="CW233" i="1"/>
  <c r="CX233" i="1"/>
  <c r="CY233" i="1"/>
  <c r="CZ233" i="1"/>
  <c r="DA233" i="1"/>
  <c r="DB233" i="1"/>
  <c r="CW234" i="1"/>
  <c r="CX234" i="1"/>
  <c r="CY234" i="1"/>
  <c r="CZ234" i="1"/>
  <c r="DA234" i="1"/>
  <c r="DB234" i="1"/>
  <c r="CW235" i="1"/>
  <c r="CX235" i="1"/>
  <c r="CY235" i="1"/>
  <c r="CZ235" i="1"/>
  <c r="DA235" i="1"/>
  <c r="DB235" i="1"/>
  <c r="CW236" i="1"/>
  <c r="CX236" i="1"/>
  <c r="CY236" i="1"/>
  <c r="CZ236" i="1"/>
  <c r="DA236" i="1"/>
  <c r="DB236" i="1"/>
  <c r="CW237" i="1"/>
  <c r="CX237" i="1"/>
  <c r="CY237" i="1"/>
  <c r="CZ237" i="1"/>
  <c r="DA237" i="1"/>
  <c r="DB237" i="1"/>
  <c r="CW238" i="1"/>
  <c r="CX238" i="1"/>
  <c r="CY238" i="1"/>
  <c r="CZ238" i="1"/>
  <c r="DA238" i="1"/>
  <c r="DB238" i="1"/>
  <c r="CW239" i="1"/>
  <c r="CX239" i="1"/>
  <c r="CY239" i="1"/>
  <c r="CZ239" i="1"/>
  <c r="DA239" i="1"/>
  <c r="DB239" i="1"/>
  <c r="CW240" i="1"/>
  <c r="CX240" i="1"/>
  <c r="CY240" i="1"/>
  <c r="CZ240" i="1"/>
  <c r="DA240" i="1"/>
  <c r="DB240" i="1"/>
  <c r="CW241" i="1"/>
  <c r="CX241" i="1"/>
  <c r="CY241" i="1"/>
  <c r="CZ241" i="1"/>
  <c r="DA241" i="1"/>
  <c r="DB241" i="1"/>
  <c r="CW242" i="1"/>
  <c r="CX242" i="1"/>
  <c r="CY242" i="1"/>
  <c r="CZ242" i="1"/>
  <c r="DA242" i="1"/>
  <c r="DB242" i="1"/>
  <c r="CW243" i="1"/>
  <c r="CX243" i="1"/>
  <c r="CY243" i="1"/>
  <c r="CZ243" i="1"/>
  <c r="DA243" i="1"/>
  <c r="DB243" i="1"/>
  <c r="CW244" i="1"/>
  <c r="CX244" i="1"/>
  <c r="CY244" i="1"/>
  <c r="CZ244" i="1"/>
  <c r="DA244" i="1"/>
  <c r="DB244" i="1"/>
  <c r="CW245" i="1"/>
  <c r="CX245" i="1"/>
  <c r="CY245" i="1"/>
  <c r="CZ245" i="1"/>
  <c r="DA245" i="1"/>
  <c r="DB245" i="1"/>
  <c r="CW246" i="1"/>
  <c r="CX246" i="1"/>
  <c r="CY246" i="1"/>
  <c r="CZ246" i="1"/>
  <c r="DA246" i="1"/>
  <c r="DB246" i="1"/>
  <c r="CW247" i="1"/>
  <c r="CX247" i="1"/>
  <c r="CY247" i="1"/>
  <c r="CZ247" i="1"/>
  <c r="DA247" i="1"/>
  <c r="DB247" i="1"/>
  <c r="CW248" i="1"/>
  <c r="CX248" i="1"/>
  <c r="CY248" i="1"/>
  <c r="CZ248" i="1"/>
  <c r="DA248" i="1"/>
  <c r="DB248" i="1"/>
  <c r="CW249" i="1"/>
  <c r="CX249" i="1"/>
  <c r="CY249" i="1"/>
  <c r="CZ249" i="1"/>
  <c r="DA249" i="1"/>
  <c r="DB249" i="1"/>
  <c r="CW250" i="1"/>
  <c r="CX250" i="1"/>
  <c r="CY250" i="1"/>
  <c r="CZ250" i="1"/>
  <c r="DA250" i="1"/>
  <c r="DB250" i="1"/>
  <c r="CW251" i="1"/>
  <c r="CX251" i="1"/>
  <c r="CY251" i="1"/>
  <c r="CZ251" i="1"/>
  <c r="DA251" i="1"/>
  <c r="DB251" i="1"/>
  <c r="CW252" i="1"/>
  <c r="CX252" i="1"/>
  <c r="CY252" i="1"/>
  <c r="CZ252" i="1"/>
  <c r="DA252" i="1"/>
  <c r="DB252" i="1"/>
  <c r="CW253" i="1"/>
  <c r="CX253" i="1"/>
  <c r="CY253" i="1"/>
  <c r="CZ253" i="1"/>
  <c r="DA253" i="1"/>
  <c r="DB253" i="1"/>
  <c r="CW254" i="1"/>
  <c r="CX254" i="1"/>
  <c r="CY254" i="1"/>
  <c r="CZ254" i="1"/>
  <c r="DA254" i="1"/>
  <c r="DB254" i="1"/>
  <c r="CW255" i="1"/>
  <c r="CX255" i="1"/>
  <c r="CY255" i="1"/>
  <c r="CZ255" i="1"/>
  <c r="DA255" i="1"/>
  <c r="DB255" i="1"/>
  <c r="CW256" i="1"/>
  <c r="CX256" i="1"/>
  <c r="CY256" i="1"/>
  <c r="CZ256" i="1"/>
  <c r="DA256" i="1"/>
  <c r="DB256" i="1"/>
  <c r="CW257" i="1"/>
  <c r="CX257" i="1"/>
  <c r="CY257" i="1"/>
  <c r="CZ257" i="1"/>
  <c r="DA257" i="1"/>
  <c r="DB257" i="1"/>
  <c r="CW258" i="1"/>
  <c r="CX258" i="1"/>
  <c r="CY258" i="1"/>
  <c r="CZ258" i="1"/>
  <c r="DA258" i="1"/>
  <c r="DB258" i="1"/>
  <c r="CW259" i="1"/>
  <c r="CX259" i="1"/>
  <c r="CY259" i="1"/>
  <c r="CZ259" i="1"/>
  <c r="DA259" i="1"/>
  <c r="DB259" i="1"/>
  <c r="CW260" i="1"/>
  <c r="CX260" i="1"/>
  <c r="CY260" i="1"/>
  <c r="CZ260" i="1"/>
  <c r="DA260" i="1"/>
  <c r="DB260" i="1"/>
  <c r="CW261" i="1"/>
  <c r="CX261" i="1"/>
  <c r="CY261" i="1"/>
  <c r="CZ261" i="1"/>
  <c r="DA261" i="1"/>
  <c r="DB261" i="1"/>
  <c r="CW262" i="1"/>
  <c r="CX262" i="1"/>
  <c r="CY262" i="1"/>
  <c r="CZ262" i="1"/>
  <c r="DA262" i="1"/>
  <c r="DB262" i="1"/>
  <c r="CW263" i="1"/>
  <c r="CX263" i="1"/>
  <c r="CY263" i="1"/>
  <c r="CZ263" i="1"/>
  <c r="DA263" i="1"/>
  <c r="DB263" i="1"/>
  <c r="CW264" i="1"/>
  <c r="CX264" i="1"/>
  <c r="CY264" i="1"/>
  <c r="CZ264" i="1"/>
  <c r="DA264" i="1"/>
  <c r="DB264" i="1"/>
  <c r="CW265" i="1"/>
  <c r="CX265" i="1"/>
  <c r="CY265" i="1"/>
  <c r="CZ265" i="1"/>
  <c r="DA265" i="1"/>
  <c r="DB265" i="1"/>
  <c r="CW266" i="1"/>
  <c r="CX266" i="1"/>
  <c r="CY266" i="1"/>
  <c r="CZ266" i="1"/>
  <c r="DA266" i="1"/>
  <c r="DB266" i="1"/>
  <c r="CW267" i="1"/>
  <c r="CX267" i="1"/>
  <c r="CY267" i="1"/>
  <c r="CZ267" i="1"/>
  <c r="DA267" i="1"/>
  <c r="DB267" i="1"/>
  <c r="CW268" i="1"/>
  <c r="CX268" i="1"/>
  <c r="CY268" i="1"/>
  <c r="CZ268" i="1"/>
  <c r="DA268" i="1"/>
  <c r="DB268" i="1"/>
  <c r="CW269" i="1"/>
  <c r="CX269" i="1"/>
  <c r="CY269" i="1"/>
  <c r="CZ269" i="1"/>
  <c r="DA269" i="1"/>
  <c r="DB269" i="1"/>
  <c r="CW270" i="1"/>
  <c r="CX270" i="1"/>
  <c r="CY270" i="1"/>
  <c r="CZ270" i="1"/>
  <c r="DA270" i="1"/>
  <c r="DB270" i="1"/>
  <c r="CW271" i="1"/>
  <c r="CX271" i="1"/>
  <c r="CY271" i="1"/>
  <c r="CZ271" i="1"/>
  <c r="DA271" i="1"/>
  <c r="DB271" i="1"/>
  <c r="CW272" i="1"/>
  <c r="CX272" i="1"/>
  <c r="CY272" i="1"/>
  <c r="CZ272" i="1"/>
  <c r="DA272" i="1"/>
  <c r="DB272" i="1"/>
  <c r="CW273" i="1"/>
  <c r="CX273" i="1"/>
  <c r="CY273" i="1"/>
  <c r="CZ273" i="1"/>
  <c r="DA273" i="1"/>
  <c r="DB273" i="1"/>
  <c r="CW274" i="1"/>
  <c r="CX274" i="1"/>
  <c r="CY274" i="1"/>
  <c r="CZ274" i="1"/>
  <c r="DA274" i="1"/>
  <c r="DB274" i="1"/>
  <c r="CW275" i="1"/>
  <c r="CX275" i="1"/>
  <c r="CY275" i="1"/>
  <c r="CZ275" i="1"/>
  <c r="DA275" i="1"/>
  <c r="DB275" i="1"/>
  <c r="CW276" i="1"/>
  <c r="CX276" i="1"/>
  <c r="CY276" i="1"/>
  <c r="CZ276" i="1"/>
  <c r="DA276" i="1"/>
  <c r="DB276" i="1"/>
  <c r="CW277" i="1"/>
  <c r="CX277" i="1"/>
  <c r="CY277" i="1"/>
  <c r="CZ277" i="1"/>
  <c r="DA277" i="1"/>
  <c r="DB277" i="1"/>
  <c r="CW278" i="1"/>
  <c r="CX278" i="1"/>
  <c r="CY278" i="1"/>
  <c r="CZ278" i="1"/>
  <c r="DA278" i="1"/>
  <c r="DB278" i="1"/>
  <c r="CW279" i="1"/>
  <c r="CX279" i="1"/>
  <c r="CY279" i="1"/>
  <c r="CZ279" i="1"/>
  <c r="DA279" i="1"/>
  <c r="DB279" i="1"/>
  <c r="CW280" i="1"/>
  <c r="CX280" i="1"/>
  <c r="CY280" i="1"/>
  <c r="CZ280" i="1"/>
  <c r="DA280" i="1"/>
  <c r="DB280" i="1"/>
  <c r="CW281" i="1"/>
  <c r="CX281" i="1"/>
  <c r="CY281" i="1"/>
  <c r="CZ281" i="1"/>
  <c r="DA281" i="1"/>
  <c r="DB281" i="1"/>
  <c r="CW282" i="1"/>
  <c r="CX282" i="1"/>
  <c r="CY282" i="1"/>
  <c r="CZ282" i="1"/>
  <c r="DA282" i="1"/>
  <c r="DB282" i="1"/>
  <c r="CW283" i="1"/>
  <c r="CX283" i="1"/>
  <c r="CY283" i="1"/>
  <c r="CZ283" i="1"/>
  <c r="DA283" i="1"/>
  <c r="DB283" i="1"/>
  <c r="CW284" i="1"/>
  <c r="CX284" i="1"/>
  <c r="CY284" i="1"/>
  <c r="CZ284" i="1"/>
  <c r="DA284" i="1"/>
  <c r="DB284" i="1"/>
  <c r="CW285" i="1"/>
  <c r="CX285" i="1"/>
  <c r="CY285" i="1"/>
  <c r="CZ285" i="1"/>
  <c r="DA285" i="1"/>
  <c r="DB285" i="1"/>
  <c r="CW286" i="1"/>
  <c r="CX286" i="1"/>
  <c r="CY286" i="1"/>
  <c r="CZ286" i="1"/>
  <c r="DA286" i="1"/>
  <c r="DB286" i="1"/>
  <c r="CW287" i="1"/>
  <c r="CX287" i="1"/>
  <c r="CY287" i="1"/>
  <c r="CZ287" i="1"/>
  <c r="DA287" i="1"/>
  <c r="DB287" i="1"/>
  <c r="CW288" i="1"/>
  <c r="CX288" i="1"/>
  <c r="CY288" i="1"/>
  <c r="CZ288" i="1"/>
  <c r="DA288" i="1"/>
  <c r="DB288" i="1"/>
  <c r="CW289" i="1"/>
  <c r="CX289" i="1"/>
  <c r="CY289" i="1"/>
  <c r="CZ289" i="1"/>
  <c r="DA289" i="1"/>
  <c r="DB289" i="1"/>
  <c r="CW290" i="1"/>
  <c r="CX290" i="1"/>
  <c r="CY290" i="1"/>
  <c r="CZ290" i="1"/>
  <c r="DA290" i="1"/>
  <c r="DB290" i="1"/>
  <c r="CW291" i="1"/>
  <c r="CX291" i="1"/>
  <c r="CY291" i="1"/>
  <c r="CZ291" i="1"/>
  <c r="DA291" i="1"/>
  <c r="DB291" i="1"/>
  <c r="CW292" i="1"/>
  <c r="CX292" i="1"/>
  <c r="CY292" i="1"/>
  <c r="CZ292" i="1"/>
  <c r="DA292" i="1"/>
  <c r="DB292" i="1"/>
  <c r="CW293" i="1"/>
  <c r="CX293" i="1"/>
  <c r="CY293" i="1"/>
  <c r="CZ293" i="1"/>
  <c r="DA293" i="1"/>
  <c r="DB293" i="1"/>
  <c r="CW294" i="1"/>
  <c r="CX294" i="1"/>
  <c r="CY294" i="1"/>
  <c r="CZ294" i="1"/>
  <c r="DA294" i="1"/>
  <c r="DB294" i="1"/>
  <c r="CW295" i="1"/>
  <c r="CX295" i="1"/>
  <c r="CY295" i="1"/>
  <c r="CZ295" i="1"/>
  <c r="DA295" i="1"/>
  <c r="DB295" i="1"/>
  <c r="CW296" i="1"/>
  <c r="CX296" i="1"/>
  <c r="CY296" i="1"/>
  <c r="CZ296" i="1"/>
  <c r="DA296" i="1"/>
  <c r="DB296" i="1"/>
  <c r="CW297" i="1"/>
  <c r="CX297" i="1"/>
  <c r="CY297" i="1"/>
  <c r="CZ297" i="1"/>
  <c r="DA297" i="1"/>
  <c r="DB297" i="1"/>
  <c r="CW298" i="1"/>
  <c r="CX298" i="1"/>
  <c r="CY298" i="1"/>
  <c r="CZ298" i="1"/>
  <c r="DA298" i="1"/>
  <c r="DB298" i="1"/>
  <c r="CW299" i="1"/>
  <c r="CX299" i="1"/>
  <c r="CY299" i="1"/>
  <c r="CZ299" i="1"/>
  <c r="DA299" i="1"/>
  <c r="DB299" i="1"/>
  <c r="CW300" i="1"/>
  <c r="CX300" i="1"/>
  <c r="CY300" i="1"/>
  <c r="CZ300" i="1"/>
  <c r="DA300" i="1"/>
  <c r="DB300" i="1"/>
  <c r="CW301" i="1"/>
  <c r="CX301" i="1"/>
  <c r="CY301" i="1"/>
  <c r="CZ301" i="1"/>
  <c r="DA301" i="1"/>
  <c r="DB301" i="1"/>
  <c r="CW302" i="1"/>
  <c r="CX302" i="1"/>
  <c r="CY302" i="1"/>
  <c r="CZ302" i="1"/>
  <c r="DA302" i="1"/>
  <c r="DB302" i="1"/>
  <c r="CW303" i="1"/>
  <c r="CX303" i="1"/>
  <c r="CY303" i="1"/>
  <c r="CZ303" i="1"/>
  <c r="DA303" i="1"/>
  <c r="DB303" i="1"/>
  <c r="CW304" i="1"/>
  <c r="CX304" i="1"/>
  <c r="CY304" i="1"/>
  <c r="CZ304" i="1"/>
  <c r="DA304" i="1"/>
  <c r="DB304" i="1"/>
  <c r="CW305" i="1"/>
  <c r="CX305" i="1"/>
  <c r="CY305" i="1"/>
  <c r="CZ305" i="1"/>
  <c r="DA305" i="1"/>
  <c r="DB305" i="1"/>
  <c r="CW306" i="1"/>
  <c r="CX306" i="1"/>
  <c r="CY306" i="1"/>
  <c r="CZ306" i="1"/>
  <c r="DA306" i="1"/>
  <c r="DB306" i="1"/>
  <c r="CW307" i="1"/>
  <c r="CX307" i="1"/>
  <c r="CY307" i="1"/>
  <c r="CZ307" i="1"/>
  <c r="DA307" i="1"/>
  <c r="DB307" i="1"/>
  <c r="CW308" i="1"/>
  <c r="CX308" i="1"/>
  <c r="CY308" i="1"/>
  <c r="CZ308" i="1"/>
  <c r="DA308" i="1"/>
  <c r="DB308" i="1"/>
  <c r="CW309" i="1"/>
  <c r="CX309" i="1"/>
  <c r="CY309" i="1"/>
  <c r="CZ309" i="1"/>
  <c r="DA309" i="1"/>
  <c r="DB309" i="1"/>
  <c r="CW310" i="1"/>
  <c r="CX310" i="1"/>
  <c r="CY310" i="1"/>
  <c r="CZ310" i="1"/>
  <c r="DA310" i="1"/>
  <c r="DB310" i="1"/>
  <c r="CW311" i="1"/>
  <c r="CX311" i="1"/>
  <c r="CY311" i="1"/>
  <c r="CZ311" i="1"/>
  <c r="DA311" i="1"/>
  <c r="DB311" i="1"/>
  <c r="CW312" i="1"/>
  <c r="CX312" i="1"/>
  <c r="CY312" i="1"/>
  <c r="CZ312" i="1"/>
  <c r="DA312" i="1"/>
  <c r="DB312" i="1"/>
  <c r="CW313" i="1"/>
  <c r="CX313" i="1"/>
  <c r="CY313" i="1"/>
  <c r="CZ313" i="1"/>
  <c r="DA313" i="1"/>
  <c r="DB313" i="1"/>
  <c r="CW314" i="1"/>
  <c r="CX314" i="1"/>
  <c r="CY314" i="1"/>
  <c r="CZ314" i="1"/>
  <c r="DA314" i="1"/>
  <c r="DB314" i="1"/>
  <c r="CW315" i="1"/>
  <c r="CX315" i="1"/>
  <c r="CY315" i="1"/>
  <c r="CZ315" i="1"/>
  <c r="DA315" i="1"/>
  <c r="DB315" i="1"/>
  <c r="CW316" i="1"/>
  <c r="CX316" i="1"/>
  <c r="CY316" i="1"/>
  <c r="CZ316" i="1"/>
  <c r="DA316" i="1"/>
  <c r="DB316" i="1"/>
  <c r="CW317" i="1"/>
  <c r="CX317" i="1"/>
  <c r="CY317" i="1"/>
  <c r="CZ317" i="1"/>
  <c r="DA317" i="1"/>
  <c r="DB317" i="1"/>
  <c r="CW318" i="1"/>
  <c r="CX318" i="1"/>
  <c r="CY318" i="1"/>
  <c r="CZ318" i="1"/>
  <c r="DA318" i="1"/>
  <c r="DB318" i="1"/>
  <c r="CW319" i="1"/>
  <c r="CX319" i="1"/>
  <c r="CY319" i="1"/>
  <c r="CZ319" i="1"/>
  <c r="DA319" i="1"/>
  <c r="DB319" i="1"/>
  <c r="CW320" i="1"/>
  <c r="CX320" i="1"/>
  <c r="CY320" i="1"/>
  <c r="CZ320" i="1"/>
  <c r="DA320" i="1"/>
  <c r="DB320" i="1"/>
  <c r="CW321" i="1"/>
  <c r="CX321" i="1"/>
  <c r="CY321" i="1"/>
  <c r="CZ321" i="1"/>
  <c r="DA321" i="1"/>
  <c r="DB321" i="1"/>
  <c r="CW322" i="1"/>
  <c r="CX322" i="1"/>
  <c r="CY322" i="1"/>
  <c r="CZ322" i="1"/>
  <c r="DA322" i="1"/>
  <c r="DB322" i="1"/>
  <c r="CW323" i="1"/>
  <c r="CX323" i="1"/>
  <c r="CY323" i="1"/>
  <c r="CZ323" i="1"/>
  <c r="DA323" i="1"/>
  <c r="DB323" i="1"/>
  <c r="CW324" i="1"/>
  <c r="CX324" i="1"/>
  <c r="CY324" i="1"/>
  <c r="CZ324" i="1"/>
  <c r="DA324" i="1"/>
  <c r="DB324" i="1"/>
  <c r="CW325" i="1"/>
  <c r="CX325" i="1"/>
  <c r="CY325" i="1"/>
  <c r="CZ325" i="1"/>
  <c r="DA325" i="1"/>
  <c r="DB325" i="1"/>
  <c r="CW326" i="1"/>
  <c r="CX326" i="1"/>
  <c r="CY326" i="1"/>
  <c r="CZ326" i="1"/>
  <c r="DA326" i="1"/>
  <c r="DB326" i="1"/>
  <c r="CW327" i="1"/>
  <c r="CX327" i="1"/>
  <c r="CY327" i="1"/>
  <c r="CZ327" i="1"/>
  <c r="DA327" i="1"/>
  <c r="DB327" i="1"/>
  <c r="CW328" i="1"/>
  <c r="CX328" i="1"/>
  <c r="CY328" i="1"/>
  <c r="CZ328" i="1"/>
  <c r="DA328" i="1"/>
  <c r="DB328" i="1"/>
  <c r="CW329" i="1"/>
  <c r="CX329" i="1"/>
  <c r="CY329" i="1"/>
  <c r="CZ329" i="1"/>
  <c r="DA329" i="1"/>
  <c r="DB329" i="1"/>
  <c r="CW330" i="1"/>
  <c r="CX330" i="1"/>
  <c r="CY330" i="1"/>
  <c r="CZ330" i="1"/>
  <c r="DA330" i="1"/>
  <c r="DB330" i="1"/>
  <c r="CW331" i="1"/>
  <c r="CX331" i="1"/>
  <c r="CY331" i="1"/>
  <c r="CZ331" i="1"/>
  <c r="DA331" i="1"/>
  <c r="DB331" i="1"/>
  <c r="CW332" i="1"/>
  <c r="CX332" i="1"/>
  <c r="CY332" i="1"/>
  <c r="CZ332" i="1"/>
  <c r="DA332" i="1"/>
  <c r="DB332" i="1"/>
  <c r="CW333" i="1"/>
  <c r="CX333" i="1"/>
  <c r="CY333" i="1"/>
  <c r="CZ333" i="1"/>
  <c r="DA333" i="1"/>
  <c r="DB333" i="1"/>
  <c r="CW334" i="1"/>
  <c r="CX334" i="1"/>
  <c r="CY334" i="1"/>
  <c r="CZ334" i="1"/>
  <c r="DA334" i="1"/>
  <c r="DB334" i="1"/>
  <c r="CW335" i="1"/>
  <c r="CX335" i="1"/>
  <c r="CY335" i="1"/>
  <c r="CZ335" i="1"/>
  <c r="DA335" i="1"/>
  <c r="DB335" i="1"/>
  <c r="CW336" i="1"/>
  <c r="CX336" i="1"/>
  <c r="CY336" i="1"/>
  <c r="CZ336" i="1"/>
  <c r="DA336" i="1"/>
  <c r="DB336" i="1"/>
  <c r="CW337" i="1"/>
  <c r="CX337" i="1"/>
  <c r="CY337" i="1"/>
  <c r="CZ337" i="1"/>
  <c r="DA337" i="1"/>
  <c r="DB337" i="1"/>
  <c r="CW338" i="1"/>
  <c r="CX338" i="1"/>
  <c r="CY338" i="1"/>
  <c r="CZ338" i="1"/>
  <c r="DA338" i="1"/>
  <c r="DB338" i="1"/>
  <c r="CW339" i="1"/>
  <c r="CX339" i="1"/>
  <c r="CY339" i="1"/>
  <c r="CZ339" i="1"/>
  <c r="DA339" i="1"/>
  <c r="DB339" i="1"/>
  <c r="CW340" i="1"/>
  <c r="CX340" i="1"/>
  <c r="CY340" i="1"/>
  <c r="CZ340" i="1"/>
  <c r="DA340" i="1"/>
  <c r="DB340" i="1"/>
  <c r="CW341" i="1"/>
  <c r="CX341" i="1"/>
  <c r="CY341" i="1"/>
  <c r="CZ341" i="1"/>
  <c r="DA341" i="1"/>
  <c r="DB341" i="1"/>
  <c r="CW342" i="1"/>
  <c r="CX342" i="1"/>
  <c r="CY342" i="1"/>
  <c r="CZ342" i="1"/>
  <c r="DA342" i="1"/>
  <c r="DB342" i="1"/>
  <c r="CW343" i="1"/>
  <c r="CX343" i="1"/>
  <c r="CY343" i="1"/>
  <c r="CZ343" i="1"/>
  <c r="DA343" i="1"/>
  <c r="DB343" i="1"/>
  <c r="CW344" i="1"/>
  <c r="CX344" i="1"/>
  <c r="CY344" i="1"/>
  <c r="CZ344" i="1"/>
  <c r="DA344" i="1"/>
  <c r="DB344" i="1"/>
  <c r="CW345" i="1"/>
  <c r="CX345" i="1"/>
  <c r="CY345" i="1"/>
  <c r="CZ345" i="1"/>
  <c r="DA345" i="1"/>
  <c r="DB345" i="1"/>
  <c r="CW346" i="1"/>
  <c r="CX346" i="1"/>
  <c r="CY346" i="1"/>
  <c r="CZ346" i="1"/>
  <c r="DA346" i="1"/>
  <c r="DB346" i="1"/>
  <c r="CW347" i="1"/>
  <c r="CX347" i="1"/>
  <c r="CY347" i="1"/>
  <c r="CZ347" i="1"/>
  <c r="DA347" i="1"/>
  <c r="DB347" i="1"/>
  <c r="CW348" i="1"/>
  <c r="CX348" i="1"/>
  <c r="CY348" i="1"/>
  <c r="CZ348" i="1"/>
  <c r="DA348" i="1"/>
  <c r="DB348" i="1"/>
  <c r="CW349" i="1"/>
  <c r="CX349" i="1"/>
  <c r="CY349" i="1"/>
  <c r="CZ349" i="1"/>
  <c r="DA349" i="1"/>
  <c r="DB349" i="1"/>
  <c r="CW350" i="1"/>
  <c r="CX350" i="1"/>
  <c r="CY350" i="1"/>
  <c r="CZ350" i="1"/>
  <c r="DA350" i="1"/>
  <c r="DB350" i="1"/>
  <c r="CW351" i="1"/>
  <c r="CX351" i="1"/>
  <c r="CY351" i="1"/>
  <c r="CZ351" i="1"/>
  <c r="DA351" i="1"/>
  <c r="DB351" i="1"/>
  <c r="CW352" i="1"/>
  <c r="CX352" i="1"/>
  <c r="CY352" i="1"/>
  <c r="CZ352" i="1"/>
  <c r="DA352" i="1"/>
  <c r="DB352" i="1"/>
  <c r="CW353" i="1"/>
  <c r="CX353" i="1"/>
  <c r="CY353" i="1"/>
  <c r="CZ353" i="1"/>
  <c r="DA353" i="1"/>
  <c r="DB353" i="1"/>
  <c r="CW354" i="1"/>
  <c r="CX354" i="1"/>
  <c r="CY354" i="1"/>
  <c r="CZ354" i="1"/>
  <c r="DA354" i="1"/>
  <c r="DB354" i="1"/>
  <c r="CW355" i="1"/>
  <c r="CX355" i="1"/>
  <c r="CY355" i="1"/>
  <c r="CZ355" i="1"/>
  <c r="DA355" i="1"/>
  <c r="DB355" i="1"/>
  <c r="CW356" i="1"/>
  <c r="CX356" i="1"/>
  <c r="CY356" i="1"/>
  <c r="CZ356" i="1"/>
  <c r="DA356" i="1"/>
  <c r="DB356" i="1"/>
  <c r="CW357" i="1"/>
  <c r="CX357" i="1"/>
  <c r="CY357" i="1"/>
  <c r="CZ357" i="1"/>
  <c r="DA357" i="1"/>
  <c r="DB357" i="1"/>
  <c r="CW358" i="1"/>
  <c r="CX358" i="1"/>
  <c r="CY358" i="1"/>
  <c r="CZ358" i="1"/>
  <c r="DA358" i="1"/>
  <c r="DB358" i="1"/>
  <c r="CW359" i="1"/>
  <c r="CX359" i="1"/>
  <c r="CY359" i="1"/>
  <c r="CZ359" i="1"/>
  <c r="DA359" i="1"/>
  <c r="DB359" i="1"/>
  <c r="CW360" i="1"/>
  <c r="CX360" i="1"/>
  <c r="CY360" i="1"/>
  <c r="CZ360" i="1"/>
  <c r="DA360" i="1"/>
  <c r="DB360" i="1"/>
  <c r="CW361" i="1"/>
  <c r="CX361" i="1"/>
  <c r="CY361" i="1"/>
  <c r="CZ361" i="1"/>
  <c r="DA361" i="1"/>
  <c r="DB361" i="1"/>
  <c r="CW362" i="1"/>
  <c r="CX362" i="1"/>
  <c r="CY362" i="1"/>
  <c r="CZ362" i="1"/>
  <c r="DA362" i="1"/>
  <c r="DB362" i="1"/>
  <c r="CW363" i="1"/>
  <c r="CX363" i="1"/>
  <c r="CY363" i="1"/>
  <c r="CZ363" i="1"/>
  <c r="DA363" i="1"/>
  <c r="DB363" i="1"/>
  <c r="CW364" i="1"/>
  <c r="CX364" i="1"/>
  <c r="CY364" i="1"/>
  <c r="CZ364" i="1"/>
  <c r="DA364" i="1"/>
  <c r="DB364" i="1"/>
  <c r="CW365" i="1"/>
  <c r="CX365" i="1"/>
  <c r="CY365" i="1"/>
  <c r="CZ365" i="1"/>
  <c r="DA365" i="1"/>
  <c r="DB365" i="1"/>
  <c r="CW366" i="1"/>
  <c r="CX366" i="1"/>
  <c r="CY366" i="1"/>
  <c r="CZ366" i="1"/>
  <c r="DA366" i="1"/>
  <c r="DB366" i="1"/>
  <c r="CW367" i="1"/>
  <c r="CX367" i="1"/>
  <c r="CY367" i="1"/>
  <c r="CZ367" i="1"/>
  <c r="DA367" i="1"/>
  <c r="DB367" i="1"/>
  <c r="CW368" i="1"/>
  <c r="CX368" i="1"/>
  <c r="CY368" i="1"/>
  <c r="CZ368" i="1"/>
  <c r="DA368" i="1"/>
  <c r="DB368" i="1"/>
  <c r="CW369" i="1"/>
  <c r="CX369" i="1"/>
  <c r="CY369" i="1"/>
  <c r="CZ369" i="1"/>
  <c r="DA369" i="1"/>
  <c r="DB369" i="1"/>
  <c r="CW370" i="1"/>
  <c r="CX370" i="1"/>
  <c r="CY370" i="1"/>
  <c r="CZ370" i="1"/>
  <c r="DA370" i="1"/>
  <c r="DB370" i="1"/>
  <c r="CW371" i="1"/>
  <c r="CX371" i="1"/>
  <c r="CY371" i="1"/>
  <c r="CZ371" i="1"/>
  <c r="DA371" i="1"/>
  <c r="DB371" i="1"/>
  <c r="CW372" i="1"/>
  <c r="CX372" i="1"/>
  <c r="CY372" i="1"/>
  <c r="CZ372" i="1"/>
  <c r="DA372" i="1"/>
  <c r="DB372" i="1"/>
  <c r="CW373" i="1"/>
  <c r="CX373" i="1"/>
  <c r="CY373" i="1"/>
  <c r="CZ373" i="1"/>
  <c r="DA373" i="1"/>
  <c r="DB373" i="1"/>
  <c r="CW374" i="1"/>
  <c r="CX374" i="1"/>
  <c r="CY374" i="1"/>
  <c r="CZ374" i="1"/>
  <c r="DA374" i="1"/>
  <c r="DB374" i="1"/>
  <c r="CW375" i="1"/>
  <c r="CX375" i="1"/>
  <c r="CY375" i="1"/>
  <c r="CZ375" i="1"/>
  <c r="DA375" i="1"/>
  <c r="DB375" i="1"/>
  <c r="CW376" i="1"/>
  <c r="CX376" i="1"/>
  <c r="CY376" i="1"/>
  <c r="CZ376" i="1"/>
  <c r="DA376" i="1"/>
  <c r="DB376" i="1"/>
  <c r="CW377" i="1"/>
  <c r="CX377" i="1"/>
  <c r="CY377" i="1"/>
  <c r="CZ377" i="1"/>
  <c r="DA377" i="1"/>
  <c r="DB377" i="1"/>
  <c r="CW378" i="1"/>
  <c r="CX378" i="1"/>
  <c r="CY378" i="1"/>
  <c r="CZ378" i="1"/>
  <c r="DA378" i="1"/>
  <c r="DB378" i="1"/>
  <c r="CW379" i="1"/>
  <c r="CX379" i="1"/>
  <c r="CY379" i="1"/>
  <c r="CZ379" i="1"/>
  <c r="DA379" i="1"/>
  <c r="DB379" i="1"/>
  <c r="CW380" i="1"/>
  <c r="CX380" i="1"/>
  <c r="CY380" i="1"/>
  <c r="CZ380" i="1"/>
  <c r="DA380" i="1"/>
  <c r="DB380" i="1"/>
  <c r="CW381" i="1"/>
  <c r="CX381" i="1"/>
  <c r="CY381" i="1"/>
  <c r="CZ381" i="1"/>
  <c r="DA381" i="1"/>
  <c r="DB381" i="1"/>
  <c r="CW382" i="1"/>
  <c r="CX382" i="1"/>
  <c r="CY382" i="1"/>
  <c r="CZ382" i="1"/>
  <c r="DA382" i="1"/>
  <c r="DB382" i="1"/>
  <c r="CW383" i="1"/>
  <c r="CX383" i="1"/>
  <c r="CY383" i="1"/>
  <c r="CZ383" i="1"/>
  <c r="DA383" i="1"/>
  <c r="DB383" i="1"/>
  <c r="CW384" i="1"/>
  <c r="CX384" i="1"/>
  <c r="CY384" i="1"/>
  <c r="CZ384" i="1"/>
  <c r="DA384" i="1"/>
  <c r="DB384" i="1"/>
  <c r="CW385" i="1"/>
  <c r="CX385" i="1"/>
  <c r="CY385" i="1"/>
  <c r="CZ385" i="1"/>
  <c r="DA385" i="1"/>
  <c r="DB385" i="1"/>
  <c r="CW386" i="1"/>
  <c r="CX386" i="1"/>
  <c r="CY386" i="1"/>
  <c r="CZ386" i="1"/>
  <c r="DA386" i="1"/>
  <c r="DB386" i="1"/>
  <c r="CW387" i="1"/>
  <c r="CX387" i="1"/>
  <c r="CY387" i="1"/>
  <c r="CZ387" i="1"/>
  <c r="DA387" i="1"/>
  <c r="DB387" i="1"/>
  <c r="CW388" i="1"/>
  <c r="CX388" i="1"/>
  <c r="CY388" i="1"/>
  <c r="CZ388" i="1"/>
  <c r="DA388" i="1"/>
  <c r="DB388" i="1"/>
  <c r="CW389" i="1"/>
  <c r="CX389" i="1"/>
  <c r="CY389" i="1"/>
  <c r="CZ389" i="1"/>
  <c r="DA389" i="1"/>
  <c r="DB389" i="1"/>
  <c r="CW390" i="1"/>
  <c r="CX390" i="1"/>
  <c r="CY390" i="1"/>
  <c r="CZ390" i="1"/>
  <c r="DA390" i="1"/>
  <c r="DB390" i="1"/>
  <c r="CW391" i="1"/>
  <c r="CX391" i="1"/>
  <c r="CY391" i="1"/>
  <c r="CZ391" i="1"/>
  <c r="DA391" i="1"/>
  <c r="DB391" i="1"/>
  <c r="CW392" i="1"/>
  <c r="CX392" i="1"/>
  <c r="CY392" i="1"/>
  <c r="CZ392" i="1"/>
  <c r="DA392" i="1"/>
  <c r="DB392" i="1"/>
  <c r="CW393" i="1"/>
  <c r="CX393" i="1"/>
  <c r="CY393" i="1"/>
  <c r="CZ393" i="1"/>
  <c r="DA393" i="1"/>
  <c r="DB393" i="1"/>
  <c r="CW394" i="1"/>
  <c r="CX394" i="1"/>
  <c r="CY394" i="1"/>
  <c r="CZ394" i="1"/>
  <c r="DA394" i="1"/>
  <c r="DB394" i="1"/>
  <c r="CW395" i="1"/>
  <c r="CX395" i="1"/>
  <c r="CY395" i="1"/>
  <c r="CZ395" i="1"/>
  <c r="DA395" i="1"/>
  <c r="DB395" i="1"/>
  <c r="CW396" i="1"/>
  <c r="CX396" i="1"/>
  <c r="CY396" i="1"/>
  <c r="CZ396" i="1"/>
  <c r="DA396" i="1"/>
  <c r="DB396" i="1"/>
  <c r="CW397" i="1"/>
  <c r="CX397" i="1"/>
  <c r="CY397" i="1"/>
  <c r="CZ397" i="1"/>
  <c r="DA397" i="1"/>
  <c r="DB397" i="1"/>
  <c r="CW398" i="1"/>
  <c r="CX398" i="1"/>
  <c r="CY398" i="1"/>
  <c r="CZ398" i="1"/>
  <c r="DA398" i="1"/>
  <c r="DB398" i="1"/>
  <c r="CW399" i="1"/>
  <c r="CX399" i="1"/>
  <c r="CY399" i="1"/>
  <c r="CZ399" i="1"/>
  <c r="DA399" i="1"/>
  <c r="DB399" i="1"/>
  <c r="CW400" i="1"/>
  <c r="CX400" i="1"/>
  <c r="CY400" i="1"/>
  <c r="CZ400" i="1"/>
  <c r="DA400" i="1"/>
  <c r="DB400" i="1"/>
  <c r="CW401" i="1"/>
  <c r="CX401" i="1"/>
  <c r="CY401" i="1"/>
  <c r="CZ401" i="1"/>
  <c r="DA401" i="1"/>
  <c r="DB401" i="1"/>
  <c r="CW402" i="1"/>
  <c r="CX402" i="1"/>
  <c r="CY402" i="1"/>
  <c r="CZ402" i="1"/>
  <c r="DA402" i="1"/>
  <c r="DB402" i="1"/>
  <c r="CW403" i="1"/>
  <c r="CX403" i="1"/>
  <c r="CY403" i="1"/>
  <c r="CZ403" i="1"/>
  <c r="DA403" i="1"/>
  <c r="DB403" i="1"/>
  <c r="CW404" i="1"/>
  <c r="CX404" i="1"/>
  <c r="CY404" i="1"/>
  <c r="CZ404" i="1"/>
  <c r="DA404" i="1"/>
  <c r="DB404" i="1"/>
  <c r="CW5" i="1"/>
  <c r="CX5" i="1"/>
  <c r="CY5" i="1"/>
  <c r="CZ5" i="1"/>
  <c r="DA5" i="1"/>
  <c r="DB5" i="1"/>
  <c r="CW6" i="1"/>
  <c r="CX6" i="1"/>
  <c r="CY6" i="1"/>
  <c r="CZ6" i="1"/>
  <c r="DA6" i="1"/>
  <c r="DB6" i="1"/>
  <c r="CW7" i="1"/>
  <c r="CX7" i="1"/>
  <c r="CY7" i="1"/>
  <c r="CZ7" i="1"/>
  <c r="DA7" i="1"/>
  <c r="DB7" i="1"/>
  <c r="CW8" i="1"/>
  <c r="CX8" i="1"/>
  <c r="CY8" i="1"/>
  <c r="CZ8" i="1"/>
  <c r="DA8" i="1"/>
  <c r="DB8" i="1"/>
  <c r="CW9" i="1"/>
  <c r="CX9" i="1"/>
  <c r="CY9" i="1"/>
  <c r="CZ9" i="1"/>
  <c r="DA9" i="1"/>
  <c r="DB9" i="1"/>
  <c r="CW10" i="1"/>
  <c r="CX10" i="1"/>
  <c r="CY10" i="1"/>
  <c r="CZ10" i="1"/>
  <c r="DA10" i="1"/>
  <c r="DB10" i="1"/>
  <c r="CW11" i="1"/>
  <c r="CX11" i="1"/>
  <c r="CY11" i="1"/>
  <c r="CZ11" i="1"/>
  <c r="DA11" i="1"/>
  <c r="DB11" i="1"/>
  <c r="CW12" i="1"/>
  <c r="CX12" i="1"/>
  <c r="CY12" i="1"/>
  <c r="CZ12" i="1"/>
  <c r="DA12" i="1"/>
  <c r="DB12" i="1"/>
  <c r="CW13" i="1"/>
  <c r="CX13" i="1"/>
  <c r="CY13" i="1"/>
  <c r="CZ13" i="1"/>
  <c r="DA13" i="1"/>
  <c r="DB13" i="1"/>
  <c r="CW14" i="1"/>
  <c r="CX14" i="1"/>
  <c r="CY14" i="1"/>
  <c r="CZ14" i="1"/>
  <c r="DA14" i="1"/>
  <c r="DB14" i="1"/>
  <c r="CW15" i="1"/>
  <c r="CX15" i="1"/>
  <c r="CY15" i="1"/>
  <c r="CZ15" i="1"/>
  <c r="DA15" i="1"/>
  <c r="DB15" i="1"/>
  <c r="CW16" i="1"/>
  <c r="CX16" i="1"/>
  <c r="CY16" i="1"/>
  <c r="CZ16" i="1"/>
  <c r="DA16" i="1"/>
  <c r="DB16" i="1"/>
  <c r="CW17" i="1"/>
  <c r="CX17" i="1"/>
  <c r="CY17" i="1"/>
  <c r="CZ17" i="1"/>
  <c r="DA17" i="1"/>
  <c r="DB17" i="1"/>
  <c r="CW18" i="1"/>
  <c r="CX18" i="1"/>
  <c r="CZ18" i="1"/>
  <c r="DA18" i="1"/>
  <c r="DB18" i="1"/>
  <c r="CW19" i="1"/>
  <c r="CX19" i="1"/>
  <c r="CY19" i="1"/>
  <c r="CZ19" i="1"/>
  <c r="DA19" i="1"/>
  <c r="DB19" i="1"/>
  <c r="CW20" i="1"/>
  <c r="CX20" i="1"/>
  <c r="CY20" i="1"/>
  <c r="CZ20" i="1"/>
  <c r="DA20" i="1"/>
  <c r="DB20" i="1"/>
  <c r="CW21" i="1"/>
  <c r="CX21" i="1"/>
  <c r="CY21" i="1"/>
  <c r="CZ21" i="1"/>
  <c r="DA21" i="1"/>
  <c r="DB21" i="1"/>
  <c r="CW22" i="1"/>
  <c r="CX22" i="1"/>
  <c r="CY22" i="1"/>
  <c r="CZ22" i="1"/>
  <c r="DA22" i="1"/>
  <c r="DB22" i="1"/>
  <c r="DB4" i="1"/>
  <c r="CZ4" i="1"/>
  <c r="DA4" i="1"/>
  <c r="CY4" i="1"/>
  <c r="CX4" i="1"/>
  <c r="CW4" i="1"/>
  <c r="J10" i="5"/>
  <c r="I10" i="5"/>
  <c r="H10" i="5"/>
  <c r="G10" i="5"/>
  <c r="F10" i="5"/>
  <c r="E10" i="5"/>
  <c r="D10" i="5"/>
  <c r="C10" i="5"/>
  <c r="B10" i="5"/>
  <c r="J9" i="5"/>
  <c r="I9" i="5"/>
  <c r="H9" i="5"/>
  <c r="G9" i="5"/>
  <c r="F9" i="5"/>
  <c r="E9" i="5"/>
  <c r="D9" i="5"/>
  <c r="C9" i="5"/>
  <c r="B9" i="5"/>
  <c r="J8" i="5"/>
  <c r="I8" i="5"/>
  <c r="H8" i="5"/>
  <c r="G8" i="5"/>
  <c r="F8" i="5"/>
  <c r="E8" i="5"/>
  <c r="D8" i="5"/>
  <c r="C8" i="5"/>
  <c r="B8" i="5"/>
  <c r="J7" i="5"/>
  <c r="I7" i="5"/>
  <c r="H7" i="5"/>
  <c r="G7" i="5"/>
  <c r="F7" i="5"/>
  <c r="E7" i="5"/>
  <c r="D7" i="5"/>
  <c r="C7" i="5"/>
  <c r="B7" i="5"/>
  <c r="J6" i="5"/>
  <c r="I6" i="5"/>
  <c r="H6" i="5"/>
  <c r="G6" i="5"/>
  <c r="F6" i="5"/>
  <c r="E6" i="5"/>
  <c r="D6" i="5"/>
  <c r="C6" i="5"/>
  <c r="B6" i="5"/>
  <c r="J5" i="5"/>
  <c r="I5" i="5"/>
  <c r="H5" i="5"/>
  <c r="G5" i="5"/>
  <c r="F5" i="5"/>
  <c r="E5" i="5"/>
  <c r="D5" i="5"/>
  <c r="C5" i="5"/>
  <c r="B5" i="5"/>
  <c r="J4" i="5"/>
  <c r="I4" i="5"/>
  <c r="H4" i="5"/>
  <c r="G4" i="5"/>
  <c r="F4" i="5"/>
  <c r="E4" i="5"/>
  <c r="D4" i="5"/>
  <c r="C4" i="5"/>
  <c r="B4" i="5"/>
  <c r="J3" i="5"/>
  <c r="I3" i="5"/>
  <c r="H3" i="5"/>
  <c r="G3" i="5"/>
  <c r="F3" i="5"/>
  <c r="E3" i="5"/>
  <c r="D3" i="5"/>
  <c r="C3" i="5"/>
  <c r="B3" i="5"/>
  <c r="J2" i="5"/>
  <c r="I2" i="5"/>
  <c r="H2" i="5"/>
  <c r="G2" i="5"/>
  <c r="F2" i="5"/>
  <c r="E2" i="5"/>
  <c r="D2" i="5"/>
  <c r="C2" i="5"/>
  <c r="B2" i="5"/>
  <c r="CL10" i="1" a="1"/>
  <c r="CL10" i="1" s="1"/>
  <c r="CL8" i="1" a="1"/>
  <c r="CL8" i="1" s="1"/>
  <c r="AK25" i="1" a="1"/>
  <c r="AK25" i="1" s="1"/>
  <c r="CL5" i="1" a="1"/>
  <c r="CL5" i="1" s="1"/>
  <c r="CL11" i="1" a="1"/>
  <c r="CL11" i="1" s="1"/>
  <c r="AK23" i="1" a="1"/>
  <c r="AK23" i="1" s="1"/>
  <c r="AK22" i="1" a="1"/>
  <c r="AK22" i="1" s="1"/>
  <c r="CL7" i="1" a="1"/>
  <c r="CL7" i="1" s="1"/>
  <c r="AK24" i="1" a="1"/>
  <c r="AK24" i="1" s="1"/>
  <c r="AK18" i="1" a="1"/>
  <c r="AK18" i="1" s="1"/>
  <c r="AK20" i="1" a="1"/>
  <c r="AK20" i="1" s="1"/>
  <c r="CL9" i="1" a="1"/>
  <c r="CL9" i="1" s="1"/>
  <c r="CL6" i="1" a="1"/>
  <c r="CL6" i="1" s="1"/>
  <c r="AK21" i="1" a="1"/>
  <c r="AK21" i="1" s="1"/>
  <c r="AK17" i="1" a="1"/>
  <c r="AK17" i="1" s="1"/>
  <c r="CL3" i="1" a="1"/>
  <c r="CL3" i="1" s="1"/>
  <c r="CL4" i="1" a="1"/>
  <c r="CL4" i="1" s="1"/>
  <c r="AK19" i="1" a="1"/>
  <c r="AK19" i="1" s="1"/>
  <c r="E12" i="1"/>
  <c r="D12" i="1"/>
  <c r="C12" i="1"/>
  <c r="E11" i="1"/>
  <c r="D11" i="1"/>
  <c r="C11" i="1"/>
  <c r="E10" i="1"/>
  <c r="D10" i="1"/>
  <c r="C10" i="1"/>
  <c r="E9" i="1"/>
  <c r="D9" i="1"/>
  <c r="C9" i="1"/>
  <c r="E8" i="1"/>
  <c r="D8" i="1"/>
  <c r="C8" i="1"/>
  <c r="E7" i="1"/>
  <c r="D7" i="1"/>
  <c r="C7" i="1"/>
  <c r="E6" i="1"/>
  <c r="D6" i="1"/>
  <c r="C6" i="1"/>
  <c r="E5" i="1"/>
  <c r="D5" i="1"/>
  <c r="C5" i="1"/>
  <c r="E4" i="1"/>
  <c r="D4" i="1"/>
  <c r="C4" i="1"/>
  <c r="CO11" i="1"/>
  <c r="CO10" i="1"/>
  <c r="CO9" i="1"/>
  <c r="CO8" i="1"/>
  <c r="CO7" i="1"/>
  <c r="CO6" i="1"/>
  <c r="CO5" i="1"/>
  <c r="CO4" i="1"/>
  <c r="CO3" i="1"/>
  <c r="CF11" i="1"/>
  <c r="CC11" i="1"/>
  <c r="CF10" i="1"/>
  <c r="CC10" i="1"/>
  <c r="CF9" i="1"/>
  <c r="CC9" i="1"/>
  <c r="CF8" i="1"/>
  <c r="CC8" i="1"/>
  <c r="CF7" i="1"/>
  <c r="CC7" i="1"/>
  <c r="CF6" i="1"/>
  <c r="CC6" i="1"/>
  <c r="CF5" i="1"/>
  <c r="CC5" i="1"/>
  <c r="CF4" i="1"/>
  <c r="CC4" i="1"/>
  <c r="CF3" i="1"/>
  <c r="AP13" i="1"/>
  <c r="Q5" i="2" a="1"/>
  <c r="Q5" i="2" s="1"/>
  <c r="AO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5" i="1"/>
  <c r="BX6" i="1"/>
  <c r="BX7" i="1"/>
  <c r="BX8" i="1"/>
  <c r="BX9" i="1"/>
  <c r="BX10" i="1"/>
  <c r="BX11" i="1"/>
  <c r="BX12" i="1"/>
  <c r="AM12" i="1"/>
  <c r="AM5" i="1"/>
  <c r="AM6" i="1"/>
  <c r="AM7" i="1"/>
  <c r="BF13" i="1" s="1"/>
  <c r="AM8" i="1"/>
  <c r="AM9" i="1"/>
  <c r="AM10" i="1"/>
  <c r="AM11" i="1"/>
  <c r="AM4" i="1"/>
  <c r="AR20" i="1" a="1"/>
  <c r="AR20" i="1" s="1"/>
  <c r="AO20" i="1" a="1"/>
  <c r="AO20" i="1" s="1"/>
  <c r="AF18" i="1" l="1" a="1"/>
  <c r="AF18" i="1" s="1"/>
  <c r="AF20" i="1" a="1"/>
  <c r="AF20" i="1" s="1"/>
  <c r="AF22" i="1" a="1"/>
  <c r="AF22" i="1" s="1"/>
  <c r="AF19" i="1" a="1"/>
  <c r="AF19" i="1" s="1"/>
  <c r="AF21" i="1" a="1"/>
  <c r="AF21" i="1" s="1"/>
  <c r="AF24" i="1" a="1"/>
  <c r="AF24" i="1" s="1"/>
  <c r="AF25" i="1" a="1"/>
  <c r="AF25" i="1" s="1"/>
  <c r="AF17" i="1" a="1"/>
  <c r="AF17" i="1" s="1"/>
  <c r="K38" i="1"/>
  <c r="C16" i="1" s="1"/>
  <c r="S38" i="1"/>
  <c r="C20" i="1" s="1"/>
  <c r="CR3" i="1"/>
  <c r="U38" i="1"/>
  <c r="C21" i="1" s="1"/>
  <c r="Q38" i="1"/>
  <c r="C19" i="1" s="1"/>
  <c r="Y38" i="1"/>
  <c r="C23" i="1" s="1"/>
  <c r="O38" i="1"/>
  <c r="C18" i="1" s="1"/>
  <c r="W38" i="1"/>
  <c r="C22" i="1" s="1"/>
  <c r="M38" i="1"/>
  <c r="C17" i="1" s="1"/>
  <c r="AA38" i="1"/>
  <c r="C24" i="1" s="1"/>
  <c r="CR6" i="1"/>
  <c r="CS8" i="1"/>
  <c r="CT8" i="1" s="1"/>
  <c r="CS9" i="1"/>
  <c r="CR5" i="1"/>
  <c r="CS7" i="1"/>
  <c r="CR4" i="1"/>
  <c r="CS6" i="1"/>
  <c r="CR11" i="1"/>
  <c r="CS5" i="1"/>
  <c r="CT5" i="1" s="1"/>
  <c r="CR10" i="1"/>
  <c r="CS3" i="1"/>
  <c r="CS4" i="1"/>
  <c r="CR9" i="1"/>
  <c r="CS11" i="1"/>
  <c r="CT11" i="1" s="1"/>
  <c r="CR8" i="1"/>
  <c r="CS10" i="1"/>
  <c r="CT10" i="1" s="1"/>
  <c r="CR7" i="1"/>
  <c r="H10" i="1"/>
  <c r="AA18" i="2" a="1"/>
  <c r="AA5" i="2" a="1"/>
  <c r="Q18" i="2" a="1"/>
  <c r="Q18" i="2" s="1"/>
  <c r="L18" i="2" a="1"/>
  <c r="L18" i="2" s="1"/>
  <c r="V18" i="2" a="1"/>
  <c r="B18" i="2" a="1"/>
  <c r="H8" i="1"/>
  <c r="H7" i="1"/>
  <c r="H6" i="1"/>
  <c r="H5" i="1"/>
  <c r="H12" i="1"/>
  <c r="H11" i="1"/>
  <c r="H9" i="1"/>
  <c r="H4" i="1"/>
  <c r="BY6" i="1"/>
  <c r="BY12" i="1"/>
  <c r="BY4" i="1"/>
  <c r="BY5" i="1"/>
  <c r="BY10" i="1"/>
  <c r="BY9" i="1"/>
  <c r="BY11" i="1"/>
  <c r="BY8" i="1"/>
  <c r="BY7" i="1"/>
  <c r="AQ20" i="1" a="1"/>
  <c r="AQ20" i="1" s="1"/>
  <c r="CT3" i="1" l="1"/>
  <c r="G18" i="2" a="1"/>
  <c r="G18" i="2" s="1"/>
  <c r="AJ20" i="7" s="1"/>
  <c r="B5" i="2" a="1"/>
  <c r="B5" i="2" s="1"/>
  <c r="V5" i="2" a="1"/>
  <c r="V5" i="2" s="1"/>
  <c r="CT6" i="1"/>
  <c r="CT9" i="1"/>
  <c r="L5" i="2" a="1"/>
  <c r="L5" i="2" s="1"/>
  <c r="CT4" i="1"/>
  <c r="AN20" i="7"/>
  <c r="D20" i="7"/>
  <c r="AH20" i="7"/>
  <c r="AB20" i="7"/>
  <c r="P20" i="7"/>
  <c r="J20" i="7"/>
  <c r="V20" i="7"/>
  <c r="J21" i="7"/>
  <c r="D21" i="7"/>
  <c r="AN21" i="7"/>
  <c r="AH21" i="7"/>
  <c r="AB21" i="7"/>
  <c r="V21" i="7"/>
  <c r="P21" i="7"/>
  <c r="CT7" i="1"/>
  <c r="U19" i="2" a="1"/>
  <c r="U19" i="2" s="1"/>
  <c r="U18" i="2" a="1"/>
  <c r="U18" i="2" s="1"/>
  <c r="AA5" i="2"/>
  <c r="Z7" i="2" a="1"/>
  <c r="Z7" i="2" s="1"/>
  <c r="Z6" i="2" a="1"/>
  <c r="Z6" i="2" s="1"/>
  <c r="Z5" i="2" a="1"/>
  <c r="Z5" i="2" s="1"/>
  <c r="AA18" i="2"/>
  <c r="Z19" i="2" a="1"/>
  <c r="Z19" i="2" s="1"/>
  <c r="Z18" i="2" a="1"/>
  <c r="Z18" i="2" s="1"/>
  <c r="Z20" i="2" a="1"/>
  <c r="Z20" i="2" s="1"/>
  <c r="P19" i="2" a="1"/>
  <c r="P19" i="2" s="1"/>
  <c r="P18" i="2" a="1"/>
  <c r="P18" i="2" s="1"/>
  <c r="K18" i="2" a="1"/>
  <c r="K18" i="2" s="1"/>
  <c r="K20" i="2" a="1"/>
  <c r="K20" i="2" s="1"/>
  <c r="P20" i="2" a="1"/>
  <c r="P20" i="2" s="1"/>
  <c r="K19" i="2" a="1"/>
  <c r="K19" i="2" s="1"/>
  <c r="V18" i="2"/>
  <c r="U20" i="2" a="1"/>
  <c r="U20" i="2" s="1"/>
  <c r="B18" i="2"/>
  <c r="A18" i="2" a="1"/>
  <c r="A18" i="2" s="1"/>
  <c r="G5" i="2" a="1"/>
  <c r="G5" i="2" s="1"/>
  <c r="A20" i="2" a="1"/>
  <c r="A20" i="2" s="1"/>
  <c r="A19" i="2" a="1"/>
  <c r="A19" i="2" s="1"/>
  <c r="AP20" i="1" a="1"/>
  <c r="AP20" i="1" s="1"/>
  <c r="AP20" i="7" l="1"/>
  <c r="R20" i="7"/>
  <c r="L20" i="7"/>
  <c r="F20" i="7"/>
  <c r="F19" i="2" a="1"/>
  <c r="F19" i="2" s="1"/>
  <c r="X20" i="7"/>
  <c r="F18" i="2" a="1"/>
  <c r="F18" i="2" s="1"/>
  <c r="F20" i="2" a="1"/>
  <c r="F20" i="2" s="1"/>
  <c r="AD20" i="7"/>
  <c r="AF5" i="2" a="1"/>
  <c r="AE7" i="2" s="1" a="1"/>
  <c r="AE7" i="2" s="1"/>
  <c r="AP22" i="7"/>
  <c r="F22" i="7"/>
  <c r="AJ22" i="7"/>
  <c r="AD22" i="7"/>
  <c r="X22" i="7"/>
  <c r="L22" i="7"/>
  <c r="R22" i="7"/>
  <c r="U10" i="2" a="1"/>
  <c r="U10" i="2" s="1"/>
  <c r="U5" i="2" a="1"/>
  <c r="U5" i="2" s="1"/>
  <c r="X21" i="7"/>
  <c r="L21" i="7"/>
  <c r="R21" i="7"/>
  <c r="F21" i="7"/>
  <c r="AP21" i="7"/>
  <c r="AJ21" i="7"/>
  <c r="AD21" i="7"/>
  <c r="U6" i="2" a="1"/>
  <c r="U6" i="2" s="1"/>
  <c r="U11" i="2" a="1"/>
  <c r="U11" i="2" s="1"/>
  <c r="U9" i="2" a="1"/>
  <c r="U9" i="2" s="1"/>
  <c r="U7" i="2" a="1"/>
  <c r="U7" i="2" s="1"/>
  <c r="U8" i="2" a="1"/>
  <c r="U8" i="2" s="1"/>
  <c r="U12" i="2" a="1"/>
  <c r="U12" i="2" s="1"/>
  <c r="U13" i="2" a="1"/>
  <c r="U13" i="2" s="1"/>
  <c r="AF5" i="2" l="1"/>
  <c r="V22" i="7" s="1"/>
  <c r="X9" i="7" s="1"/>
  <c r="AE5" i="2" a="1"/>
  <c r="AE5" i="2" s="1"/>
  <c r="AE6" i="2" a="1"/>
  <c r="AE6" i="2" s="1"/>
  <c r="AH22" i="7" l="1"/>
  <c r="AJ9" i="7" s="1"/>
  <c r="AN22" i="7"/>
  <c r="AP9" i="7" s="1"/>
  <c r="D22" i="7"/>
  <c r="F9" i="7" s="1"/>
  <c r="AB22" i="7"/>
  <c r="AD9" i="7" s="1"/>
  <c r="P22" i="7"/>
  <c r="R9" i="7" s="1"/>
  <c r="J22" i="7"/>
  <c r="L9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<sst xmlns="http://schemas.openxmlformats.org/spreadsheetml/2006/main" count="521" uniqueCount="163">
  <si>
    <t xml:space="preserve">TABELA GŁÓWNA PDC </t>
  </si>
  <si>
    <t>TABELA ZA MECZE</t>
  </si>
  <si>
    <t>TABELA WYBRYKOWA</t>
  </si>
  <si>
    <t>TABELA MINIGIER</t>
  </si>
  <si>
    <t>TABELA FREKWENCJI</t>
  </si>
  <si>
    <t>NAJWYŻSZA ŚREDNIA</t>
  </si>
  <si>
    <t>% DABLI</t>
  </si>
  <si>
    <t>🥇</t>
  </si>
  <si>
    <t>🥈</t>
  </si>
  <si>
    <t>🥉</t>
  </si>
  <si>
    <t>NAJWYŻSZY CHECKOUT</t>
  </si>
  <si>
    <t>NAJSZYBSZA LOTKA</t>
  </si>
  <si>
    <t>ŚREDNIA</t>
  </si>
  <si>
    <t>ŚREDNIA PIERWSZYCH 9 LOTEK</t>
  </si>
  <si>
    <t>% LEGÓW GRANYCH DO BULLA</t>
  </si>
  <si>
    <t>% ZWYCIĘSTW</t>
  </si>
  <si>
    <t>MECZE</t>
  </si>
  <si>
    <t xml:space="preserve"> ŚREDNIE</t>
  </si>
  <si>
    <t>ŚREDNIE 9</t>
  </si>
  <si>
    <t>LICZNIK RZUTÓW DO BULLA</t>
  </si>
  <si>
    <t>najwyzsza srednia</t>
  </si>
  <si>
    <t>% zwyciezstw</t>
  </si>
  <si>
    <t>skuteczne trafienia</t>
  </si>
  <si>
    <t>próby na dablu</t>
  </si>
  <si>
    <t>% skuteczności</t>
  </si>
  <si>
    <t>2-0</t>
  </si>
  <si>
    <t>2-1</t>
  </si>
  <si>
    <t>1-2</t>
  </si>
  <si>
    <t>INNE</t>
  </si>
  <si>
    <t>SUMA PKT</t>
  </si>
  <si>
    <t>WYBRYKI</t>
  </si>
  <si>
    <t>PATYK</t>
  </si>
  <si>
    <t>KRET</t>
  </si>
  <si>
    <t>GRUBY</t>
  </si>
  <si>
    <t>HERZYK</t>
  </si>
  <si>
    <t>KAROL</t>
  </si>
  <si>
    <t>WRÓBEL</t>
  </si>
  <si>
    <t>MATI</t>
  </si>
  <si>
    <t>RYSIEK</t>
  </si>
  <si>
    <t>MACIEK</t>
  </si>
  <si>
    <t>MINIGRY</t>
  </si>
  <si>
    <t>PUNKTY</t>
  </si>
  <si>
    <t>SUMA</t>
  </si>
  <si>
    <t>%FREKWENCJI</t>
  </si>
  <si>
    <t>Gracz 1</t>
  </si>
  <si>
    <t>Gracz 2</t>
  </si>
  <si>
    <t>Trafienia 1</t>
  </si>
  <si>
    <t>Trafienia 2</t>
  </si>
  <si>
    <t>Próby 1</t>
  </si>
  <si>
    <t>Próby 2</t>
  </si>
  <si>
    <t>WYSOKIE PODEJŚCIA</t>
  </si>
  <si>
    <t>140-152</t>
  </si>
  <si>
    <t>153-177</t>
  </si>
  <si>
    <t>CHECKOUTY</t>
  </si>
  <si>
    <t>61-80</t>
  </si>
  <si>
    <t>81-100</t>
  </si>
  <si>
    <t>101-120</t>
  </si>
  <si>
    <t>121-160</t>
  </si>
  <si>
    <t>161-170</t>
  </si>
  <si>
    <t>BULL</t>
  </si>
  <si>
    <t>wybryki nie kasowac</t>
  </si>
  <si>
    <t>SZYBKIE LOTKI</t>
  </si>
  <si>
    <t xml:space="preserve">stare wyniki </t>
  </si>
  <si>
    <t>Wynik 1</t>
  </si>
  <si>
    <t>Wynik 2</t>
  </si>
  <si>
    <t>Srednia 1</t>
  </si>
  <si>
    <t>Srednia 2</t>
  </si>
  <si>
    <t xml:space="preserve">Srednia 9-1 </t>
  </si>
  <si>
    <t>Srednia 9-2</t>
  </si>
  <si>
    <t>% Dabli 1</t>
  </si>
  <si>
    <t>% Dabli 2</t>
  </si>
  <si>
    <t>Checkout 1</t>
  </si>
  <si>
    <t>Checkout 2</t>
  </si>
  <si>
    <t>Best leg 1</t>
  </si>
  <si>
    <t>Best leg 2</t>
  </si>
  <si>
    <t>Worst leg 1</t>
  </si>
  <si>
    <t>Worst leg 2</t>
  </si>
  <si>
    <t>Double 1</t>
  </si>
  <si>
    <t>Double 2</t>
  </si>
  <si>
    <t>Data meczu</t>
  </si>
  <si>
    <t>2/3</t>
  </si>
  <si>
    <t>0/3</t>
  </si>
  <si>
    <t>2/19</t>
  </si>
  <si>
    <t>1/10</t>
  </si>
  <si>
    <t>2/14</t>
  </si>
  <si>
    <t>0/1</t>
  </si>
  <si>
    <t>2/13</t>
  </si>
  <si>
    <t>0/9</t>
  </si>
  <si>
    <t>2/5</t>
  </si>
  <si>
    <t>2/15</t>
  </si>
  <si>
    <t>0/12</t>
  </si>
  <si>
    <t>0/2</t>
  </si>
  <si>
    <t>2/23</t>
  </si>
  <si>
    <t>1/3</t>
  </si>
  <si>
    <t>0/4</t>
  </si>
  <si>
    <t>2/7</t>
  </si>
  <si>
    <t>2/18</t>
  </si>
  <si>
    <t>1/13</t>
  </si>
  <si>
    <t>2/10</t>
  </si>
  <si>
    <t>1/28</t>
  </si>
  <si>
    <t>0/7</t>
  </si>
  <si>
    <t>2/24</t>
  </si>
  <si>
    <t>1/11</t>
  </si>
  <si>
    <t>0/0</t>
  </si>
  <si>
    <t>2/4</t>
  </si>
  <si>
    <t>2/30</t>
  </si>
  <si>
    <t>1/18</t>
  </si>
  <si>
    <t>2/11</t>
  </si>
  <si>
    <t>2/2</t>
  </si>
  <si>
    <t>2/25</t>
  </si>
  <si>
    <t>2/9</t>
  </si>
  <si>
    <t>0/6</t>
  </si>
  <si>
    <t>2/16</t>
  </si>
  <si>
    <t>1/6</t>
  </si>
  <si>
    <t>1/8</t>
  </si>
  <si>
    <t>0/8</t>
  </si>
  <si>
    <t>2/12</t>
  </si>
  <si>
    <t>2/8</t>
  </si>
  <si>
    <t>0/20</t>
  </si>
  <si>
    <t>1/15</t>
  </si>
  <si>
    <t>2/38</t>
  </si>
  <si>
    <t>1/4</t>
  </si>
  <si>
    <t>2/20</t>
  </si>
  <si>
    <t>1/21</t>
  </si>
  <si>
    <t>2/26</t>
  </si>
  <si>
    <t>0</t>
  </si>
  <si>
    <t>1/17</t>
  </si>
  <si>
    <t>OVR</t>
  </si>
  <si>
    <t>ŚRE</t>
  </si>
  <si>
    <t>BL</t>
  </si>
  <si>
    <t>ŚR9</t>
  </si>
  <si>
    <t>C/0</t>
  </si>
  <si>
    <t>DAB</t>
  </si>
  <si>
    <t>WIN</t>
  </si>
  <si>
    <t>DATA</t>
  </si>
  <si>
    <t>ZAWODNIK</t>
  </si>
  <si>
    <t xml:space="preserve">PRZEWINIENIE </t>
  </si>
  <si>
    <t>KWOTA</t>
  </si>
  <si>
    <t>Przewinienie</t>
  </si>
  <si>
    <t>Kara finansowa</t>
  </si>
  <si>
    <t>Uderzenie w liczydło</t>
  </si>
  <si>
    <t>Rzut w ścianę</t>
  </si>
  <si>
    <t>Groźne zachowanie, na przykład rzut gdy ktoś stoi blisko tarczy</t>
  </si>
  <si>
    <t>Pisanie nie na temat</t>
  </si>
  <si>
    <t>Niepotrzebnie wyrzucone lotka</t>
  </si>
  <si>
    <t>Zasłanianie wyniku</t>
  </si>
  <si>
    <t>Naprawianie lotek przy tarczy</t>
  </si>
  <si>
    <t>Brak potwierdzenia wpłaty w 10 minut</t>
  </si>
  <si>
    <t>Namawianie do łamania regulaminu</t>
  </si>
  <si>
    <t>Wracanie środkiem od tarczy</t>
  </si>
  <si>
    <t>Przeszkadzanie rzucającemu</t>
  </si>
  <si>
    <t>Opóźnianie gry</t>
  </si>
  <si>
    <t>Brak własnych lotek (opłata za każdą kolejkę)</t>
  </si>
  <si>
    <t>Brak wysłanego screena z meczu na kanał przesyłanie-wyników (płaci zwycięzca)</t>
  </si>
  <si>
    <t>Zamknięta brama wjazdowa u gospodarza podczas przyjazdu graczy</t>
  </si>
  <si>
    <t>Rezygnacja w dniu gry bez poważnego usprawiedliwienia</t>
  </si>
  <si>
    <t>Przepychanki i walki podczas kolejki</t>
  </si>
  <si>
    <t>Celowe lub bezmyślne uszkodzenie tarczy</t>
  </si>
  <si>
    <t>Pisanie czegokolwiek na kanale przesyłanie-wyników</t>
  </si>
  <si>
    <t>Brak zakupu prowiantu (kierowca jest z tego zwolniony)</t>
  </si>
  <si>
    <t>Niezorganizowanie zgłoszonej kolejki przez organizatora bez poważnego powodu</t>
  </si>
  <si>
    <t>Okaleczanie innych zawodników</t>
  </si>
  <si>
    <t>odsetki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</si>
</sst>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&quot;zł&quot;_-;\-* #,##0.00\ &quot;zł&quot;_-;_-* &quot;-&quot;??\ &quot;zł&quot;_-;_-@_-"/>
    <numFmt numFmtId="165" formatCode="_-* #,##0.00\ [$zł-415]_-;\-* #,##0.00\ [$zł-415]_-;_-* &quot;-&quot;??\ [$zł-415]_-;_-@_-"/>
  </numFmts>
  <fonts count="21">
    <font>
      <sz val="11"/>
      <color theme="1"/>
      <name val="Calibri"/>
      <family val="2"/>
      <charset val="238"/>
      <scheme val="minor"/>
    </font>
    <font>
      <sz val="18"/>
      <color theme="1"/>
      <name val="Calibri"/>
      <family val="2"/>
      <charset val="238"/>
      <scheme val="minor"/>
    </font>
    <font>
      <sz val="20"/>
      <color theme="1"/>
      <name val="Calibri"/>
      <family val="2"/>
      <charset val="238"/>
      <scheme val="minor"/>
    </font>
    <font>
      <sz val="26"/>
      <color theme="1"/>
      <name val="Calibri"/>
      <family val="2"/>
      <charset val="238"/>
      <scheme val="minor"/>
    </font>
    <font>
      <sz val="22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b/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  <scheme val="minor"/>
    </font>
    <font>
      <b/>
      <sz val="28"/>
      <color theme="1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36"/>
      <color theme="1"/>
      <name val="Calibri"/>
      <family val="2"/>
      <charset val="238"/>
      <scheme val="minor"/>
    </font>
    <font>
      <sz val="26"/>
      <name val="Calibri"/>
      <family val="2"/>
      <charset val="238"/>
      <scheme val="minor"/>
    </font>
    <font>
      <sz val="28"/>
      <color theme="1"/>
      <name val="Calibri"/>
      <family val="2"/>
      <charset val="238"/>
      <scheme val="minor"/>
    </font>
    <font>
      <u/>
      <sz val="18"/>
      <color theme="10"/>
      <name val="Calibri"/>
      <family val="2"/>
      <charset val="238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64" fontId="6" fillId="0" borderId="0" applyFont="0" applyFill="0" applyBorder="0" applyAlignment="0" applyProtection="0"/>
  </cellStyleXfs>
  <cellXfs count="87">
    <xf numFmtId="0" fontId="0" fillId="0" borderId="0" xfId="0"/>
    <xf numFmtId="0" fontId="1" fillId="0" borderId="0" xfId="0" applyFont="1"/>
    <xf numFmtId="49" fontId="0" fillId="0" borderId="0" xfId="0" applyNumberFormat="1"/>
    <xf numFmtId="0" fontId="3" fillId="2" borderId="0" xfId="0" applyFont="1" applyFill="1"/>
    <xf numFmtId="0" fontId="3" fillId="0" borderId="0" xfId="0" applyFont="1"/>
    <xf numFmtId="20" fontId="3" fillId="0" borderId="0" xfId="0" applyNumberFormat="1" applyFont="1"/>
    <xf numFmtId="49" fontId="3" fillId="0" borderId="0" xfId="0" applyNumberFormat="1" applyFont="1"/>
    <xf numFmtId="0" fontId="4" fillId="0" borderId="0" xfId="0" applyFont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/>
    <xf numFmtId="0" fontId="1" fillId="6" borderId="0" xfId="0" applyFont="1" applyFill="1"/>
    <xf numFmtId="0" fontId="7" fillId="7" borderId="0" xfId="0" applyFont="1" applyFill="1"/>
    <xf numFmtId="0" fontId="4" fillId="7" borderId="0" xfId="0" applyFont="1" applyFill="1"/>
    <xf numFmtId="0" fontId="2" fillId="6" borderId="0" xfId="0" applyFont="1" applyFill="1"/>
    <xf numFmtId="0" fontId="3" fillId="6" borderId="0" xfId="0" applyFont="1" applyFill="1"/>
    <xf numFmtId="0" fontId="0" fillId="6" borderId="0" xfId="0" applyFill="1"/>
    <xf numFmtId="0" fontId="4" fillId="6" borderId="0" xfId="0" applyFont="1" applyFill="1"/>
    <xf numFmtId="0" fontId="5" fillId="8" borderId="0" xfId="0" applyFont="1" applyFill="1"/>
    <xf numFmtId="0" fontId="8" fillId="7" borderId="0" xfId="0" applyFont="1" applyFill="1"/>
    <xf numFmtId="0" fontId="10" fillId="7" borderId="0" xfId="0" applyFont="1" applyFill="1"/>
    <xf numFmtId="0" fontId="9" fillId="9" borderId="0" xfId="0" applyFont="1" applyFill="1"/>
    <xf numFmtId="0" fontId="8" fillId="9" borderId="0" xfId="0" applyFont="1" applyFill="1"/>
    <xf numFmtId="9" fontId="3" fillId="0" borderId="0" xfId="1" applyFont="1"/>
    <xf numFmtId="0" fontId="3" fillId="10" borderId="0" xfId="0" applyFont="1" applyFill="1"/>
    <xf numFmtId="9" fontId="7" fillId="7" borderId="0" xfId="1" applyFont="1" applyFill="1"/>
    <xf numFmtId="0" fontId="0" fillId="7" borderId="0" xfId="0" applyFill="1"/>
    <xf numFmtId="0" fontId="1" fillId="7" borderId="0" xfId="0" applyFont="1" applyFill="1"/>
    <xf numFmtId="0" fontId="2" fillId="7" borderId="0" xfId="0" applyFont="1" applyFill="1"/>
    <xf numFmtId="0" fontId="2" fillId="0" borderId="0" xfId="0" applyFont="1"/>
    <xf numFmtId="10" fontId="0" fillId="0" borderId="0" xfId="0" applyNumberFormat="1"/>
    <xf numFmtId="0" fontId="11" fillId="2" borderId="0" xfId="0" applyFont="1" applyFill="1"/>
    <xf numFmtId="2" fontId="7" fillId="7" borderId="0" xfId="0" applyNumberFormat="1" applyFont="1" applyFill="1"/>
    <xf numFmtId="0" fontId="1" fillId="2" borderId="0" xfId="0" applyFont="1" applyFill="1"/>
    <xf numFmtId="0" fontId="12" fillId="11" borderId="0" xfId="0" applyFont="1" applyFill="1"/>
    <xf numFmtId="0" fontId="12" fillId="12" borderId="0" xfId="0" applyFont="1" applyFill="1"/>
    <xf numFmtId="0" fontId="0" fillId="12" borderId="0" xfId="0" applyFill="1"/>
    <xf numFmtId="0" fontId="12" fillId="13" borderId="0" xfId="0" applyFont="1" applyFill="1"/>
    <xf numFmtId="0" fontId="0" fillId="11" borderId="0" xfId="0" applyFill="1"/>
    <xf numFmtId="9" fontId="1" fillId="11" borderId="0" xfId="1" applyFont="1" applyFill="1"/>
    <xf numFmtId="0" fontId="0" fillId="0" borderId="0" xfId="0" quotePrefix="1"/>
    <xf numFmtId="0" fontId="13" fillId="0" borderId="0" xfId="0" applyFont="1"/>
    <xf numFmtId="0" fontId="1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wrapText="1"/>
    </xf>
    <xf numFmtId="9" fontId="0" fillId="0" borderId="0" xfId="0" applyNumberFormat="1"/>
    <xf numFmtId="9" fontId="1" fillId="6" borderId="0" xfId="1" applyFont="1" applyFill="1"/>
    <xf numFmtId="9" fontId="7" fillId="7" borderId="0" xfId="0" applyNumberFormat="1" applyFont="1" applyFill="1"/>
    <xf numFmtId="0" fontId="15" fillId="14" borderId="0" xfId="0" applyFont="1" applyFill="1"/>
    <xf numFmtId="2" fontId="16" fillId="14" borderId="0" xfId="0" applyNumberFormat="1" applyFont="1" applyFill="1"/>
    <xf numFmtId="0" fontId="16" fillId="14" borderId="0" xfId="0" applyFont="1" applyFill="1"/>
    <xf numFmtId="9" fontId="16" fillId="14" borderId="0" xfId="1" applyFont="1" applyFill="1"/>
    <xf numFmtId="0" fontId="0" fillId="14" borderId="0" xfId="0" applyFill="1"/>
    <xf numFmtId="0" fontId="5" fillId="15" borderId="0" xfId="0" applyFont="1" applyFill="1" applyAlignment="1">
      <alignment horizontal="left"/>
    </xf>
    <xf numFmtId="0" fontId="5" fillId="15" borderId="0" xfId="0" applyFont="1" applyFill="1"/>
    <xf numFmtId="0" fontId="3" fillId="16" borderId="0" xfId="0" applyFont="1" applyFill="1"/>
    <xf numFmtId="0" fontId="3" fillId="11" borderId="0" xfId="0" applyFont="1" applyFill="1"/>
    <xf numFmtId="0" fontId="5" fillId="15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14" borderId="0" xfId="0" applyFont="1" applyFill="1" applyAlignment="1">
      <alignment horizontal="center" vertical="top"/>
    </xf>
    <xf numFmtId="49" fontId="10" fillId="15" borderId="0" xfId="0" applyNumberFormat="1" applyFont="1" applyFill="1"/>
    <xf numFmtId="0" fontId="20" fillId="0" borderId="0" xfId="2" applyFont="1" applyAlignment="1">
      <alignment wrapText="1"/>
    </xf>
    <xf numFmtId="0" fontId="1" fillId="0" borderId="0" xfId="0" applyFont="1" applyAlignment="1">
      <alignment wrapText="1"/>
    </xf>
    <xf numFmtId="17" fontId="0" fillId="0" borderId="0" xfId="0" quotePrefix="1" applyNumberFormat="1"/>
    <xf numFmtId="16" fontId="0" fillId="0" borderId="0" xfId="0" quotePrefix="1" applyNumberFormat="1"/>
    <xf numFmtId="0" fontId="5" fillId="2" borderId="0" xfId="0" applyFont="1" applyFill="1"/>
    <xf numFmtId="165" fontId="0" fillId="0" borderId="0" xfId="0" applyNumberFormat="1"/>
    <xf numFmtId="0" fontId="11" fillId="0" borderId="0" xfId="0" applyFont="1" applyAlignment="1">
      <alignment wrapText="1"/>
    </xf>
    <xf numFmtId="0" fontId="11" fillId="0" borderId="0" xfId="0" applyFont="1"/>
    <xf numFmtId="14" fontId="11" fillId="0" borderId="0" xfId="0" applyNumberFormat="1" applyFont="1"/>
    <xf numFmtId="165" fontId="11" fillId="0" borderId="0" xfId="0" applyNumberFormat="1" applyFont="1"/>
    <xf numFmtId="0" fontId="16" fillId="13" borderId="0" xfId="0" applyFont="1" applyFill="1"/>
    <xf numFmtId="0" fontId="16" fillId="13" borderId="0" xfId="0" applyFont="1" applyFill="1" applyAlignment="1">
      <alignment wrapText="1"/>
    </xf>
    <xf numFmtId="0" fontId="11" fillId="7" borderId="0" xfId="0" applyFont="1" applyFill="1"/>
    <xf numFmtId="164" fontId="16" fillId="0" borderId="0" xfId="3" applyFont="1"/>
    <xf numFmtId="0" fontId="0" fillId="0" borderId="0" xfId="0" applyAlignment="1">
      <alignment horizontal="center"/>
    </xf>
    <xf numFmtId="165" fontId="11" fillId="19" borderId="0" xfId="0" applyNumberFormat="1" applyFont="1" applyFill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17" borderId="0" xfId="0" applyFont="1" applyFill="1" applyAlignment="1">
      <alignment horizontal="center"/>
    </xf>
    <xf numFmtId="0" fontId="3" fillId="17" borderId="0" xfId="0" applyFont="1" applyFill="1" applyAlignment="1">
      <alignment horizontal="center"/>
    </xf>
    <xf numFmtId="0" fontId="18" fillId="13" borderId="0" xfId="0" applyFont="1" applyFill="1" applyAlignment="1">
      <alignment horizontal="center"/>
    </xf>
    <xf numFmtId="0" fontId="18" fillId="9" borderId="0" xfId="0" applyFont="1" applyFill="1" applyAlignment="1">
      <alignment horizontal="center"/>
    </xf>
    <xf numFmtId="0" fontId="19" fillId="18" borderId="0" xfId="0" applyFont="1" applyFill="1" applyAlignment="1">
      <alignment horizontal="center"/>
    </xf>
    <xf numFmtId="0" fontId="15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17" fillId="14" borderId="0" xfId="0" applyFont="1" applyFill="1" applyAlignment="1">
      <alignment horizontal="center"/>
    </xf>
  </cellXfs>
  <cellStyles count="4">
    <cellStyle name="Currency" xfId="3" builtinId="4"/>
    <cellStyle name="Hyperlink" xfId="2" builtinId="8"/>
    <cellStyle name="Normal" xfId="0" builtinId="0"/>
    <cellStyle name="Percent" xfId="1" builtinId="5"/>
  </cellStyles>
  <dxfs count="28">
    <dxf>
      <fill>
        <patternFill>
          <bgColor rgb="FFFFC000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CD7F32"/>
        </patternFill>
      </fill>
    </dxf>
    <dxf>
      <fill>
        <patternFill>
          <bgColor rgb="FFC0C0C0"/>
        </patternFill>
      </fill>
    </dxf>
    <dxf>
      <fill>
        <patternFill>
          <bgColor rgb="FFFFD700"/>
        </patternFill>
      </fill>
    </dxf>
    <dxf>
      <fill>
        <patternFill>
          <bgColor rgb="FFCD7F32"/>
        </patternFill>
      </fill>
    </dxf>
    <dxf>
      <fill>
        <patternFill>
          <bgColor rgb="FFC0C0C0"/>
        </patternFill>
      </fill>
    </dxf>
    <dxf>
      <fill>
        <patternFill>
          <bgColor rgb="FFFFD700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</dxfs>
  <tableStyles count="0" defaultTableStyle="TableStyleMedium2" defaultPivotStyle="PivotStyleLight16"/>
  <colors>
    <mruColors>
      <color rgb="FF9966FF"/>
      <color rgb="FFFF0000"/>
      <color rgb="FFCD7F32"/>
      <color rgb="FFC0C0C0"/>
      <color rgb="FFFFD7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% UDZIAŁ</a:t>
            </a:r>
            <a:r>
              <a:rPr lang="pl-PL" baseline="0"/>
              <a:t> PUNKTÓW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MECZE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FORMUŁY'!$AP$20:$AP$28</c:f>
              <c:numCache>
                <c:formatCode>General</c:formatCode>
                <c:ptCount val="9"/>
                <c:pt idx="0">
                  <c:v>63</c:v>
                </c:pt>
                <c:pt idx="1">
                  <c:v>24</c:v>
                </c:pt>
                <c:pt idx="2">
                  <c:v>6</c:v>
                </c:pt>
                <c:pt idx="3">
                  <c:v>23</c:v>
                </c:pt>
                <c:pt idx="4">
                  <c:v>13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5B-41DB-84DD-6C04A6542233}"/>
            </c:ext>
          </c:extLst>
        </c:ser>
        <c:ser>
          <c:idx val="1"/>
          <c:order val="1"/>
          <c:tx>
            <c:v>WYBRYKI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FORMUŁY'!$AQ$20:$AQ$28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5B-41DB-84DD-6C04A6542233}"/>
            </c:ext>
          </c:extLst>
        </c:ser>
        <c:ser>
          <c:idx val="2"/>
          <c:order val="2"/>
          <c:tx>
            <c:v>MINIGRY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FORMUŁY'!$AR$20:$AR$28</c:f>
              <c:numCache>
                <c:formatCode>General</c:formatCode>
                <c:ptCount val="9"/>
                <c:pt idx="0">
                  <c:v>5</c:v>
                </c:pt>
                <c:pt idx="1">
                  <c:v>8</c:v>
                </c:pt>
                <c:pt idx="2">
                  <c:v>0</c:v>
                </c:pt>
                <c:pt idx="3">
                  <c:v>4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5B-41DB-84DD-6C04A6542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6882783"/>
        <c:axId val="1521439551"/>
      </c:barChart>
      <c:catAx>
        <c:axId val="1536882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21439551"/>
        <c:crosses val="autoZero"/>
        <c:auto val="1"/>
        <c:lblAlgn val="ctr"/>
        <c:lblOffset val="100"/>
        <c:noMultiLvlLbl val="0"/>
      </c:catAx>
      <c:valAx>
        <c:axId val="1521439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36882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LICZBA PUNKTÓW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'PDC - 2 SEZON TABELE'!$B$4:$B$13</c:f>
              <c:strCache>
                <c:ptCount val="10"/>
                <c:pt idx="0">
                  <c:v>TABELA GŁÓWNA PDC </c:v>
                </c:pt>
                <c:pt idx="1">
                  <c:v>PATYK</c:v>
                </c:pt>
                <c:pt idx="2">
                  <c:v>KRET</c:v>
                </c:pt>
                <c:pt idx="3">
                  <c:v>HERZYK</c:v>
                </c:pt>
                <c:pt idx="4">
                  <c:v>GRUBY</c:v>
                </c:pt>
                <c:pt idx="5">
                  <c:v>KAROL</c:v>
                </c:pt>
                <c:pt idx="6">
                  <c:v>WRÓBEL</c:v>
                </c:pt>
                <c:pt idx="7">
                  <c:v>MATI</c:v>
                </c:pt>
                <c:pt idx="8">
                  <c:v>RYSIEK</c:v>
                </c:pt>
                <c:pt idx="9">
                  <c:v>MACIEK</c:v>
                </c:pt>
              </c:strCache>
            </c:strRef>
          </c:cat>
          <c:val>
            <c:numRef>
              <c:f>'PDC - 2 SEZON TABELE'!$C$4:$C$13</c:f>
              <c:numCache>
                <c:formatCode>General</c:formatCode>
                <c:ptCount val="10"/>
                <c:pt idx="1">
                  <c:v>804</c:v>
                </c:pt>
                <c:pt idx="2">
                  <c:v>363</c:v>
                </c:pt>
                <c:pt idx="3">
                  <c:v>187.7</c:v>
                </c:pt>
                <c:pt idx="4">
                  <c:v>174.7</c:v>
                </c:pt>
                <c:pt idx="5">
                  <c:v>65</c:v>
                </c:pt>
                <c:pt idx="6">
                  <c:v>48</c:v>
                </c:pt>
                <c:pt idx="7">
                  <c:v>19</c:v>
                </c:pt>
                <c:pt idx="8">
                  <c:v>12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16-47CC-A383-6CDC0B64E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46704623"/>
        <c:axId val="1646705103"/>
        <c:axId val="0"/>
      </c:bar3DChart>
      <c:catAx>
        <c:axId val="1646704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46705103"/>
        <c:crosses val="autoZero"/>
        <c:auto val="1"/>
        <c:lblAlgn val="ctr"/>
        <c:lblOffset val="100"/>
        <c:noMultiLvlLbl val="0"/>
      </c:catAx>
      <c:valAx>
        <c:axId val="164670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46704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7" Type="http://schemas.openxmlformats.org/officeDocument/2006/relationships/image" Target="../media/image17.png"/><Relationship Id="rId2" Type="http://schemas.openxmlformats.org/officeDocument/2006/relationships/image" Target="../media/image12.png"/><Relationship Id="rId1" Type="http://schemas.openxmlformats.org/officeDocument/2006/relationships/image" Target="../media/image11.jpeg"/><Relationship Id="rId6" Type="http://schemas.openxmlformats.org/officeDocument/2006/relationships/image" Target="../media/image16.png"/><Relationship Id="rId5" Type="http://schemas.openxmlformats.org/officeDocument/2006/relationships/image" Target="../media/image15.jpeg"/><Relationship Id="rId4" Type="http://schemas.openxmlformats.org/officeDocument/2006/relationships/image" Target="../media/image1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</xdr:row>
      <xdr:rowOff>0</xdr:rowOff>
    </xdr:from>
    <xdr:to>
      <xdr:col>7</xdr:col>
      <xdr:colOff>2379</xdr:colOff>
      <xdr:row>4</xdr:row>
      <xdr:rowOff>26847</xdr:rowOff>
    </xdr:to>
    <xdr:pic macro="[0]!DodajPunkt">
      <xdr:nvPicPr>
        <xdr:cNvPr id="50" name="Obraz 49">
          <a:extLst>
            <a:ext uri="{FF2B5EF4-FFF2-40B4-BE49-F238E27FC236}">
              <a16:creationId xmlns:a16="http://schemas.microsoft.com/office/drawing/2014/main" id="{2D79D474-DFE5-41DB-A679-545D4537A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4108174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</xdr:row>
      <xdr:rowOff>0</xdr:rowOff>
    </xdr:from>
    <xdr:to>
      <xdr:col>7</xdr:col>
      <xdr:colOff>2379</xdr:colOff>
      <xdr:row>5</xdr:row>
      <xdr:rowOff>43411</xdr:rowOff>
    </xdr:to>
    <xdr:pic macro="[0]!DodajPunkt">
      <xdr:nvPicPr>
        <xdr:cNvPr id="51" name="Obraz 50">
          <a:extLst>
            <a:ext uri="{FF2B5EF4-FFF2-40B4-BE49-F238E27FC236}">
              <a16:creationId xmlns:a16="http://schemas.microsoft.com/office/drawing/2014/main" id="{0599F081-15B4-4584-ACA0-36A0544A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4588565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</xdr:row>
      <xdr:rowOff>0</xdr:rowOff>
    </xdr:from>
    <xdr:to>
      <xdr:col>7</xdr:col>
      <xdr:colOff>2379</xdr:colOff>
      <xdr:row>6</xdr:row>
      <xdr:rowOff>26846</xdr:rowOff>
    </xdr:to>
    <xdr:pic macro="[0]!DodajPunkt">
      <xdr:nvPicPr>
        <xdr:cNvPr id="52" name="Obraz 51">
          <a:extLst>
            <a:ext uri="{FF2B5EF4-FFF2-40B4-BE49-F238E27FC236}">
              <a16:creationId xmlns:a16="http://schemas.microsoft.com/office/drawing/2014/main" id="{1C487FB7-D498-4B50-BB1C-E7A35D34A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052391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0</xdr:rowOff>
    </xdr:from>
    <xdr:to>
      <xdr:col>7</xdr:col>
      <xdr:colOff>2379</xdr:colOff>
      <xdr:row>7</xdr:row>
      <xdr:rowOff>59979</xdr:rowOff>
    </xdr:to>
    <xdr:pic macro="[0]!DodajPunkt">
      <xdr:nvPicPr>
        <xdr:cNvPr id="53" name="Obraz 52">
          <a:extLst>
            <a:ext uri="{FF2B5EF4-FFF2-40B4-BE49-F238E27FC236}">
              <a16:creationId xmlns:a16="http://schemas.microsoft.com/office/drawing/2014/main" id="{71C5A665-DE2F-4AC4-8E3D-684B25394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53278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447260</xdr:rowOff>
    </xdr:from>
    <xdr:to>
      <xdr:col>7</xdr:col>
      <xdr:colOff>2379</xdr:colOff>
      <xdr:row>8</xdr:row>
      <xdr:rowOff>1998</xdr:rowOff>
    </xdr:to>
    <xdr:pic macro="[0]!DodajPunkt">
      <xdr:nvPicPr>
        <xdr:cNvPr id="54" name="Obraz 53">
          <a:extLst>
            <a:ext uri="{FF2B5EF4-FFF2-40B4-BE49-F238E27FC236}">
              <a16:creationId xmlns:a16="http://schemas.microsoft.com/office/drawing/2014/main" id="{4E93912F-6F1A-45EB-8C0F-B81605C2F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98004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</xdr:row>
      <xdr:rowOff>0</xdr:rowOff>
    </xdr:from>
    <xdr:to>
      <xdr:col>7</xdr:col>
      <xdr:colOff>2379</xdr:colOff>
      <xdr:row>8</xdr:row>
      <xdr:rowOff>507238</xdr:rowOff>
    </xdr:to>
    <xdr:pic macro="[0]!DodajPunkt">
      <xdr:nvPicPr>
        <xdr:cNvPr id="55" name="Obraz 54">
          <a:extLst>
            <a:ext uri="{FF2B5EF4-FFF2-40B4-BE49-F238E27FC236}">
              <a16:creationId xmlns:a16="http://schemas.microsoft.com/office/drawing/2014/main" id="{66AB7B9F-6ADE-416A-9A3C-1BA947EAD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648528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</xdr:row>
      <xdr:rowOff>0</xdr:rowOff>
    </xdr:from>
    <xdr:to>
      <xdr:col>7</xdr:col>
      <xdr:colOff>2379</xdr:colOff>
      <xdr:row>10</xdr:row>
      <xdr:rowOff>51696</xdr:rowOff>
    </xdr:to>
    <xdr:pic macro="[0]!DodajPunkt">
      <xdr:nvPicPr>
        <xdr:cNvPr id="56" name="Obraz 55">
          <a:extLst>
            <a:ext uri="{FF2B5EF4-FFF2-40B4-BE49-F238E27FC236}">
              <a16:creationId xmlns:a16="http://schemas.microsoft.com/office/drawing/2014/main" id="{45EAFA4A-35CD-4DAC-AB96-2C1ADE521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007087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10</xdr:row>
      <xdr:rowOff>0</xdr:rowOff>
    </xdr:from>
    <xdr:to>
      <xdr:col>7</xdr:col>
      <xdr:colOff>2379</xdr:colOff>
      <xdr:row>11</xdr:row>
      <xdr:rowOff>10280</xdr:rowOff>
    </xdr:to>
    <xdr:pic macro="[0]!DodajPunkt">
      <xdr:nvPicPr>
        <xdr:cNvPr id="57" name="Obraz 56">
          <a:extLst>
            <a:ext uri="{FF2B5EF4-FFF2-40B4-BE49-F238E27FC236}">
              <a16:creationId xmlns:a16="http://schemas.microsoft.com/office/drawing/2014/main" id="{DD0565F5-C077-4FDB-9130-6D24A1475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462630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7</xdr:col>
      <xdr:colOff>2379</xdr:colOff>
      <xdr:row>12</xdr:row>
      <xdr:rowOff>59978</xdr:rowOff>
    </xdr:to>
    <xdr:pic macro="[0]!DodajPunkt">
      <xdr:nvPicPr>
        <xdr:cNvPr id="58" name="Obraz 57">
          <a:extLst>
            <a:ext uri="{FF2B5EF4-FFF2-40B4-BE49-F238E27FC236}">
              <a16:creationId xmlns:a16="http://schemas.microsoft.com/office/drawing/2014/main" id="{7F5D895C-4242-489D-AD8A-42AE3431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959587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480391</xdr:colOff>
      <xdr:row>4</xdr:row>
      <xdr:rowOff>397565</xdr:rowOff>
    </xdr:to>
    <xdr:pic macro="[0]!DodajPunkt">
      <xdr:nvPicPr>
        <xdr:cNvPr id="59" name="Obraz 58">
          <a:extLst>
            <a:ext uri="{FF2B5EF4-FFF2-40B4-BE49-F238E27FC236}">
              <a16:creationId xmlns:a16="http://schemas.microsoft.com/office/drawing/2014/main" id="{1EAC447F-5514-4485-AF5B-1B45CB057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4108174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</xdr:row>
      <xdr:rowOff>0</xdr:rowOff>
    </xdr:from>
    <xdr:to>
      <xdr:col>11</xdr:col>
      <xdr:colOff>480391</xdr:colOff>
      <xdr:row>5</xdr:row>
      <xdr:rowOff>397565</xdr:rowOff>
    </xdr:to>
    <xdr:pic macro="[0]!DodajPunkt">
      <xdr:nvPicPr>
        <xdr:cNvPr id="60" name="Obraz 59">
          <a:extLst>
            <a:ext uri="{FF2B5EF4-FFF2-40B4-BE49-F238E27FC236}">
              <a16:creationId xmlns:a16="http://schemas.microsoft.com/office/drawing/2014/main" id="{AF328D72-C208-4B6C-A8DA-0F4AA5A24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4588565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480391</xdr:colOff>
      <xdr:row>6</xdr:row>
      <xdr:rowOff>397565</xdr:rowOff>
    </xdr:to>
    <xdr:pic macro="[0]!DodajPunkt">
      <xdr:nvPicPr>
        <xdr:cNvPr id="61" name="Obraz 60">
          <a:extLst>
            <a:ext uri="{FF2B5EF4-FFF2-40B4-BE49-F238E27FC236}">
              <a16:creationId xmlns:a16="http://schemas.microsoft.com/office/drawing/2014/main" id="{38F255C3-7DE7-45B8-A0CC-2A0CC1EBB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052391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</xdr:row>
      <xdr:rowOff>0</xdr:rowOff>
    </xdr:from>
    <xdr:to>
      <xdr:col>11</xdr:col>
      <xdr:colOff>480391</xdr:colOff>
      <xdr:row>8</xdr:row>
      <xdr:rowOff>397565</xdr:rowOff>
    </xdr:to>
    <xdr:pic macro="[0]!DodajPunkt">
      <xdr:nvPicPr>
        <xdr:cNvPr id="62" name="Obraz 61">
          <a:extLst>
            <a:ext uri="{FF2B5EF4-FFF2-40B4-BE49-F238E27FC236}">
              <a16:creationId xmlns:a16="http://schemas.microsoft.com/office/drawing/2014/main" id="{BC33BEA4-E30A-4400-8122-D2326DC07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53278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</xdr:row>
      <xdr:rowOff>447260</xdr:rowOff>
    </xdr:from>
    <xdr:to>
      <xdr:col>11</xdr:col>
      <xdr:colOff>480391</xdr:colOff>
      <xdr:row>9</xdr:row>
      <xdr:rowOff>318192</xdr:rowOff>
    </xdr:to>
    <xdr:pic macro="[0]!DodajPunkt">
      <xdr:nvPicPr>
        <xdr:cNvPr id="63" name="Obraz 62">
          <a:extLst>
            <a:ext uri="{FF2B5EF4-FFF2-40B4-BE49-F238E27FC236}">
              <a16:creationId xmlns:a16="http://schemas.microsoft.com/office/drawing/2014/main" id="{34D578CE-03C5-4566-A8C1-5A204E4DB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98004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10</xdr:row>
      <xdr:rowOff>0</xdr:rowOff>
    </xdr:from>
    <xdr:to>
      <xdr:col>11</xdr:col>
      <xdr:colOff>480391</xdr:colOff>
      <xdr:row>10</xdr:row>
      <xdr:rowOff>397565</xdr:rowOff>
    </xdr:to>
    <xdr:pic macro="[0]!DodajPunkt">
      <xdr:nvPicPr>
        <xdr:cNvPr id="1024" name="Obraz 1023">
          <a:extLst>
            <a:ext uri="{FF2B5EF4-FFF2-40B4-BE49-F238E27FC236}">
              <a16:creationId xmlns:a16="http://schemas.microsoft.com/office/drawing/2014/main" id="{E077CFB2-3C5B-401A-B96F-F7EDB971C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648528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480391</xdr:colOff>
      <xdr:row>11</xdr:row>
      <xdr:rowOff>397565</xdr:rowOff>
    </xdr:to>
    <xdr:pic macro="[0]!DodajPunkt">
      <xdr:nvPicPr>
        <xdr:cNvPr id="1034" name="Obraz 1033">
          <a:extLst>
            <a:ext uri="{FF2B5EF4-FFF2-40B4-BE49-F238E27FC236}">
              <a16:creationId xmlns:a16="http://schemas.microsoft.com/office/drawing/2014/main" id="{56010D0C-F09A-4342-8255-76663BCCD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007087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12</xdr:row>
      <xdr:rowOff>0</xdr:rowOff>
    </xdr:from>
    <xdr:to>
      <xdr:col>11</xdr:col>
      <xdr:colOff>480391</xdr:colOff>
      <xdr:row>12</xdr:row>
      <xdr:rowOff>397565</xdr:rowOff>
    </xdr:to>
    <xdr:pic macro="[0]!DodajPunkt">
      <xdr:nvPicPr>
        <xdr:cNvPr id="1035" name="Obraz 1034">
          <a:extLst>
            <a:ext uri="{FF2B5EF4-FFF2-40B4-BE49-F238E27FC236}">
              <a16:creationId xmlns:a16="http://schemas.microsoft.com/office/drawing/2014/main" id="{E9A7B99F-ADEC-4973-BBEE-601A51E94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462630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13</xdr:row>
      <xdr:rowOff>0</xdr:rowOff>
    </xdr:from>
    <xdr:to>
      <xdr:col>11</xdr:col>
      <xdr:colOff>480391</xdr:colOff>
      <xdr:row>13</xdr:row>
      <xdr:rowOff>397565</xdr:rowOff>
    </xdr:to>
    <xdr:pic macro="[0]!DodajPunkt">
      <xdr:nvPicPr>
        <xdr:cNvPr id="1036" name="Obraz 1035">
          <a:extLst>
            <a:ext uri="{FF2B5EF4-FFF2-40B4-BE49-F238E27FC236}">
              <a16:creationId xmlns:a16="http://schemas.microsoft.com/office/drawing/2014/main" id="{B86E9D3F-EBE7-4E36-8470-46B9EF4B9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959587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</xdr:row>
      <xdr:rowOff>0</xdr:rowOff>
    </xdr:from>
    <xdr:to>
      <xdr:col>13</xdr:col>
      <xdr:colOff>476250</xdr:colOff>
      <xdr:row>4</xdr:row>
      <xdr:rowOff>397565</xdr:rowOff>
    </xdr:to>
    <xdr:pic macro="[0]!DodajPunkt">
      <xdr:nvPicPr>
        <xdr:cNvPr id="1045" name="Obraz 1044">
          <a:extLst>
            <a:ext uri="{FF2B5EF4-FFF2-40B4-BE49-F238E27FC236}">
              <a16:creationId xmlns:a16="http://schemas.microsoft.com/office/drawing/2014/main" id="{2D4AA243-AFCD-4ED3-9144-8E9BF7262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</xdr:row>
      <xdr:rowOff>0</xdr:rowOff>
    </xdr:from>
    <xdr:to>
      <xdr:col>13</xdr:col>
      <xdr:colOff>476250</xdr:colOff>
      <xdr:row>5</xdr:row>
      <xdr:rowOff>397565</xdr:rowOff>
    </xdr:to>
    <xdr:pic macro="[0]!DodajPunkt">
      <xdr:nvPicPr>
        <xdr:cNvPr id="1046" name="Obraz 1045">
          <a:extLst>
            <a:ext uri="{FF2B5EF4-FFF2-40B4-BE49-F238E27FC236}">
              <a16:creationId xmlns:a16="http://schemas.microsoft.com/office/drawing/2014/main" id="{2A472C91-C0EB-4FA8-9360-522233A5D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6</xdr:row>
      <xdr:rowOff>0</xdr:rowOff>
    </xdr:from>
    <xdr:to>
      <xdr:col>13</xdr:col>
      <xdr:colOff>476250</xdr:colOff>
      <xdr:row>6</xdr:row>
      <xdr:rowOff>397565</xdr:rowOff>
    </xdr:to>
    <xdr:pic macro="[0]!DodajPunkt">
      <xdr:nvPicPr>
        <xdr:cNvPr id="1047" name="Obraz 1046">
          <a:extLst>
            <a:ext uri="{FF2B5EF4-FFF2-40B4-BE49-F238E27FC236}">
              <a16:creationId xmlns:a16="http://schemas.microsoft.com/office/drawing/2014/main" id="{BDACC77A-46ED-499A-A748-38C0C0516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8</xdr:row>
      <xdr:rowOff>0</xdr:rowOff>
    </xdr:from>
    <xdr:to>
      <xdr:col>13</xdr:col>
      <xdr:colOff>476250</xdr:colOff>
      <xdr:row>8</xdr:row>
      <xdr:rowOff>397565</xdr:rowOff>
    </xdr:to>
    <xdr:pic macro="[0]!DodajPunkt">
      <xdr:nvPicPr>
        <xdr:cNvPr id="1048" name="Obraz 1047">
          <a:extLst>
            <a:ext uri="{FF2B5EF4-FFF2-40B4-BE49-F238E27FC236}">
              <a16:creationId xmlns:a16="http://schemas.microsoft.com/office/drawing/2014/main" id="{009A45FB-5AC3-48F8-9F3D-4807F6836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15</xdr:col>
      <xdr:colOff>476250</xdr:colOff>
      <xdr:row>4</xdr:row>
      <xdr:rowOff>397565</xdr:rowOff>
    </xdr:to>
    <xdr:pic macro="[0]!DodajPunkt">
      <xdr:nvPicPr>
        <xdr:cNvPr id="1049" name="Obraz 1048">
          <a:extLst>
            <a:ext uri="{FF2B5EF4-FFF2-40B4-BE49-F238E27FC236}">
              <a16:creationId xmlns:a16="http://schemas.microsoft.com/office/drawing/2014/main" id="{BD894D93-582D-4053-B970-E595DBA4B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4</xdr:row>
      <xdr:rowOff>0</xdr:rowOff>
    </xdr:from>
    <xdr:to>
      <xdr:col>17</xdr:col>
      <xdr:colOff>476250</xdr:colOff>
      <xdr:row>4</xdr:row>
      <xdr:rowOff>397565</xdr:rowOff>
    </xdr:to>
    <xdr:pic macro="[0]!DodajPunkt">
      <xdr:nvPicPr>
        <xdr:cNvPr id="1050" name="Obraz 1049">
          <a:extLst>
            <a:ext uri="{FF2B5EF4-FFF2-40B4-BE49-F238E27FC236}">
              <a16:creationId xmlns:a16="http://schemas.microsoft.com/office/drawing/2014/main" id="{81C02E87-5996-493A-9D29-210018E13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</xdr:row>
      <xdr:rowOff>0</xdr:rowOff>
    </xdr:from>
    <xdr:to>
      <xdr:col>19</xdr:col>
      <xdr:colOff>476250</xdr:colOff>
      <xdr:row>4</xdr:row>
      <xdr:rowOff>397565</xdr:rowOff>
    </xdr:to>
    <xdr:pic macro="[0]!DodajPunkt">
      <xdr:nvPicPr>
        <xdr:cNvPr id="1051" name="Obraz 1050">
          <a:extLst>
            <a:ext uri="{FF2B5EF4-FFF2-40B4-BE49-F238E27FC236}">
              <a16:creationId xmlns:a16="http://schemas.microsoft.com/office/drawing/2014/main" id="{653FF5B3-AD5D-46D2-8756-38916E796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4</xdr:row>
      <xdr:rowOff>0</xdr:rowOff>
    </xdr:from>
    <xdr:to>
      <xdr:col>21</xdr:col>
      <xdr:colOff>476250</xdr:colOff>
      <xdr:row>4</xdr:row>
      <xdr:rowOff>397565</xdr:rowOff>
    </xdr:to>
    <xdr:pic macro="[0]!DodajPunkt">
      <xdr:nvPicPr>
        <xdr:cNvPr id="1052" name="Obraz 1051">
          <a:extLst>
            <a:ext uri="{FF2B5EF4-FFF2-40B4-BE49-F238E27FC236}">
              <a16:creationId xmlns:a16="http://schemas.microsoft.com/office/drawing/2014/main" id="{F21B2C3C-21B3-494B-822A-463F50D84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4</xdr:row>
      <xdr:rowOff>0</xdr:rowOff>
    </xdr:from>
    <xdr:to>
      <xdr:col>23</xdr:col>
      <xdr:colOff>476250</xdr:colOff>
      <xdr:row>4</xdr:row>
      <xdr:rowOff>397565</xdr:rowOff>
    </xdr:to>
    <xdr:pic macro="[0]!DodajPunkt">
      <xdr:nvPicPr>
        <xdr:cNvPr id="1053" name="Obraz 1052">
          <a:extLst>
            <a:ext uri="{FF2B5EF4-FFF2-40B4-BE49-F238E27FC236}">
              <a16:creationId xmlns:a16="http://schemas.microsoft.com/office/drawing/2014/main" id="{66096FC6-1829-49B6-B2DC-B706B5F33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4</xdr:row>
      <xdr:rowOff>0</xdr:rowOff>
    </xdr:from>
    <xdr:to>
      <xdr:col>25</xdr:col>
      <xdr:colOff>476250</xdr:colOff>
      <xdr:row>4</xdr:row>
      <xdr:rowOff>397565</xdr:rowOff>
    </xdr:to>
    <xdr:pic macro="[0]!DodajPunkt">
      <xdr:nvPicPr>
        <xdr:cNvPr id="1054" name="Obraz 1053">
          <a:extLst>
            <a:ext uri="{FF2B5EF4-FFF2-40B4-BE49-F238E27FC236}">
              <a16:creationId xmlns:a16="http://schemas.microsoft.com/office/drawing/2014/main" id="{FF956D1B-E4D6-4559-8580-BCC148AC1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</xdr:row>
      <xdr:rowOff>0</xdr:rowOff>
    </xdr:from>
    <xdr:to>
      <xdr:col>27</xdr:col>
      <xdr:colOff>476250</xdr:colOff>
      <xdr:row>4</xdr:row>
      <xdr:rowOff>397565</xdr:rowOff>
    </xdr:to>
    <xdr:pic macro="[0]!DodajPunkt">
      <xdr:nvPicPr>
        <xdr:cNvPr id="1055" name="Obraz 1054">
          <a:extLst>
            <a:ext uri="{FF2B5EF4-FFF2-40B4-BE49-F238E27FC236}">
              <a16:creationId xmlns:a16="http://schemas.microsoft.com/office/drawing/2014/main" id="{319F5A36-1043-403D-B22D-5EE3ADE9F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</xdr:row>
      <xdr:rowOff>0</xdr:rowOff>
    </xdr:from>
    <xdr:to>
      <xdr:col>15</xdr:col>
      <xdr:colOff>476250</xdr:colOff>
      <xdr:row>5</xdr:row>
      <xdr:rowOff>397565</xdr:rowOff>
    </xdr:to>
    <xdr:pic macro="[0]!DodajPunkt">
      <xdr:nvPicPr>
        <xdr:cNvPr id="1056" name="Obraz 1055">
          <a:extLst>
            <a:ext uri="{FF2B5EF4-FFF2-40B4-BE49-F238E27FC236}">
              <a16:creationId xmlns:a16="http://schemas.microsoft.com/office/drawing/2014/main" id="{CB4ECC34-59B0-44E3-9AAA-5AD158222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5</xdr:row>
      <xdr:rowOff>0</xdr:rowOff>
    </xdr:from>
    <xdr:to>
      <xdr:col>17</xdr:col>
      <xdr:colOff>476250</xdr:colOff>
      <xdr:row>5</xdr:row>
      <xdr:rowOff>397565</xdr:rowOff>
    </xdr:to>
    <xdr:pic macro="[0]!DodajPunkt">
      <xdr:nvPicPr>
        <xdr:cNvPr id="1057" name="Obraz 1056">
          <a:extLst>
            <a:ext uri="{FF2B5EF4-FFF2-40B4-BE49-F238E27FC236}">
              <a16:creationId xmlns:a16="http://schemas.microsoft.com/office/drawing/2014/main" id="{CAE13359-00BB-4E99-8E76-02FFC8EB1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5</xdr:row>
      <xdr:rowOff>0</xdr:rowOff>
    </xdr:from>
    <xdr:to>
      <xdr:col>19</xdr:col>
      <xdr:colOff>476250</xdr:colOff>
      <xdr:row>5</xdr:row>
      <xdr:rowOff>397565</xdr:rowOff>
    </xdr:to>
    <xdr:pic macro="[0]!DodajPunkt">
      <xdr:nvPicPr>
        <xdr:cNvPr id="1058" name="Obraz 1057">
          <a:extLst>
            <a:ext uri="{FF2B5EF4-FFF2-40B4-BE49-F238E27FC236}">
              <a16:creationId xmlns:a16="http://schemas.microsoft.com/office/drawing/2014/main" id="{86C4D8D1-B7C5-4853-A570-5F940C0DC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5</xdr:row>
      <xdr:rowOff>0</xdr:rowOff>
    </xdr:from>
    <xdr:to>
      <xdr:col>21</xdr:col>
      <xdr:colOff>476250</xdr:colOff>
      <xdr:row>5</xdr:row>
      <xdr:rowOff>397565</xdr:rowOff>
    </xdr:to>
    <xdr:pic macro="[0]!DodajPunkt">
      <xdr:nvPicPr>
        <xdr:cNvPr id="1059" name="Obraz 1058">
          <a:extLst>
            <a:ext uri="{FF2B5EF4-FFF2-40B4-BE49-F238E27FC236}">
              <a16:creationId xmlns:a16="http://schemas.microsoft.com/office/drawing/2014/main" id="{78A9F91F-4D3E-4A62-904F-FDA6398E9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5</xdr:row>
      <xdr:rowOff>0</xdr:rowOff>
    </xdr:from>
    <xdr:to>
      <xdr:col>23</xdr:col>
      <xdr:colOff>476250</xdr:colOff>
      <xdr:row>5</xdr:row>
      <xdr:rowOff>397565</xdr:rowOff>
    </xdr:to>
    <xdr:pic macro="[0]!DodajPunkt">
      <xdr:nvPicPr>
        <xdr:cNvPr id="1060" name="Obraz 1059">
          <a:extLst>
            <a:ext uri="{FF2B5EF4-FFF2-40B4-BE49-F238E27FC236}">
              <a16:creationId xmlns:a16="http://schemas.microsoft.com/office/drawing/2014/main" id="{48F647B3-5BFB-490F-9066-3FF51B11A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5</xdr:row>
      <xdr:rowOff>0</xdr:rowOff>
    </xdr:from>
    <xdr:to>
      <xdr:col>25</xdr:col>
      <xdr:colOff>476250</xdr:colOff>
      <xdr:row>5</xdr:row>
      <xdr:rowOff>397565</xdr:rowOff>
    </xdr:to>
    <xdr:pic macro="[0]!DodajPunkt">
      <xdr:nvPicPr>
        <xdr:cNvPr id="1061" name="Obraz 1060">
          <a:extLst>
            <a:ext uri="{FF2B5EF4-FFF2-40B4-BE49-F238E27FC236}">
              <a16:creationId xmlns:a16="http://schemas.microsoft.com/office/drawing/2014/main" id="{BC949740-642B-4DA1-80F9-52EE093EF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5</xdr:row>
      <xdr:rowOff>0</xdr:rowOff>
    </xdr:from>
    <xdr:to>
      <xdr:col>27</xdr:col>
      <xdr:colOff>476250</xdr:colOff>
      <xdr:row>5</xdr:row>
      <xdr:rowOff>397565</xdr:rowOff>
    </xdr:to>
    <xdr:pic macro="[0]!DodajPunkt">
      <xdr:nvPicPr>
        <xdr:cNvPr id="1062" name="Obraz 1061">
          <a:extLst>
            <a:ext uri="{FF2B5EF4-FFF2-40B4-BE49-F238E27FC236}">
              <a16:creationId xmlns:a16="http://schemas.microsoft.com/office/drawing/2014/main" id="{EE2AEA0A-255A-4E97-91B8-A4E34B10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6</xdr:row>
      <xdr:rowOff>0</xdr:rowOff>
    </xdr:from>
    <xdr:to>
      <xdr:col>27</xdr:col>
      <xdr:colOff>484909</xdr:colOff>
      <xdr:row>6</xdr:row>
      <xdr:rowOff>406224</xdr:rowOff>
    </xdr:to>
    <xdr:pic macro="[0]!DodajPunkt">
      <xdr:nvPicPr>
        <xdr:cNvPr id="1063" name="Obraz 1062">
          <a:extLst>
            <a:ext uri="{FF2B5EF4-FFF2-40B4-BE49-F238E27FC236}">
              <a16:creationId xmlns:a16="http://schemas.microsoft.com/office/drawing/2014/main" id="{83F6428B-251D-44D6-B9DC-D75DFE310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8</xdr:row>
      <xdr:rowOff>0</xdr:rowOff>
    </xdr:from>
    <xdr:to>
      <xdr:col>27</xdr:col>
      <xdr:colOff>476250</xdr:colOff>
      <xdr:row>8</xdr:row>
      <xdr:rowOff>397565</xdr:rowOff>
    </xdr:to>
    <xdr:pic macro="[0]!DodajPunkt">
      <xdr:nvPicPr>
        <xdr:cNvPr id="1065" name="Obraz 1064">
          <a:extLst>
            <a:ext uri="{FF2B5EF4-FFF2-40B4-BE49-F238E27FC236}">
              <a16:creationId xmlns:a16="http://schemas.microsoft.com/office/drawing/2014/main" id="{704DF965-F509-4706-B986-407D097D80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9</xdr:row>
      <xdr:rowOff>0</xdr:rowOff>
    </xdr:from>
    <xdr:to>
      <xdr:col>27</xdr:col>
      <xdr:colOff>476250</xdr:colOff>
      <xdr:row>9</xdr:row>
      <xdr:rowOff>397565</xdr:rowOff>
    </xdr:to>
    <xdr:pic macro="[0]!DodajPunkt">
      <xdr:nvPicPr>
        <xdr:cNvPr id="1066" name="Obraz 1065">
          <a:extLst>
            <a:ext uri="{FF2B5EF4-FFF2-40B4-BE49-F238E27FC236}">
              <a16:creationId xmlns:a16="http://schemas.microsoft.com/office/drawing/2014/main" id="{0AB74A09-B854-479B-BD7E-C03BA8E86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10</xdr:row>
      <xdr:rowOff>0</xdr:rowOff>
    </xdr:from>
    <xdr:to>
      <xdr:col>27</xdr:col>
      <xdr:colOff>476250</xdr:colOff>
      <xdr:row>10</xdr:row>
      <xdr:rowOff>397565</xdr:rowOff>
    </xdr:to>
    <xdr:pic macro="[0]!DodajPunkt">
      <xdr:nvPicPr>
        <xdr:cNvPr id="1067" name="Obraz 1066">
          <a:extLst>
            <a:ext uri="{FF2B5EF4-FFF2-40B4-BE49-F238E27FC236}">
              <a16:creationId xmlns:a16="http://schemas.microsoft.com/office/drawing/2014/main" id="{B4AE36A7-C8E4-4FDE-8331-97D7FE2E0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476250</xdr:colOff>
      <xdr:row>6</xdr:row>
      <xdr:rowOff>397565</xdr:rowOff>
    </xdr:to>
    <xdr:pic macro="[0]!DodajPunkt">
      <xdr:nvPicPr>
        <xdr:cNvPr id="1068" name="Obraz 1067">
          <a:extLst>
            <a:ext uri="{FF2B5EF4-FFF2-40B4-BE49-F238E27FC236}">
              <a16:creationId xmlns:a16="http://schemas.microsoft.com/office/drawing/2014/main" id="{81D741A8-077A-4320-93FD-73CF50EDC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15</xdr:col>
      <xdr:colOff>476250</xdr:colOff>
      <xdr:row>8</xdr:row>
      <xdr:rowOff>397565</xdr:rowOff>
    </xdr:to>
    <xdr:pic macro="[0]!DodajPunkt">
      <xdr:nvPicPr>
        <xdr:cNvPr id="1069" name="Obraz 1068">
          <a:extLst>
            <a:ext uri="{FF2B5EF4-FFF2-40B4-BE49-F238E27FC236}">
              <a16:creationId xmlns:a16="http://schemas.microsoft.com/office/drawing/2014/main" id="{E4E7ECB1-A8E0-48E3-AA21-D7D0C0C689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15</xdr:col>
      <xdr:colOff>476250</xdr:colOff>
      <xdr:row>9</xdr:row>
      <xdr:rowOff>397565</xdr:rowOff>
    </xdr:to>
    <xdr:pic macro="[0]!DodajPunkt">
      <xdr:nvPicPr>
        <xdr:cNvPr id="1070" name="Obraz 1069">
          <a:extLst>
            <a:ext uri="{FF2B5EF4-FFF2-40B4-BE49-F238E27FC236}">
              <a16:creationId xmlns:a16="http://schemas.microsoft.com/office/drawing/2014/main" id="{E3163718-DEDE-4272-BD34-4EE4DB6F2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</xdr:row>
      <xdr:rowOff>0</xdr:rowOff>
    </xdr:from>
    <xdr:to>
      <xdr:col>15</xdr:col>
      <xdr:colOff>476250</xdr:colOff>
      <xdr:row>10</xdr:row>
      <xdr:rowOff>397565</xdr:rowOff>
    </xdr:to>
    <xdr:pic macro="[0]!DodajPunkt">
      <xdr:nvPicPr>
        <xdr:cNvPr id="1071" name="Obraz 1070">
          <a:extLst>
            <a:ext uri="{FF2B5EF4-FFF2-40B4-BE49-F238E27FC236}">
              <a16:creationId xmlns:a16="http://schemas.microsoft.com/office/drawing/2014/main" id="{0B0841DD-A321-4B1F-87D7-0D69A306B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</xdr:row>
      <xdr:rowOff>0</xdr:rowOff>
    </xdr:from>
    <xdr:to>
      <xdr:col>15</xdr:col>
      <xdr:colOff>476250</xdr:colOff>
      <xdr:row>11</xdr:row>
      <xdr:rowOff>397565</xdr:rowOff>
    </xdr:to>
    <xdr:pic macro="[0]!DodajPunkt">
      <xdr:nvPicPr>
        <xdr:cNvPr id="1072" name="Obraz 1071">
          <a:extLst>
            <a:ext uri="{FF2B5EF4-FFF2-40B4-BE49-F238E27FC236}">
              <a16:creationId xmlns:a16="http://schemas.microsoft.com/office/drawing/2014/main" id="{DBAA4486-036C-47C8-99E0-9662FC6EE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15</xdr:col>
      <xdr:colOff>476250</xdr:colOff>
      <xdr:row>12</xdr:row>
      <xdr:rowOff>397565</xdr:rowOff>
    </xdr:to>
    <xdr:pic macro="[0]!DodajPunkt">
      <xdr:nvPicPr>
        <xdr:cNvPr id="1073" name="Obraz 1072">
          <a:extLst>
            <a:ext uri="{FF2B5EF4-FFF2-40B4-BE49-F238E27FC236}">
              <a16:creationId xmlns:a16="http://schemas.microsoft.com/office/drawing/2014/main" id="{CA5B648E-79CE-4977-8A74-E2E5C25C5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</xdr:row>
      <xdr:rowOff>0</xdr:rowOff>
    </xdr:from>
    <xdr:to>
      <xdr:col>15</xdr:col>
      <xdr:colOff>476250</xdr:colOff>
      <xdr:row>13</xdr:row>
      <xdr:rowOff>397565</xdr:rowOff>
    </xdr:to>
    <xdr:pic macro="[0]!DodajPunkt">
      <xdr:nvPicPr>
        <xdr:cNvPr id="1074" name="Obraz 1073">
          <a:extLst>
            <a:ext uri="{FF2B5EF4-FFF2-40B4-BE49-F238E27FC236}">
              <a16:creationId xmlns:a16="http://schemas.microsoft.com/office/drawing/2014/main" id="{67E83DC6-745B-4EBA-81C6-EDDD9F0C8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9</xdr:row>
      <xdr:rowOff>0</xdr:rowOff>
    </xdr:from>
    <xdr:to>
      <xdr:col>13</xdr:col>
      <xdr:colOff>476250</xdr:colOff>
      <xdr:row>9</xdr:row>
      <xdr:rowOff>397565</xdr:rowOff>
    </xdr:to>
    <xdr:pic macro="[0]!DodajPunkt">
      <xdr:nvPicPr>
        <xdr:cNvPr id="1083" name="Obraz 1082">
          <a:extLst>
            <a:ext uri="{FF2B5EF4-FFF2-40B4-BE49-F238E27FC236}">
              <a16:creationId xmlns:a16="http://schemas.microsoft.com/office/drawing/2014/main" id="{D8AAB4F5-35C1-434C-AD09-319CB624A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10</xdr:row>
      <xdr:rowOff>0</xdr:rowOff>
    </xdr:from>
    <xdr:to>
      <xdr:col>13</xdr:col>
      <xdr:colOff>476250</xdr:colOff>
      <xdr:row>10</xdr:row>
      <xdr:rowOff>397565</xdr:rowOff>
    </xdr:to>
    <xdr:pic macro="[0]!DodajPunkt">
      <xdr:nvPicPr>
        <xdr:cNvPr id="1084" name="Obraz 1083">
          <a:extLst>
            <a:ext uri="{FF2B5EF4-FFF2-40B4-BE49-F238E27FC236}">
              <a16:creationId xmlns:a16="http://schemas.microsoft.com/office/drawing/2014/main" id="{85E255A4-0548-45F7-A9AD-749BCA962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476250</xdr:colOff>
      <xdr:row>11</xdr:row>
      <xdr:rowOff>397565</xdr:rowOff>
    </xdr:to>
    <xdr:pic macro="[0]!DodajPunkt">
      <xdr:nvPicPr>
        <xdr:cNvPr id="1085" name="Obraz 1084">
          <a:extLst>
            <a:ext uri="{FF2B5EF4-FFF2-40B4-BE49-F238E27FC236}">
              <a16:creationId xmlns:a16="http://schemas.microsoft.com/office/drawing/2014/main" id="{751A6C93-EFD0-4CA1-A85A-F786D3AD1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476250</xdr:colOff>
      <xdr:row>12</xdr:row>
      <xdr:rowOff>397565</xdr:rowOff>
    </xdr:to>
    <xdr:pic macro="[0]!DodajPunkt">
      <xdr:nvPicPr>
        <xdr:cNvPr id="1086" name="Obraz 1085">
          <a:extLst>
            <a:ext uri="{FF2B5EF4-FFF2-40B4-BE49-F238E27FC236}">
              <a16:creationId xmlns:a16="http://schemas.microsoft.com/office/drawing/2014/main" id="{053B3685-7D90-4CA9-A683-EC80FCFDC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13</xdr:row>
      <xdr:rowOff>0</xdr:rowOff>
    </xdr:from>
    <xdr:to>
      <xdr:col>13</xdr:col>
      <xdr:colOff>476250</xdr:colOff>
      <xdr:row>13</xdr:row>
      <xdr:rowOff>397565</xdr:rowOff>
    </xdr:to>
    <xdr:pic macro="[0]!DodajPunkt">
      <xdr:nvPicPr>
        <xdr:cNvPr id="1087" name="Obraz 1086">
          <a:extLst>
            <a:ext uri="{FF2B5EF4-FFF2-40B4-BE49-F238E27FC236}">
              <a16:creationId xmlns:a16="http://schemas.microsoft.com/office/drawing/2014/main" id="{6E293DA5-2D60-4004-982E-0044EBB06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6</xdr:row>
      <xdr:rowOff>0</xdr:rowOff>
    </xdr:from>
    <xdr:to>
      <xdr:col>17</xdr:col>
      <xdr:colOff>476250</xdr:colOff>
      <xdr:row>6</xdr:row>
      <xdr:rowOff>397565</xdr:rowOff>
    </xdr:to>
    <xdr:pic macro="[0]!DodajPunkt">
      <xdr:nvPicPr>
        <xdr:cNvPr id="1096" name="Obraz 1095">
          <a:extLst>
            <a:ext uri="{FF2B5EF4-FFF2-40B4-BE49-F238E27FC236}">
              <a16:creationId xmlns:a16="http://schemas.microsoft.com/office/drawing/2014/main" id="{D088C9BE-44B6-4FC7-AB35-C01711DBE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8</xdr:row>
      <xdr:rowOff>0</xdr:rowOff>
    </xdr:from>
    <xdr:to>
      <xdr:col>17</xdr:col>
      <xdr:colOff>476250</xdr:colOff>
      <xdr:row>8</xdr:row>
      <xdr:rowOff>397565</xdr:rowOff>
    </xdr:to>
    <xdr:pic macro="[0]!DodajPunkt">
      <xdr:nvPicPr>
        <xdr:cNvPr id="1097" name="Obraz 1096">
          <a:extLst>
            <a:ext uri="{FF2B5EF4-FFF2-40B4-BE49-F238E27FC236}">
              <a16:creationId xmlns:a16="http://schemas.microsoft.com/office/drawing/2014/main" id="{853A91CA-650A-4FDF-800C-DBF5F9EA2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9</xdr:row>
      <xdr:rowOff>0</xdr:rowOff>
    </xdr:from>
    <xdr:to>
      <xdr:col>17</xdr:col>
      <xdr:colOff>476250</xdr:colOff>
      <xdr:row>9</xdr:row>
      <xdr:rowOff>397565</xdr:rowOff>
    </xdr:to>
    <xdr:pic macro="[0]!DodajPunkt">
      <xdr:nvPicPr>
        <xdr:cNvPr id="1098" name="Obraz 1097">
          <a:extLst>
            <a:ext uri="{FF2B5EF4-FFF2-40B4-BE49-F238E27FC236}">
              <a16:creationId xmlns:a16="http://schemas.microsoft.com/office/drawing/2014/main" id="{23BF7B95-1AFB-4ACF-924F-66517AB7D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10</xdr:row>
      <xdr:rowOff>0</xdr:rowOff>
    </xdr:from>
    <xdr:to>
      <xdr:col>17</xdr:col>
      <xdr:colOff>476250</xdr:colOff>
      <xdr:row>10</xdr:row>
      <xdr:rowOff>397565</xdr:rowOff>
    </xdr:to>
    <xdr:pic macro="[0]!DodajPunkt">
      <xdr:nvPicPr>
        <xdr:cNvPr id="1099" name="Obraz 1098">
          <a:extLst>
            <a:ext uri="{FF2B5EF4-FFF2-40B4-BE49-F238E27FC236}">
              <a16:creationId xmlns:a16="http://schemas.microsoft.com/office/drawing/2014/main" id="{45B04DB2-2AC3-4FF4-8E63-D8CD0A9B5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11</xdr:row>
      <xdr:rowOff>0</xdr:rowOff>
    </xdr:from>
    <xdr:to>
      <xdr:col>17</xdr:col>
      <xdr:colOff>476250</xdr:colOff>
      <xdr:row>11</xdr:row>
      <xdr:rowOff>397565</xdr:rowOff>
    </xdr:to>
    <xdr:pic macro="[0]!DodajPunkt">
      <xdr:nvPicPr>
        <xdr:cNvPr id="1100" name="Obraz 1099">
          <a:extLst>
            <a:ext uri="{FF2B5EF4-FFF2-40B4-BE49-F238E27FC236}">
              <a16:creationId xmlns:a16="http://schemas.microsoft.com/office/drawing/2014/main" id="{26C7CB1B-4871-423B-AE77-D4B9CAFDB5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12</xdr:row>
      <xdr:rowOff>0</xdr:rowOff>
    </xdr:from>
    <xdr:to>
      <xdr:col>17</xdr:col>
      <xdr:colOff>476250</xdr:colOff>
      <xdr:row>12</xdr:row>
      <xdr:rowOff>397565</xdr:rowOff>
    </xdr:to>
    <xdr:pic macro="[0]!DodajPunkt">
      <xdr:nvPicPr>
        <xdr:cNvPr id="1101" name="Obraz 1100">
          <a:extLst>
            <a:ext uri="{FF2B5EF4-FFF2-40B4-BE49-F238E27FC236}">
              <a16:creationId xmlns:a16="http://schemas.microsoft.com/office/drawing/2014/main" id="{92D9D0B7-ECBB-4FBD-9B81-9901A3F8C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6</xdr:row>
      <xdr:rowOff>0</xdr:rowOff>
    </xdr:from>
    <xdr:to>
      <xdr:col>19</xdr:col>
      <xdr:colOff>476250</xdr:colOff>
      <xdr:row>6</xdr:row>
      <xdr:rowOff>397565</xdr:rowOff>
    </xdr:to>
    <xdr:pic macro="[0]!DodajPunkt">
      <xdr:nvPicPr>
        <xdr:cNvPr id="1102" name="Obraz 1101">
          <a:extLst>
            <a:ext uri="{FF2B5EF4-FFF2-40B4-BE49-F238E27FC236}">
              <a16:creationId xmlns:a16="http://schemas.microsoft.com/office/drawing/2014/main" id="{DE3729B2-20C0-4EBE-B404-A03A673AF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6</xdr:row>
      <xdr:rowOff>0</xdr:rowOff>
    </xdr:from>
    <xdr:to>
      <xdr:col>21</xdr:col>
      <xdr:colOff>476250</xdr:colOff>
      <xdr:row>6</xdr:row>
      <xdr:rowOff>397565</xdr:rowOff>
    </xdr:to>
    <xdr:pic macro="[0]!DodajPunkt">
      <xdr:nvPicPr>
        <xdr:cNvPr id="1103" name="Obraz 1102">
          <a:extLst>
            <a:ext uri="{FF2B5EF4-FFF2-40B4-BE49-F238E27FC236}">
              <a16:creationId xmlns:a16="http://schemas.microsoft.com/office/drawing/2014/main" id="{C0A537DD-BC73-4152-89EC-A07039AE3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6</xdr:row>
      <xdr:rowOff>0</xdr:rowOff>
    </xdr:from>
    <xdr:to>
      <xdr:col>23</xdr:col>
      <xdr:colOff>476250</xdr:colOff>
      <xdr:row>6</xdr:row>
      <xdr:rowOff>397565</xdr:rowOff>
    </xdr:to>
    <xdr:pic macro="[0]!DodajPunkt">
      <xdr:nvPicPr>
        <xdr:cNvPr id="1104" name="Obraz 1103">
          <a:extLst>
            <a:ext uri="{FF2B5EF4-FFF2-40B4-BE49-F238E27FC236}">
              <a16:creationId xmlns:a16="http://schemas.microsoft.com/office/drawing/2014/main" id="{00FC02D2-5D2D-48A6-8DBA-42F69F57A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6</xdr:row>
      <xdr:rowOff>0</xdr:rowOff>
    </xdr:from>
    <xdr:to>
      <xdr:col>25</xdr:col>
      <xdr:colOff>476250</xdr:colOff>
      <xdr:row>6</xdr:row>
      <xdr:rowOff>397565</xdr:rowOff>
    </xdr:to>
    <xdr:pic macro="[0]!DodajPunkt">
      <xdr:nvPicPr>
        <xdr:cNvPr id="1105" name="Obraz 1104">
          <a:extLst>
            <a:ext uri="{FF2B5EF4-FFF2-40B4-BE49-F238E27FC236}">
              <a16:creationId xmlns:a16="http://schemas.microsoft.com/office/drawing/2014/main" id="{69C9AA54-FEDC-4085-AB92-2C1A4DF1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9</xdr:row>
      <xdr:rowOff>0</xdr:rowOff>
    </xdr:from>
    <xdr:to>
      <xdr:col>19</xdr:col>
      <xdr:colOff>476250</xdr:colOff>
      <xdr:row>9</xdr:row>
      <xdr:rowOff>397565</xdr:rowOff>
    </xdr:to>
    <xdr:pic macro="[0]!DodajPunkt">
      <xdr:nvPicPr>
        <xdr:cNvPr id="1106" name="Obraz 1105">
          <a:extLst>
            <a:ext uri="{FF2B5EF4-FFF2-40B4-BE49-F238E27FC236}">
              <a16:creationId xmlns:a16="http://schemas.microsoft.com/office/drawing/2014/main" id="{7B9A0191-D311-4D31-9435-1FB3A41FA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8</xdr:row>
      <xdr:rowOff>0</xdr:rowOff>
    </xdr:from>
    <xdr:to>
      <xdr:col>21</xdr:col>
      <xdr:colOff>476250</xdr:colOff>
      <xdr:row>8</xdr:row>
      <xdr:rowOff>397565</xdr:rowOff>
    </xdr:to>
    <xdr:pic macro="[0]!DodajPunkt">
      <xdr:nvPicPr>
        <xdr:cNvPr id="1107" name="Obraz 1106">
          <a:extLst>
            <a:ext uri="{FF2B5EF4-FFF2-40B4-BE49-F238E27FC236}">
              <a16:creationId xmlns:a16="http://schemas.microsoft.com/office/drawing/2014/main" id="{08573D62-A777-40D7-A3FE-31CB685B2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8</xdr:row>
      <xdr:rowOff>0</xdr:rowOff>
    </xdr:from>
    <xdr:to>
      <xdr:col>23</xdr:col>
      <xdr:colOff>476250</xdr:colOff>
      <xdr:row>8</xdr:row>
      <xdr:rowOff>397565</xdr:rowOff>
    </xdr:to>
    <xdr:pic macro="[0]!DodajPunkt">
      <xdr:nvPicPr>
        <xdr:cNvPr id="1108" name="Obraz 1107">
          <a:extLst>
            <a:ext uri="{FF2B5EF4-FFF2-40B4-BE49-F238E27FC236}">
              <a16:creationId xmlns:a16="http://schemas.microsoft.com/office/drawing/2014/main" id="{1945A93C-2FE3-460C-BCDD-B727F44118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25977</xdr:colOff>
      <xdr:row>9</xdr:row>
      <xdr:rowOff>34636</xdr:rowOff>
    </xdr:from>
    <xdr:to>
      <xdr:col>21</xdr:col>
      <xdr:colOff>502227</xdr:colOff>
      <xdr:row>9</xdr:row>
      <xdr:rowOff>432201</xdr:rowOff>
    </xdr:to>
    <xdr:pic macro="[0]!DodajPunkt">
      <xdr:nvPicPr>
        <xdr:cNvPr id="1109" name="Obraz 1108">
          <a:extLst>
            <a:ext uri="{FF2B5EF4-FFF2-40B4-BE49-F238E27FC236}">
              <a16:creationId xmlns:a16="http://schemas.microsoft.com/office/drawing/2014/main" id="{60A0271F-C5FA-DBD3-29A0-0104B9DA9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81909" y="6009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8</xdr:row>
      <xdr:rowOff>0</xdr:rowOff>
    </xdr:from>
    <xdr:to>
      <xdr:col>19</xdr:col>
      <xdr:colOff>476250</xdr:colOff>
      <xdr:row>8</xdr:row>
      <xdr:rowOff>397565</xdr:rowOff>
    </xdr:to>
    <xdr:pic macro="[0]!DodajPunkt">
      <xdr:nvPicPr>
        <xdr:cNvPr id="1110" name="Obraz 1109">
          <a:extLst>
            <a:ext uri="{FF2B5EF4-FFF2-40B4-BE49-F238E27FC236}">
              <a16:creationId xmlns:a16="http://schemas.microsoft.com/office/drawing/2014/main" id="{686182BA-1D7B-4B0D-BCA7-2D5C9BB0F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10</xdr:row>
      <xdr:rowOff>0</xdr:rowOff>
    </xdr:from>
    <xdr:to>
      <xdr:col>19</xdr:col>
      <xdr:colOff>476250</xdr:colOff>
      <xdr:row>10</xdr:row>
      <xdr:rowOff>397565</xdr:rowOff>
    </xdr:to>
    <xdr:pic macro="[0]!DodajPunkt">
      <xdr:nvPicPr>
        <xdr:cNvPr id="1111" name="Obraz 1110">
          <a:extLst>
            <a:ext uri="{FF2B5EF4-FFF2-40B4-BE49-F238E27FC236}">
              <a16:creationId xmlns:a16="http://schemas.microsoft.com/office/drawing/2014/main" id="{5A712AA2-4A97-4EC6-B9D3-1C650B78B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11</xdr:row>
      <xdr:rowOff>0</xdr:rowOff>
    </xdr:from>
    <xdr:to>
      <xdr:col>19</xdr:col>
      <xdr:colOff>476250</xdr:colOff>
      <xdr:row>11</xdr:row>
      <xdr:rowOff>397565</xdr:rowOff>
    </xdr:to>
    <xdr:pic macro="[0]!DodajPunkt">
      <xdr:nvPicPr>
        <xdr:cNvPr id="1112" name="Obraz 1111">
          <a:extLst>
            <a:ext uri="{FF2B5EF4-FFF2-40B4-BE49-F238E27FC236}">
              <a16:creationId xmlns:a16="http://schemas.microsoft.com/office/drawing/2014/main" id="{373382C1-10A0-4E0A-8185-267F0EFE0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12</xdr:row>
      <xdr:rowOff>0</xdr:rowOff>
    </xdr:from>
    <xdr:to>
      <xdr:col>19</xdr:col>
      <xdr:colOff>476250</xdr:colOff>
      <xdr:row>12</xdr:row>
      <xdr:rowOff>397565</xdr:rowOff>
    </xdr:to>
    <xdr:pic macro="[0]!DodajPunkt">
      <xdr:nvPicPr>
        <xdr:cNvPr id="1113" name="Obraz 1112">
          <a:extLst>
            <a:ext uri="{FF2B5EF4-FFF2-40B4-BE49-F238E27FC236}">
              <a16:creationId xmlns:a16="http://schemas.microsoft.com/office/drawing/2014/main" id="{64C6B121-3FF7-4FC8-867F-DD1DDC189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13</xdr:row>
      <xdr:rowOff>0</xdr:rowOff>
    </xdr:from>
    <xdr:to>
      <xdr:col>19</xdr:col>
      <xdr:colOff>476250</xdr:colOff>
      <xdr:row>13</xdr:row>
      <xdr:rowOff>397565</xdr:rowOff>
    </xdr:to>
    <xdr:pic macro="[0]!DodajPunkt">
      <xdr:nvPicPr>
        <xdr:cNvPr id="1114" name="Obraz 1113">
          <a:extLst>
            <a:ext uri="{FF2B5EF4-FFF2-40B4-BE49-F238E27FC236}">
              <a16:creationId xmlns:a16="http://schemas.microsoft.com/office/drawing/2014/main" id="{A6DB2ACD-93EA-41DD-A0D7-8E309B801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13</xdr:row>
      <xdr:rowOff>0</xdr:rowOff>
    </xdr:from>
    <xdr:to>
      <xdr:col>17</xdr:col>
      <xdr:colOff>476250</xdr:colOff>
      <xdr:row>13</xdr:row>
      <xdr:rowOff>397565</xdr:rowOff>
    </xdr:to>
    <xdr:pic macro="[0]!DodajPunkt">
      <xdr:nvPicPr>
        <xdr:cNvPr id="1131" name="Obraz 1130">
          <a:extLst>
            <a:ext uri="{FF2B5EF4-FFF2-40B4-BE49-F238E27FC236}">
              <a16:creationId xmlns:a16="http://schemas.microsoft.com/office/drawing/2014/main" id="{F8A29993-17A2-48BD-BC1F-95C13F391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10</xdr:row>
      <xdr:rowOff>0</xdr:rowOff>
    </xdr:from>
    <xdr:to>
      <xdr:col>21</xdr:col>
      <xdr:colOff>476250</xdr:colOff>
      <xdr:row>10</xdr:row>
      <xdr:rowOff>397565</xdr:rowOff>
    </xdr:to>
    <xdr:pic macro="[0]!DodajPunkt">
      <xdr:nvPicPr>
        <xdr:cNvPr id="1132" name="Obraz 1131">
          <a:extLst>
            <a:ext uri="{FF2B5EF4-FFF2-40B4-BE49-F238E27FC236}">
              <a16:creationId xmlns:a16="http://schemas.microsoft.com/office/drawing/2014/main" id="{CC5E8F62-A023-4373-81FF-0B41EE3F0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11</xdr:row>
      <xdr:rowOff>0</xdr:rowOff>
    </xdr:from>
    <xdr:to>
      <xdr:col>21</xdr:col>
      <xdr:colOff>476250</xdr:colOff>
      <xdr:row>11</xdr:row>
      <xdr:rowOff>397565</xdr:rowOff>
    </xdr:to>
    <xdr:pic macro="[0]!DodajPunkt">
      <xdr:nvPicPr>
        <xdr:cNvPr id="1133" name="Obraz 1132">
          <a:extLst>
            <a:ext uri="{FF2B5EF4-FFF2-40B4-BE49-F238E27FC236}">
              <a16:creationId xmlns:a16="http://schemas.microsoft.com/office/drawing/2014/main" id="{4E78FE53-3FCC-4FE7-A9CD-6D4341396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12</xdr:row>
      <xdr:rowOff>0</xdr:rowOff>
    </xdr:from>
    <xdr:to>
      <xdr:col>21</xdr:col>
      <xdr:colOff>476250</xdr:colOff>
      <xdr:row>12</xdr:row>
      <xdr:rowOff>397565</xdr:rowOff>
    </xdr:to>
    <xdr:pic macro="[0]!DodajPunkt">
      <xdr:nvPicPr>
        <xdr:cNvPr id="1134" name="Obraz 1133">
          <a:extLst>
            <a:ext uri="{FF2B5EF4-FFF2-40B4-BE49-F238E27FC236}">
              <a16:creationId xmlns:a16="http://schemas.microsoft.com/office/drawing/2014/main" id="{E1D98300-E6B9-4B60-8FB2-E45801909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13</xdr:row>
      <xdr:rowOff>0</xdr:rowOff>
    </xdr:from>
    <xdr:to>
      <xdr:col>21</xdr:col>
      <xdr:colOff>476250</xdr:colOff>
      <xdr:row>13</xdr:row>
      <xdr:rowOff>397565</xdr:rowOff>
    </xdr:to>
    <xdr:pic macro="[0]!DodajPunkt">
      <xdr:nvPicPr>
        <xdr:cNvPr id="1135" name="Obraz 1134">
          <a:extLst>
            <a:ext uri="{FF2B5EF4-FFF2-40B4-BE49-F238E27FC236}">
              <a16:creationId xmlns:a16="http://schemas.microsoft.com/office/drawing/2014/main" id="{0C249FF6-C509-4185-B0D5-C01AC28B5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9</xdr:row>
      <xdr:rowOff>0</xdr:rowOff>
    </xdr:from>
    <xdr:to>
      <xdr:col>23</xdr:col>
      <xdr:colOff>476250</xdr:colOff>
      <xdr:row>9</xdr:row>
      <xdr:rowOff>397565</xdr:rowOff>
    </xdr:to>
    <xdr:pic macro="[0]!DodajPunkt">
      <xdr:nvPicPr>
        <xdr:cNvPr id="1144" name="Obraz 1143">
          <a:extLst>
            <a:ext uri="{FF2B5EF4-FFF2-40B4-BE49-F238E27FC236}">
              <a16:creationId xmlns:a16="http://schemas.microsoft.com/office/drawing/2014/main" id="{1917185B-DEE8-4F22-B0DB-D8784BFFB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10</xdr:row>
      <xdr:rowOff>0</xdr:rowOff>
    </xdr:from>
    <xdr:to>
      <xdr:col>23</xdr:col>
      <xdr:colOff>476250</xdr:colOff>
      <xdr:row>10</xdr:row>
      <xdr:rowOff>397565</xdr:rowOff>
    </xdr:to>
    <xdr:pic macro="[0]!DodajPunkt">
      <xdr:nvPicPr>
        <xdr:cNvPr id="1145" name="Obraz 1144">
          <a:extLst>
            <a:ext uri="{FF2B5EF4-FFF2-40B4-BE49-F238E27FC236}">
              <a16:creationId xmlns:a16="http://schemas.microsoft.com/office/drawing/2014/main" id="{A514F1C9-4635-4745-B900-63211002D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11</xdr:row>
      <xdr:rowOff>0</xdr:rowOff>
    </xdr:from>
    <xdr:to>
      <xdr:col>23</xdr:col>
      <xdr:colOff>476250</xdr:colOff>
      <xdr:row>11</xdr:row>
      <xdr:rowOff>397565</xdr:rowOff>
    </xdr:to>
    <xdr:pic macro="[0]!DodajPunkt">
      <xdr:nvPicPr>
        <xdr:cNvPr id="1146" name="Obraz 1145">
          <a:extLst>
            <a:ext uri="{FF2B5EF4-FFF2-40B4-BE49-F238E27FC236}">
              <a16:creationId xmlns:a16="http://schemas.microsoft.com/office/drawing/2014/main" id="{D8B9680D-5D9E-4D6C-8DA6-9BCE537EA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476250</xdr:colOff>
      <xdr:row>12</xdr:row>
      <xdr:rowOff>397565</xdr:rowOff>
    </xdr:to>
    <xdr:pic macro="[0]!DodajPunkt">
      <xdr:nvPicPr>
        <xdr:cNvPr id="1147" name="Obraz 1146">
          <a:extLst>
            <a:ext uri="{FF2B5EF4-FFF2-40B4-BE49-F238E27FC236}">
              <a16:creationId xmlns:a16="http://schemas.microsoft.com/office/drawing/2014/main" id="{C2C1806A-9AEC-4ABB-88B9-8F3B07EEF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13</xdr:row>
      <xdr:rowOff>0</xdr:rowOff>
    </xdr:from>
    <xdr:to>
      <xdr:col>23</xdr:col>
      <xdr:colOff>476250</xdr:colOff>
      <xdr:row>13</xdr:row>
      <xdr:rowOff>397565</xdr:rowOff>
    </xdr:to>
    <xdr:pic macro="[0]!DodajPunkt">
      <xdr:nvPicPr>
        <xdr:cNvPr id="1148" name="Obraz 1147">
          <a:extLst>
            <a:ext uri="{FF2B5EF4-FFF2-40B4-BE49-F238E27FC236}">
              <a16:creationId xmlns:a16="http://schemas.microsoft.com/office/drawing/2014/main" id="{A23695FA-A4A0-4E4E-BDB6-B803F2759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8</xdr:row>
      <xdr:rowOff>0</xdr:rowOff>
    </xdr:from>
    <xdr:to>
      <xdr:col>25</xdr:col>
      <xdr:colOff>476250</xdr:colOff>
      <xdr:row>8</xdr:row>
      <xdr:rowOff>397565</xdr:rowOff>
    </xdr:to>
    <xdr:pic macro="[0]!DodajPunkt">
      <xdr:nvPicPr>
        <xdr:cNvPr id="1157" name="Obraz 1156">
          <a:extLst>
            <a:ext uri="{FF2B5EF4-FFF2-40B4-BE49-F238E27FC236}">
              <a16:creationId xmlns:a16="http://schemas.microsoft.com/office/drawing/2014/main" id="{C170870E-62BB-4139-974F-DD56EBDC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9</xdr:row>
      <xdr:rowOff>0</xdr:rowOff>
    </xdr:from>
    <xdr:to>
      <xdr:col>25</xdr:col>
      <xdr:colOff>476250</xdr:colOff>
      <xdr:row>9</xdr:row>
      <xdr:rowOff>397565</xdr:rowOff>
    </xdr:to>
    <xdr:pic macro="[0]!DodajPunkt">
      <xdr:nvPicPr>
        <xdr:cNvPr id="1158" name="Obraz 1157">
          <a:extLst>
            <a:ext uri="{FF2B5EF4-FFF2-40B4-BE49-F238E27FC236}">
              <a16:creationId xmlns:a16="http://schemas.microsoft.com/office/drawing/2014/main" id="{7858DFAD-A127-4376-BFE0-2EA175C7B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10</xdr:row>
      <xdr:rowOff>0</xdr:rowOff>
    </xdr:from>
    <xdr:to>
      <xdr:col>25</xdr:col>
      <xdr:colOff>476250</xdr:colOff>
      <xdr:row>10</xdr:row>
      <xdr:rowOff>397565</xdr:rowOff>
    </xdr:to>
    <xdr:pic macro="[0]!DodajPunkt">
      <xdr:nvPicPr>
        <xdr:cNvPr id="1159" name="Obraz 1158">
          <a:extLst>
            <a:ext uri="{FF2B5EF4-FFF2-40B4-BE49-F238E27FC236}">
              <a16:creationId xmlns:a16="http://schemas.microsoft.com/office/drawing/2014/main" id="{A61932A8-B483-46C8-96A5-CC06CA3DD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11</xdr:row>
      <xdr:rowOff>0</xdr:rowOff>
    </xdr:from>
    <xdr:to>
      <xdr:col>25</xdr:col>
      <xdr:colOff>476250</xdr:colOff>
      <xdr:row>11</xdr:row>
      <xdr:rowOff>397565</xdr:rowOff>
    </xdr:to>
    <xdr:pic macro="[0]!DodajPunkt">
      <xdr:nvPicPr>
        <xdr:cNvPr id="1160" name="Obraz 1159">
          <a:extLst>
            <a:ext uri="{FF2B5EF4-FFF2-40B4-BE49-F238E27FC236}">
              <a16:creationId xmlns:a16="http://schemas.microsoft.com/office/drawing/2014/main" id="{7BBE189E-C779-4C2A-ADD3-255CA3D70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476250</xdr:colOff>
      <xdr:row>12</xdr:row>
      <xdr:rowOff>397565</xdr:rowOff>
    </xdr:to>
    <xdr:pic macro="[0]!DodajPunkt">
      <xdr:nvPicPr>
        <xdr:cNvPr id="1161" name="Obraz 1160">
          <a:extLst>
            <a:ext uri="{FF2B5EF4-FFF2-40B4-BE49-F238E27FC236}">
              <a16:creationId xmlns:a16="http://schemas.microsoft.com/office/drawing/2014/main" id="{EBC07C38-9FD5-4822-81FD-8B56DBB3E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13</xdr:row>
      <xdr:rowOff>0</xdr:rowOff>
    </xdr:from>
    <xdr:to>
      <xdr:col>25</xdr:col>
      <xdr:colOff>476250</xdr:colOff>
      <xdr:row>13</xdr:row>
      <xdr:rowOff>397565</xdr:rowOff>
    </xdr:to>
    <xdr:pic macro="[0]!DodajPunkt">
      <xdr:nvPicPr>
        <xdr:cNvPr id="1162" name="Obraz 1161">
          <a:extLst>
            <a:ext uri="{FF2B5EF4-FFF2-40B4-BE49-F238E27FC236}">
              <a16:creationId xmlns:a16="http://schemas.microsoft.com/office/drawing/2014/main" id="{110F5AC8-009D-4DD4-A0B3-BD4875B43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11</xdr:row>
      <xdr:rowOff>0</xdr:rowOff>
    </xdr:from>
    <xdr:to>
      <xdr:col>27</xdr:col>
      <xdr:colOff>476250</xdr:colOff>
      <xdr:row>11</xdr:row>
      <xdr:rowOff>397565</xdr:rowOff>
    </xdr:to>
    <xdr:pic macro="[0]!DodajPunkt">
      <xdr:nvPicPr>
        <xdr:cNvPr id="1171" name="Obraz 1170">
          <a:extLst>
            <a:ext uri="{FF2B5EF4-FFF2-40B4-BE49-F238E27FC236}">
              <a16:creationId xmlns:a16="http://schemas.microsoft.com/office/drawing/2014/main" id="{27BD1543-37CB-47DD-BB67-1F9C89B80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12</xdr:row>
      <xdr:rowOff>0</xdr:rowOff>
    </xdr:from>
    <xdr:to>
      <xdr:col>27</xdr:col>
      <xdr:colOff>476250</xdr:colOff>
      <xdr:row>12</xdr:row>
      <xdr:rowOff>397565</xdr:rowOff>
    </xdr:to>
    <xdr:pic macro="[0]!DodajPunkt">
      <xdr:nvPicPr>
        <xdr:cNvPr id="1172" name="Obraz 1171">
          <a:extLst>
            <a:ext uri="{FF2B5EF4-FFF2-40B4-BE49-F238E27FC236}">
              <a16:creationId xmlns:a16="http://schemas.microsoft.com/office/drawing/2014/main" id="{4C8510DB-150F-4B6D-88B1-5A1F3C434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13</xdr:row>
      <xdr:rowOff>0</xdr:rowOff>
    </xdr:from>
    <xdr:to>
      <xdr:col>27</xdr:col>
      <xdr:colOff>476250</xdr:colOff>
      <xdr:row>13</xdr:row>
      <xdr:rowOff>397565</xdr:rowOff>
    </xdr:to>
    <xdr:pic macro="[0]!DodajPunkt">
      <xdr:nvPicPr>
        <xdr:cNvPr id="1173" name="Obraz 1172">
          <a:extLst>
            <a:ext uri="{FF2B5EF4-FFF2-40B4-BE49-F238E27FC236}">
              <a16:creationId xmlns:a16="http://schemas.microsoft.com/office/drawing/2014/main" id="{F36970E4-B39E-468D-9048-BBE3F98E2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3</xdr:row>
      <xdr:rowOff>0</xdr:rowOff>
    </xdr:from>
    <xdr:to>
      <xdr:col>32</xdr:col>
      <xdr:colOff>476250</xdr:colOff>
      <xdr:row>3</xdr:row>
      <xdr:rowOff>397565</xdr:rowOff>
    </xdr:to>
    <xdr:pic macro="[0]!DodajPunkt">
      <xdr:nvPicPr>
        <xdr:cNvPr id="1182" name="Obraz 1181">
          <a:extLst>
            <a:ext uri="{FF2B5EF4-FFF2-40B4-BE49-F238E27FC236}">
              <a16:creationId xmlns:a16="http://schemas.microsoft.com/office/drawing/2014/main" id="{B1C85AE0-88DD-4A67-A773-CDD10C40C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435428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4</xdr:row>
      <xdr:rowOff>0</xdr:rowOff>
    </xdr:from>
    <xdr:to>
      <xdr:col>32</xdr:col>
      <xdr:colOff>476250</xdr:colOff>
      <xdr:row>4</xdr:row>
      <xdr:rowOff>397565</xdr:rowOff>
    </xdr:to>
    <xdr:pic macro="[0]!DodajPunkt">
      <xdr:nvPicPr>
        <xdr:cNvPr id="1183" name="Obraz 1182">
          <a:extLst>
            <a:ext uri="{FF2B5EF4-FFF2-40B4-BE49-F238E27FC236}">
              <a16:creationId xmlns:a16="http://schemas.microsoft.com/office/drawing/2014/main" id="{3C49B844-ABE2-476C-B021-2108C2E36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48305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5</xdr:row>
      <xdr:rowOff>0</xdr:rowOff>
    </xdr:from>
    <xdr:to>
      <xdr:col>32</xdr:col>
      <xdr:colOff>476250</xdr:colOff>
      <xdr:row>5</xdr:row>
      <xdr:rowOff>397565</xdr:rowOff>
    </xdr:to>
    <xdr:pic macro="[0]!DodajPunkt">
      <xdr:nvPicPr>
        <xdr:cNvPr id="1185" name="Obraz 1184">
          <a:extLst>
            <a:ext uri="{FF2B5EF4-FFF2-40B4-BE49-F238E27FC236}">
              <a16:creationId xmlns:a16="http://schemas.microsoft.com/office/drawing/2014/main" id="{71CD9AC8-4B4E-4E50-AAC5-8240DAB8F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529317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11</xdr:row>
      <xdr:rowOff>0</xdr:rowOff>
    </xdr:from>
    <xdr:to>
      <xdr:col>32</xdr:col>
      <xdr:colOff>476250</xdr:colOff>
      <xdr:row>11</xdr:row>
      <xdr:rowOff>397565</xdr:rowOff>
    </xdr:to>
    <xdr:pic macro="[0]!DodajPunkt">
      <xdr:nvPicPr>
        <xdr:cNvPr id="1186" name="Obraz 1185">
          <a:extLst>
            <a:ext uri="{FF2B5EF4-FFF2-40B4-BE49-F238E27FC236}">
              <a16:creationId xmlns:a16="http://schemas.microsoft.com/office/drawing/2014/main" id="{17E0AD7E-47C1-4AC6-9FDC-7963CD73A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8205107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10</xdr:row>
      <xdr:rowOff>0</xdr:rowOff>
    </xdr:from>
    <xdr:to>
      <xdr:col>32</xdr:col>
      <xdr:colOff>476250</xdr:colOff>
      <xdr:row>10</xdr:row>
      <xdr:rowOff>397565</xdr:rowOff>
    </xdr:to>
    <xdr:pic macro="[0]!DodajPunkt">
      <xdr:nvPicPr>
        <xdr:cNvPr id="1187" name="Obraz 1186">
          <a:extLst>
            <a:ext uri="{FF2B5EF4-FFF2-40B4-BE49-F238E27FC236}">
              <a16:creationId xmlns:a16="http://schemas.microsoft.com/office/drawing/2014/main" id="{59BA1681-13F2-4009-B2BC-C7AFC4B15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7715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9</xdr:row>
      <xdr:rowOff>0</xdr:rowOff>
    </xdr:from>
    <xdr:to>
      <xdr:col>32</xdr:col>
      <xdr:colOff>476250</xdr:colOff>
      <xdr:row>9</xdr:row>
      <xdr:rowOff>397565</xdr:rowOff>
    </xdr:to>
    <xdr:pic macro="[0]!DodajPunkt">
      <xdr:nvPicPr>
        <xdr:cNvPr id="1188" name="Obraz 1187">
          <a:extLst>
            <a:ext uri="{FF2B5EF4-FFF2-40B4-BE49-F238E27FC236}">
              <a16:creationId xmlns:a16="http://schemas.microsoft.com/office/drawing/2014/main" id="{32551F57-BF87-4A1A-B187-85075342A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7252607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32</xdr:col>
      <xdr:colOff>476250</xdr:colOff>
      <xdr:row>8</xdr:row>
      <xdr:rowOff>397565</xdr:rowOff>
    </xdr:to>
    <xdr:pic macro="[0]!DodajPunkt">
      <xdr:nvPicPr>
        <xdr:cNvPr id="1189" name="Obraz 1188">
          <a:extLst>
            <a:ext uri="{FF2B5EF4-FFF2-40B4-BE49-F238E27FC236}">
              <a16:creationId xmlns:a16="http://schemas.microsoft.com/office/drawing/2014/main" id="{53517830-DDD2-43E6-BE00-A9B5ACD95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672192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7</xdr:row>
      <xdr:rowOff>0</xdr:rowOff>
    </xdr:from>
    <xdr:to>
      <xdr:col>32</xdr:col>
      <xdr:colOff>476250</xdr:colOff>
      <xdr:row>7</xdr:row>
      <xdr:rowOff>397565</xdr:rowOff>
    </xdr:to>
    <xdr:pic macro="[0]!DodajPunkt">
      <xdr:nvPicPr>
        <xdr:cNvPr id="1190" name="Obraz 1189">
          <a:extLst>
            <a:ext uri="{FF2B5EF4-FFF2-40B4-BE49-F238E27FC236}">
              <a16:creationId xmlns:a16="http://schemas.microsoft.com/office/drawing/2014/main" id="{BD9A83EB-07B4-4F65-985A-54E4D599B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6218464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6</xdr:row>
      <xdr:rowOff>0</xdr:rowOff>
    </xdr:from>
    <xdr:to>
      <xdr:col>32</xdr:col>
      <xdr:colOff>476250</xdr:colOff>
      <xdr:row>6</xdr:row>
      <xdr:rowOff>397565</xdr:rowOff>
    </xdr:to>
    <xdr:pic macro="[0]!DodajPunkt">
      <xdr:nvPicPr>
        <xdr:cNvPr id="1191" name="Obraz 1190">
          <a:extLst>
            <a:ext uri="{FF2B5EF4-FFF2-40B4-BE49-F238E27FC236}">
              <a16:creationId xmlns:a16="http://schemas.microsoft.com/office/drawing/2014/main" id="{F4DC6DA5-3DAA-407A-991B-A3546551A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5769429"/>
          <a:ext cx="476250" cy="3975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95251</xdr:colOff>
      <xdr:row>5</xdr:row>
      <xdr:rowOff>0</xdr:rowOff>
    </xdr:from>
    <xdr:to>
      <xdr:col>5</xdr:col>
      <xdr:colOff>0</xdr:colOff>
      <xdr:row>18</xdr:row>
      <xdr:rowOff>0</xdr:rowOff>
    </xdr:to>
    <xdr:pic>
      <xdr:nvPicPr>
        <xdr:cNvPr id="5" name="Obraz 4" descr="KRECIK - naklejka drukowana">
          <a:extLst>
            <a:ext uri="{FF2B5EF4-FFF2-40B4-BE49-F238E27FC236}">
              <a16:creationId xmlns:a16="http://schemas.microsoft.com/office/drawing/2014/main" id="{1AC33D6D-3669-19D2-70A2-A1C0296C49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CFDF8"/>
            </a:clrFrom>
            <a:clrTo>
              <a:srgbClr val="FCFD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1" y="952500"/>
          <a:ext cx="1733549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609598</xdr:colOff>
      <xdr:row>22</xdr:row>
      <xdr:rowOff>9524</xdr:rowOff>
    </xdr:from>
    <xdr:to>
      <xdr:col>6</xdr:col>
      <xdr:colOff>9524</xdr:colOff>
      <xdr:row>24</xdr:row>
      <xdr:rowOff>57149</xdr:rowOff>
    </xdr:to>
    <xdr:sp macro="" textlink="">
      <xdr:nvSpPr>
        <xdr:cNvPr id="8" name="Trójkąt równoramienny 7">
          <a:extLst>
            <a:ext uri="{FF2B5EF4-FFF2-40B4-BE49-F238E27FC236}">
              <a16:creationId xmlns:a16="http://schemas.microsoft.com/office/drawing/2014/main" id="{36CDEF5D-FBFB-9F41-8D6F-38FB3D834091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6</xdr:col>
      <xdr:colOff>9525</xdr:colOff>
      <xdr:row>5</xdr:row>
      <xdr:rowOff>0</xdr:rowOff>
    </xdr:from>
    <xdr:to>
      <xdr:col>6</xdr:col>
      <xdr:colOff>171450</xdr:colOff>
      <xdr:row>22</xdr:row>
      <xdr:rowOff>9525</xdr:rowOff>
    </xdr:to>
    <xdr:sp macro="" textlink="">
      <xdr:nvSpPr>
        <xdr:cNvPr id="14" name="Prostokąt: zaokrąglone rogi 13">
          <a:extLst>
            <a:ext uri="{FF2B5EF4-FFF2-40B4-BE49-F238E27FC236}">
              <a16:creationId xmlns:a16="http://schemas.microsoft.com/office/drawing/2014/main" id="{EEA42E23-5092-FEFE-EEDA-D395DBFBA4FD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438150</xdr:colOff>
      <xdr:row>5</xdr:row>
      <xdr:rowOff>0</xdr:rowOff>
    </xdr:from>
    <xdr:to>
      <xdr:col>1</xdr:col>
      <xdr:colOff>600075</xdr:colOff>
      <xdr:row>22</xdr:row>
      <xdr:rowOff>9525</xdr:rowOff>
    </xdr:to>
    <xdr:sp macro="" textlink="">
      <xdr:nvSpPr>
        <xdr:cNvPr id="15" name="Prostokąt: zaokrąglone rogi 14">
          <a:extLst>
            <a:ext uri="{FF2B5EF4-FFF2-40B4-BE49-F238E27FC236}">
              <a16:creationId xmlns:a16="http://schemas.microsoft.com/office/drawing/2014/main" id="{57C661B1-5025-4044-94DF-0E6E8EE49376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590550</xdr:colOff>
      <xdr:row>4</xdr:row>
      <xdr:rowOff>9525</xdr:rowOff>
    </xdr:from>
    <xdr:to>
      <xdr:col>6</xdr:col>
      <xdr:colOff>28575</xdr:colOff>
      <xdr:row>5</xdr:row>
      <xdr:rowOff>0</xdr:rowOff>
    </xdr:to>
    <xdr:sp macro="" textlink="">
      <xdr:nvSpPr>
        <xdr:cNvPr id="18" name="Trójkąt równoramienny 17">
          <a:extLst>
            <a:ext uri="{FF2B5EF4-FFF2-40B4-BE49-F238E27FC236}">
              <a16:creationId xmlns:a16="http://schemas.microsoft.com/office/drawing/2014/main" id="{7BB7C023-F636-9B82-0DA0-E4A5E0F7737C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oneCell">
    <xdr:from>
      <xdr:col>19</xdr:col>
      <xdr:colOff>0</xdr:colOff>
      <xdr:row>19</xdr:row>
      <xdr:rowOff>0</xdr:rowOff>
    </xdr:from>
    <xdr:to>
      <xdr:col>19</xdr:col>
      <xdr:colOff>304800</xdr:colOff>
      <xdr:row>19</xdr:row>
      <xdr:rowOff>304800</xdr:rowOff>
    </xdr:to>
    <xdr:sp macro="" textlink="">
      <xdr:nvSpPr>
        <xdr:cNvPr id="7172" name="AutoShape 4" descr=", wygenerowane przez AI">
          <a:extLst>
            <a:ext uri="{FF2B5EF4-FFF2-40B4-BE49-F238E27FC236}">
              <a16:creationId xmlns:a16="http://schemas.microsoft.com/office/drawing/2014/main" id="{CF18E623-F806-D2D6-B772-372BB58E636B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379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7173" name="AutoShape 5" descr=", wygenerowane przez AI">
          <a:extLst>
            <a:ext uri="{FF2B5EF4-FFF2-40B4-BE49-F238E27FC236}">
              <a16:creationId xmlns:a16="http://schemas.microsoft.com/office/drawing/2014/main" id="{6CFCCC4C-8B2F-F4DD-4389-C1A02CDEA53E}"/>
            </a:ext>
          </a:extLst>
        </xdr:cNvPr>
        <xdr:cNvSpPr>
          <a:spLocks noChangeAspect="1" noChangeArrowheads="1"/>
        </xdr:cNvSpPr>
      </xdr:nvSpPr>
      <xdr:spPr bwMode="auto">
        <a:xfrm>
          <a:off x="85344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</xdr:row>
      <xdr:rowOff>30659</xdr:rowOff>
    </xdr:from>
    <xdr:to>
      <xdr:col>5</xdr:col>
      <xdr:colOff>570849</xdr:colOff>
      <xdr:row>15</xdr:row>
      <xdr:rowOff>28575</xdr:rowOff>
    </xdr:to>
    <xdr:pic>
      <xdr:nvPicPr>
        <xdr:cNvPr id="19" name="Obraz 18">
          <a:extLst>
            <a:ext uri="{FF2B5EF4-FFF2-40B4-BE49-F238E27FC236}">
              <a16:creationId xmlns:a16="http://schemas.microsoft.com/office/drawing/2014/main" id="{0A3868D7-DFA2-3BB4-3E7A-A72328901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twoCellAnchor>
  <xdr:twoCellAnchor>
    <xdr:from>
      <xdr:col>7</xdr:col>
      <xdr:colOff>609598</xdr:colOff>
      <xdr:row>22</xdr:row>
      <xdr:rowOff>9524</xdr:rowOff>
    </xdr:from>
    <xdr:to>
      <xdr:col>12</xdr:col>
      <xdr:colOff>9524</xdr:colOff>
      <xdr:row>24</xdr:row>
      <xdr:rowOff>57149</xdr:rowOff>
    </xdr:to>
    <xdr:sp macro="" textlink="">
      <xdr:nvSpPr>
        <xdr:cNvPr id="22" name="Trójkąt równoramienny 21">
          <a:extLst>
            <a:ext uri="{FF2B5EF4-FFF2-40B4-BE49-F238E27FC236}">
              <a16:creationId xmlns:a16="http://schemas.microsoft.com/office/drawing/2014/main" id="{02F3395C-F261-4940-9A97-5D19F8502648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12</xdr:col>
      <xdr:colOff>9525</xdr:colOff>
      <xdr:row>5</xdr:row>
      <xdr:rowOff>0</xdr:rowOff>
    </xdr:from>
    <xdr:to>
      <xdr:col>12</xdr:col>
      <xdr:colOff>171450</xdr:colOff>
      <xdr:row>22</xdr:row>
      <xdr:rowOff>9525</xdr:rowOff>
    </xdr:to>
    <xdr:sp macro="" textlink="">
      <xdr:nvSpPr>
        <xdr:cNvPr id="23" name="Prostokąt: zaokrąglone rogi 22">
          <a:extLst>
            <a:ext uri="{FF2B5EF4-FFF2-40B4-BE49-F238E27FC236}">
              <a16:creationId xmlns:a16="http://schemas.microsoft.com/office/drawing/2014/main" id="{AB3C469F-DA6B-4BB2-A54D-0CAEC5988CD3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7</xdr:col>
      <xdr:colOff>438150</xdr:colOff>
      <xdr:row>5</xdr:row>
      <xdr:rowOff>0</xdr:rowOff>
    </xdr:from>
    <xdr:to>
      <xdr:col>7</xdr:col>
      <xdr:colOff>600075</xdr:colOff>
      <xdr:row>22</xdr:row>
      <xdr:rowOff>9525</xdr:rowOff>
    </xdr:to>
    <xdr:sp macro="" textlink="">
      <xdr:nvSpPr>
        <xdr:cNvPr id="24" name="Prostokąt: zaokrąglone rogi 23">
          <a:extLst>
            <a:ext uri="{FF2B5EF4-FFF2-40B4-BE49-F238E27FC236}">
              <a16:creationId xmlns:a16="http://schemas.microsoft.com/office/drawing/2014/main" id="{184AF60A-9264-49AA-8CB4-4696BFF3547B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7</xdr:col>
      <xdr:colOff>590550</xdr:colOff>
      <xdr:row>4</xdr:row>
      <xdr:rowOff>9525</xdr:rowOff>
    </xdr:from>
    <xdr:to>
      <xdr:col>12</xdr:col>
      <xdr:colOff>28575</xdr:colOff>
      <xdr:row>5</xdr:row>
      <xdr:rowOff>0</xdr:rowOff>
    </xdr:to>
    <xdr:sp macro="" textlink="">
      <xdr:nvSpPr>
        <xdr:cNvPr id="25" name="Trójkąt równoramienny 24">
          <a:extLst>
            <a:ext uri="{FF2B5EF4-FFF2-40B4-BE49-F238E27FC236}">
              <a16:creationId xmlns:a16="http://schemas.microsoft.com/office/drawing/2014/main" id="{E4811767-6AB4-4672-AE22-9CC9E793C83E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11</xdr:col>
      <xdr:colOff>0</xdr:colOff>
      <xdr:row>11</xdr:row>
      <xdr:rowOff>30659</xdr:rowOff>
    </xdr:from>
    <xdr:ext cx="570849" cy="759916"/>
    <xdr:pic>
      <xdr:nvPicPr>
        <xdr:cNvPr id="26" name="Obraz 25">
          <a:extLst>
            <a:ext uri="{FF2B5EF4-FFF2-40B4-BE49-F238E27FC236}">
              <a16:creationId xmlns:a16="http://schemas.microsoft.com/office/drawing/2014/main" id="{EBD488D6-C194-4F09-B1F4-B71979E09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13</xdr:col>
      <xdr:colOff>609598</xdr:colOff>
      <xdr:row>22</xdr:row>
      <xdr:rowOff>9524</xdr:rowOff>
    </xdr:from>
    <xdr:to>
      <xdr:col>18</xdr:col>
      <xdr:colOff>9524</xdr:colOff>
      <xdr:row>24</xdr:row>
      <xdr:rowOff>57149</xdr:rowOff>
    </xdr:to>
    <xdr:sp macro="" textlink="">
      <xdr:nvSpPr>
        <xdr:cNvPr id="41" name="Trójkąt równoramienny 40">
          <a:extLst>
            <a:ext uri="{FF2B5EF4-FFF2-40B4-BE49-F238E27FC236}">
              <a16:creationId xmlns:a16="http://schemas.microsoft.com/office/drawing/2014/main" id="{54F55E22-39E4-4168-BFF3-5331601A5440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18</xdr:col>
      <xdr:colOff>9525</xdr:colOff>
      <xdr:row>5</xdr:row>
      <xdr:rowOff>0</xdr:rowOff>
    </xdr:from>
    <xdr:to>
      <xdr:col>18</xdr:col>
      <xdr:colOff>171450</xdr:colOff>
      <xdr:row>22</xdr:row>
      <xdr:rowOff>9525</xdr:rowOff>
    </xdr:to>
    <xdr:sp macro="" textlink="">
      <xdr:nvSpPr>
        <xdr:cNvPr id="42" name="Prostokąt: zaokrąglone rogi 41">
          <a:extLst>
            <a:ext uri="{FF2B5EF4-FFF2-40B4-BE49-F238E27FC236}">
              <a16:creationId xmlns:a16="http://schemas.microsoft.com/office/drawing/2014/main" id="{D1E23AF7-D46C-4570-9DC4-0AD6FCB6E474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13</xdr:col>
      <xdr:colOff>438150</xdr:colOff>
      <xdr:row>5</xdr:row>
      <xdr:rowOff>0</xdr:rowOff>
    </xdr:from>
    <xdr:to>
      <xdr:col>13</xdr:col>
      <xdr:colOff>600075</xdr:colOff>
      <xdr:row>22</xdr:row>
      <xdr:rowOff>9525</xdr:rowOff>
    </xdr:to>
    <xdr:sp macro="" textlink="">
      <xdr:nvSpPr>
        <xdr:cNvPr id="43" name="Prostokąt: zaokrąglone rogi 42">
          <a:extLst>
            <a:ext uri="{FF2B5EF4-FFF2-40B4-BE49-F238E27FC236}">
              <a16:creationId xmlns:a16="http://schemas.microsoft.com/office/drawing/2014/main" id="{553E9CB4-D7F9-40BE-9118-9B110117B659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13</xdr:col>
      <xdr:colOff>590550</xdr:colOff>
      <xdr:row>4</xdr:row>
      <xdr:rowOff>9525</xdr:rowOff>
    </xdr:from>
    <xdr:to>
      <xdr:col>18</xdr:col>
      <xdr:colOff>28575</xdr:colOff>
      <xdr:row>5</xdr:row>
      <xdr:rowOff>0</xdr:rowOff>
    </xdr:to>
    <xdr:sp macro="" textlink="">
      <xdr:nvSpPr>
        <xdr:cNvPr id="44" name="Trójkąt równoramienny 43">
          <a:extLst>
            <a:ext uri="{FF2B5EF4-FFF2-40B4-BE49-F238E27FC236}">
              <a16:creationId xmlns:a16="http://schemas.microsoft.com/office/drawing/2014/main" id="{E7E35010-2CB0-48B5-B4AE-03070A835FA5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17</xdr:col>
      <xdr:colOff>0</xdr:colOff>
      <xdr:row>11</xdr:row>
      <xdr:rowOff>30659</xdr:rowOff>
    </xdr:from>
    <xdr:ext cx="570849" cy="759916"/>
    <xdr:pic>
      <xdr:nvPicPr>
        <xdr:cNvPr id="45" name="Obraz 44">
          <a:extLst>
            <a:ext uri="{FF2B5EF4-FFF2-40B4-BE49-F238E27FC236}">
              <a16:creationId xmlns:a16="http://schemas.microsoft.com/office/drawing/2014/main" id="{5DA5B6D0-2418-42C7-8809-A60895AEC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19</xdr:col>
      <xdr:colOff>609598</xdr:colOff>
      <xdr:row>22</xdr:row>
      <xdr:rowOff>9524</xdr:rowOff>
    </xdr:from>
    <xdr:to>
      <xdr:col>24</xdr:col>
      <xdr:colOff>9524</xdr:colOff>
      <xdr:row>24</xdr:row>
      <xdr:rowOff>57149</xdr:rowOff>
    </xdr:to>
    <xdr:sp macro="" textlink="">
      <xdr:nvSpPr>
        <xdr:cNvPr id="47" name="Trójkąt równoramienny 46">
          <a:extLst>
            <a:ext uri="{FF2B5EF4-FFF2-40B4-BE49-F238E27FC236}">
              <a16:creationId xmlns:a16="http://schemas.microsoft.com/office/drawing/2014/main" id="{9C1EA1B5-F2E2-4551-BC4B-0A3DA0A1EC60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24</xdr:col>
      <xdr:colOff>9525</xdr:colOff>
      <xdr:row>5</xdr:row>
      <xdr:rowOff>0</xdr:rowOff>
    </xdr:from>
    <xdr:to>
      <xdr:col>24</xdr:col>
      <xdr:colOff>171450</xdr:colOff>
      <xdr:row>22</xdr:row>
      <xdr:rowOff>9525</xdr:rowOff>
    </xdr:to>
    <xdr:sp macro="" textlink="">
      <xdr:nvSpPr>
        <xdr:cNvPr id="48" name="Prostokąt: zaokrąglone rogi 47">
          <a:extLst>
            <a:ext uri="{FF2B5EF4-FFF2-40B4-BE49-F238E27FC236}">
              <a16:creationId xmlns:a16="http://schemas.microsoft.com/office/drawing/2014/main" id="{8B6F044B-5055-4943-A4F9-C41A6E3C3588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19</xdr:col>
      <xdr:colOff>438150</xdr:colOff>
      <xdr:row>5</xdr:row>
      <xdr:rowOff>0</xdr:rowOff>
    </xdr:from>
    <xdr:to>
      <xdr:col>19</xdr:col>
      <xdr:colOff>600075</xdr:colOff>
      <xdr:row>22</xdr:row>
      <xdr:rowOff>9525</xdr:rowOff>
    </xdr:to>
    <xdr:sp macro="" textlink="">
      <xdr:nvSpPr>
        <xdr:cNvPr id="49" name="Prostokąt: zaokrąglone rogi 48">
          <a:extLst>
            <a:ext uri="{FF2B5EF4-FFF2-40B4-BE49-F238E27FC236}">
              <a16:creationId xmlns:a16="http://schemas.microsoft.com/office/drawing/2014/main" id="{2C0027F5-E0EF-428A-8DCF-5917CC5719FE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19</xdr:col>
      <xdr:colOff>590550</xdr:colOff>
      <xdr:row>4</xdr:row>
      <xdr:rowOff>9525</xdr:rowOff>
    </xdr:from>
    <xdr:to>
      <xdr:col>24</xdr:col>
      <xdr:colOff>28575</xdr:colOff>
      <xdr:row>5</xdr:row>
      <xdr:rowOff>0</xdr:rowOff>
    </xdr:to>
    <xdr:sp macro="" textlink="">
      <xdr:nvSpPr>
        <xdr:cNvPr id="50" name="Trójkąt równoramienny 49">
          <a:extLst>
            <a:ext uri="{FF2B5EF4-FFF2-40B4-BE49-F238E27FC236}">
              <a16:creationId xmlns:a16="http://schemas.microsoft.com/office/drawing/2014/main" id="{4C37F399-9581-4EF9-B187-09401111A6D0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23</xdr:col>
      <xdr:colOff>0</xdr:colOff>
      <xdr:row>11</xdr:row>
      <xdr:rowOff>30659</xdr:rowOff>
    </xdr:from>
    <xdr:ext cx="570849" cy="759916"/>
    <xdr:pic>
      <xdr:nvPicPr>
        <xdr:cNvPr id="51" name="Obraz 50">
          <a:extLst>
            <a:ext uri="{FF2B5EF4-FFF2-40B4-BE49-F238E27FC236}">
              <a16:creationId xmlns:a16="http://schemas.microsoft.com/office/drawing/2014/main" id="{C14ADD85-CD5B-4F57-AA61-F0DAE5F63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25</xdr:col>
      <xdr:colOff>609598</xdr:colOff>
      <xdr:row>22</xdr:row>
      <xdr:rowOff>9524</xdr:rowOff>
    </xdr:from>
    <xdr:to>
      <xdr:col>30</xdr:col>
      <xdr:colOff>9524</xdr:colOff>
      <xdr:row>24</xdr:row>
      <xdr:rowOff>57149</xdr:rowOff>
    </xdr:to>
    <xdr:sp macro="" textlink="">
      <xdr:nvSpPr>
        <xdr:cNvPr id="53" name="Trójkąt równoramienny 52">
          <a:extLst>
            <a:ext uri="{FF2B5EF4-FFF2-40B4-BE49-F238E27FC236}">
              <a16:creationId xmlns:a16="http://schemas.microsoft.com/office/drawing/2014/main" id="{DD78D582-EF87-46B6-894C-39F8FF4222B1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30</xdr:col>
      <xdr:colOff>9525</xdr:colOff>
      <xdr:row>5</xdr:row>
      <xdr:rowOff>0</xdr:rowOff>
    </xdr:from>
    <xdr:to>
      <xdr:col>30</xdr:col>
      <xdr:colOff>171450</xdr:colOff>
      <xdr:row>22</xdr:row>
      <xdr:rowOff>9525</xdr:rowOff>
    </xdr:to>
    <xdr:sp macro="" textlink="">
      <xdr:nvSpPr>
        <xdr:cNvPr id="54" name="Prostokąt: zaokrąglone rogi 53">
          <a:extLst>
            <a:ext uri="{FF2B5EF4-FFF2-40B4-BE49-F238E27FC236}">
              <a16:creationId xmlns:a16="http://schemas.microsoft.com/office/drawing/2014/main" id="{8FA94D68-B30A-428D-9ED8-78FE2BE53EDA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25</xdr:col>
      <xdr:colOff>438150</xdr:colOff>
      <xdr:row>5</xdr:row>
      <xdr:rowOff>0</xdr:rowOff>
    </xdr:from>
    <xdr:to>
      <xdr:col>25</xdr:col>
      <xdr:colOff>600075</xdr:colOff>
      <xdr:row>22</xdr:row>
      <xdr:rowOff>9525</xdr:rowOff>
    </xdr:to>
    <xdr:sp macro="" textlink="">
      <xdr:nvSpPr>
        <xdr:cNvPr id="55" name="Prostokąt: zaokrąglone rogi 54">
          <a:extLst>
            <a:ext uri="{FF2B5EF4-FFF2-40B4-BE49-F238E27FC236}">
              <a16:creationId xmlns:a16="http://schemas.microsoft.com/office/drawing/2014/main" id="{120C45A8-2931-45BC-8670-33D35BF3C99A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25</xdr:col>
      <xdr:colOff>590550</xdr:colOff>
      <xdr:row>4</xdr:row>
      <xdr:rowOff>9525</xdr:rowOff>
    </xdr:from>
    <xdr:to>
      <xdr:col>30</xdr:col>
      <xdr:colOff>28575</xdr:colOff>
      <xdr:row>5</xdr:row>
      <xdr:rowOff>0</xdr:rowOff>
    </xdr:to>
    <xdr:sp macro="" textlink="">
      <xdr:nvSpPr>
        <xdr:cNvPr id="56" name="Trójkąt równoramienny 55">
          <a:extLst>
            <a:ext uri="{FF2B5EF4-FFF2-40B4-BE49-F238E27FC236}">
              <a16:creationId xmlns:a16="http://schemas.microsoft.com/office/drawing/2014/main" id="{7B2E2057-CF37-4BFB-ADEA-CBCFB49831DB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29</xdr:col>
      <xdr:colOff>0</xdr:colOff>
      <xdr:row>11</xdr:row>
      <xdr:rowOff>30659</xdr:rowOff>
    </xdr:from>
    <xdr:ext cx="570849" cy="759916"/>
    <xdr:pic>
      <xdr:nvPicPr>
        <xdr:cNvPr id="57" name="Obraz 56">
          <a:extLst>
            <a:ext uri="{FF2B5EF4-FFF2-40B4-BE49-F238E27FC236}">
              <a16:creationId xmlns:a16="http://schemas.microsoft.com/office/drawing/2014/main" id="{B9C9F1D5-90CB-4682-8E4D-85BC273A1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31</xdr:col>
      <xdr:colOff>609598</xdr:colOff>
      <xdr:row>22</xdr:row>
      <xdr:rowOff>9524</xdr:rowOff>
    </xdr:from>
    <xdr:to>
      <xdr:col>36</xdr:col>
      <xdr:colOff>9524</xdr:colOff>
      <xdr:row>24</xdr:row>
      <xdr:rowOff>57149</xdr:rowOff>
    </xdr:to>
    <xdr:sp macro="" textlink="">
      <xdr:nvSpPr>
        <xdr:cNvPr id="59" name="Trójkąt równoramienny 58">
          <a:extLst>
            <a:ext uri="{FF2B5EF4-FFF2-40B4-BE49-F238E27FC236}">
              <a16:creationId xmlns:a16="http://schemas.microsoft.com/office/drawing/2014/main" id="{B970ECE2-0D88-4ECA-A442-45670ED429BF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36</xdr:col>
      <xdr:colOff>9525</xdr:colOff>
      <xdr:row>5</xdr:row>
      <xdr:rowOff>0</xdr:rowOff>
    </xdr:from>
    <xdr:to>
      <xdr:col>36</xdr:col>
      <xdr:colOff>171450</xdr:colOff>
      <xdr:row>22</xdr:row>
      <xdr:rowOff>9525</xdr:rowOff>
    </xdr:to>
    <xdr:sp macro="" textlink="">
      <xdr:nvSpPr>
        <xdr:cNvPr id="60" name="Prostokąt: zaokrąglone rogi 59">
          <a:extLst>
            <a:ext uri="{FF2B5EF4-FFF2-40B4-BE49-F238E27FC236}">
              <a16:creationId xmlns:a16="http://schemas.microsoft.com/office/drawing/2014/main" id="{6D407BE8-3680-4C1C-9A42-C47D8C266BBB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31</xdr:col>
      <xdr:colOff>438150</xdr:colOff>
      <xdr:row>5</xdr:row>
      <xdr:rowOff>0</xdr:rowOff>
    </xdr:from>
    <xdr:to>
      <xdr:col>31</xdr:col>
      <xdr:colOff>600075</xdr:colOff>
      <xdr:row>22</xdr:row>
      <xdr:rowOff>9525</xdr:rowOff>
    </xdr:to>
    <xdr:sp macro="" textlink="">
      <xdr:nvSpPr>
        <xdr:cNvPr id="61" name="Prostokąt: zaokrąglone rogi 60">
          <a:extLst>
            <a:ext uri="{FF2B5EF4-FFF2-40B4-BE49-F238E27FC236}">
              <a16:creationId xmlns:a16="http://schemas.microsoft.com/office/drawing/2014/main" id="{1B98B95D-C37B-478C-BCA2-FAA436338D2F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31</xdr:col>
      <xdr:colOff>590550</xdr:colOff>
      <xdr:row>4</xdr:row>
      <xdr:rowOff>9525</xdr:rowOff>
    </xdr:from>
    <xdr:to>
      <xdr:col>36</xdr:col>
      <xdr:colOff>28575</xdr:colOff>
      <xdr:row>5</xdr:row>
      <xdr:rowOff>0</xdr:rowOff>
    </xdr:to>
    <xdr:sp macro="" textlink="">
      <xdr:nvSpPr>
        <xdr:cNvPr id="62" name="Trójkąt równoramienny 61">
          <a:extLst>
            <a:ext uri="{FF2B5EF4-FFF2-40B4-BE49-F238E27FC236}">
              <a16:creationId xmlns:a16="http://schemas.microsoft.com/office/drawing/2014/main" id="{33741715-8DF6-4564-B9EC-512E04940098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35</xdr:col>
      <xdr:colOff>0</xdr:colOff>
      <xdr:row>11</xdr:row>
      <xdr:rowOff>30659</xdr:rowOff>
    </xdr:from>
    <xdr:ext cx="570849" cy="759916"/>
    <xdr:pic>
      <xdr:nvPicPr>
        <xdr:cNvPr id="63" name="Obraz 62">
          <a:extLst>
            <a:ext uri="{FF2B5EF4-FFF2-40B4-BE49-F238E27FC236}">
              <a16:creationId xmlns:a16="http://schemas.microsoft.com/office/drawing/2014/main" id="{EB24EEAB-2B19-4840-B57F-B3D618100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37</xdr:col>
      <xdr:colOff>609598</xdr:colOff>
      <xdr:row>22</xdr:row>
      <xdr:rowOff>9524</xdr:rowOff>
    </xdr:from>
    <xdr:to>
      <xdr:col>42</xdr:col>
      <xdr:colOff>9524</xdr:colOff>
      <xdr:row>24</xdr:row>
      <xdr:rowOff>57149</xdr:rowOff>
    </xdr:to>
    <xdr:sp macro="" textlink="">
      <xdr:nvSpPr>
        <xdr:cNvPr id="7169" name="Trójkąt równoramienny 7168">
          <a:extLst>
            <a:ext uri="{FF2B5EF4-FFF2-40B4-BE49-F238E27FC236}">
              <a16:creationId xmlns:a16="http://schemas.microsoft.com/office/drawing/2014/main" id="{A4D0EA6A-FB12-44EF-BFF2-1D1D43DFD8CE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42</xdr:col>
      <xdr:colOff>9525</xdr:colOff>
      <xdr:row>5</xdr:row>
      <xdr:rowOff>0</xdr:rowOff>
    </xdr:from>
    <xdr:to>
      <xdr:col>42</xdr:col>
      <xdr:colOff>171450</xdr:colOff>
      <xdr:row>22</xdr:row>
      <xdr:rowOff>9525</xdr:rowOff>
    </xdr:to>
    <xdr:sp macro="" textlink="">
      <xdr:nvSpPr>
        <xdr:cNvPr id="7170" name="Prostokąt: zaokrąglone rogi 7169">
          <a:extLst>
            <a:ext uri="{FF2B5EF4-FFF2-40B4-BE49-F238E27FC236}">
              <a16:creationId xmlns:a16="http://schemas.microsoft.com/office/drawing/2014/main" id="{9E740EC6-A775-40C0-81C4-283D01CCA14C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37</xdr:col>
      <xdr:colOff>438150</xdr:colOff>
      <xdr:row>5</xdr:row>
      <xdr:rowOff>0</xdr:rowOff>
    </xdr:from>
    <xdr:to>
      <xdr:col>37</xdr:col>
      <xdr:colOff>600075</xdr:colOff>
      <xdr:row>22</xdr:row>
      <xdr:rowOff>9525</xdr:rowOff>
    </xdr:to>
    <xdr:sp macro="" textlink="">
      <xdr:nvSpPr>
        <xdr:cNvPr id="7171" name="Prostokąt: zaokrąglone rogi 7170">
          <a:extLst>
            <a:ext uri="{FF2B5EF4-FFF2-40B4-BE49-F238E27FC236}">
              <a16:creationId xmlns:a16="http://schemas.microsoft.com/office/drawing/2014/main" id="{5D264AAA-7484-4D78-8386-9645652F5E7D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37</xdr:col>
      <xdr:colOff>590550</xdr:colOff>
      <xdr:row>4</xdr:row>
      <xdr:rowOff>9525</xdr:rowOff>
    </xdr:from>
    <xdr:to>
      <xdr:col>42</xdr:col>
      <xdr:colOff>28575</xdr:colOff>
      <xdr:row>5</xdr:row>
      <xdr:rowOff>0</xdr:rowOff>
    </xdr:to>
    <xdr:sp macro="" textlink="">
      <xdr:nvSpPr>
        <xdr:cNvPr id="7174" name="Trójkąt równoramienny 7173">
          <a:extLst>
            <a:ext uri="{FF2B5EF4-FFF2-40B4-BE49-F238E27FC236}">
              <a16:creationId xmlns:a16="http://schemas.microsoft.com/office/drawing/2014/main" id="{EA3A85A7-6D48-4DF8-957F-6C9513A769FF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41</xdr:col>
      <xdr:colOff>0</xdr:colOff>
      <xdr:row>11</xdr:row>
      <xdr:rowOff>30659</xdr:rowOff>
    </xdr:from>
    <xdr:ext cx="570849" cy="759916"/>
    <xdr:pic>
      <xdr:nvPicPr>
        <xdr:cNvPr id="7175" name="Obraz 7174">
          <a:extLst>
            <a:ext uri="{FF2B5EF4-FFF2-40B4-BE49-F238E27FC236}">
              <a16:creationId xmlns:a16="http://schemas.microsoft.com/office/drawing/2014/main" id="{CE47D618-75B2-4D0E-8282-41B5996DD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43</xdr:col>
      <xdr:colOff>609598</xdr:colOff>
      <xdr:row>22</xdr:row>
      <xdr:rowOff>9524</xdr:rowOff>
    </xdr:from>
    <xdr:to>
      <xdr:col>48</xdr:col>
      <xdr:colOff>9524</xdr:colOff>
      <xdr:row>24</xdr:row>
      <xdr:rowOff>57149</xdr:rowOff>
    </xdr:to>
    <xdr:sp macro="" textlink="">
      <xdr:nvSpPr>
        <xdr:cNvPr id="7177" name="Trójkąt równoramienny 7176">
          <a:extLst>
            <a:ext uri="{FF2B5EF4-FFF2-40B4-BE49-F238E27FC236}">
              <a16:creationId xmlns:a16="http://schemas.microsoft.com/office/drawing/2014/main" id="{F6187B85-1F88-4108-A3A0-D1FE5A264B29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48</xdr:col>
      <xdr:colOff>9525</xdr:colOff>
      <xdr:row>5</xdr:row>
      <xdr:rowOff>0</xdr:rowOff>
    </xdr:from>
    <xdr:to>
      <xdr:col>48</xdr:col>
      <xdr:colOff>171450</xdr:colOff>
      <xdr:row>22</xdr:row>
      <xdr:rowOff>9525</xdr:rowOff>
    </xdr:to>
    <xdr:sp macro="" textlink="">
      <xdr:nvSpPr>
        <xdr:cNvPr id="7178" name="Prostokąt: zaokrąglone rogi 7177">
          <a:extLst>
            <a:ext uri="{FF2B5EF4-FFF2-40B4-BE49-F238E27FC236}">
              <a16:creationId xmlns:a16="http://schemas.microsoft.com/office/drawing/2014/main" id="{CF023BB8-44F4-4E63-A1A5-B21EAAAC3BFD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43</xdr:col>
      <xdr:colOff>438150</xdr:colOff>
      <xdr:row>5</xdr:row>
      <xdr:rowOff>0</xdr:rowOff>
    </xdr:from>
    <xdr:to>
      <xdr:col>43</xdr:col>
      <xdr:colOff>600075</xdr:colOff>
      <xdr:row>22</xdr:row>
      <xdr:rowOff>9525</xdr:rowOff>
    </xdr:to>
    <xdr:sp macro="" textlink="">
      <xdr:nvSpPr>
        <xdr:cNvPr id="7179" name="Prostokąt: zaokrąglone rogi 7178">
          <a:extLst>
            <a:ext uri="{FF2B5EF4-FFF2-40B4-BE49-F238E27FC236}">
              <a16:creationId xmlns:a16="http://schemas.microsoft.com/office/drawing/2014/main" id="{EB46FCA4-C0D8-4BC2-8C7A-555861972E5A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43</xdr:col>
      <xdr:colOff>590550</xdr:colOff>
      <xdr:row>4</xdr:row>
      <xdr:rowOff>9525</xdr:rowOff>
    </xdr:from>
    <xdr:to>
      <xdr:col>48</xdr:col>
      <xdr:colOff>28575</xdr:colOff>
      <xdr:row>5</xdr:row>
      <xdr:rowOff>0</xdr:rowOff>
    </xdr:to>
    <xdr:sp macro="" textlink="">
      <xdr:nvSpPr>
        <xdr:cNvPr id="7180" name="Trójkąt równoramienny 7179">
          <a:extLst>
            <a:ext uri="{FF2B5EF4-FFF2-40B4-BE49-F238E27FC236}">
              <a16:creationId xmlns:a16="http://schemas.microsoft.com/office/drawing/2014/main" id="{F5256A5E-45A2-4E1B-9B02-49DADEF04278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47</xdr:col>
      <xdr:colOff>0</xdr:colOff>
      <xdr:row>11</xdr:row>
      <xdr:rowOff>30659</xdr:rowOff>
    </xdr:from>
    <xdr:ext cx="570849" cy="759916"/>
    <xdr:pic>
      <xdr:nvPicPr>
        <xdr:cNvPr id="7181" name="Obraz 7180">
          <a:extLst>
            <a:ext uri="{FF2B5EF4-FFF2-40B4-BE49-F238E27FC236}">
              <a16:creationId xmlns:a16="http://schemas.microsoft.com/office/drawing/2014/main" id="{9BAF0735-7BAA-4A3B-A6B6-ECC50D5CF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49</xdr:col>
      <xdr:colOff>609598</xdr:colOff>
      <xdr:row>22</xdr:row>
      <xdr:rowOff>9524</xdr:rowOff>
    </xdr:from>
    <xdr:to>
      <xdr:col>54</xdr:col>
      <xdr:colOff>9524</xdr:colOff>
      <xdr:row>24</xdr:row>
      <xdr:rowOff>57149</xdr:rowOff>
    </xdr:to>
    <xdr:sp macro="" textlink="">
      <xdr:nvSpPr>
        <xdr:cNvPr id="7183" name="Trójkąt równoramienny 7182">
          <a:extLst>
            <a:ext uri="{FF2B5EF4-FFF2-40B4-BE49-F238E27FC236}">
              <a16:creationId xmlns:a16="http://schemas.microsoft.com/office/drawing/2014/main" id="{96A084CA-1E09-43E8-84A2-75E7665A233C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54</xdr:col>
      <xdr:colOff>9525</xdr:colOff>
      <xdr:row>5</xdr:row>
      <xdr:rowOff>0</xdr:rowOff>
    </xdr:from>
    <xdr:to>
      <xdr:col>54</xdr:col>
      <xdr:colOff>171450</xdr:colOff>
      <xdr:row>22</xdr:row>
      <xdr:rowOff>9525</xdr:rowOff>
    </xdr:to>
    <xdr:sp macro="" textlink="">
      <xdr:nvSpPr>
        <xdr:cNvPr id="7184" name="Prostokąt: zaokrąglone rogi 7183">
          <a:extLst>
            <a:ext uri="{FF2B5EF4-FFF2-40B4-BE49-F238E27FC236}">
              <a16:creationId xmlns:a16="http://schemas.microsoft.com/office/drawing/2014/main" id="{D05DAAC3-4B00-4E9E-9FA6-48C77E8D79B1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49</xdr:col>
      <xdr:colOff>438150</xdr:colOff>
      <xdr:row>5</xdr:row>
      <xdr:rowOff>0</xdr:rowOff>
    </xdr:from>
    <xdr:to>
      <xdr:col>49</xdr:col>
      <xdr:colOff>600075</xdr:colOff>
      <xdr:row>22</xdr:row>
      <xdr:rowOff>9525</xdr:rowOff>
    </xdr:to>
    <xdr:sp macro="" textlink="">
      <xdr:nvSpPr>
        <xdr:cNvPr id="7185" name="Prostokąt: zaokrąglone rogi 7184">
          <a:extLst>
            <a:ext uri="{FF2B5EF4-FFF2-40B4-BE49-F238E27FC236}">
              <a16:creationId xmlns:a16="http://schemas.microsoft.com/office/drawing/2014/main" id="{C9C24AC3-A574-4813-8218-E1947054A2C2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49</xdr:col>
      <xdr:colOff>590550</xdr:colOff>
      <xdr:row>4</xdr:row>
      <xdr:rowOff>9525</xdr:rowOff>
    </xdr:from>
    <xdr:to>
      <xdr:col>54</xdr:col>
      <xdr:colOff>28575</xdr:colOff>
      <xdr:row>5</xdr:row>
      <xdr:rowOff>0</xdr:rowOff>
    </xdr:to>
    <xdr:sp macro="" textlink="">
      <xdr:nvSpPr>
        <xdr:cNvPr id="7186" name="Trójkąt równoramienny 7185">
          <a:extLst>
            <a:ext uri="{FF2B5EF4-FFF2-40B4-BE49-F238E27FC236}">
              <a16:creationId xmlns:a16="http://schemas.microsoft.com/office/drawing/2014/main" id="{9B5BBE8E-E424-4C1F-9E94-26AC36F6B2C4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53</xdr:col>
      <xdr:colOff>0</xdr:colOff>
      <xdr:row>11</xdr:row>
      <xdr:rowOff>30659</xdr:rowOff>
    </xdr:from>
    <xdr:ext cx="570849" cy="759916"/>
    <xdr:pic>
      <xdr:nvPicPr>
        <xdr:cNvPr id="7187" name="Obraz 7186">
          <a:extLst>
            <a:ext uri="{FF2B5EF4-FFF2-40B4-BE49-F238E27FC236}">
              <a16:creationId xmlns:a16="http://schemas.microsoft.com/office/drawing/2014/main" id="{D9532683-9D7F-4D2A-A0AA-DCE0FD4B2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 editAs="oneCell">
    <xdr:from>
      <xdr:col>8</xdr:col>
      <xdr:colOff>0</xdr:colOff>
      <xdr:row>5</xdr:row>
      <xdr:rowOff>9525</xdr:rowOff>
    </xdr:from>
    <xdr:to>
      <xdr:col>11</xdr:col>
      <xdr:colOff>19050</xdr:colOff>
      <xdr:row>18</xdr:row>
      <xdr:rowOff>0</xdr:rowOff>
    </xdr:to>
    <xdr:pic>
      <xdr:nvPicPr>
        <xdr:cNvPr id="7188" name="Obraz 7187" descr="Stick Man 13&quot; - Bennetts of Derby">
          <a:extLst>
            <a:ext uri="{FF2B5EF4-FFF2-40B4-BE49-F238E27FC236}">
              <a16:creationId xmlns:a16="http://schemas.microsoft.com/office/drawing/2014/main" id="{5D3DF57D-21E1-EA43-0E34-627229919F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962025"/>
          <a:ext cx="1847850" cy="2466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5</xdr:row>
      <xdr:rowOff>0</xdr:rowOff>
    </xdr:from>
    <xdr:to>
      <xdr:col>17</xdr:col>
      <xdr:colOff>0</xdr:colOff>
      <xdr:row>18</xdr:row>
      <xdr:rowOff>0</xdr:rowOff>
    </xdr:to>
    <xdr:pic>
      <xdr:nvPicPr>
        <xdr:cNvPr id="7189" name="Obraz 7188" descr="Otwórz zdjęcie">
          <a:extLst>
            <a:ext uri="{FF2B5EF4-FFF2-40B4-BE49-F238E27FC236}">
              <a16:creationId xmlns:a16="http://schemas.microsoft.com/office/drawing/2014/main" id="{ECC8FC9E-4526-C2B0-B247-3FA192C08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952500"/>
          <a:ext cx="1828800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1</xdr:colOff>
      <xdr:row>5</xdr:row>
      <xdr:rowOff>0</xdr:rowOff>
    </xdr:from>
    <xdr:to>
      <xdr:col>29</xdr:col>
      <xdr:colOff>1</xdr:colOff>
      <xdr:row>18</xdr:row>
      <xdr:rowOff>0</xdr:rowOff>
    </xdr:to>
    <xdr:pic>
      <xdr:nvPicPr>
        <xdr:cNvPr id="7192" name="Obraz 7191" descr="Pewex - Pamiętacie tę ptaszynę? | Facebook">
          <a:extLst>
            <a:ext uri="{FF2B5EF4-FFF2-40B4-BE49-F238E27FC236}">
              <a16:creationId xmlns:a16="http://schemas.microsoft.com/office/drawing/2014/main" id="{86D855E8-77D1-32E1-A9BA-9B4E14D72F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20358" y="952500"/>
          <a:ext cx="1836964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5</xdr:row>
      <xdr:rowOff>1</xdr:rowOff>
    </xdr:from>
    <xdr:to>
      <xdr:col>23</xdr:col>
      <xdr:colOff>0</xdr:colOff>
      <xdr:row>18</xdr:row>
      <xdr:rowOff>1</xdr:rowOff>
    </xdr:to>
    <xdr:pic>
      <xdr:nvPicPr>
        <xdr:cNvPr id="7193" name="Obraz 7192">
          <a:extLst>
            <a:ext uri="{FF2B5EF4-FFF2-40B4-BE49-F238E27FC236}">
              <a16:creationId xmlns:a16="http://schemas.microsoft.com/office/drawing/2014/main" id="{69BDBADA-EB47-ECE3-0F79-838195CF69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246429" y="952501"/>
          <a:ext cx="1836964" cy="247650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5</xdr:row>
      <xdr:rowOff>32221</xdr:rowOff>
    </xdr:from>
    <xdr:to>
      <xdr:col>41</xdr:col>
      <xdr:colOff>0</xdr:colOff>
      <xdr:row>18</xdr:row>
      <xdr:rowOff>0</xdr:rowOff>
    </xdr:to>
    <xdr:pic>
      <xdr:nvPicPr>
        <xdr:cNvPr id="7194" name="Obraz 7193">
          <a:extLst>
            <a:ext uri="{FF2B5EF4-FFF2-40B4-BE49-F238E27FC236}">
              <a16:creationId xmlns:a16="http://schemas.microsoft.com/office/drawing/2014/main" id="{D5B8ACDB-3295-05DB-17F3-0DC0046E3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3268214" y="984721"/>
          <a:ext cx="1836965" cy="24442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0</xdr:row>
      <xdr:rowOff>161924</xdr:rowOff>
    </xdr:from>
    <xdr:to>
      <xdr:col>14</xdr:col>
      <xdr:colOff>180975</xdr:colOff>
      <xdr:row>30</xdr:row>
      <xdr:rowOff>133349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3EFD1FDA-3205-4A1C-A6A3-79A3D5649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609599</xdr:colOff>
      <xdr:row>1</xdr:row>
      <xdr:rowOff>0</xdr:rowOff>
    </xdr:from>
    <xdr:to>
      <xdr:col>28</xdr:col>
      <xdr:colOff>600074</xdr:colOff>
      <xdr:row>30</xdr:row>
      <xdr:rowOff>114300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B0F0FC8F-F7C6-44F7-A160-BF83D312E3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C1BD4-3D30-417F-A36B-C56C0DF71171}">
  <dimension ref="A4:AG26"/>
  <sheetViews>
    <sheetView zoomScale="70" zoomScaleNormal="70" workbookViewId="0">
      <selection activeCell="J42" sqref="J42"/>
    </sheetView>
  </sheetViews>
  <sheetFormatPr defaultRowHeight="15"/>
  <cols>
    <col min="1" max="1" width="9.140625" customWidth="1"/>
    <col min="2" max="2" width="17.7109375" customWidth="1"/>
    <col min="3" max="3" width="11" bestFit="1" customWidth="1"/>
    <col min="6" max="6" width="8.5703125" customWidth="1"/>
    <col min="7" max="7" width="14.140625" customWidth="1"/>
    <col min="12" max="12" width="15.85546875" customWidth="1"/>
    <col min="13" max="13" width="10.42578125" customWidth="1"/>
    <col min="17" max="17" width="13.85546875" customWidth="1"/>
    <col min="18" max="18" width="11" bestFit="1" customWidth="1"/>
    <col min="22" max="22" width="13.42578125" customWidth="1"/>
    <col min="23" max="23" width="9.7109375" bestFit="1" customWidth="1"/>
    <col min="27" max="27" width="15.140625" customWidth="1"/>
    <col min="28" max="28" width="11" customWidth="1"/>
    <col min="31" max="31" width="7.42578125" customWidth="1"/>
    <col min="32" max="32" width="15.5703125" bestFit="1" customWidth="1"/>
    <col min="33" max="33" width="9.7109375" bestFit="1" customWidth="1"/>
  </cols>
  <sheetData>
    <row r="4" spans="1:33" ht="23.25">
      <c r="A4" s="1"/>
      <c r="B4" s="1" t="s">
        <v>0</v>
      </c>
      <c r="C4" s="1"/>
      <c r="F4" s="1"/>
      <c r="G4" s="1" t="s">
        <v>1</v>
      </c>
      <c r="H4" s="1"/>
      <c r="K4" s="1"/>
      <c r="L4" s="1" t="s">
        <v>2</v>
      </c>
      <c r="M4" s="1"/>
      <c r="P4" s="1"/>
      <c r="Q4" s="1" t="s">
        <v>3</v>
      </c>
      <c r="R4" s="1"/>
      <c r="U4" s="1"/>
      <c r="V4" s="1" t="s">
        <v>4</v>
      </c>
      <c r="W4" s="1"/>
      <c r="AA4" s="1" t="s">
        <v>5</v>
      </c>
      <c r="AE4" s="1"/>
      <c r="AF4" s="1" t="s">
        <v>6</v>
      </c>
    </row>
    <row r="5" spans="1:33" ht="23.25">
      <c r="A5" s="8" t="s">
        <v>7</v>
      </c>
      <c r="B5" s="8" t="str" cm="1">
        <f t="array" ref="B5:C13">_xlfn._xlws.SORT(CHOOSE({1,2},'PDC - 2 SEZON FORMUŁY'!B4:B12,'PDC - 2 SEZON FORMUŁY'!C16:C24+'PDC - 2 SEZON FORMUŁY'!C27:C35+'PDC - 2 SEZON FORMUŁY'!H4:H12+'PDC - 2 SEZON FORMUŁY'!AF4:AF12),2,-1)</f>
        <v>PATYK</v>
      </c>
      <c r="C5" s="12">
        <v>804</v>
      </c>
      <c r="F5" s="8" t="s">
        <v>7</v>
      </c>
      <c r="G5" s="8" t="str" cm="1">
        <f t="array" ref="G5:H13">_xlfn._xlws.SORT(IF(_xlfn.SEQUENCE(1,2)=1, 'PDC - 2 SEZON FORMUŁY'!B4:B12, 'PDC - 2 SEZON FORMUŁY'!H4:H12), 2, -1)</f>
        <v>PATYK</v>
      </c>
      <c r="H5" s="12">
        <v>63</v>
      </c>
      <c r="K5" s="8" t="s">
        <v>7</v>
      </c>
      <c r="L5" s="8" t="str" cm="1">
        <f t="array" ref="L5:M13">_xlfn._xlws.SORT(_xlfn.CHOOSECOLS(_xlfn._xlws.FILTER(TRANSPOSE('PDC - 2 SEZON FORMUŁY'!$K$38:$AA$39), TRANSPOSE('PDC - 2 SEZON FORMUŁY'!$K$39:$AA$39)&lt;&gt;""), 2, 1), 2, -1)</f>
        <v>PATYK</v>
      </c>
      <c r="M5" s="12">
        <v>49</v>
      </c>
      <c r="P5" s="8" t="s">
        <v>7</v>
      </c>
      <c r="Q5" s="8" t="str" cm="1">
        <f t="array" ref="Q5:R13">_xlfn._xlws.SORT('PDC - 2 SEZON FORMUŁY'!AE4:AF12, 2, -1)</f>
        <v>KRET</v>
      </c>
      <c r="R5" s="12">
        <v>8</v>
      </c>
      <c r="U5" s="1" t="str" cm="1">
        <f t="array" ref="U5">IF(W5="", "", _xlfn.SWITCH(_xlfn.RANK.EQ(W5, $W$5:$W$13), 1, "🥇", 2, "🥈", 3, "🥉", _xlfn.RANK.EQ(W5, $W$5:$W$13)))</f>
        <v>🥇</v>
      </c>
      <c r="V5" s="8" t="str" cm="1">
        <f t="array" ref="V5:W13">_xlfn._xlws.SORT(IF(_xlfn.SEQUENCE(1,2)=1, 'PDC - 2 SEZON FORMUŁY'!AM4:AM12, 'PDC - 2 SEZON FORMUŁY'!BY4:BY12), 2, -1)</f>
        <v>PATYK</v>
      </c>
      <c r="W5" s="25">
        <v>1</v>
      </c>
      <c r="Z5" s="1" t="str" cm="1">
        <f t="array" ref="Z5">IF(AB5="", "", _xlfn.SWITCH(_xlfn.RANK.EQ(AB5, $AB$5:$AB$13), 1, "🥇", 2, "🥈", 3, "🥉", _xlfn.RANK.EQ(AB5, $AB$5:$AB$13)))</f>
        <v>🥇</v>
      </c>
      <c r="AA5" s="11" t="str" cm="1">
        <f t="array" ref="AA5:AB13">_xlfn._xlws.SORT('PDC - 2 SEZON FORMUŁY'!CK3:CL11, 2, -1)</f>
        <v>PATYK</v>
      </c>
      <c r="AB5" s="32">
        <v>69.91</v>
      </c>
      <c r="AE5" s="1" t="str" cm="1">
        <f t="array" ref="AE5">IF(AG5="", "", _xlfn.SWITCH(_xlfn.RANK.EQ(AG5, $AG$5:$AG$13), 1, "🥇", 2, "🥈", 3, "🥉", _xlfn.RANK.EQ(AG5, $AG$5:$AG$13)))</f>
        <v>🥇</v>
      </c>
      <c r="AF5" s="46" t="str" cm="1">
        <f t="array" ref="AF5:AG13">_xlfn.CHOOSECOLS(_xlfn._xlws.SORT('PDC - 2 SEZON FORMUŁY'!CQ3:CT11, 4, -1), 1, 4)</f>
        <v>PATYK</v>
      </c>
      <c r="AG5" s="47">
        <v>0.14983713355048861</v>
      </c>
    </row>
    <row r="6" spans="1:33" ht="23.25">
      <c r="A6" s="9" t="s">
        <v>8</v>
      </c>
      <c r="B6" s="9" t="str">
        <v>KRET</v>
      </c>
      <c r="C6" s="12">
        <v>363</v>
      </c>
      <c r="F6" s="9" t="s">
        <v>8</v>
      </c>
      <c r="G6" s="9" t="str">
        <v>KRET</v>
      </c>
      <c r="H6" s="12">
        <v>24</v>
      </c>
      <c r="K6" s="9" t="s">
        <v>8</v>
      </c>
      <c r="L6" s="9" t="str">
        <v>KRET</v>
      </c>
      <c r="M6" s="12">
        <v>14</v>
      </c>
      <c r="P6" s="9" t="s">
        <v>8</v>
      </c>
      <c r="Q6" s="9" t="str">
        <v>PATYK</v>
      </c>
      <c r="R6" s="12">
        <v>5</v>
      </c>
      <c r="U6" s="1" t="str" cm="1">
        <f t="array" ref="U6">IF(W6="", "", _xlfn.SWITCH(_xlfn.RANK.EQ(W6, $W$5:$W$13), 1, "🥇", 2, "🥈", 3, "🥉", _xlfn.RANK.EQ(W6, $W$5:$W$13)))</f>
        <v>🥇</v>
      </c>
      <c r="V6" s="9" t="str">
        <v>KRET</v>
      </c>
      <c r="W6" s="25">
        <v>1</v>
      </c>
      <c r="Z6" s="1" t="str" cm="1">
        <f t="array" ref="Z6">IF(AB6="", "", _xlfn.SWITCH(_xlfn.RANK.EQ(AB6, $AB$5:$AB$13), 1, "🥇", 2, "🥈", 3, "🥉", _xlfn.RANK.EQ(AB6, $AB$5:$AB$13)))</f>
        <v>🥈</v>
      </c>
      <c r="AA6" s="11" t="str">
        <v>HERZYK</v>
      </c>
      <c r="AB6" s="32">
        <v>51.63</v>
      </c>
      <c r="AE6" s="1" t="str" cm="1">
        <f t="array" ref="AE6">IF(AG6="", "", _xlfn.SWITCH(_xlfn.RANK.EQ(AG6, $AG$5:$AG$13), 1, "🥇", 2, "🥈", 3, "🥉", _xlfn.RANK.EQ(AG6, $AG$5:$AG$13)))</f>
        <v>🥈</v>
      </c>
      <c r="AF6" s="46" t="str">
        <v>KAROL</v>
      </c>
      <c r="AG6" s="47">
        <v>0.13580246913580246</v>
      </c>
    </row>
    <row r="7" spans="1:33" ht="23.25">
      <c r="A7" s="10" t="s">
        <v>9</v>
      </c>
      <c r="B7" s="10" t="str">
        <v>HERZYK</v>
      </c>
      <c r="C7" s="12">
        <v>187.7</v>
      </c>
      <c r="F7" s="10" t="s">
        <v>9</v>
      </c>
      <c r="G7" s="10" t="str">
        <v>HERZYK</v>
      </c>
      <c r="H7" s="12">
        <v>23</v>
      </c>
      <c r="K7" s="10" t="s">
        <v>9</v>
      </c>
      <c r="L7" s="10" t="str">
        <v>HERZYK</v>
      </c>
      <c r="M7" s="12">
        <v>12</v>
      </c>
      <c r="P7" s="10" t="s">
        <v>9</v>
      </c>
      <c r="Q7" s="10" t="str">
        <v>HERZYK</v>
      </c>
      <c r="R7" s="12">
        <v>4</v>
      </c>
      <c r="U7" s="1" t="str" cm="1">
        <f t="array" ref="U7">IF(W7="", "", _xlfn.SWITCH(_xlfn.RANK.EQ(W7, $W$5:$W$13), 1, "🥇", 2, "🥈", 3, "🥉", _xlfn.RANK.EQ(W7, $W$5:$W$13)))</f>
        <v>🥇</v>
      </c>
      <c r="V7" s="10" t="str">
        <v>HERZYK</v>
      </c>
      <c r="W7" s="25">
        <v>1</v>
      </c>
      <c r="Z7" s="1" t="str" cm="1">
        <f t="array" ref="Z7">IF(AB7="", "", _xlfn.SWITCH(_xlfn.RANK.EQ(AB7, $AB$5:$AB$13), 1, "🥇", 2, "🥈", 3, "🥉", _xlfn.RANK.EQ(AB7, $AB$5:$AB$13)))</f>
        <v>🥉</v>
      </c>
      <c r="AA7" s="11" t="str">
        <v>KRET</v>
      </c>
      <c r="AB7" s="32">
        <v>50.1</v>
      </c>
      <c r="AE7" s="1" t="str" cm="1">
        <f t="array" ref="AE7">IF(AG7="", "", _xlfn.SWITCH(_xlfn.RANK.EQ(AG7, $AG$5:$AG$13), 1, "🥇", 2, "🥈", 3, "🥉", _xlfn.RANK.EQ(AG7, $AG$5:$AG$13)))</f>
        <v>🥉</v>
      </c>
      <c r="AF7" s="46" t="str">
        <v>KRET</v>
      </c>
      <c r="AG7" s="47">
        <v>0.10714285714285714</v>
      </c>
    </row>
    <row r="8" spans="1:33" ht="23.25">
      <c r="A8" s="11">
        <v>4</v>
      </c>
      <c r="B8" s="11" t="str">
        <v>GRUBY</v>
      </c>
      <c r="C8" s="12">
        <v>174.7</v>
      </c>
      <c r="F8" s="11">
        <v>4</v>
      </c>
      <c r="G8" s="11" t="str">
        <v>KAROL</v>
      </c>
      <c r="H8" s="12">
        <v>13</v>
      </c>
      <c r="K8" s="11">
        <v>4</v>
      </c>
      <c r="L8" s="11" t="str">
        <v>KAROL</v>
      </c>
      <c r="M8" s="12">
        <v>3</v>
      </c>
      <c r="P8" s="11">
        <v>4</v>
      </c>
      <c r="Q8" s="11" t="str">
        <v>KAROL</v>
      </c>
      <c r="R8" s="12">
        <v>3</v>
      </c>
      <c r="U8" s="11" cm="1">
        <f t="array" ref="U8">IF(W8="", "", _xlfn.SWITCH(_xlfn.RANK.EQ(W8, $W$5:$W$13), 1, "🥇", 2, "🥈", 3, "🥉", _xlfn.RANK.EQ(W8, $W$5:$W$13)))</f>
        <v>4</v>
      </c>
      <c r="V8" s="11" t="str">
        <v>GRUBY</v>
      </c>
      <c r="W8" s="25">
        <v>0.5</v>
      </c>
      <c r="Z8" s="11">
        <v>4</v>
      </c>
      <c r="AA8" s="11" t="str">
        <v>KAROL</v>
      </c>
      <c r="AB8" s="32">
        <v>46.97</v>
      </c>
      <c r="AD8" s="1"/>
      <c r="AE8" s="11">
        <v>4</v>
      </c>
      <c r="AF8" s="46" t="str">
        <v>MATI</v>
      </c>
      <c r="AG8" s="47">
        <v>9.6774193548387094E-2</v>
      </c>
    </row>
    <row r="9" spans="1:33" ht="23.25">
      <c r="A9" s="11">
        <v>5</v>
      </c>
      <c r="B9" s="11" t="str">
        <v>KAROL</v>
      </c>
      <c r="C9" s="12">
        <v>65</v>
      </c>
      <c r="F9" s="11">
        <v>5</v>
      </c>
      <c r="G9" s="11" t="str">
        <v>GRUBY</v>
      </c>
      <c r="H9" s="12">
        <v>6</v>
      </c>
      <c r="K9" s="11">
        <v>5</v>
      </c>
      <c r="L9" s="11" t="str">
        <v>GRUBY</v>
      </c>
      <c r="M9" s="12">
        <v>0</v>
      </c>
      <c r="P9" s="11">
        <v>5</v>
      </c>
      <c r="Q9" s="11" t="str">
        <v>GRUBY</v>
      </c>
      <c r="R9" s="12">
        <v>0</v>
      </c>
      <c r="U9" s="11" cm="1">
        <f t="array" ref="U9">IF(W9="", "", _xlfn.SWITCH(_xlfn.RANK.EQ(W9, $W$5:$W$13), 1, "🥇", 2, "🥈", 3, "🥉", _xlfn.RANK.EQ(W9, $W$5:$W$13)))</f>
        <v>5</v>
      </c>
      <c r="V9" s="11" t="str">
        <v>KAROL</v>
      </c>
      <c r="W9" s="25">
        <v>0.25</v>
      </c>
      <c r="Z9" s="11">
        <v>5</v>
      </c>
      <c r="AA9" s="11" t="str">
        <v>MATI</v>
      </c>
      <c r="AB9" s="32">
        <v>42.86</v>
      </c>
      <c r="AD9" s="1"/>
      <c r="AE9" s="11">
        <v>5</v>
      </c>
      <c r="AF9" s="46" t="str">
        <v>HERZYK</v>
      </c>
      <c r="AG9" s="47">
        <v>7.5396825396825393E-2</v>
      </c>
    </row>
    <row r="10" spans="1:33" ht="23.25">
      <c r="A10" s="11">
        <v>6</v>
      </c>
      <c r="B10" s="11" t="str">
        <v>WRÓBEL</v>
      </c>
      <c r="C10" s="12">
        <v>48</v>
      </c>
      <c r="F10" s="11">
        <v>6</v>
      </c>
      <c r="G10" s="11" t="str">
        <v>MATI</v>
      </c>
      <c r="H10" s="12">
        <v>3</v>
      </c>
      <c r="K10" s="11">
        <v>6</v>
      </c>
      <c r="L10" s="11" t="str">
        <v>WRÓBEL</v>
      </c>
      <c r="M10" s="12">
        <v>0</v>
      </c>
      <c r="P10" s="11">
        <v>6</v>
      </c>
      <c r="Q10" s="11" t="str">
        <v>WRÓBEL</v>
      </c>
      <c r="R10" s="12">
        <v>0</v>
      </c>
      <c r="U10" s="11" cm="1">
        <f t="array" ref="U10">IF(W10="", "", _xlfn.SWITCH(_xlfn.RANK.EQ(W10, $W$5:$W$13), 1, "🥇", 2, "🥈", 3, "🥉", _xlfn.RANK.EQ(W10, $W$5:$W$13)))</f>
        <v>5</v>
      </c>
      <c r="V10" s="11" t="str">
        <v>WRÓBEL</v>
      </c>
      <c r="W10" s="25">
        <v>0.25</v>
      </c>
      <c r="Z10" s="11">
        <v>6</v>
      </c>
      <c r="AA10" s="11" t="str">
        <v>GRUBY</v>
      </c>
      <c r="AB10" s="32">
        <v>37.11</v>
      </c>
      <c r="AD10" s="1"/>
      <c r="AE10" s="11">
        <v>6</v>
      </c>
      <c r="AF10" s="46" t="str">
        <v>GRUBY</v>
      </c>
      <c r="AG10" s="47">
        <v>0</v>
      </c>
    </row>
    <row r="11" spans="1:33" ht="23.25">
      <c r="A11" s="11">
        <v>7</v>
      </c>
      <c r="B11" s="11" t="str">
        <v>MATI</v>
      </c>
      <c r="C11" s="12">
        <v>19</v>
      </c>
      <c r="F11" s="11">
        <v>7</v>
      </c>
      <c r="G11" s="11" t="str">
        <v>WRÓBEL</v>
      </c>
      <c r="H11" s="12">
        <v>0</v>
      </c>
      <c r="K11" s="11">
        <v>7</v>
      </c>
      <c r="L11" s="11" t="str">
        <v>MATI</v>
      </c>
      <c r="M11" s="12">
        <v>0</v>
      </c>
      <c r="P11" s="11">
        <v>7</v>
      </c>
      <c r="Q11" s="11" t="str">
        <v>MATI</v>
      </c>
      <c r="R11" s="12">
        <v>0</v>
      </c>
      <c r="U11" s="11" cm="1">
        <f t="array" ref="U11">IF(W11="", "", _xlfn.SWITCH(_xlfn.RANK.EQ(W11, $W$5:$W$13), 1, "🥇", 2, "🥈", 3, "🥉", _xlfn.RANK.EQ(W11, $W$5:$W$13)))</f>
        <v>5</v>
      </c>
      <c r="V11" s="11" t="str">
        <v>MATI</v>
      </c>
      <c r="W11" s="25">
        <v>0.25</v>
      </c>
      <c r="Z11" s="11">
        <v>7</v>
      </c>
      <c r="AA11" s="11" t="str">
        <v>WRÓBEL</v>
      </c>
      <c r="AB11" s="32">
        <v>0</v>
      </c>
      <c r="AD11" s="1"/>
      <c r="AE11" s="11">
        <v>7</v>
      </c>
      <c r="AF11" s="46" t="str">
        <v>WRÓBEL</v>
      </c>
      <c r="AG11" s="47">
        <v>0</v>
      </c>
    </row>
    <row r="12" spans="1:33" ht="23.25">
      <c r="A12" s="11">
        <v>8</v>
      </c>
      <c r="B12" s="11" t="str">
        <v>RYSIEK</v>
      </c>
      <c r="C12" s="12">
        <v>12</v>
      </c>
      <c r="F12" s="11">
        <v>8</v>
      </c>
      <c r="G12" s="11" t="str">
        <v>RYSIEK</v>
      </c>
      <c r="H12" s="12">
        <v>0</v>
      </c>
      <c r="K12" s="11">
        <v>8</v>
      </c>
      <c r="L12" s="11" t="str">
        <v>RYSIEK</v>
      </c>
      <c r="M12" s="12">
        <v>0</v>
      </c>
      <c r="P12" s="11">
        <v>8</v>
      </c>
      <c r="Q12" s="11" t="str">
        <v>RYSIEK</v>
      </c>
      <c r="R12" s="12">
        <v>0</v>
      </c>
      <c r="U12" s="11" cm="1">
        <f t="array" ref="U12">IF(W12="", "", _xlfn.SWITCH(_xlfn.RANK.EQ(W12, $W$5:$W$13), 1, "🥇", 2, "🥈", 3, "🥉", _xlfn.RANK.EQ(W12, $W$5:$W$13)))</f>
        <v>5</v>
      </c>
      <c r="V12" s="11" t="str">
        <v>MACIEK</v>
      </c>
      <c r="W12" s="25">
        <v>0.25</v>
      </c>
      <c r="Z12" s="11">
        <v>8</v>
      </c>
      <c r="AA12" s="11" t="str">
        <v>RYSIEK</v>
      </c>
      <c r="AB12" s="32">
        <v>0</v>
      </c>
      <c r="AD12" s="1"/>
      <c r="AE12" s="11">
        <v>8</v>
      </c>
      <c r="AF12" s="46" t="str">
        <v>RYSIEK</v>
      </c>
      <c r="AG12" s="47">
        <v>0</v>
      </c>
    </row>
    <row r="13" spans="1:33" ht="23.25">
      <c r="A13" s="11">
        <v>9</v>
      </c>
      <c r="B13" s="11" t="str">
        <v>MACIEK</v>
      </c>
      <c r="C13" s="12">
        <v>4</v>
      </c>
      <c r="F13" s="11">
        <v>9</v>
      </c>
      <c r="G13" s="11" t="str">
        <v>MACIEK</v>
      </c>
      <c r="H13" s="12">
        <v>0</v>
      </c>
      <c r="K13" s="11">
        <v>9</v>
      </c>
      <c r="L13" s="11" t="str">
        <v>MACIEK</v>
      </c>
      <c r="M13" s="12">
        <v>0</v>
      </c>
      <c r="P13" s="11">
        <v>9</v>
      </c>
      <c r="Q13" s="11" t="str">
        <v>MACIEK</v>
      </c>
      <c r="R13" s="12">
        <v>0</v>
      </c>
      <c r="U13" s="11" cm="1">
        <f t="array" ref="U13">IF(W13="", "", _xlfn.SWITCH(_xlfn.RANK.EQ(W13, $W$5:$W$13), 1, "🥇", 2, "🥈", 3, "🥉", _xlfn.RANK.EQ(W13, $W$5:$W$13)))</f>
        <v>9</v>
      </c>
      <c r="V13" s="11" t="str">
        <v>RYSIEK</v>
      </c>
      <c r="W13" s="25">
        <v>0</v>
      </c>
      <c r="Z13" s="11">
        <v>9</v>
      </c>
      <c r="AA13" s="11" t="str">
        <v>MACIEK</v>
      </c>
      <c r="AB13" s="32">
        <v>0</v>
      </c>
      <c r="AD13" s="1"/>
      <c r="AE13" s="11">
        <v>9</v>
      </c>
      <c r="AF13" s="46" t="str">
        <v>MACIEK</v>
      </c>
      <c r="AG13" s="47">
        <v>0</v>
      </c>
    </row>
    <row r="17" spans="1:28" ht="23.25">
      <c r="B17" s="1" t="s">
        <v>10</v>
      </c>
      <c r="G17" s="1" t="s">
        <v>11</v>
      </c>
      <c r="L17" s="1" t="s">
        <v>12</v>
      </c>
      <c r="O17" s="1" t="s">
        <v>13</v>
      </c>
      <c r="U17" s="1" t="s">
        <v>14</v>
      </c>
      <c r="AA17" s="1" t="s">
        <v>15</v>
      </c>
    </row>
    <row r="18" spans="1:28" ht="23.25">
      <c r="A18" s="1" t="str" cm="1">
        <f t="array" ref="A18">IF(OR(C18="", C18=0), "", _xlfn.SWITCH(_xlfn.RANK.EQ(C18, $C$18:$C$26), 1, "🥇", 2, "🥈", 3, "🥉", _xlfn.RANK.EQ(C18, $C$18:$C$26)))</f>
        <v>🥇</v>
      </c>
      <c r="B18" s="11" t="str" cm="1">
        <f t="array" ref="B18:C26">_xlfn._xlws.SORT(IF(_xlfn.SEQUENCE(1,2)=1,'PDC - 2 SEZON FORMUŁY'!AJ17:AJ25,'PDC - 2 SEZON FORMUŁY'!AK17:AK25),2,-1)</f>
        <v>PATYK</v>
      </c>
      <c r="C18" s="12">
        <v>81</v>
      </c>
      <c r="F18" s="1" t="str" cm="1">
        <f t="array" ref="F18">IF(OR(H18=0, H18=999, H18=""), "", _xlfn.SWITCH(_xlfn.RANK.EQ(H18, $H$18:$H$26, 1), 1, "🥇", 2, "🥈", 3, "🥉", _xlfn.RANK.EQ(H18, $H$18:$H$26, 1)))</f>
        <v>🥇</v>
      </c>
      <c r="G18" s="11" t="str" cm="1">
        <f t="array" ref="G18:H26">_xlfn._xlws.SORT(IF(_xlfn.SEQUENCE(1,2)=1,'PDC - 2 SEZON FORMUŁY'!AE17:AE25,IF('PDC - 2 SEZON FORMUŁY'!AF17:AF25=0,999,'PDC - 2 SEZON FORMUŁY'!AF17:AF25)),2,1)</f>
        <v>PATYK</v>
      </c>
      <c r="H18" s="12">
        <v>21</v>
      </c>
      <c r="K18" s="1" t="str" cm="1">
        <f t="array" ref="K18">IF(OR(M18="", M18=0), "", _xlfn.SWITCH(_xlfn.RANK.EQ(M18, $M$18:$M$26), 1, "🥇", 2, "🥈", 3, "🥉", _xlfn.RANK.EQ(M18, $M$18:$M$26)))</f>
        <v>🥇</v>
      </c>
      <c r="L18" s="11" t="str" cm="1">
        <f t="array" ref="L18:M26">_xlfn._xlws.SORT('PDC - 2 SEZON FORMUŁY'!CB3:CC11, 2, -1)</f>
        <v>PATYK</v>
      </c>
      <c r="M18" s="32">
        <v>46.429583333333341</v>
      </c>
      <c r="P18" s="1" t="str" cm="1">
        <f t="array" ref="P18">IF(OR(R18="", R18=0), "", _xlfn.SWITCH(_xlfn.RANK.EQ(R18, $R$18:$R$26), 1, "🥇", 2, "🥈", 3, "🥉", _xlfn.RANK.EQ(R18, $R$18:$R$26)))</f>
        <v>🥇</v>
      </c>
      <c r="Q18" s="11" t="str" cm="1">
        <f t="array" ref="Q18:R26">_xlfn._xlws.SORT('PDC - 2 SEZON FORMUŁY'!CE3:CF11, 2, -1)</f>
        <v>PATYK</v>
      </c>
      <c r="R18" s="32">
        <v>59.578749999999992</v>
      </c>
      <c r="U18" s="1" t="str" cm="1">
        <f t="array" ref="U18">IF(OR(W18="", W18=0), "", _xlfn.SWITCH(_xlfn.RANK.EQ(W18, $W$18:$W$26), 1, "🥇", 2, "🥈", 3, "🥉", _xlfn.RANK.EQ(W18, $W$18:$W$26)))</f>
        <v>🥇</v>
      </c>
      <c r="V18" s="11" t="str" cm="1">
        <f t="array" ref="V18:W26">_xlfn._xlws.SORT('PDC - 2 SEZON FORMUŁY'!CH3:CI11, 2, -1)</f>
        <v>GRUBY</v>
      </c>
      <c r="W18" s="25">
        <v>0.16666666666666666</v>
      </c>
      <c r="Z18" s="1" t="str" cm="1">
        <f t="array" ref="Z18">IF(OR(AB18="", AB18=0), "", _xlfn.SWITCH(_xlfn.RANK.EQ(AB18, $AB$18:$AB$26), 1, "🥇", 2, "🥈", 3, "🥉", _xlfn.RANK.EQ(AB18, $AB$18:$AB$26)))</f>
        <v>🥇</v>
      </c>
      <c r="AA18" s="11" t="str" cm="1">
        <f t="array" ref="AA18:AB26">_xlfn._xlws.SORT('PDC - 2 SEZON FORMUŁY'!CN3:CO11, 2, -1)</f>
        <v>PATYK</v>
      </c>
      <c r="AB18" s="25">
        <v>0.95833333333333337</v>
      </c>
    </row>
    <row r="19" spans="1:28" ht="23.25">
      <c r="A19" s="1" t="str" cm="1">
        <f t="array" ref="A19">IF(OR(C19="", C19=0), "", _xlfn.SWITCH(_xlfn.RANK.EQ(C19, $C$18:$C$26), 1, "🥇", 2, "🥈", 3, "🥉", _xlfn.RANK.EQ(C19, $C$18:$C$26)))</f>
        <v>🥈</v>
      </c>
      <c r="B19" s="11" t="str">
        <v>KRET</v>
      </c>
      <c r="C19" s="12">
        <v>76</v>
      </c>
      <c r="F19" s="1" t="str" cm="1">
        <f t="array" ref="F19">IF(OR(H19=0, H19=999, H19=""), "", _xlfn.SWITCH(_xlfn.RANK.EQ(H19, $H$18:$H$26, 1), 1, "🥇", 2, "🥈", 3, "🥉", _xlfn.RANK.EQ(H19, $H$18:$H$26, 1)))</f>
        <v>🥈</v>
      </c>
      <c r="G19" s="11" t="str">
        <v>HERZYK</v>
      </c>
      <c r="H19" s="12">
        <v>22</v>
      </c>
      <c r="K19" s="1" t="str" cm="1">
        <f t="array" ref="K19">IF(OR(M19="", M19=0), "", _xlfn.SWITCH(_xlfn.RANK.EQ(M19, $M$18:$M$26), 1, "🥇", 2, "🥈", 3, "🥉", _xlfn.RANK.EQ(M19, $M$18:$M$26)))</f>
        <v>🥈</v>
      </c>
      <c r="L19" s="11" t="str">
        <v>KAROL</v>
      </c>
      <c r="M19" s="32">
        <v>41.275000000000006</v>
      </c>
      <c r="P19" s="1" t="str" cm="1">
        <f t="array" ref="P19">IF(OR(R19="", R19=0), "", _xlfn.SWITCH(_xlfn.RANK.EQ(R19, $R$18:$R$26), 1, "🥇", 2, "🥈", 3, "🥉", _xlfn.RANK.EQ(R19, $R$18:$R$26)))</f>
        <v>🥈</v>
      </c>
      <c r="Q19" s="11" t="str">
        <v>KAROL</v>
      </c>
      <c r="R19" s="32">
        <v>48.153750000000002</v>
      </c>
      <c r="U19" s="1" t="str" cm="1">
        <f t="array" ref="U19">IF(OR(W19="", W19=0), "", _xlfn.SWITCH(_xlfn.RANK.EQ(W19, $W$18:$W$26), 1, "🥇", 2, "🥈", 3, "🥉", _xlfn.RANK.EQ(W19, $W$18:$W$26)))</f>
        <v>🥈</v>
      </c>
      <c r="V19" s="11" t="str">
        <v>KRET</v>
      </c>
      <c r="W19" s="25">
        <v>0.14035087719298245</v>
      </c>
      <c r="Z19" s="1" t="str" cm="1">
        <f t="array" ref="Z19">IF(OR(AB19="", AB19=0), "", _xlfn.SWITCH(_xlfn.RANK.EQ(AB19, $AB$18:$AB$26), 1, "🥇", 2, "🥈", 3, "🥉", _xlfn.RANK.EQ(AB19, $AB$18:$AB$26)))</f>
        <v>🥈</v>
      </c>
      <c r="AA19" s="11" t="str">
        <v>KAROL</v>
      </c>
      <c r="AB19" s="25">
        <v>0.625</v>
      </c>
    </row>
    <row r="20" spans="1:28" ht="23.25">
      <c r="A20" s="1" t="str" cm="1">
        <f t="array" ref="A20">IF(OR(C20="", C20=0), "", _xlfn.SWITCH(_xlfn.RANK.EQ(C20, $C$18:$C$26), 1, "🥇", 2, "🥈", 3, "🥉", _xlfn.RANK.EQ(C20, $C$18:$C$26)))</f>
        <v>🥉</v>
      </c>
      <c r="B20" s="11" t="str">
        <v>KAROL</v>
      </c>
      <c r="C20" s="12">
        <v>64</v>
      </c>
      <c r="F20" s="1" t="str" cm="1">
        <f t="array" ref="F20">IF(OR(H20=0, H20=999, H20=""), "", _xlfn.SWITCH(_xlfn.RANK.EQ(H20, $H$18:$H$26, 1), 1, "🥇", 2, "🥈", 3, "🥉", _xlfn.RANK.EQ(H20, $H$18:$H$26, 1)))</f>
        <v>🥉</v>
      </c>
      <c r="G20" s="11" t="str">
        <v>KRET</v>
      </c>
      <c r="H20" s="12">
        <v>26</v>
      </c>
      <c r="K20" s="1" t="str" cm="1">
        <f t="array" ref="K20">IF(OR(M20="", M20=0), "", _xlfn.SWITCH(_xlfn.RANK.EQ(M20, $M$18:$M$26), 1, "🥇", 2, "🥈", 3, "🥉", _xlfn.RANK.EQ(M20, $M$18:$M$26)))</f>
        <v>🥉</v>
      </c>
      <c r="L20" s="11" t="str">
        <v>HERZYK</v>
      </c>
      <c r="M20" s="32">
        <v>40.559999999999995</v>
      </c>
      <c r="P20" s="1" t="str" cm="1">
        <f t="array" ref="P20">IF(OR(R20="", R20=0), "", _xlfn.SWITCH(_xlfn.RANK.EQ(R20, $R$18:$R$26), 1, "🥇", 2, "🥈", 3, "🥉", _xlfn.RANK.EQ(R20, $R$18:$R$26)))</f>
        <v>🥉</v>
      </c>
      <c r="Q20" s="11" t="str">
        <v>HERZYK</v>
      </c>
      <c r="R20" s="32">
        <v>46.364782608695656</v>
      </c>
      <c r="U20" s="1" t="str" cm="1">
        <f t="array" ref="U20">IF(OR(W20="", W20=0), "", _xlfn.SWITCH(_xlfn.RANK.EQ(W20, $W$18:$W$26), 1, "🥇", 2, "🥈", 3, "🥉", _xlfn.RANK.EQ(W20, $W$18:$W$26)))</f>
        <v>🥉</v>
      </c>
      <c r="V20" s="11" t="str">
        <v>MATI</v>
      </c>
      <c r="W20" s="25">
        <v>8.3333333333333329E-2</v>
      </c>
      <c r="Z20" s="1" t="str" cm="1">
        <f t="array" ref="Z20">IF(OR(AB20="", AB20=0), "", _xlfn.SWITCH(_xlfn.RANK.EQ(AB20, $AB$18:$AB$26), 1, "🥇", 2, "🥈", 3, "🥉", _xlfn.RANK.EQ(AB20, $AB$18:$AB$26)))</f>
        <v>🥉</v>
      </c>
      <c r="AA20" s="11" t="str">
        <v>GRUBY</v>
      </c>
      <c r="AB20" s="25">
        <v>0.4</v>
      </c>
    </row>
    <row r="21" spans="1:28" ht="23.25">
      <c r="A21" s="11">
        <v>4</v>
      </c>
      <c r="B21" s="11" t="str">
        <v>HERZYK</v>
      </c>
      <c r="C21" s="12">
        <v>52</v>
      </c>
      <c r="F21" s="11">
        <v>4</v>
      </c>
      <c r="G21" s="11" t="str">
        <v>KAROL</v>
      </c>
      <c r="H21" s="12">
        <v>30</v>
      </c>
      <c r="K21" s="11">
        <v>4</v>
      </c>
      <c r="L21" s="11" t="str">
        <v>KRET</v>
      </c>
      <c r="M21" s="32">
        <v>38.014782608695661</v>
      </c>
      <c r="P21" s="11">
        <v>4</v>
      </c>
      <c r="Q21" s="11" t="str">
        <v>KRET</v>
      </c>
      <c r="R21" s="32">
        <v>43.524347826086952</v>
      </c>
      <c r="U21" s="11">
        <v>4</v>
      </c>
      <c r="V21" s="11" t="str">
        <v>HERZYK</v>
      </c>
      <c r="W21" s="25">
        <v>7.2727272727272724E-2</v>
      </c>
      <c r="Z21" s="11">
        <v>4</v>
      </c>
      <c r="AA21" s="11" t="str">
        <v>KRET</v>
      </c>
      <c r="AB21" s="25">
        <v>0.30434782608695654</v>
      </c>
    </row>
    <row r="22" spans="1:28" ht="23.25">
      <c r="A22" s="11">
        <v>5</v>
      </c>
      <c r="B22" s="11" t="str">
        <v>MATI</v>
      </c>
      <c r="C22" s="12">
        <v>40</v>
      </c>
      <c r="F22" s="11">
        <v>5</v>
      </c>
      <c r="G22" s="11" t="str">
        <v>GRUBY</v>
      </c>
      <c r="H22" s="12">
        <v>999</v>
      </c>
      <c r="K22" s="11">
        <v>5</v>
      </c>
      <c r="L22" s="11" t="str">
        <v>MATI</v>
      </c>
      <c r="M22" s="32">
        <v>36.64</v>
      </c>
      <c r="P22" s="11">
        <v>5</v>
      </c>
      <c r="Q22" s="11" t="str">
        <v>MATI</v>
      </c>
      <c r="R22" s="32">
        <v>40.465999999999994</v>
      </c>
      <c r="U22" s="11">
        <v>5</v>
      </c>
      <c r="V22" s="11" t="str">
        <v>PATYK</v>
      </c>
      <c r="W22" s="25">
        <v>5.5555555555555552E-2</v>
      </c>
      <c r="Z22" s="11">
        <v>5</v>
      </c>
      <c r="AA22" s="11" t="str">
        <v>HERZYK</v>
      </c>
      <c r="AB22" s="25">
        <v>0.2608695652173913</v>
      </c>
    </row>
    <row r="23" spans="1:28" ht="23.25">
      <c r="A23" s="11">
        <v>6</v>
      </c>
      <c r="B23" s="11" t="str">
        <v>GRUBY</v>
      </c>
      <c r="C23" s="12">
        <v>32</v>
      </c>
      <c r="F23" s="11">
        <v>6</v>
      </c>
      <c r="G23" s="11" t="str">
        <v>WRÓBEL</v>
      </c>
      <c r="H23" s="12">
        <v>999</v>
      </c>
      <c r="K23" s="11">
        <v>6</v>
      </c>
      <c r="L23" s="11" t="str">
        <v>GRUBY</v>
      </c>
      <c r="M23" s="32">
        <v>33.423999999999999</v>
      </c>
      <c r="P23" s="11">
        <v>6</v>
      </c>
      <c r="Q23" s="11" t="str">
        <v>GRUBY</v>
      </c>
      <c r="R23" s="32">
        <v>39.378</v>
      </c>
      <c r="U23" s="11">
        <v>6</v>
      </c>
      <c r="V23" s="11" t="str">
        <v>KAROL</v>
      </c>
      <c r="W23" s="25">
        <v>0</v>
      </c>
      <c r="Z23" s="11">
        <v>6</v>
      </c>
      <c r="AA23" s="11" t="str">
        <v>MATI</v>
      </c>
      <c r="AB23" s="25">
        <v>0.2</v>
      </c>
    </row>
    <row r="24" spans="1:28" ht="23.25">
      <c r="A24" s="11">
        <v>7</v>
      </c>
      <c r="B24" s="11" t="str">
        <v>WRÓBEL</v>
      </c>
      <c r="C24" s="12">
        <v>0</v>
      </c>
      <c r="F24" s="11">
        <v>7</v>
      </c>
      <c r="G24" s="11" t="str">
        <v>MATI</v>
      </c>
      <c r="H24" s="12">
        <v>999</v>
      </c>
      <c r="K24" s="11">
        <v>7</v>
      </c>
      <c r="L24" s="11" t="str">
        <v>WRÓBEL</v>
      </c>
      <c r="M24" s="32">
        <v>0</v>
      </c>
      <c r="P24" s="11">
        <v>7</v>
      </c>
      <c r="Q24" s="11" t="str">
        <v>WRÓBEL</v>
      </c>
      <c r="R24" s="32">
        <v>0</v>
      </c>
      <c r="U24" s="11">
        <v>7</v>
      </c>
      <c r="V24" s="11" t="str">
        <v>WRÓBEL</v>
      </c>
      <c r="W24" s="25">
        <v>0</v>
      </c>
      <c r="Z24" s="11">
        <v>7</v>
      </c>
      <c r="AA24" s="11" t="str">
        <v>WRÓBEL</v>
      </c>
      <c r="AB24" s="25">
        <v>0</v>
      </c>
    </row>
    <row r="25" spans="1:28" ht="23.25">
      <c r="A25" s="11">
        <v>8</v>
      </c>
      <c r="B25" s="11" t="str">
        <v>RYSIEK</v>
      </c>
      <c r="C25" s="12">
        <v>0</v>
      </c>
      <c r="F25" s="11">
        <v>8</v>
      </c>
      <c r="G25" s="11" t="str">
        <v>RYSIEK</v>
      </c>
      <c r="H25" s="12">
        <v>999</v>
      </c>
      <c r="K25" s="11">
        <v>8</v>
      </c>
      <c r="L25" s="11" t="str">
        <v>RYSIEK</v>
      </c>
      <c r="M25" s="32">
        <v>0</v>
      </c>
      <c r="P25" s="11">
        <v>8</v>
      </c>
      <c r="Q25" s="11" t="str">
        <v>RYSIEK</v>
      </c>
      <c r="R25" s="32">
        <v>0</v>
      </c>
      <c r="U25" s="11">
        <v>8</v>
      </c>
      <c r="V25" s="11" t="str">
        <v>RYSIEK</v>
      </c>
      <c r="W25" s="25">
        <v>0</v>
      </c>
      <c r="Z25" s="11">
        <v>8</v>
      </c>
      <c r="AA25" s="11" t="str">
        <v>RYSIEK</v>
      </c>
      <c r="AB25" s="25">
        <v>0</v>
      </c>
    </row>
    <row r="26" spans="1:28" ht="23.25">
      <c r="A26" s="11">
        <v>9</v>
      </c>
      <c r="B26" s="11" t="str">
        <v>MACIEK</v>
      </c>
      <c r="C26" s="12">
        <v>0</v>
      </c>
      <c r="F26" s="11">
        <v>9</v>
      </c>
      <c r="G26" s="11" t="str">
        <v>MACIEK</v>
      </c>
      <c r="H26" s="12">
        <v>999</v>
      </c>
      <c r="K26" s="11">
        <v>9</v>
      </c>
      <c r="L26" s="11" t="str">
        <v>MACIEK</v>
      </c>
      <c r="M26" s="32">
        <v>0</v>
      </c>
      <c r="P26" s="11">
        <v>9</v>
      </c>
      <c r="Q26" s="11" t="str">
        <v>MACIEK</v>
      </c>
      <c r="R26" s="32">
        <v>0</v>
      </c>
      <c r="U26" s="11">
        <v>9</v>
      </c>
      <c r="V26" s="11" t="str">
        <v>MACIEK</v>
      </c>
      <c r="W26" s="25">
        <v>0</v>
      </c>
      <c r="Z26" s="11">
        <v>9</v>
      </c>
      <c r="AA26" s="11" t="str">
        <v>MACIEK</v>
      </c>
      <c r="AB26" s="25">
        <v>0</v>
      </c>
    </row>
  </sheetData>
  <conditionalFormatting sqref="U5:V13">
    <cfRule type="expression" dxfId="27" priority="26">
      <formula>$U5="🥉"</formula>
    </cfRule>
    <cfRule type="expression" dxfId="26" priority="27">
      <formula>$U5="🥈"</formula>
    </cfRule>
    <cfRule type="expression" dxfId="25" priority="28">
      <formula>$U5="🥇"</formula>
    </cfRule>
  </conditionalFormatting>
  <conditionalFormatting sqref="A18:B26">
    <cfRule type="expression" dxfId="24" priority="22">
      <formula>$A18="🥉"</formula>
    </cfRule>
    <cfRule type="expression" dxfId="23" priority="23">
      <formula>$A18="🥈"</formula>
    </cfRule>
    <cfRule type="expression" priority="24">
      <formula>$A18="🥈"</formula>
    </cfRule>
    <cfRule type="expression" dxfId="22" priority="25">
      <formula>$A18="🥇"</formula>
    </cfRule>
  </conditionalFormatting>
  <conditionalFormatting sqref="F18:G26">
    <cfRule type="expression" dxfId="21" priority="19">
      <formula>$F18="🥉"</formula>
    </cfRule>
    <cfRule type="expression" dxfId="20" priority="20">
      <formula>$F18="🥈"</formula>
    </cfRule>
    <cfRule type="expression" dxfId="19" priority="21">
      <formula>$F18="🥇"</formula>
    </cfRule>
  </conditionalFormatting>
  <conditionalFormatting sqref="K18:M26">
    <cfRule type="expression" dxfId="18" priority="16">
      <formula>$K18="🥉"</formula>
    </cfRule>
    <cfRule type="expression" dxfId="17" priority="17">
      <formula>$K18="🥈"</formula>
    </cfRule>
    <cfRule type="expression" dxfId="16" priority="18">
      <formula>$M18=MAX($M$18:$M$26)</formula>
    </cfRule>
  </conditionalFormatting>
  <conditionalFormatting sqref="P18:R26">
    <cfRule type="expression" dxfId="15" priority="11">
      <formula>$P18="🥇"</formula>
    </cfRule>
    <cfRule type="expression" dxfId="14" priority="12">
      <formula>$P18="🥈"</formula>
    </cfRule>
    <cfRule type="expression" dxfId="13" priority="15">
      <formula>$P18="🥉"</formula>
    </cfRule>
  </conditionalFormatting>
  <conditionalFormatting sqref="U18:W26">
    <cfRule type="expression" dxfId="12" priority="10">
      <formula>$U18="🥇"</formula>
    </cfRule>
    <cfRule type="expression" dxfId="11" priority="13">
      <formula>$U18="🥈"</formula>
    </cfRule>
    <cfRule type="expression" dxfId="10" priority="14">
      <formula>$U18="🥉"</formula>
    </cfRule>
  </conditionalFormatting>
  <conditionalFormatting sqref="Z18:AB26">
    <cfRule type="expression" dxfId="9" priority="3">
      <formula>$Z18="🥉"</formula>
    </cfRule>
    <cfRule type="expression" dxfId="8" priority="6">
      <formula>$Z18="🥈"</formula>
    </cfRule>
    <cfRule type="expression" dxfId="7" priority="9">
      <formula>$Z18="🥇"</formula>
    </cfRule>
  </conditionalFormatting>
  <conditionalFormatting sqref="Z5:AB13">
    <cfRule type="expression" dxfId="6" priority="2">
      <formula>$Z5="🥉"</formula>
    </cfRule>
    <cfRule type="expression" dxfId="5" priority="5">
      <formula>$Z5="🥈"</formula>
    </cfRule>
    <cfRule type="expression" dxfId="4" priority="8">
      <formula>$Z5="🥇"</formula>
    </cfRule>
  </conditionalFormatting>
  <conditionalFormatting sqref="AE5:AG13">
    <cfRule type="expression" dxfId="3" priority="1">
      <formula>$AE5="🥉"</formula>
    </cfRule>
    <cfRule type="expression" dxfId="2" priority="4">
      <formula>$AE5="🥈"</formula>
    </cfRule>
    <cfRule type="expression" dxfId="1" priority="7">
      <formula>$AE5="🥇"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D13F8-7E0E-4B3E-B13B-26B67A8AE7AC}">
  <sheetPr codeName="Arkusz1"/>
  <dimension ref="A1:DB487"/>
  <sheetViews>
    <sheetView topLeftCell="A8" zoomScale="50" zoomScaleNormal="50" zoomScaleSheetLayoutView="50" workbookViewId="0">
      <selection activeCell="AE39" sqref="AE39"/>
    </sheetView>
  </sheetViews>
  <sheetFormatPr defaultRowHeight="15"/>
  <cols>
    <col min="2" max="2" width="18.140625" customWidth="1"/>
    <col min="3" max="3" width="14" bestFit="1" customWidth="1"/>
    <col min="4" max="4" width="8.7109375" customWidth="1"/>
    <col min="8" max="8" width="18.28515625" customWidth="1"/>
    <col min="9" max="9" width="13.28515625" customWidth="1"/>
    <col min="10" max="10" width="19.7109375" bestFit="1" customWidth="1"/>
    <col min="12" max="12" width="11.140625" customWidth="1"/>
    <col min="13" max="13" width="10.7109375" customWidth="1"/>
    <col min="14" max="14" width="11.140625" customWidth="1"/>
    <col min="16" max="16" width="10.7109375" customWidth="1"/>
    <col min="18" max="18" width="10.7109375" customWidth="1"/>
    <col min="20" max="20" width="9.28515625" customWidth="1"/>
    <col min="22" max="22" width="10" customWidth="1"/>
    <col min="24" max="24" width="10.28515625" customWidth="1"/>
    <col min="26" max="26" width="9.42578125" customWidth="1"/>
    <col min="31" max="31" width="17.42578125" customWidth="1"/>
    <col min="32" max="32" width="16" bestFit="1" customWidth="1"/>
    <col min="36" max="36" width="39.140625" bestFit="1" customWidth="1"/>
    <col min="37" max="37" width="4.7109375" bestFit="1" customWidth="1"/>
    <col min="38" max="38" width="5.42578125" customWidth="1"/>
    <col min="39" max="39" width="16.140625" customWidth="1"/>
    <col min="52" max="52" width="10.140625" bestFit="1" customWidth="1"/>
    <col min="76" max="76" width="15" customWidth="1"/>
    <col min="77" max="77" width="29.28515625" customWidth="1"/>
    <col min="80" max="80" width="15.42578125" bestFit="1" customWidth="1"/>
    <col min="83" max="83" width="15.42578125" bestFit="1" customWidth="1"/>
    <col min="86" max="86" width="15.42578125" bestFit="1" customWidth="1"/>
    <col min="89" max="89" width="17.28515625" bestFit="1" customWidth="1"/>
    <col min="92" max="92" width="15.42578125" bestFit="1" customWidth="1"/>
    <col min="93" max="93" width="9.7109375" bestFit="1" customWidth="1"/>
    <col min="95" max="95" width="15.140625" bestFit="1" customWidth="1"/>
    <col min="101" max="101" width="12.42578125" bestFit="1" customWidth="1"/>
    <col min="102" max="102" width="15.85546875" bestFit="1" customWidth="1"/>
    <col min="103" max="104" width="36.5703125" bestFit="1" customWidth="1"/>
    <col min="105" max="106" width="12.85546875" bestFit="1" customWidth="1"/>
  </cols>
  <sheetData>
    <row r="1" spans="1:106">
      <c r="C1" s="77" t="s">
        <v>16</v>
      </c>
      <c r="D1" s="78"/>
      <c r="E1" s="78"/>
      <c r="F1" s="78"/>
      <c r="G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</row>
    <row r="2" spans="1:106" ht="25.5" customHeight="1">
      <c r="C2" s="78"/>
      <c r="D2" s="78"/>
      <c r="E2" s="78"/>
      <c r="F2" s="78"/>
      <c r="G2" s="75"/>
      <c r="CB2" t="s">
        <v>17</v>
      </c>
      <c r="CE2" t="s">
        <v>18</v>
      </c>
      <c r="CH2" t="s">
        <v>19</v>
      </c>
      <c r="CK2" t="s">
        <v>20</v>
      </c>
      <c r="CN2" t="s">
        <v>21</v>
      </c>
      <c r="CR2" s="44" t="s">
        <v>22</v>
      </c>
      <c r="CS2" s="44" t="s">
        <v>23</v>
      </c>
      <c r="CT2" s="44" t="s">
        <v>24</v>
      </c>
    </row>
    <row r="3" spans="1:106" ht="33.75">
      <c r="A3" s="4"/>
      <c r="B3" s="4"/>
      <c r="C3" s="5" t="s">
        <v>25</v>
      </c>
      <c r="D3" s="6" t="s">
        <v>26</v>
      </c>
      <c r="E3" s="6" t="s">
        <v>27</v>
      </c>
      <c r="F3" s="4" t="s">
        <v>28</v>
      </c>
      <c r="G3" s="4"/>
      <c r="H3" s="4" t="s">
        <v>29</v>
      </c>
      <c r="I3" s="4"/>
      <c r="J3" s="4" t="s">
        <v>30</v>
      </c>
      <c r="K3" s="15" t="s">
        <v>31</v>
      </c>
      <c r="L3" s="15"/>
      <c r="M3" s="15" t="s">
        <v>32</v>
      </c>
      <c r="N3" s="15"/>
      <c r="O3" s="15" t="s">
        <v>33</v>
      </c>
      <c r="P3" s="15"/>
      <c r="Q3" s="15" t="s">
        <v>34</v>
      </c>
      <c r="R3" s="15"/>
      <c r="S3" s="15" t="s">
        <v>35</v>
      </c>
      <c r="T3" s="15"/>
      <c r="U3" s="15" t="s">
        <v>36</v>
      </c>
      <c r="V3" s="15"/>
      <c r="W3" s="15" t="s">
        <v>37</v>
      </c>
      <c r="X3" s="15"/>
      <c r="Y3" s="15" t="s">
        <v>38</v>
      </c>
      <c r="Z3" s="15"/>
      <c r="AA3" s="15" t="s">
        <v>39</v>
      </c>
      <c r="AB3" s="16"/>
      <c r="AE3" s="7" t="s">
        <v>40</v>
      </c>
      <c r="AF3" s="13" t="s">
        <v>41</v>
      </c>
      <c r="AN3" s="19">
        <v>1</v>
      </c>
      <c r="AO3" s="19">
        <v>2</v>
      </c>
      <c r="AP3" s="19">
        <v>3</v>
      </c>
      <c r="AQ3" s="19">
        <v>4</v>
      </c>
      <c r="AR3" s="19">
        <v>5</v>
      </c>
      <c r="AS3" s="19">
        <v>6</v>
      </c>
      <c r="AT3" s="19">
        <v>7</v>
      </c>
      <c r="AU3" s="19">
        <v>8</v>
      </c>
      <c r="AV3" s="19">
        <v>9</v>
      </c>
      <c r="AW3" s="19">
        <v>10</v>
      </c>
      <c r="AX3" s="19">
        <v>11</v>
      </c>
      <c r="AY3" s="19">
        <v>12</v>
      </c>
      <c r="AZ3" s="19">
        <v>13</v>
      </c>
      <c r="BA3" s="19">
        <v>14</v>
      </c>
      <c r="BB3" s="19">
        <v>15</v>
      </c>
      <c r="BC3" s="19">
        <v>16</v>
      </c>
      <c r="BD3" s="19">
        <v>17</v>
      </c>
      <c r="BE3" s="19">
        <v>18</v>
      </c>
      <c r="BF3" s="19">
        <v>19</v>
      </c>
      <c r="BG3" s="19">
        <v>20</v>
      </c>
      <c r="BH3" s="19">
        <v>21</v>
      </c>
      <c r="BI3" s="19">
        <v>22</v>
      </c>
      <c r="BJ3" s="19">
        <v>23</v>
      </c>
      <c r="BK3" s="19">
        <v>24</v>
      </c>
      <c r="BL3" s="19">
        <v>25</v>
      </c>
      <c r="BM3" s="19">
        <v>26</v>
      </c>
      <c r="BN3" s="19">
        <v>27</v>
      </c>
      <c r="BO3" s="19">
        <v>28</v>
      </c>
      <c r="BP3" s="19">
        <v>29</v>
      </c>
      <c r="BQ3" s="19">
        <v>30</v>
      </c>
      <c r="BR3" s="19">
        <v>31</v>
      </c>
      <c r="BS3" s="19">
        <v>32</v>
      </c>
      <c r="BT3" s="19">
        <v>33</v>
      </c>
      <c r="BU3" s="19">
        <v>34</v>
      </c>
      <c r="BV3" s="19">
        <v>35</v>
      </c>
      <c r="BW3" s="19">
        <v>36</v>
      </c>
      <c r="BX3" s="21" t="s">
        <v>42</v>
      </c>
      <c r="BY3" s="22" t="s">
        <v>43</v>
      </c>
      <c r="CB3" s="14" t="s">
        <v>31</v>
      </c>
      <c r="CC3" s="31">
        <f>IFERROR((SUMIFS('DARTBOT- NIE DOTYKAĆ'!E:E, 'DARTBOT- NIE DOTYKAĆ'!A:A, UPPER(CB3)) + SUMIFS('DARTBOT- NIE DOTYKAĆ'!F:F, 'DARTBOT- NIE DOTYKAĆ'!B:B, UPPER(CB3))) / (COUNTIFS('DARTBOT- NIE DOTYKAĆ'!A:A, UPPER(CB3), 'DARTBOT- NIE DOTYKAĆ'!E:E, "&gt;0") + COUNTIFS('DARTBOT- NIE DOTYKAĆ'!B:B, UPPER(CB3), 'DARTBOT- NIE DOTYKAĆ'!F:F, "&gt;0")), 0)</f>
        <v>46.429583333333341</v>
      </c>
      <c r="CE3" s="14" t="s">
        <v>31</v>
      </c>
      <c r="CF3" s="31">
        <f>IFERROR((SUMIFS('DARTBOT- NIE DOTYKAĆ'!G:G, 'DARTBOT- NIE DOTYKAĆ'!A:A, UPPER(CB3)) + SUMIFS('DARTBOT- NIE DOTYKAĆ'!H:H, 'DARTBOT- NIE DOTYKAĆ'!B:B, UPPER(CB3))) / (COUNTIFS('DARTBOT- NIE DOTYKAĆ'!A:A, UPPER(CB3), 'DARTBOT- NIE DOTYKAĆ'!G:G, "&gt;0") + COUNTIFS('DARTBOT- NIE DOTYKAĆ'!B:B, UPPER(CB3), 'DARTBOT- NIE DOTYKAĆ'!H:H, "&gt;0")), 0)</f>
        <v>59.578749999999992</v>
      </c>
      <c r="CH3" s="14" t="s">
        <v>31</v>
      </c>
      <c r="CI3" s="33">
        <f>IFERROR((COUNTIFS('DARTBOT- NIE DOTYKAĆ'!$A:$A, UPPER(CH3), 'DARTBOT- NIE DOTYKAĆ'!$C:$C, "&gt;=1", 'DARTBOT- NIE DOTYKAĆ'!$M:$M, "&gt;=46") + COUNTIFS('DARTBOT- NIE DOTYKAĆ'!$A:$A, UPPER(CH3), 'DARTBOT- NIE DOTYKAĆ'!$C:$C, "&gt;=2", 'DARTBOT- NIE DOTYKAĆ'!$O:$O, "&gt;=46") + COUNTIFS('DARTBOT- NIE DOTYKAĆ'!$B:$B, UPPER(CH3), 'DARTBOT- NIE DOTYKAĆ'!$D:$D, "&gt;=1", 'DARTBOT- NIE DOTYKAĆ'!$N:$N, "&gt;=46") + COUNTIFS('DARTBOT- NIE DOTYKAĆ'!$B:$B, UPPER(CH3), 'DARTBOT- NIE DOTYKAĆ'!$D:$D, "&gt;=2", 'DARTBOT- NIE DOTYKAĆ'!$P:$P, "&gt;=46")) / (SUMIF('DARTBOT- NIE DOTYKAĆ'!$A:$A, UPPER(CH3), 'DARTBOT- NIE DOTYKAĆ'!$C:$C) + SUMIF('DARTBOT- NIE DOTYKAĆ'!$A:$A, UPPER(CH3), 'DARTBOT- NIE DOTYKAĆ'!$D:$D) + SUMIF('DARTBOT- NIE DOTYKAĆ'!$B:$B, UPPER(CH3), 'DARTBOT- NIE DOTYKAĆ'!$C:$C) + SUMIF('DARTBOT- NIE DOTYKAĆ'!$B:$B, UPPER(CH3), 'DARTBOT- NIE DOTYKAĆ'!$D:$D)), 0)</f>
        <v>5.5555555555555552E-2</v>
      </c>
      <c r="CK3" s="14" t="s">
        <v>31</v>
      </c>
      <c r="CL3" s="33" cm="1">
        <f t="array" ref="CL3">MAX(IF('DARTBOT- NIE DOTYKAĆ'!$A:$A=UPPER(CK3),'DARTBOT- NIE DOTYKAĆ'!$E:$E,0),IF('DARTBOT- NIE DOTYKAĆ'!$B:$B=UPPER(CK3),'DARTBOT- NIE DOTYKAĆ'!$F:$F,0))</f>
        <v>69.91</v>
      </c>
      <c r="CN3" s="14" t="s">
        <v>31</v>
      </c>
      <c r="CO3" s="39">
        <f>IFERROR((COUNTIFS('DARTBOT- NIE DOTYKAĆ'!$A:$A, UPPER(CN3), 'DARTBOT- NIE DOTYKAĆ'!$C:$C, 2) + COUNTIFS('DARTBOT- NIE DOTYKAĆ'!$B:$B, UPPER(CN3), 'DARTBOT- NIE DOTYKAĆ'!$D:$D, 2)) / (COUNTIF('DARTBOT- NIE DOTYKAĆ'!$A:$A, UPPER(CN3)) + COUNTIF('DARTBOT- NIE DOTYKAĆ'!$B:$B, UPPER(CN3))), 0)</f>
        <v>0.95833333333333337</v>
      </c>
      <c r="CQ3" s="14" t="s">
        <v>31</v>
      </c>
      <c r="CR3">
        <f t="shared" ref="CR3:CR11" si="0">SUMIF(CW:CW, CQ3, CY:CY) + SUMIF(CX:CX, CQ3, CZ:CZ)</f>
        <v>46</v>
      </c>
      <c r="CS3">
        <f t="shared" ref="CS3:CS11" si="1">SUMIF(CW:CW, CQ3, DA:DA) + SUMIF(CX:CX, CQ3, DB:DB)</f>
        <v>307</v>
      </c>
      <c r="CT3" s="45">
        <f>IF(CS3=0,0,CR3/CS3)</f>
        <v>0.14983713355048861</v>
      </c>
      <c r="CW3" s="1" t="s">
        <v>44</v>
      </c>
      <c r="CX3" s="1" t="s">
        <v>45</v>
      </c>
      <c r="CY3" s="1" t="s">
        <v>46</v>
      </c>
      <c r="CZ3" s="1" t="s">
        <v>47</v>
      </c>
      <c r="DA3" s="1" t="s">
        <v>48</v>
      </c>
      <c r="DB3" s="1" t="s">
        <v>49</v>
      </c>
    </row>
    <row r="4" spans="1:106" ht="37.5" customHeight="1">
      <c r="B4" s="14" t="s">
        <v>31</v>
      </c>
      <c r="C4" s="3">
        <f>COUNTIFS('DARTBOT- NIE DOTYKAĆ'!A:A, B4, 'DARTBOT- NIE DOTYKAĆ'!C:C, 2, 'DARTBOT- NIE DOTYKAĆ'!D:D, 0) + COUNTIFS('DARTBOT- NIE DOTYKAĆ'!B:B, B4, 'DARTBOT- NIE DOTYKAĆ'!D:D, 2, 'DARTBOT- NIE DOTYKAĆ'!C:C, 0)</f>
        <v>17</v>
      </c>
      <c r="D4" s="3">
        <f>COUNTIFS('DARTBOT- NIE DOTYKAĆ'!A:A, B4, 'DARTBOT- NIE DOTYKAĆ'!C:C, 2, 'DARTBOT- NIE DOTYKAĆ'!D:D, 1) + COUNTIFS('DARTBOT- NIE DOTYKAĆ'!B:B, B4, 'DARTBOT- NIE DOTYKAĆ'!D:D, 2, 'DARTBOT- NIE DOTYKAĆ'!C:C, 1)</f>
        <v>6</v>
      </c>
      <c r="E4" s="3">
        <f>COUNTIFS('DARTBOT- NIE DOTYKAĆ'!A:A, B4, 'DARTBOT- NIE DOTYKAĆ'!C:C, 1, 'DARTBOT- NIE DOTYKAĆ'!D:D, 2) + COUNTIFS('DARTBOT- NIE DOTYKAĆ'!B:B, B4, 'DARTBOT- NIE DOTYKAĆ'!D:D, 1, 'DARTBOT- NIE DOTYKAĆ'!C:C, 2)</f>
        <v>0</v>
      </c>
      <c r="F4" s="3"/>
      <c r="H4" s="20">
        <f t="shared" ref="H4:H12" si="2">(C4*3)+(D4*2)+(E4*1)+(F4*2)</f>
        <v>63</v>
      </c>
      <c r="J4" s="80" t="s">
        <v>50</v>
      </c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E4" s="17" t="s">
        <v>31</v>
      </c>
      <c r="AF4" s="20">
        <v>5</v>
      </c>
      <c r="AM4" s="17" t="str">
        <f t="shared" ref="AM4:AM12" si="3">B4</f>
        <v>PATYK</v>
      </c>
      <c r="AN4" s="4">
        <v>1</v>
      </c>
      <c r="AO4" s="4">
        <v>1</v>
      </c>
      <c r="AP4" s="4">
        <v>1</v>
      </c>
      <c r="AQ4" s="4">
        <v>1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f>SUM(AN4:BW4)</f>
        <v>4</v>
      </c>
      <c r="BY4" s="23">
        <f>BX4/COUNTIF($AN$13:$BW$13,"&gt;0")</f>
        <v>1</v>
      </c>
      <c r="CB4" s="14" t="s">
        <v>32</v>
      </c>
      <c r="CC4" s="31">
        <f>IFERROR((SUMIFS('DARTBOT- NIE DOTYKAĆ'!E:E, 'DARTBOT- NIE DOTYKAĆ'!A:A, UPPER(CB4)) + SUMIFS('DARTBOT- NIE DOTYKAĆ'!F:F, 'DARTBOT- NIE DOTYKAĆ'!B:B, UPPER(CB4))) / (COUNTIFS('DARTBOT- NIE DOTYKAĆ'!A:A, UPPER(CB4), 'DARTBOT- NIE DOTYKAĆ'!E:E, "&gt;0") + COUNTIFS('DARTBOT- NIE DOTYKAĆ'!B:B, UPPER(CB4), 'DARTBOT- NIE DOTYKAĆ'!F:F, "&gt;0")), 0)</f>
        <v>38.014782608695661</v>
      </c>
      <c r="CE4" s="14" t="s">
        <v>32</v>
      </c>
      <c r="CF4" s="31">
        <f>IFERROR((SUMIFS('DARTBOT- NIE DOTYKAĆ'!G:G, 'DARTBOT- NIE DOTYKAĆ'!A:A, UPPER(CB4)) + SUMIFS('DARTBOT- NIE DOTYKAĆ'!H:H, 'DARTBOT- NIE DOTYKAĆ'!B:B, UPPER(CB4))) / (COUNTIFS('DARTBOT- NIE DOTYKAĆ'!A:A, UPPER(CB4), 'DARTBOT- NIE DOTYKAĆ'!G:G, "&gt;0") + COUNTIFS('DARTBOT- NIE DOTYKAĆ'!B:B, UPPER(CB4), 'DARTBOT- NIE DOTYKAĆ'!H:H, "&gt;0")), 0)</f>
        <v>43.524347826086952</v>
      </c>
      <c r="CH4" s="14" t="s">
        <v>32</v>
      </c>
      <c r="CI4" s="33">
        <f>IFERROR((COUNTIFS('DARTBOT- NIE DOTYKAĆ'!$A:$A, UPPER(CH4), 'DARTBOT- NIE DOTYKAĆ'!$C:$C, "&gt;=1", 'DARTBOT- NIE DOTYKAĆ'!$M:$M, "&gt;=46") + COUNTIFS('DARTBOT- NIE DOTYKAĆ'!$A:$A, UPPER(CH4), 'DARTBOT- NIE DOTYKAĆ'!$C:$C, "&gt;=2", 'DARTBOT- NIE DOTYKAĆ'!$O:$O, "&gt;=46") + COUNTIFS('DARTBOT- NIE DOTYKAĆ'!$B:$B, UPPER(CH4), 'DARTBOT- NIE DOTYKAĆ'!$D:$D, "&gt;=1", 'DARTBOT- NIE DOTYKAĆ'!$N:$N, "&gt;=46") + COUNTIFS('DARTBOT- NIE DOTYKAĆ'!$B:$B, UPPER(CH4), 'DARTBOT- NIE DOTYKAĆ'!$D:$D, "&gt;=2", 'DARTBOT- NIE DOTYKAĆ'!$P:$P, "&gt;=46")) / (SUMIF('DARTBOT- NIE DOTYKAĆ'!$A:$A, UPPER(CH4), 'DARTBOT- NIE DOTYKAĆ'!$C:$C) + SUMIF('DARTBOT- NIE DOTYKAĆ'!$A:$A, UPPER(CH4), 'DARTBOT- NIE DOTYKAĆ'!$D:$D) + SUMIF('DARTBOT- NIE DOTYKAĆ'!$B:$B, UPPER(CH4), 'DARTBOT- NIE DOTYKAĆ'!$C:$C) + SUMIF('DARTBOT- NIE DOTYKAĆ'!$B:$B, UPPER(CH4), 'DARTBOT- NIE DOTYKAĆ'!$D:$D)), 0)</f>
        <v>0.14035087719298245</v>
      </c>
      <c r="CK4" s="14" t="s">
        <v>32</v>
      </c>
      <c r="CL4" s="33" cm="1">
        <f t="array" ref="CL4">MAX(IF('DARTBOT- NIE DOTYKAĆ'!$A:$A=UPPER(CK4),'DARTBOT- NIE DOTYKAĆ'!$E:$E,0),IF('DARTBOT- NIE DOTYKAĆ'!$B:$B=UPPER(CK4),'DARTBOT- NIE DOTYKAĆ'!$F:$F,0))</f>
        <v>50.1</v>
      </c>
      <c r="CN4" s="14" t="s">
        <v>32</v>
      </c>
      <c r="CO4" s="39">
        <f>IFERROR((COUNTIFS('DARTBOT- NIE DOTYKAĆ'!$A:$A, UPPER(CN4), 'DARTBOT- NIE DOTYKAĆ'!$C:$C, 2) + COUNTIFS('DARTBOT- NIE DOTYKAĆ'!$B:$B, UPPER(CN4), 'DARTBOT- NIE DOTYKAĆ'!$D:$D, 2)) / (COUNTIF('DARTBOT- NIE DOTYKAĆ'!$A:$A, UPPER(CN4)) + COUNTIF('DARTBOT- NIE DOTYKAĆ'!$B:$B, UPPER(CN4))), 0)</f>
        <v>0.30434782608695654</v>
      </c>
      <c r="CQ4" s="14" t="s">
        <v>32</v>
      </c>
      <c r="CR4">
        <f t="shared" si="0"/>
        <v>21</v>
      </c>
      <c r="CS4">
        <f t="shared" si="1"/>
        <v>196</v>
      </c>
      <c r="CT4" s="45">
        <f t="shared" ref="CT4:CT11" si="4">IF(CS4=0,0,CR4/CS4)</f>
        <v>0.10714285714285714</v>
      </c>
      <c r="CW4" s="61" t="str">
        <f>'DARTBOT- NIE DOTYKAĆ'!A2</f>
        <v>PATYK</v>
      </c>
      <c r="CX4" s="1" t="str">
        <f>'DARTBOT- NIE DOTYKAĆ'!B2</f>
        <v>KRET</v>
      </c>
      <c r="CY4" s="62">
        <f>IFERROR(LEFT(SUBSTITUTE('DARTBOT- NIE DOTYKAĆ'!Q2, "'", ""), FIND("/", SUBSTITUTE('DARTBOT- NIE DOTYKAĆ'!Q2, "'", "")) - 1) * 1, 0)</f>
        <v>2</v>
      </c>
      <c r="CZ4" s="62">
        <f>IFERROR(LEFT(SUBSTITUTE('DARTBOT- NIE DOTYKAĆ'!R2, "'", ""), FIND("/", SUBSTITUTE('DARTBOT- NIE DOTYKAĆ'!R2, "'", "")) - 1) * 1, 0)</f>
        <v>0</v>
      </c>
      <c r="DA4" s="1">
        <f>IFERROR(MID(SUBSTITUTE('DARTBOT- NIE DOTYKAĆ'!Q2, "'", ""), FIND("/", SUBSTITUTE('DARTBOT- NIE DOTYKAĆ'!Q2, "'", "")) + 1, 99) * 1, 0)</f>
        <v>3</v>
      </c>
      <c r="DB4" s="1">
        <f>IFERROR(MID(SUBSTITUTE('DARTBOT- NIE DOTYKAĆ'!R2, "'", ""), FIND("/", SUBSTITUTE('DARTBOT- NIE DOTYKAĆ'!R2, "'", "")) + 1, 99) * 1, 0)</f>
        <v>3</v>
      </c>
    </row>
    <row r="5" spans="1:106" ht="36.75" customHeight="1">
      <c r="B5" s="14" t="s">
        <v>32</v>
      </c>
      <c r="C5" s="3">
        <f>COUNTIFS('DARTBOT- NIE DOTYKAĆ'!A:A, B5, 'DARTBOT- NIE DOTYKAĆ'!C:C, 2, 'DARTBOT- NIE DOTYKAĆ'!D:D, 0) + COUNTIFS('DARTBOT- NIE DOTYKAĆ'!B:B, B5, 'DARTBOT- NIE DOTYKAĆ'!D:D, 2, 'DARTBOT- NIE DOTYKAĆ'!C:C, 0)</f>
        <v>3</v>
      </c>
      <c r="D5" s="3">
        <f>COUNTIFS('DARTBOT- NIE DOTYKAĆ'!A:A, B5, 'DARTBOT- NIE DOTYKAĆ'!C:C, 2, 'DARTBOT- NIE DOTYKAĆ'!D:D, 1) + COUNTIFS('DARTBOT- NIE DOTYKAĆ'!B:B, B5, 'DARTBOT- NIE DOTYKAĆ'!D:D, 2, 'DARTBOT- NIE DOTYKAĆ'!C:C, 1)</f>
        <v>4</v>
      </c>
      <c r="E5" s="3">
        <f>COUNTIFS('DARTBOT- NIE DOTYKAĆ'!A:A, B5, 'DARTBOT- NIE DOTYKAĆ'!C:C, 1, 'DARTBOT- NIE DOTYKAĆ'!D:D, 2) + COUNTIFS('DARTBOT- NIE DOTYKAĆ'!B:B, B5, 'DARTBOT- NIE DOTYKAĆ'!D:D, 1, 'DARTBOT- NIE DOTYKAĆ'!C:C, 2)</f>
        <v>7</v>
      </c>
      <c r="F5" s="3"/>
      <c r="H5" s="20">
        <f t="shared" si="2"/>
        <v>24</v>
      </c>
      <c r="J5" s="53" t="s">
        <v>51</v>
      </c>
      <c r="K5" s="24">
        <v>10</v>
      </c>
      <c r="M5" s="24">
        <v>2</v>
      </c>
      <c r="O5" s="24"/>
      <c r="Q5" s="24">
        <v>4</v>
      </c>
      <c r="S5" s="24">
        <v>1</v>
      </c>
      <c r="U5" s="24"/>
      <c r="W5" s="24"/>
      <c r="Y5" s="24"/>
      <c r="AA5" s="24"/>
      <c r="AE5" s="17" t="s">
        <v>32</v>
      </c>
      <c r="AF5" s="20">
        <v>8</v>
      </c>
      <c r="AM5" s="17" t="str">
        <f t="shared" si="3"/>
        <v>KRET</v>
      </c>
      <c r="AN5" s="4">
        <v>1</v>
      </c>
      <c r="AO5" s="4">
        <v>1</v>
      </c>
      <c r="AP5" s="4">
        <v>1</v>
      </c>
      <c r="AQ5" s="4">
        <v>1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>
        <f t="shared" ref="BX5:BX12" si="5">SUM(AN5:BW5)</f>
        <v>4</v>
      </c>
      <c r="BY5" s="23">
        <f t="shared" ref="BY5:BY12" si="6">BX5/COUNTIF($AN$13:$BW$13,"&gt;0")</f>
        <v>1</v>
      </c>
      <c r="CB5" s="14" t="s">
        <v>33</v>
      </c>
      <c r="CC5" s="31">
        <f>IFERROR((SUMIFS('DARTBOT- NIE DOTYKAĆ'!E:E, 'DARTBOT- NIE DOTYKAĆ'!A:A, UPPER(CB5)) + SUMIFS('DARTBOT- NIE DOTYKAĆ'!F:F, 'DARTBOT- NIE DOTYKAĆ'!B:B, UPPER(CB5))) / (COUNTIFS('DARTBOT- NIE DOTYKAĆ'!A:A, UPPER(CB5), 'DARTBOT- NIE DOTYKAĆ'!E:E, "&gt;0") + COUNTIFS('DARTBOT- NIE DOTYKAĆ'!B:B, UPPER(CB5), 'DARTBOT- NIE DOTYKAĆ'!F:F, "&gt;0")), 0)</f>
        <v>33.423999999999999</v>
      </c>
      <c r="CE5" s="14" t="s">
        <v>33</v>
      </c>
      <c r="CF5" s="31">
        <f>IFERROR((SUMIFS('DARTBOT- NIE DOTYKAĆ'!G:G, 'DARTBOT- NIE DOTYKAĆ'!A:A, UPPER(CB5)) + SUMIFS('DARTBOT- NIE DOTYKAĆ'!H:H, 'DARTBOT- NIE DOTYKAĆ'!B:B, UPPER(CB5))) / (COUNTIFS('DARTBOT- NIE DOTYKAĆ'!A:A, UPPER(CB5), 'DARTBOT- NIE DOTYKAĆ'!G:G, "&gt;0") + COUNTIFS('DARTBOT- NIE DOTYKAĆ'!B:B, UPPER(CB5), 'DARTBOT- NIE DOTYKAĆ'!H:H, "&gt;0")), 0)</f>
        <v>39.378</v>
      </c>
      <c r="CH5" s="14" t="s">
        <v>33</v>
      </c>
      <c r="CI5" s="33">
        <f>IFERROR((COUNTIFS('DARTBOT- NIE DOTYKAĆ'!$A:$A, UPPER(CH5), 'DARTBOT- NIE DOTYKAĆ'!$C:$C, "&gt;=1", 'DARTBOT- NIE DOTYKAĆ'!$M:$M, "&gt;=46") + COUNTIFS('DARTBOT- NIE DOTYKAĆ'!$A:$A, UPPER(CH5), 'DARTBOT- NIE DOTYKAĆ'!$C:$C, "&gt;=2", 'DARTBOT- NIE DOTYKAĆ'!$O:$O, "&gt;=46") + COUNTIFS('DARTBOT- NIE DOTYKAĆ'!$B:$B, UPPER(CH5), 'DARTBOT- NIE DOTYKAĆ'!$D:$D, "&gt;=1", 'DARTBOT- NIE DOTYKAĆ'!$N:$N, "&gt;=46") + COUNTIFS('DARTBOT- NIE DOTYKAĆ'!$B:$B, UPPER(CH5), 'DARTBOT- NIE DOTYKAĆ'!$D:$D, "&gt;=2", 'DARTBOT- NIE DOTYKAĆ'!$P:$P, "&gt;=46")) / (SUMIF('DARTBOT- NIE DOTYKAĆ'!$A:$A, UPPER(CH5), 'DARTBOT- NIE DOTYKAĆ'!$C:$C) + SUMIF('DARTBOT- NIE DOTYKAĆ'!$A:$A, UPPER(CH5), 'DARTBOT- NIE DOTYKAĆ'!$D:$D) + SUMIF('DARTBOT- NIE DOTYKAĆ'!$B:$B, UPPER(CH5), 'DARTBOT- NIE DOTYKAĆ'!$C:$C) + SUMIF('DARTBOT- NIE DOTYKAĆ'!$B:$B, UPPER(CH5), 'DARTBOT- NIE DOTYKAĆ'!$D:$D)), 0)</f>
        <v>0.16666666666666666</v>
      </c>
      <c r="CK5" s="14" t="s">
        <v>33</v>
      </c>
      <c r="CL5" s="33" cm="1">
        <f t="array" ref="CL5">MAX(IF('DARTBOT- NIE DOTYKAĆ'!$A:$A=UPPER(CK5),'DARTBOT- NIE DOTYKAĆ'!$E:$E,0),IF('DARTBOT- NIE DOTYKAĆ'!$B:$B=UPPER(CK5),'DARTBOT- NIE DOTYKAĆ'!$F:$F,0))</f>
        <v>37.11</v>
      </c>
      <c r="CN5" s="14" t="s">
        <v>33</v>
      </c>
      <c r="CO5" s="39">
        <f>IFERROR((COUNTIFS('DARTBOT- NIE DOTYKAĆ'!$A:$A, UPPER(CN5), 'DARTBOT- NIE DOTYKAĆ'!$C:$C, 2) + COUNTIFS('DARTBOT- NIE DOTYKAĆ'!$B:$B, UPPER(CN5), 'DARTBOT- NIE DOTYKAĆ'!$D:$D, 2)) / (COUNTIF('DARTBOT- NIE DOTYKAĆ'!$A:$A, UPPER(CN5)) + COUNTIF('DARTBOT- NIE DOTYKAĆ'!$B:$B, UPPER(CN5))), 0)</f>
        <v>0.4</v>
      </c>
      <c r="CQ5" s="14" t="s">
        <v>33</v>
      </c>
      <c r="CR5">
        <f t="shared" si="0"/>
        <v>0</v>
      </c>
      <c r="CS5">
        <f t="shared" si="1"/>
        <v>0</v>
      </c>
      <c r="CT5" s="45">
        <f t="shared" si="4"/>
        <v>0</v>
      </c>
      <c r="CW5" s="61" t="str">
        <f>'DARTBOT- NIE DOTYKAĆ'!A3</f>
        <v>HERZYK</v>
      </c>
      <c r="CX5" s="1" t="str">
        <f>'DARTBOT- NIE DOTYKAĆ'!B3</f>
        <v>KRET</v>
      </c>
      <c r="CY5" s="62">
        <f>IFERROR(LEFT(SUBSTITUTE('DARTBOT- NIE DOTYKAĆ'!Q3, "'", ""), FIND("/", SUBSTITUTE('DARTBOT- NIE DOTYKAĆ'!Q3, "'", "")) - 1) * 1, 0)</f>
        <v>2</v>
      </c>
      <c r="CZ5" s="62">
        <f>IFERROR(LEFT(SUBSTITUTE('DARTBOT- NIE DOTYKAĆ'!R3, "'", ""), FIND("/", SUBSTITUTE('DARTBOT- NIE DOTYKAĆ'!R3, "'", "")) - 1) * 1, 0)</f>
        <v>1</v>
      </c>
      <c r="DA5" s="1">
        <f>IFERROR(MID(SUBSTITUTE('DARTBOT- NIE DOTYKAĆ'!Q3, "'", ""), FIND("/", SUBSTITUTE('DARTBOT- NIE DOTYKAĆ'!Q3, "'", "")) + 1, 99) * 1, 0)</f>
        <v>19</v>
      </c>
      <c r="DB5" s="1">
        <f>IFERROR(MID(SUBSTITUTE('DARTBOT- NIE DOTYKAĆ'!R3, "'", ""), FIND("/", SUBSTITUTE('DARTBOT- NIE DOTYKAĆ'!R3, "'", "")) + 1, 99) * 1, 0)</f>
        <v>10</v>
      </c>
    </row>
    <row r="6" spans="1:106" ht="37.5" customHeight="1">
      <c r="B6" s="14" t="s">
        <v>33</v>
      </c>
      <c r="C6" s="3">
        <f>COUNTIFS('DARTBOT- NIE DOTYKAĆ'!A:A, B6, 'DARTBOT- NIE DOTYKAĆ'!C:C, 2, 'DARTBOT- NIE DOTYKAĆ'!D:D, 0) + COUNTIFS('DARTBOT- NIE DOTYKAĆ'!B:B, B6, 'DARTBOT- NIE DOTYKAĆ'!D:D, 2, 'DARTBOT- NIE DOTYKAĆ'!C:C, 0)</f>
        <v>1</v>
      </c>
      <c r="D6" s="3">
        <f>COUNTIFS('DARTBOT- NIE DOTYKAĆ'!A:A, B6, 'DARTBOT- NIE DOTYKAĆ'!C:C, 2, 'DARTBOT- NIE DOTYKAĆ'!D:D, 1) + COUNTIFS('DARTBOT- NIE DOTYKAĆ'!B:B, B6, 'DARTBOT- NIE DOTYKAĆ'!D:D, 2, 'DARTBOT- NIE DOTYKAĆ'!C:C, 1)</f>
        <v>1</v>
      </c>
      <c r="E6" s="3">
        <f>COUNTIFS('DARTBOT- NIE DOTYKAĆ'!A:A, B6, 'DARTBOT- NIE DOTYKAĆ'!C:C, 1, 'DARTBOT- NIE DOTYKAĆ'!D:D, 2) + COUNTIFS('DARTBOT- NIE DOTYKAĆ'!B:B, B6, 'DARTBOT- NIE DOTYKAĆ'!D:D, 1, 'DARTBOT- NIE DOTYKAĆ'!C:C, 2)</f>
        <v>1</v>
      </c>
      <c r="F6" s="3"/>
      <c r="H6" s="20">
        <f t="shared" si="2"/>
        <v>6</v>
      </c>
      <c r="J6" s="54" t="s">
        <v>52</v>
      </c>
      <c r="K6" s="55"/>
      <c r="M6" s="55"/>
      <c r="O6" s="55"/>
      <c r="Q6" s="55"/>
      <c r="S6" s="55"/>
      <c r="U6" s="55"/>
      <c r="W6" s="55"/>
      <c r="Y6" s="55"/>
      <c r="AA6" s="55"/>
      <c r="AE6" s="17" t="s">
        <v>33</v>
      </c>
      <c r="AF6" s="20"/>
      <c r="AM6" s="17" t="str">
        <f t="shared" si="3"/>
        <v>GRUBY</v>
      </c>
      <c r="AN6" s="4"/>
      <c r="AO6" s="4">
        <v>1</v>
      </c>
      <c r="AP6" s="4"/>
      <c r="AQ6" s="4">
        <v>1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>
        <f t="shared" si="5"/>
        <v>2</v>
      </c>
      <c r="BY6" s="23">
        <f t="shared" si="6"/>
        <v>0.5</v>
      </c>
      <c r="CB6" s="14" t="s">
        <v>34</v>
      </c>
      <c r="CC6" s="31">
        <f>IFERROR((SUMIFS('DARTBOT- NIE DOTYKAĆ'!E:E, 'DARTBOT- NIE DOTYKAĆ'!A:A, UPPER(CB6)) + SUMIFS('DARTBOT- NIE DOTYKAĆ'!F:F, 'DARTBOT- NIE DOTYKAĆ'!B:B, UPPER(CB6))) / (COUNTIFS('DARTBOT- NIE DOTYKAĆ'!A:A, UPPER(CB6), 'DARTBOT- NIE DOTYKAĆ'!E:E, "&gt;0") + COUNTIFS('DARTBOT- NIE DOTYKAĆ'!B:B, UPPER(CB6), 'DARTBOT- NIE DOTYKAĆ'!F:F, "&gt;0")), 0)</f>
        <v>40.559999999999995</v>
      </c>
      <c r="CE6" s="14" t="s">
        <v>34</v>
      </c>
      <c r="CF6" s="31">
        <f>IFERROR((SUMIFS('DARTBOT- NIE DOTYKAĆ'!G:G, 'DARTBOT- NIE DOTYKAĆ'!A:A, UPPER(CB6)) + SUMIFS('DARTBOT- NIE DOTYKAĆ'!H:H, 'DARTBOT- NIE DOTYKAĆ'!B:B, UPPER(CB6))) / (COUNTIFS('DARTBOT- NIE DOTYKAĆ'!A:A, UPPER(CB6), 'DARTBOT- NIE DOTYKAĆ'!G:G, "&gt;0") + COUNTIFS('DARTBOT- NIE DOTYKAĆ'!B:B, UPPER(CB6), 'DARTBOT- NIE DOTYKAĆ'!H:H, "&gt;0")), 0)</f>
        <v>46.364782608695656</v>
      </c>
      <c r="CH6" s="14" t="s">
        <v>34</v>
      </c>
      <c r="CI6" s="33">
        <f>IFERROR((COUNTIFS('DARTBOT- NIE DOTYKAĆ'!$A:$A, UPPER(CH6), 'DARTBOT- NIE DOTYKAĆ'!$C:$C, "&gt;=1", 'DARTBOT- NIE DOTYKAĆ'!$M:$M, "&gt;=46") + COUNTIFS('DARTBOT- NIE DOTYKAĆ'!$A:$A, UPPER(CH6), 'DARTBOT- NIE DOTYKAĆ'!$C:$C, "&gt;=2", 'DARTBOT- NIE DOTYKAĆ'!$O:$O, "&gt;=46") + COUNTIFS('DARTBOT- NIE DOTYKAĆ'!$B:$B, UPPER(CH6), 'DARTBOT- NIE DOTYKAĆ'!$D:$D, "&gt;=1", 'DARTBOT- NIE DOTYKAĆ'!$N:$N, "&gt;=46") + COUNTIFS('DARTBOT- NIE DOTYKAĆ'!$B:$B, UPPER(CH6), 'DARTBOT- NIE DOTYKAĆ'!$D:$D, "&gt;=2", 'DARTBOT- NIE DOTYKAĆ'!$P:$P, "&gt;=46")) / (SUMIF('DARTBOT- NIE DOTYKAĆ'!$A:$A, UPPER(CH6), 'DARTBOT- NIE DOTYKAĆ'!$C:$C) + SUMIF('DARTBOT- NIE DOTYKAĆ'!$A:$A, UPPER(CH6), 'DARTBOT- NIE DOTYKAĆ'!$D:$D) + SUMIF('DARTBOT- NIE DOTYKAĆ'!$B:$B, UPPER(CH6), 'DARTBOT- NIE DOTYKAĆ'!$C:$C) + SUMIF('DARTBOT- NIE DOTYKAĆ'!$B:$B, UPPER(CH6), 'DARTBOT- NIE DOTYKAĆ'!$D:$D)), 0)</f>
        <v>7.2727272727272724E-2</v>
      </c>
      <c r="CK6" s="14" t="s">
        <v>34</v>
      </c>
      <c r="CL6" s="33" cm="1">
        <f t="array" ref="CL6">MAX(IF('DARTBOT- NIE DOTYKAĆ'!$A:$A=UPPER(CK6),'DARTBOT- NIE DOTYKAĆ'!$E:$E,0),IF('DARTBOT- NIE DOTYKAĆ'!$B:$B=UPPER(CK6),'DARTBOT- NIE DOTYKAĆ'!$F:$F,0))</f>
        <v>51.63</v>
      </c>
      <c r="CN6" s="14" t="s">
        <v>34</v>
      </c>
      <c r="CO6" s="39">
        <f>IFERROR((COUNTIFS('DARTBOT- NIE DOTYKAĆ'!$A:$A, UPPER(CN6), 'DARTBOT- NIE DOTYKAĆ'!$C:$C, 2) + COUNTIFS('DARTBOT- NIE DOTYKAĆ'!$B:$B, UPPER(CN6), 'DARTBOT- NIE DOTYKAĆ'!$D:$D, 2)) / (COUNTIF('DARTBOT- NIE DOTYKAĆ'!$A:$A, UPPER(CN6)) + COUNTIF('DARTBOT- NIE DOTYKAĆ'!$B:$B, UPPER(CN6))), 0)</f>
        <v>0.2608695652173913</v>
      </c>
      <c r="CQ6" s="14" t="s">
        <v>34</v>
      </c>
      <c r="CR6">
        <f t="shared" si="0"/>
        <v>19</v>
      </c>
      <c r="CS6">
        <f t="shared" si="1"/>
        <v>252</v>
      </c>
      <c r="CT6" s="45">
        <f t="shared" si="4"/>
        <v>7.5396825396825393E-2</v>
      </c>
      <c r="CW6" s="61" t="str">
        <f>'DARTBOT- NIE DOTYKAĆ'!A4</f>
        <v>PATYK</v>
      </c>
      <c r="CX6" s="1" t="str">
        <f>'DARTBOT- NIE DOTYKAĆ'!B4</f>
        <v>HERZYK</v>
      </c>
      <c r="CY6" s="62">
        <f>IFERROR(LEFT(SUBSTITUTE('DARTBOT- NIE DOTYKAĆ'!Q4, "'", ""), FIND("/", SUBSTITUTE('DARTBOT- NIE DOTYKAĆ'!Q4, "'", "")) - 1) * 1, 0)</f>
        <v>2</v>
      </c>
      <c r="CZ6" s="62">
        <f>IFERROR(LEFT(SUBSTITUTE('DARTBOT- NIE DOTYKAĆ'!R4, "'", ""), FIND("/", SUBSTITUTE('DARTBOT- NIE DOTYKAĆ'!R4, "'", "")) - 1) * 1, 0)</f>
        <v>0</v>
      </c>
      <c r="DA6" s="1">
        <f>IFERROR(MID(SUBSTITUTE('DARTBOT- NIE DOTYKAĆ'!Q4, "'", ""), FIND("/", SUBSTITUTE('DARTBOT- NIE DOTYKAĆ'!Q4, "'", "")) + 1, 99) * 1, 0)</f>
        <v>14</v>
      </c>
      <c r="DB6" s="1">
        <f>IFERROR(MID(SUBSTITUTE('DARTBOT- NIE DOTYKAĆ'!R4, "'", ""), FIND("/", SUBSTITUTE('DARTBOT- NIE DOTYKAĆ'!R4, "'", "")) + 1, 99) * 1, 0)</f>
        <v>1</v>
      </c>
    </row>
    <row r="7" spans="1:106" ht="35.25" customHeight="1">
      <c r="B7" s="14" t="s">
        <v>34</v>
      </c>
      <c r="C7" s="3">
        <f>COUNTIFS('DARTBOT- NIE DOTYKAĆ'!A:A, B7, 'DARTBOT- NIE DOTYKAĆ'!C:C, 2, 'DARTBOT- NIE DOTYKAĆ'!D:D, 0) + COUNTIFS('DARTBOT- NIE DOTYKAĆ'!B:B, B7, 'DARTBOT- NIE DOTYKAĆ'!D:D, 2, 'DARTBOT- NIE DOTYKAĆ'!C:C, 0)</f>
        <v>4</v>
      </c>
      <c r="D7" s="3">
        <f>COUNTIFS('DARTBOT- NIE DOTYKAĆ'!A:A, B7, 'DARTBOT- NIE DOTYKAĆ'!C:C, 2, 'DARTBOT- NIE DOTYKAĆ'!D:D, 1) + COUNTIFS('DARTBOT- NIE DOTYKAĆ'!B:B, B7, 'DARTBOT- NIE DOTYKAĆ'!D:D, 2, 'DARTBOT- NIE DOTYKAĆ'!C:C, 1)</f>
        <v>2</v>
      </c>
      <c r="E7" s="3">
        <f>COUNTIFS('DARTBOT- NIE DOTYKAĆ'!A:A, B7, 'DARTBOT- NIE DOTYKAĆ'!C:C, 1, 'DARTBOT- NIE DOTYKAĆ'!D:D, 2) + COUNTIFS('DARTBOT- NIE DOTYKAĆ'!B:B, B7, 'DARTBOT- NIE DOTYKAĆ'!D:D, 1, 'DARTBOT- NIE DOTYKAĆ'!C:C, 2)</f>
        <v>7</v>
      </c>
      <c r="F7" s="3"/>
      <c r="H7" s="20">
        <f t="shared" si="2"/>
        <v>23</v>
      </c>
      <c r="J7" s="57">
        <v>180</v>
      </c>
      <c r="K7" s="24"/>
      <c r="M7" s="24">
        <v>1</v>
      </c>
      <c r="O7" s="24"/>
      <c r="Q7" s="24"/>
      <c r="S7" s="24"/>
      <c r="U7" s="24"/>
      <c r="W7" s="24"/>
      <c r="Y7" s="24"/>
      <c r="AA7" s="24"/>
      <c r="AE7" s="17" t="s">
        <v>34</v>
      </c>
      <c r="AF7" s="20">
        <v>4</v>
      </c>
      <c r="AM7" s="17" t="str">
        <f t="shared" si="3"/>
        <v>HERZYK</v>
      </c>
      <c r="AN7" s="24">
        <v>1</v>
      </c>
      <c r="AO7" s="4">
        <v>1</v>
      </c>
      <c r="AP7" s="4">
        <v>1</v>
      </c>
      <c r="AQ7" s="4">
        <v>1</v>
      </c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>
        <f t="shared" si="5"/>
        <v>4</v>
      </c>
      <c r="BY7" s="23">
        <f t="shared" si="6"/>
        <v>1</v>
      </c>
      <c r="CB7" s="14" t="s">
        <v>35</v>
      </c>
      <c r="CC7" s="31">
        <f>IFERROR((SUMIFS('DARTBOT- NIE DOTYKAĆ'!E:E, 'DARTBOT- NIE DOTYKAĆ'!A:A, UPPER(CB7)) + SUMIFS('DARTBOT- NIE DOTYKAĆ'!F:F, 'DARTBOT- NIE DOTYKAĆ'!B:B, UPPER(CB7))) / (COUNTIFS('DARTBOT- NIE DOTYKAĆ'!A:A, UPPER(CB7), 'DARTBOT- NIE DOTYKAĆ'!E:E, "&gt;0") + COUNTIFS('DARTBOT- NIE DOTYKAĆ'!B:B, UPPER(CB7), 'DARTBOT- NIE DOTYKAĆ'!F:F, "&gt;0")), 0)</f>
        <v>41.275000000000006</v>
      </c>
      <c r="CE7" s="14" t="s">
        <v>35</v>
      </c>
      <c r="CF7" s="31">
        <f>IFERROR((SUMIFS('DARTBOT- NIE DOTYKAĆ'!G:G, 'DARTBOT- NIE DOTYKAĆ'!A:A, UPPER(CB7)) + SUMIFS('DARTBOT- NIE DOTYKAĆ'!H:H, 'DARTBOT- NIE DOTYKAĆ'!B:B, UPPER(CB7))) / (COUNTIFS('DARTBOT- NIE DOTYKAĆ'!A:A, UPPER(CB7), 'DARTBOT- NIE DOTYKAĆ'!G:G, "&gt;0") + COUNTIFS('DARTBOT- NIE DOTYKAĆ'!B:B, UPPER(CB7), 'DARTBOT- NIE DOTYKAĆ'!H:H, "&gt;0")), 0)</f>
        <v>48.153750000000002</v>
      </c>
      <c r="CH7" s="14" t="s">
        <v>35</v>
      </c>
      <c r="CI7" s="33">
        <f>IFERROR((COUNTIFS('DARTBOT- NIE DOTYKAĆ'!$A:$A, UPPER(CH7), 'DARTBOT- NIE DOTYKAĆ'!$C:$C, "&gt;=1", 'DARTBOT- NIE DOTYKAĆ'!$M:$M, "&gt;=46") + COUNTIFS('DARTBOT- NIE DOTYKAĆ'!$A:$A, UPPER(CH7), 'DARTBOT- NIE DOTYKAĆ'!$C:$C, "&gt;=2", 'DARTBOT- NIE DOTYKAĆ'!$O:$O, "&gt;=46") + COUNTIFS('DARTBOT- NIE DOTYKAĆ'!$B:$B, UPPER(CH7), 'DARTBOT- NIE DOTYKAĆ'!$D:$D, "&gt;=1", 'DARTBOT- NIE DOTYKAĆ'!$N:$N, "&gt;=46") + COUNTIFS('DARTBOT- NIE DOTYKAĆ'!$B:$B, UPPER(CH7), 'DARTBOT- NIE DOTYKAĆ'!$D:$D, "&gt;=2", 'DARTBOT- NIE DOTYKAĆ'!$P:$P, "&gt;=46")) / (SUMIF('DARTBOT- NIE DOTYKAĆ'!$A:$A, UPPER(CH7), 'DARTBOT- NIE DOTYKAĆ'!$C:$C) + SUMIF('DARTBOT- NIE DOTYKAĆ'!$A:$A, UPPER(CH7), 'DARTBOT- NIE DOTYKAĆ'!$D:$D) + SUMIF('DARTBOT- NIE DOTYKAĆ'!$B:$B, UPPER(CH7), 'DARTBOT- NIE DOTYKAĆ'!$C:$C) + SUMIF('DARTBOT- NIE DOTYKAĆ'!$B:$B, UPPER(CH7), 'DARTBOT- NIE DOTYKAĆ'!$D:$D)), 0)</f>
        <v>0</v>
      </c>
      <c r="CK7" s="14" t="s">
        <v>35</v>
      </c>
      <c r="CL7" s="33" cm="1">
        <f t="array" ref="CL7">MAX(IF('DARTBOT- NIE DOTYKAĆ'!$A:$A=UPPER(CK7),'DARTBOT- NIE DOTYKAĆ'!$E:$E,0),IF('DARTBOT- NIE DOTYKAĆ'!$B:$B=UPPER(CK7),'DARTBOT- NIE DOTYKAĆ'!$F:$F,0))</f>
        <v>46.97</v>
      </c>
      <c r="CN7" s="14" t="s">
        <v>35</v>
      </c>
      <c r="CO7" s="39">
        <f>IFERROR((COUNTIFS('DARTBOT- NIE DOTYKAĆ'!$A:$A, UPPER(CN7), 'DARTBOT- NIE DOTYKAĆ'!$C:$C, 2) + COUNTIFS('DARTBOT- NIE DOTYKAĆ'!$B:$B, UPPER(CN7), 'DARTBOT- NIE DOTYKAĆ'!$D:$D, 2)) / (COUNTIF('DARTBOT- NIE DOTYKAĆ'!$A:$A, UPPER(CN7)) + COUNTIF('DARTBOT- NIE DOTYKAĆ'!$B:$B, UPPER(CN7))), 0)</f>
        <v>0.625</v>
      </c>
      <c r="CQ7" s="14" t="s">
        <v>35</v>
      </c>
      <c r="CR7">
        <f t="shared" si="0"/>
        <v>11</v>
      </c>
      <c r="CS7">
        <f t="shared" si="1"/>
        <v>81</v>
      </c>
      <c r="CT7" s="45">
        <f t="shared" si="4"/>
        <v>0.13580246913580246</v>
      </c>
      <c r="CW7" s="61" t="str">
        <f>'DARTBOT- NIE DOTYKAĆ'!A5</f>
        <v>PATYK</v>
      </c>
      <c r="CX7" s="1" t="str">
        <f>'DARTBOT- NIE DOTYKAĆ'!B5</f>
        <v>KRET</v>
      </c>
      <c r="CY7" s="62">
        <f>IFERROR(LEFT(SUBSTITUTE('DARTBOT- NIE DOTYKAĆ'!Q5, "'", ""), FIND("/", SUBSTITUTE('DARTBOT- NIE DOTYKAĆ'!Q5, "'", "")) - 1) * 1, 0)</f>
        <v>2</v>
      </c>
      <c r="CZ7" s="62">
        <f>IFERROR(LEFT(SUBSTITUTE('DARTBOT- NIE DOTYKAĆ'!R5, "'", ""), FIND("/", SUBSTITUTE('DARTBOT- NIE DOTYKAĆ'!R5, "'", "")) - 1) * 1, 0)</f>
        <v>0</v>
      </c>
      <c r="DA7" s="1">
        <f>IFERROR(MID(SUBSTITUTE('DARTBOT- NIE DOTYKAĆ'!Q5, "'", ""), FIND("/", SUBSTITUTE('DARTBOT- NIE DOTYKAĆ'!Q5, "'", "")) + 1, 99) * 1, 0)</f>
        <v>13</v>
      </c>
      <c r="DB7" s="1">
        <f>IFERROR(MID(SUBSTITUTE('DARTBOT- NIE DOTYKAĆ'!R5, "'", ""), FIND("/", SUBSTITUTE('DARTBOT- NIE DOTYKAĆ'!R5, "'", "")) + 1, 99) * 1, 0)</f>
        <v>9</v>
      </c>
    </row>
    <row r="8" spans="1:106" ht="39.75" customHeight="1">
      <c r="B8" s="14" t="s">
        <v>35</v>
      </c>
      <c r="C8" s="3">
        <f>COUNTIFS('DARTBOT- NIE DOTYKAĆ'!A:A, B8, 'DARTBOT- NIE DOTYKAĆ'!C:C, 2, 'DARTBOT- NIE DOTYKAĆ'!D:D, 0) + COUNTIFS('DARTBOT- NIE DOTYKAĆ'!B:B, B8, 'DARTBOT- NIE DOTYKAĆ'!D:D, 2, 'DARTBOT- NIE DOTYKAĆ'!C:C, 0)</f>
        <v>2</v>
      </c>
      <c r="D8" s="3">
        <f>COUNTIFS('DARTBOT- NIE DOTYKAĆ'!A:A, B8, 'DARTBOT- NIE DOTYKAĆ'!C:C, 2, 'DARTBOT- NIE DOTYKAĆ'!D:D, 1) + COUNTIFS('DARTBOT- NIE DOTYKAĆ'!B:B, B8, 'DARTBOT- NIE DOTYKAĆ'!D:D, 2, 'DARTBOT- NIE DOTYKAĆ'!C:C, 1)</f>
        <v>3</v>
      </c>
      <c r="E8" s="3">
        <f>COUNTIFS('DARTBOT- NIE DOTYKAĆ'!A:A, B8, 'DARTBOT- NIE DOTYKAĆ'!C:C, 1, 'DARTBOT- NIE DOTYKAĆ'!D:D, 2) + COUNTIFS('DARTBOT- NIE DOTYKAĆ'!B:B, B8, 'DARTBOT- NIE DOTYKAĆ'!D:D, 1, 'DARTBOT- NIE DOTYKAĆ'!C:C, 2)</f>
        <v>1</v>
      </c>
      <c r="F8" s="3"/>
      <c r="H8" s="20">
        <f t="shared" si="2"/>
        <v>13</v>
      </c>
      <c r="J8" s="79" t="s">
        <v>53</v>
      </c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E8" s="17" t="s">
        <v>35</v>
      </c>
      <c r="AF8" s="20">
        <v>3</v>
      </c>
      <c r="AM8" s="17" t="str">
        <f t="shared" si="3"/>
        <v>KAROL</v>
      </c>
      <c r="AN8" s="4"/>
      <c r="AO8" s="4"/>
      <c r="AP8" s="4"/>
      <c r="AQ8" s="4">
        <v>1</v>
      </c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>
        <f t="shared" si="5"/>
        <v>1</v>
      </c>
      <c r="BY8" s="23">
        <f t="shared" si="6"/>
        <v>0.25</v>
      </c>
      <c r="CB8" s="14" t="s">
        <v>36</v>
      </c>
      <c r="CC8" s="31">
        <f>IFERROR((SUMIFS('DARTBOT- NIE DOTYKAĆ'!E:E, 'DARTBOT- NIE DOTYKAĆ'!A:A, UPPER(CB8)) + SUMIFS('DARTBOT- NIE DOTYKAĆ'!F:F, 'DARTBOT- NIE DOTYKAĆ'!B:B, UPPER(CB8))) / (COUNTIFS('DARTBOT- NIE DOTYKAĆ'!A:A, UPPER(CB8), 'DARTBOT- NIE DOTYKAĆ'!E:E, "&gt;0") + COUNTIFS('DARTBOT- NIE DOTYKAĆ'!B:B, UPPER(CB8), 'DARTBOT- NIE DOTYKAĆ'!F:F, "&gt;0")), 0)</f>
        <v>0</v>
      </c>
      <c r="CE8" s="14" t="s">
        <v>36</v>
      </c>
      <c r="CF8" s="31">
        <f>IFERROR((SUMIFS('DARTBOT- NIE DOTYKAĆ'!G:G, 'DARTBOT- NIE DOTYKAĆ'!A:A, UPPER(CB8)) + SUMIFS('DARTBOT- NIE DOTYKAĆ'!H:H, 'DARTBOT- NIE DOTYKAĆ'!B:B, UPPER(CB8))) / (COUNTIFS('DARTBOT- NIE DOTYKAĆ'!A:A, UPPER(CB8), 'DARTBOT- NIE DOTYKAĆ'!G:G, "&gt;0") + COUNTIFS('DARTBOT- NIE DOTYKAĆ'!B:B, UPPER(CB8), 'DARTBOT- NIE DOTYKAĆ'!H:H, "&gt;0")), 0)</f>
        <v>0</v>
      </c>
      <c r="CH8" s="14" t="s">
        <v>36</v>
      </c>
      <c r="CI8" s="33">
        <f>IFERROR((COUNTIFS('DARTBOT- NIE DOTYKAĆ'!$A:$A, UPPER(CH8), 'DARTBOT- NIE DOTYKAĆ'!$C:$C, "&gt;=1", 'DARTBOT- NIE DOTYKAĆ'!$M:$M, "&gt;=46") + COUNTIFS('DARTBOT- NIE DOTYKAĆ'!$A:$A, UPPER(CH8), 'DARTBOT- NIE DOTYKAĆ'!$C:$C, "&gt;=2", 'DARTBOT- NIE DOTYKAĆ'!$O:$O, "&gt;=46") + COUNTIFS('DARTBOT- NIE DOTYKAĆ'!$B:$B, UPPER(CH8), 'DARTBOT- NIE DOTYKAĆ'!$D:$D, "&gt;=1", 'DARTBOT- NIE DOTYKAĆ'!$N:$N, "&gt;=46") + COUNTIFS('DARTBOT- NIE DOTYKAĆ'!$B:$B, UPPER(CH8), 'DARTBOT- NIE DOTYKAĆ'!$D:$D, "&gt;=2", 'DARTBOT- NIE DOTYKAĆ'!$P:$P, "&gt;=46")) / (SUMIF('DARTBOT- NIE DOTYKAĆ'!$A:$A, UPPER(CH8), 'DARTBOT- NIE DOTYKAĆ'!$C:$C) + SUMIF('DARTBOT- NIE DOTYKAĆ'!$A:$A, UPPER(CH8), 'DARTBOT- NIE DOTYKAĆ'!$D:$D) + SUMIF('DARTBOT- NIE DOTYKAĆ'!$B:$B, UPPER(CH8), 'DARTBOT- NIE DOTYKAĆ'!$C:$C) + SUMIF('DARTBOT- NIE DOTYKAĆ'!$B:$B, UPPER(CH8), 'DARTBOT- NIE DOTYKAĆ'!$D:$D)), 0)</f>
        <v>0</v>
      </c>
      <c r="CK8" s="14" t="s">
        <v>36</v>
      </c>
      <c r="CL8" s="33" cm="1">
        <f t="array" ref="CL8">MAX(IF('DARTBOT- NIE DOTYKAĆ'!$A:$A=UPPER(CK8),'DARTBOT- NIE DOTYKAĆ'!$E:$E,0),IF('DARTBOT- NIE DOTYKAĆ'!$B:$B=UPPER(CK8),'DARTBOT- NIE DOTYKAĆ'!$F:$F,0))</f>
        <v>0</v>
      </c>
      <c r="CN8" s="14" t="s">
        <v>36</v>
      </c>
      <c r="CO8" s="39">
        <f>IFERROR((COUNTIFS('DARTBOT- NIE DOTYKAĆ'!$A:$A, UPPER(CN8), 'DARTBOT- NIE DOTYKAĆ'!$C:$C, 2) + COUNTIFS('DARTBOT- NIE DOTYKAĆ'!$B:$B, UPPER(CN8), 'DARTBOT- NIE DOTYKAĆ'!$D:$D, 2)) / (COUNTIF('DARTBOT- NIE DOTYKAĆ'!$A:$A, UPPER(CN8)) + COUNTIF('DARTBOT- NIE DOTYKAĆ'!$B:$B, UPPER(CN8))), 0)</f>
        <v>0</v>
      </c>
      <c r="CQ8" s="14" t="s">
        <v>36</v>
      </c>
      <c r="CR8">
        <f t="shared" si="0"/>
        <v>0</v>
      </c>
      <c r="CS8">
        <f t="shared" si="1"/>
        <v>0</v>
      </c>
      <c r="CT8" s="45">
        <f t="shared" si="4"/>
        <v>0</v>
      </c>
      <c r="CW8" s="61" t="str">
        <f>'DARTBOT- NIE DOTYKAĆ'!A6</f>
        <v>HERZYK</v>
      </c>
      <c r="CX8" s="1" t="str">
        <f>'DARTBOT- NIE DOTYKAĆ'!B6</f>
        <v>KRET</v>
      </c>
      <c r="CY8" s="62">
        <f>IFERROR(LEFT(SUBSTITUTE('DARTBOT- NIE DOTYKAĆ'!Q6, "'", ""), FIND("/", SUBSTITUTE('DARTBOT- NIE DOTYKAĆ'!Q6, "'", "")) - 1) * 1, 0)</f>
        <v>0</v>
      </c>
      <c r="CZ8" s="62">
        <f>IFERROR(LEFT(SUBSTITUTE('DARTBOT- NIE DOTYKAĆ'!R6, "'", ""), FIND("/", SUBSTITUTE('DARTBOT- NIE DOTYKAĆ'!R6, "'", "")) - 1) * 1, 0)</f>
        <v>2</v>
      </c>
      <c r="DA8" s="1">
        <f>IFERROR(MID(SUBSTITUTE('DARTBOT- NIE DOTYKAĆ'!Q6, "'", ""), FIND("/", SUBSTITUTE('DARTBOT- NIE DOTYKAĆ'!Q6, "'", "")) + 1, 99) * 1, 0)</f>
        <v>9</v>
      </c>
      <c r="DB8" s="1">
        <f>IFERROR(MID(SUBSTITUTE('DARTBOT- NIE DOTYKAĆ'!R6, "'", ""), FIND("/", SUBSTITUTE('DARTBOT- NIE DOTYKAĆ'!R6, "'", "")) + 1, 99) * 1, 0)</f>
        <v>5</v>
      </c>
    </row>
    <row r="9" spans="1:106" ht="41.25" customHeight="1">
      <c r="B9" s="14" t="s">
        <v>36</v>
      </c>
      <c r="C9" s="3">
        <f>COUNTIFS('DARTBOT- NIE DOTYKAĆ'!A:A, B9, 'DARTBOT- NIE DOTYKAĆ'!C:C, 2, 'DARTBOT- NIE DOTYKAĆ'!D:D, 0) + COUNTIFS('DARTBOT- NIE DOTYKAĆ'!B:B, B9, 'DARTBOT- NIE DOTYKAĆ'!D:D, 2, 'DARTBOT- NIE DOTYKAĆ'!C:C, 0)</f>
        <v>0</v>
      </c>
      <c r="D9" s="3">
        <f>COUNTIFS('DARTBOT- NIE DOTYKAĆ'!A:A, B9, 'DARTBOT- NIE DOTYKAĆ'!C:C, 2, 'DARTBOT- NIE DOTYKAĆ'!D:D, 1) + COUNTIFS('DARTBOT- NIE DOTYKAĆ'!B:B, B9, 'DARTBOT- NIE DOTYKAĆ'!D:D, 2, 'DARTBOT- NIE DOTYKAĆ'!C:C, 1)</f>
        <v>0</v>
      </c>
      <c r="E9" s="3">
        <f>COUNTIFS('DARTBOT- NIE DOTYKAĆ'!A:A, B9, 'DARTBOT- NIE DOTYKAĆ'!C:C, 1, 'DARTBOT- NIE DOTYKAĆ'!D:D, 2) + COUNTIFS('DARTBOT- NIE DOTYKAĆ'!B:B, B9, 'DARTBOT- NIE DOTYKAĆ'!D:D, 1, 'DARTBOT- NIE DOTYKAĆ'!C:C, 2)</f>
        <v>0</v>
      </c>
      <c r="F9" s="3"/>
      <c r="H9" s="20">
        <f t="shared" si="2"/>
        <v>0</v>
      </c>
      <c r="J9" s="18" t="s">
        <v>54</v>
      </c>
      <c r="K9" s="56">
        <v>2</v>
      </c>
      <c r="M9" s="56">
        <v>1</v>
      </c>
      <c r="O9" s="56"/>
      <c r="Q9" s="56"/>
      <c r="S9" s="56">
        <v>1</v>
      </c>
      <c r="U9" s="56"/>
      <c r="W9" s="56"/>
      <c r="Y9" s="56"/>
      <c r="AA9" s="56"/>
      <c r="AE9" s="17" t="s">
        <v>36</v>
      </c>
      <c r="AF9" s="20"/>
      <c r="AM9" s="17" t="str">
        <f t="shared" si="3"/>
        <v>WRÓBEL</v>
      </c>
      <c r="AN9" s="4"/>
      <c r="AO9" s="4">
        <v>1</v>
      </c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>
        <f t="shared" si="5"/>
        <v>1</v>
      </c>
      <c r="BY9" s="23">
        <f t="shared" si="6"/>
        <v>0.25</v>
      </c>
      <c r="CB9" s="14" t="s">
        <v>37</v>
      </c>
      <c r="CC9" s="31">
        <f>IFERROR((SUMIFS('DARTBOT- NIE DOTYKAĆ'!E:E, 'DARTBOT- NIE DOTYKAĆ'!A:A, UPPER(CB9)) + SUMIFS('DARTBOT- NIE DOTYKAĆ'!F:F, 'DARTBOT- NIE DOTYKAĆ'!B:B, UPPER(CB9))) / (COUNTIFS('DARTBOT- NIE DOTYKAĆ'!A:A, UPPER(CB9), 'DARTBOT- NIE DOTYKAĆ'!E:E, "&gt;0") + COUNTIFS('DARTBOT- NIE DOTYKAĆ'!B:B, UPPER(CB9), 'DARTBOT- NIE DOTYKAĆ'!F:F, "&gt;0")), 0)</f>
        <v>36.64</v>
      </c>
      <c r="CE9" s="14" t="s">
        <v>37</v>
      </c>
      <c r="CF9" s="31">
        <f>IFERROR((SUMIFS('DARTBOT- NIE DOTYKAĆ'!G:G, 'DARTBOT- NIE DOTYKAĆ'!A:A, UPPER(CB9)) + SUMIFS('DARTBOT- NIE DOTYKAĆ'!H:H, 'DARTBOT- NIE DOTYKAĆ'!B:B, UPPER(CB9))) / (COUNTIFS('DARTBOT- NIE DOTYKAĆ'!A:A, UPPER(CB9), 'DARTBOT- NIE DOTYKAĆ'!G:G, "&gt;0") + COUNTIFS('DARTBOT- NIE DOTYKAĆ'!B:B, UPPER(CB9), 'DARTBOT- NIE DOTYKAĆ'!H:H, "&gt;0")), 0)</f>
        <v>40.465999999999994</v>
      </c>
      <c r="CH9" s="14" t="s">
        <v>37</v>
      </c>
      <c r="CI9" s="33">
        <f>IFERROR((COUNTIFS('DARTBOT- NIE DOTYKAĆ'!$A:$A, UPPER(CH9), 'DARTBOT- NIE DOTYKAĆ'!$C:$C, "&gt;=1", 'DARTBOT- NIE DOTYKAĆ'!$M:$M, "&gt;=46") + COUNTIFS('DARTBOT- NIE DOTYKAĆ'!$A:$A, UPPER(CH9), 'DARTBOT- NIE DOTYKAĆ'!$C:$C, "&gt;=2", 'DARTBOT- NIE DOTYKAĆ'!$O:$O, "&gt;=46") + COUNTIFS('DARTBOT- NIE DOTYKAĆ'!$B:$B, UPPER(CH9), 'DARTBOT- NIE DOTYKAĆ'!$D:$D, "&gt;=1", 'DARTBOT- NIE DOTYKAĆ'!$N:$N, "&gt;=46") + COUNTIFS('DARTBOT- NIE DOTYKAĆ'!$B:$B, UPPER(CH9), 'DARTBOT- NIE DOTYKAĆ'!$D:$D, "&gt;=2", 'DARTBOT- NIE DOTYKAĆ'!$P:$P, "&gt;=46")) / (SUMIF('DARTBOT- NIE DOTYKAĆ'!$A:$A, UPPER(CH9), 'DARTBOT- NIE DOTYKAĆ'!$C:$C) + SUMIF('DARTBOT- NIE DOTYKAĆ'!$A:$A, UPPER(CH9), 'DARTBOT- NIE DOTYKAĆ'!$D:$D) + SUMIF('DARTBOT- NIE DOTYKAĆ'!$B:$B, UPPER(CH9), 'DARTBOT- NIE DOTYKAĆ'!$C:$C) + SUMIF('DARTBOT- NIE DOTYKAĆ'!$B:$B, UPPER(CH9), 'DARTBOT- NIE DOTYKAĆ'!$D:$D)), 0)</f>
        <v>8.3333333333333329E-2</v>
      </c>
      <c r="CK9" s="14" t="s">
        <v>37</v>
      </c>
      <c r="CL9" s="33" cm="1">
        <f t="array" ref="CL9">MAX(IF('DARTBOT- NIE DOTYKAĆ'!$A:$A=UPPER(CK9),'DARTBOT- NIE DOTYKAĆ'!$E:$E,0),IF('DARTBOT- NIE DOTYKAĆ'!$B:$B=UPPER(CK9),'DARTBOT- NIE DOTYKAĆ'!$F:$F,0))</f>
        <v>42.86</v>
      </c>
      <c r="CN9" s="14" t="s">
        <v>37</v>
      </c>
      <c r="CO9" s="39">
        <f>IFERROR((COUNTIFS('DARTBOT- NIE DOTYKAĆ'!$A:$A, UPPER(CN9), 'DARTBOT- NIE DOTYKAĆ'!$C:$C, 2) + COUNTIFS('DARTBOT- NIE DOTYKAĆ'!$B:$B, UPPER(CN9), 'DARTBOT- NIE DOTYKAĆ'!$D:$D, 2)) / (COUNTIF('DARTBOT- NIE DOTYKAĆ'!$A:$A, UPPER(CN9)) + COUNTIF('DARTBOT- NIE DOTYKAĆ'!$B:$B, UPPER(CN9))), 0)</f>
        <v>0.2</v>
      </c>
      <c r="CQ9" s="14" t="s">
        <v>37</v>
      </c>
      <c r="CR9">
        <f t="shared" si="0"/>
        <v>3</v>
      </c>
      <c r="CS9">
        <f t="shared" si="1"/>
        <v>31</v>
      </c>
      <c r="CT9" s="45">
        <f t="shared" si="4"/>
        <v>9.6774193548387094E-2</v>
      </c>
      <c r="CW9" s="61" t="str">
        <f>'DARTBOT- NIE DOTYKAĆ'!A7</f>
        <v>HERZYK</v>
      </c>
      <c r="CX9" s="1" t="str">
        <f>'DARTBOT- NIE DOTYKAĆ'!B7</f>
        <v>PATYK</v>
      </c>
      <c r="CY9" s="62">
        <f>IFERROR(LEFT(SUBSTITUTE('DARTBOT- NIE DOTYKAĆ'!Q7, "'", ""), FIND("/", SUBSTITUTE('DARTBOT- NIE DOTYKAĆ'!Q7, "'", "")) - 1) * 1, 0)</f>
        <v>1</v>
      </c>
      <c r="CZ9" s="62">
        <f>IFERROR(LEFT(SUBSTITUTE('DARTBOT- NIE DOTYKAĆ'!R7, "'", ""), FIND("/", SUBSTITUTE('DARTBOT- NIE DOTYKAĆ'!R7, "'", "")) - 1) * 1, 0)</f>
        <v>2</v>
      </c>
      <c r="DA9" s="1">
        <f>IFERROR(MID(SUBSTITUTE('DARTBOT- NIE DOTYKAĆ'!Q7, "'", ""), FIND("/", SUBSTITUTE('DARTBOT- NIE DOTYKAĆ'!Q7, "'", "")) + 1, 99) * 1, 0)</f>
        <v>10</v>
      </c>
      <c r="DB9" s="1">
        <f>IFERROR(MID(SUBSTITUTE('DARTBOT- NIE DOTYKAĆ'!R7, "'", ""), FIND("/", SUBSTITUTE('DARTBOT- NIE DOTYKAĆ'!R7, "'", "")) + 1, 99) * 1, 0)</f>
        <v>15</v>
      </c>
    </row>
    <row r="10" spans="1:106" ht="36" customHeight="1">
      <c r="B10" s="14" t="s">
        <v>37</v>
      </c>
      <c r="C10" s="3">
        <f>COUNTIFS('DARTBOT- NIE DOTYKAĆ'!A:A, B10, 'DARTBOT- NIE DOTYKAĆ'!C:C, 2, 'DARTBOT- NIE DOTYKAĆ'!D:D, 0) + COUNTIFS('DARTBOT- NIE DOTYKAĆ'!B:B, B10, 'DARTBOT- NIE DOTYKAĆ'!D:D, 2, 'DARTBOT- NIE DOTYKAĆ'!C:C, 0)</f>
        <v>0</v>
      </c>
      <c r="D10" s="3">
        <f>COUNTIFS('DARTBOT- NIE DOTYKAĆ'!A:A, B10, 'DARTBOT- NIE DOTYKAĆ'!C:C, 2, 'DARTBOT- NIE DOTYKAĆ'!D:D, 1) + COUNTIFS('DARTBOT- NIE DOTYKAĆ'!B:B, B10, 'DARTBOT- NIE DOTYKAĆ'!D:D, 2, 'DARTBOT- NIE DOTYKAĆ'!C:C, 1)</f>
        <v>1</v>
      </c>
      <c r="E10" s="3">
        <f>COUNTIFS('DARTBOT- NIE DOTYKAĆ'!A:A, B10, 'DARTBOT- NIE DOTYKAĆ'!C:C, 1, 'DARTBOT- NIE DOTYKAĆ'!D:D, 2) + COUNTIFS('DARTBOT- NIE DOTYKAĆ'!B:B, B10, 'DARTBOT- NIE DOTYKAĆ'!D:D, 1, 'DARTBOT- NIE DOTYKAĆ'!C:C, 2)</f>
        <v>1</v>
      </c>
      <c r="F10" s="3"/>
      <c r="H10" s="20">
        <f t="shared" si="2"/>
        <v>3</v>
      </c>
      <c r="J10" s="18" t="s">
        <v>55</v>
      </c>
      <c r="K10" s="3">
        <v>1</v>
      </c>
      <c r="M10" s="3"/>
      <c r="O10" s="3"/>
      <c r="Q10" s="3"/>
      <c r="S10" s="3"/>
      <c r="U10" s="3"/>
      <c r="W10" s="3"/>
      <c r="Y10" s="3"/>
      <c r="AA10" s="3"/>
      <c r="AE10" s="17" t="s">
        <v>37</v>
      </c>
      <c r="AF10" s="20"/>
      <c r="AM10" s="17" t="str">
        <f t="shared" si="3"/>
        <v>MATI</v>
      </c>
      <c r="AN10" s="4"/>
      <c r="AO10" s="4"/>
      <c r="AP10" s="4"/>
      <c r="AQ10" s="4">
        <v>1</v>
      </c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>
        <f t="shared" si="5"/>
        <v>1</v>
      </c>
      <c r="BY10" s="23">
        <f t="shared" si="6"/>
        <v>0.25</v>
      </c>
      <c r="CB10" s="14" t="s">
        <v>38</v>
      </c>
      <c r="CC10" s="31">
        <f>IFERROR((SUMIFS('DARTBOT- NIE DOTYKAĆ'!E:E, 'DARTBOT- NIE DOTYKAĆ'!A:A, UPPER(CB10)) + SUMIFS('DARTBOT- NIE DOTYKAĆ'!F:F, 'DARTBOT- NIE DOTYKAĆ'!B:B, UPPER(CB10))) / (COUNTIFS('DARTBOT- NIE DOTYKAĆ'!A:A, UPPER(CB10), 'DARTBOT- NIE DOTYKAĆ'!E:E, "&gt;0") + COUNTIFS('DARTBOT- NIE DOTYKAĆ'!B:B, UPPER(CB10), 'DARTBOT- NIE DOTYKAĆ'!F:F, "&gt;0")), 0)</f>
        <v>0</v>
      </c>
      <c r="CE10" s="14" t="s">
        <v>38</v>
      </c>
      <c r="CF10" s="31">
        <f>IFERROR((SUMIFS('DARTBOT- NIE DOTYKAĆ'!G:G, 'DARTBOT- NIE DOTYKAĆ'!A:A, UPPER(CB10)) + SUMIFS('DARTBOT- NIE DOTYKAĆ'!H:H, 'DARTBOT- NIE DOTYKAĆ'!B:B, UPPER(CB10))) / (COUNTIFS('DARTBOT- NIE DOTYKAĆ'!A:A, UPPER(CB10), 'DARTBOT- NIE DOTYKAĆ'!G:G, "&gt;0") + COUNTIFS('DARTBOT- NIE DOTYKAĆ'!B:B, UPPER(CB10), 'DARTBOT- NIE DOTYKAĆ'!H:H, "&gt;0")), 0)</f>
        <v>0</v>
      </c>
      <c r="CH10" s="14" t="s">
        <v>38</v>
      </c>
      <c r="CI10" s="33">
        <f>IFERROR((COUNTIFS('DARTBOT- NIE DOTYKAĆ'!$A:$A, UPPER(CH10), 'DARTBOT- NIE DOTYKAĆ'!$C:$C, "&gt;=1", 'DARTBOT- NIE DOTYKAĆ'!$M:$M, "&gt;=46") + COUNTIFS('DARTBOT- NIE DOTYKAĆ'!$A:$A, UPPER(CH10), 'DARTBOT- NIE DOTYKAĆ'!$C:$C, "&gt;=2", 'DARTBOT- NIE DOTYKAĆ'!$O:$O, "&gt;=46") + COUNTIFS('DARTBOT- NIE DOTYKAĆ'!$B:$B, UPPER(CH10), 'DARTBOT- NIE DOTYKAĆ'!$D:$D, "&gt;=1", 'DARTBOT- NIE DOTYKAĆ'!$N:$N, "&gt;=46") + COUNTIFS('DARTBOT- NIE DOTYKAĆ'!$B:$B, UPPER(CH10), 'DARTBOT- NIE DOTYKAĆ'!$D:$D, "&gt;=2", 'DARTBOT- NIE DOTYKAĆ'!$P:$P, "&gt;=46")) / (SUMIF('DARTBOT- NIE DOTYKAĆ'!$A:$A, UPPER(CH10), 'DARTBOT- NIE DOTYKAĆ'!$C:$C) + SUMIF('DARTBOT- NIE DOTYKAĆ'!$A:$A, UPPER(CH10), 'DARTBOT- NIE DOTYKAĆ'!$D:$D) + SUMIF('DARTBOT- NIE DOTYKAĆ'!$B:$B, UPPER(CH10), 'DARTBOT- NIE DOTYKAĆ'!$C:$C) + SUMIF('DARTBOT- NIE DOTYKAĆ'!$B:$B, UPPER(CH10), 'DARTBOT- NIE DOTYKAĆ'!$D:$D)), 0)</f>
        <v>0</v>
      </c>
      <c r="CK10" s="14" t="s">
        <v>38</v>
      </c>
      <c r="CL10" s="33" cm="1">
        <f t="array" ref="CL10">MAX(IF('DARTBOT- NIE DOTYKAĆ'!$A:$A=UPPER(CK10),'DARTBOT- NIE DOTYKAĆ'!$E:$E,0),IF('DARTBOT- NIE DOTYKAĆ'!$B:$B=UPPER(CK10),'DARTBOT- NIE DOTYKAĆ'!$F:$F,0))</f>
        <v>0</v>
      </c>
      <c r="CN10" s="14" t="s">
        <v>38</v>
      </c>
      <c r="CO10" s="39">
        <f>IFERROR((COUNTIFS('DARTBOT- NIE DOTYKAĆ'!$A:$A, UPPER(CN10), 'DARTBOT- NIE DOTYKAĆ'!$C:$C, 2) + COUNTIFS('DARTBOT- NIE DOTYKAĆ'!$B:$B, UPPER(CN10), 'DARTBOT- NIE DOTYKAĆ'!$D:$D, 2)) / (COUNTIF('DARTBOT- NIE DOTYKAĆ'!$A:$A, UPPER(CN10)) + COUNTIF('DARTBOT- NIE DOTYKAĆ'!$B:$B, UPPER(CN10))), 0)</f>
        <v>0</v>
      </c>
      <c r="CQ10" s="14" t="s">
        <v>38</v>
      </c>
      <c r="CR10">
        <f t="shared" si="0"/>
        <v>0</v>
      </c>
      <c r="CS10">
        <f t="shared" si="1"/>
        <v>0</v>
      </c>
      <c r="CT10" s="45">
        <f t="shared" si="4"/>
        <v>0</v>
      </c>
      <c r="CW10" s="61" t="str">
        <f>'DARTBOT- NIE DOTYKAĆ'!A8</f>
        <v>PATYK</v>
      </c>
      <c r="CX10" s="1" t="str">
        <f>'DARTBOT- NIE DOTYKAĆ'!B8</f>
        <v>KRET</v>
      </c>
      <c r="CY10" s="62">
        <f>IFERROR(LEFT(SUBSTITUTE('DARTBOT- NIE DOTYKAĆ'!Q8, "'", ""), FIND("/", SUBSTITUTE('DARTBOT- NIE DOTYKAĆ'!Q8, "'", "")) - 1) * 1, 0)</f>
        <v>2</v>
      </c>
      <c r="CZ10" s="62">
        <f>IFERROR(LEFT(SUBSTITUTE('DARTBOT- NIE DOTYKAĆ'!R8, "'", ""), FIND("/", SUBSTITUTE('DARTBOT- NIE DOTYKAĆ'!R8, "'", "")) - 1) * 1, 0)</f>
        <v>0</v>
      </c>
      <c r="DA10" s="1">
        <f>IFERROR(MID(SUBSTITUTE('DARTBOT- NIE DOTYKAĆ'!Q8, "'", ""), FIND("/", SUBSTITUTE('DARTBOT- NIE DOTYKAĆ'!Q8, "'", "")) + 1, 99) * 1, 0)</f>
        <v>15</v>
      </c>
      <c r="DB10" s="1">
        <f>IFERROR(MID(SUBSTITUTE('DARTBOT- NIE DOTYKAĆ'!R8, "'", ""), FIND("/", SUBSTITUTE('DARTBOT- NIE DOTYKAĆ'!R8, "'", "")) + 1, 99) * 1, 0)</f>
        <v>12</v>
      </c>
    </row>
    <row r="11" spans="1:106" ht="39" customHeight="1">
      <c r="B11" s="14" t="s">
        <v>38</v>
      </c>
      <c r="C11" s="3">
        <f>COUNTIFS('DARTBOT- NIE DOTYKAĆ'!A:A, B11, 'DARTBOT- NIE DOTYKAĆ'!C:C, 2, 'DARTBOT- NIE DOTYKAĆ'!D:D, 0) + COUNTIFS('DARTBOT- NIE DOTYKAĆ'!B:B, B11, 'DARTBOT- NIE DOTYKAĆ'!D:D, 2, 'DARTBOT- NIE DOTYKAĆ'!C:C, 0)</f>
        <v>0</v>
      </c>
      <c r="D11" s="3">
        <f>COUNTIFS('DARTBOT- NIE DOTYKAĆ'!A:A, B11, 'DARTBOT- NIE DOTYKAĆ'!C:C, 2, 'DARTBOT- NIE DOTYKAĆ'!D:D, 1) + COUNTIFS('DARTBOT- NIE DOTYKAĆ'!B:B, B11, 'DARTBOT- NIE DOTYKAĆ'!D:D, 2, 'DARTBOT- NIE DOTYKAĆ'!C:C, 1)</f>
        <v>0</v>
      </c>
      <c r="E11" s="3">
        <f>COUNTIFS('DARTBOT- NIE DOTYKAĆ'!A:A, B11, 'DARTBOT- NIE DOTYKAĆ'!C:C, 1, 'DARTBOT- NIE DOTYKAĆ'!D:D, 2) + COUNTIFS('DARTBOT- NIE DOTYKAĆ'!B:B, B11, 'DARTBOT- NIE DOTYKAĆ'!D:D, 1, 'DARTBOT- NIE DOTYKAĆ'!C:C, 2)</f>
        <v>0</v>
      </c>
      <c r="F11" s="3"/>
      <c r="H11" s="20">
        <f t="shared" si="2"/>
        <v>0</v>
      </c>
      <c r="J11" s="18" t="s">
        <v>56</v>
      </c>
      <c r="K11" s="56"/>
      <c r="M11" s="56"/>
      <c r="O11" s="56"/>
      <c r="Q11" s="56"/>
      <c r="S11" s="56"/>
      <c r="U11" s="56"/>
      <c r="W11" s="56"/>
      <c r="Y11" s="56"/>
      <c r="AA11" s="56"/>
      <c r="AE11" s="17" t="s">
        <v>38</v>
      </c>
      <c r="AF11" s="20"/>
      <c r="AM11" s="17" t="str">
        <f t="shared" si="3"/>
        <v>RYSIEK</v>
      </c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>
        <f t="shared" si="5"/>
        <v>0</v>
      </c>
      <c r="BY11" s="23">
        <f t="shared" si="6"/>
        <v>0</v>
      </c>
      <c r="CB11" s="14" t="s">
        <v>39</v>
      </c>
      <c r="CC11" s="31">
        <f>IFERROR((SUMIFS('DARTBOT- NIE DOTYKAĆ'!E:E, 'DARTBOT- NIE DOTYKAĆ'!A:A, UPPER(CB11)) + SUMIFS('DARTBOT- NIE DOTYKAĆ'!F:F, 'DARTBOT- NIE DOTYKAĆ'!B:B, UPPER(CB11))) / (COUNTIFS('DARTBOT- NIE DOTYKAĆ'!A:A, UPPER(CB11), 'DARTBOT- NIE DOTYKAĆ'!E:E, "&gt;0") + COUNTIFS('DARTBOT- NIE DOTYKAĆ'!B:B, UPPER(CB11), 'DARTBOT- NIE DOTYKAĆ'!F:F, "&gt;0")), 0)</f>
        <v>0</v>
      </c>
      <c r="CE11" s="14" t="s">
        <v>39</v>
      </c>
      <c r="CF11" s="31">
        <f>IFERROR((SUMIFS('DARTBOT- NIE DOTYKAĆ'!G:G, 'DARTBOT- NIE DOTYKAĆ'!A:A, UPPER(CB11)) + SUMIFS('DARTBOT- NIE DOTYKAĆ'!H:H, 'DARTBOT- NIE DOTYKAĆ'!B:B, UPPER(CB11))) / (COUNTIFS('DARTBOT- NIE DOTYKAĆ'!A:A, UPPER(CB11), 'DARTBOT- NIE DOTYKAĆ'!G:G, "&gt;0") + COUNTIFS('DARTBOT- NIE DOTYKAĆ'!B:B, UPPER(CB11), 'DARTBOT- NIE DOTYKAĆ'!H:H, "&gt;0")), 0)</f>
        <v>0</v>
      </c>
      <c r="CH11" s="14" t="s">
        <v>39</v>
      </c>
      <c r="CI11" s="33">
        <f>IFERROR((COUNTIFS('DARTBOT- NIE DOTYKAĆ'!$A:$A, UPPER(CH11), 'DARTBOT- NIE DOTYKAĆ'!$C:$C, "&gt;=1", 'DARTBOT- NIE DOTYKAĆ'!$M:$M, "&gt;=46") + COUNTIFS('DARTBOT- NIE DOTYKAĆ'!$A:$A, UPPER(CH11), 'DARTBOT- NIE DOTYKAĆ'!$C:$C, "&gt;=2", 'DARTBOT- NIE DOTYKAĆ'!$O:$O, "&gt;=46") + COUNTIFS('DARTBOT- NIE DOTYKAĆ'!$B:$B, UPPER(CH11), 'DARTBOT- NIE DOTYKAĆ'!$D:$D, "&gt;=1", 'DARTBOT- NIE DOTYKAĆ'!$N:$N, "&gt;=46") + COUNTIFS('DARTBOT- NIE DOTYKAĆ'!$B:$B, UPPER(CH11), 'DARTBOT- NIE DOTYKAĆ'!$D:$D, "&gt;=2", 'DARTBOT- NIE DOTYKAĆ'!$P:$P, "&gt;=46")) / (SUMIF('DARTBOT- NIE DOTYKAĆ'!$A:$A, UPPER(CH11), 'DARTBOT- NIE DOTYKAĆ'!$C:$C) + SUMIF('DARTBOT- NIE DOTYKAĆ'!$A:$A, UPPER(CH11), 'DARTBOT- NIE DOTYKAĆ'!$D:$D) + SUMIF('DARTBOT- NIE DOTYKAĆ'!$B:$B, UPPER(CH11), 'DARTBOT- NIE DOTYKAĆ'!$C:$C) + SUMIF('DARTBOT- NIE DOTYKAĆ'!$B:$B, UPPER(CH11), 'DARTBOT- NIE DOTYKAĆ'!$D:$D)), 0)</f>
        <v>0</v>
      </c>
      <c r="CK11" s="14" t="s">
        <v>39</v>
      </c>
      <c r="CL11" s="33" cm="1">
        <f t="array" ref="CL11">MAX(IF('DARTBOT- NIE DOTYKAĆ'!$A:$A=UPPER(CK11),'DARTBOT- NIE DOTYKAĆ'!$E:$E,0),IF('DARTBOT- NIE DOTYKAĆ'!$B:$B=UPPER(CK11),'DARTBOT- NIE DOTYKAĆ'!$F:$F,0))</f>
        <v>0</v>
      </c>
      <c r="CN11" s="14" t="s">
        <v>39</v>
      </c>
      <c r="CO11" s="39">
        <f>IFERROR((COUNTIFS('DARTBOT- NIE DOTYKAĆ'!$A:$A, UPPER(CN11), 'DARTBOT- NIE DOTYKAĆ'!$C:$C, 2) + COUNTIFS('DARTBOT- NIE DOTYKAĆ'!$B:$B, UPPER(CN11), 'DARTBOT- NIE DOTYKAĆ'!$D:$D, 2)) / (COUNTIF('DARTBOT- NIE DOTYKAĆ'!$A:$A, UPPER(CN11)) + COUNTIF('DARTBOT- NIE DOTYKAĆ'!$B:$B, UPPER(CN11))), 0)</f>
        <v>0</v>
      </c>
      <c r="CQ11" s="14" t="s">
        <v>39</v>
      </c>
      <c r="CR11">
        <f t="shared" si="0"/>
        <v>0</v>
      </c>
      <c r="CS11">
        <f t="shared" si="1"/>
        <v>0</v>
      </c>
      <c r="CT11" s="45">
        <f t="shared" si="4"/>
        <v>0</v>
      </c>
      <c r="CW11" s="61" t="str">
        <f>'DARTBOT- NIE DOTYKAĆ'!A9</f>
        <v>HERZYK</v>
      </c>
      <c r="CX11" s="1" t="str">
        <f>'DARTBOT- NIE DOTYKAĆ'!B9</f>
        <v>KRET</v>
      </c>
      <c r="CY11" s="62">
        <f>IFERROR(LEFT(SUBSTITUTE('DARTBOT- NIE DOTYKAĆ'!Q9, "'", ""), FIND("/", SUBSTITUTE('DARTBOT- NIE DOTYKAĆ'!Q9, "'", "")) - 1) * 1, 0)</f>
        <v>2</v>
      </c>
      <c r="CZ11" s="62">
        <f>IFERROR(LEFT(SUBSTITUTE('DARTBOT- NIE DOTYKAĆ'!R9, "'", ""), FIND("/", SUBSTITUTE('DARTBOT- NIE DOTYKAĆ'!R9, "'", "")) - 1) * 1, 0)</f>
        <v>0</v>
      </c>
      <c r="DA11" s="1">
        <f>IFERROR(MID(SUBSTITUTE('DARTBOT- NIE DOTYKAĆ'!Q9, "'", ""), FIND("/", SUBSTITUTE('DARTBOT- NIE DOTYKAĆ'!Q9, "'", "")) + 1, 99) * 1, 0)</f>
        <v>13</v>
      </c>
      <c r="DB11" s="1">
        <f>IFERROR(MID(SUBSTITUTE('DARTBOT- NIE DOTYKAĆ'!R9, "'", ""), FIND("/", SUBSTITUTE('DARTBOT- NIE DOTYKAĆ'!R9, "'", "")) + 1, 99) * 1, 0)</f>
        <v>2</v>
      </c>
    </row>
    <row r="12" spans="1:106" ht="35.25" customHeight="1">
      <c r="B12" s="14" t="s">
        <v>39</v>
      </c>
      <c r="C12" s="3">
        <f>COUNTIFS('DARTBOT- NIE DOTYKAĆ'!A:A, B12, 'DARTBOT- NIE DOTYKAĆ'!C:C, 2, 'DARTBOT- NIE DOTYKAĆ'!D:D, 0) + COUNTIFS('DARTBOT- NIE DOTYKAĆ'!B:B, B12, 'DARTBOT- NIE DOTYKAĆ'!D:D, 2, 'DARTBOT- NIE DOTYKAĆ'!C:C, 0)</f>
        <v>0</v>
      </c>
      <c r="D12" s="3">
        <f>COUNTIFS('DARTBOT- NIE DOTYKAĆ'!A:A, B12, 'DARTBOT- NIE DOTYKAĆ'!C:C, 2, 'DARTBOT- NIE DOTYKAĆ'!D:D, 1) + COUNTIFS('DARTBOT- NIE DOTYKAĆ'!B:B, B12, 'DARTBOT- NIE DOTYKAĆ'!D:D, 2, 'DARTBOT- NIE DOTYKAĆ'!C:C, 1)</f>
        <v>0</v>
      </c>
      <c r="E12" s="3">
        <f>COUNTIFS('DARTBOT- NIE DOTYKAĆ'!A:A, B12, 'DARTBOT- NIE DOTYKAĆ'!C:C, 1, 'DARTBOT- NIE DOTYKAĆ'!D:D, 2) + COUNTIFS('DARTBOT- NIE DOTYKAĆ'!B:B, B12, 'DARTBOT- NIE DOTYKAĆ'!D:D, 1, 'DARTBOT- NIE DOTYKAĆ'!C:C, 2)</f>
        <v>0</v>
      </c>
      <c r="F12" s="3"/>
      <c r="H12" s="20">
        <f t="shared" si="2"/>
        <v>0</v>
      </c>
      <c r="J12" s="18" t="s">
        <v>57</v>
      </c>
      <c r="K12" s="3"/>
      <c r="M12" s="3"/>
      <c r="O12" s="3"/>
      <c r="Q12" s="3"/>
      <c r="S12" s="3"/>
      <c r="U12" s="3"/>
      <c r="W12" s="3"/>
      <c r="Y12" s="3"/>
      <c r="AA12" s="3"/>
      <c r="AE12" s="17" t="s">
        <v>39</v>
      </c>
      <c r="AF12" s="20"/>
      <c r="AM12" s="17" t="str">
        <f t="shared" si="3"/>
        <v>MACIEK</v>
      </c>
      <c r="AN12" s="4">
        <v>1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f t="shared" si="5"/>
        <v>1</v>
      </c>
      <c r="BY12" s="23">
        <f t="shared" si="6"/>
        <v>0.25</v>
      </c>
      <c r="CW12" s="61" t="str">
        <f>'DARTBOT- NIE DOTYKAĆ'!A10</f>
        <v>HERZYK</v>
      </c>
      <c r="CX12" s="1" t="str">
        <f>'DARTBOT- NIE DOTYKAĆ'!B10</f>
        <v>PATYK</v>
      </c>
      <c r="CY12" s="62">
        <f>IFERROR(LEFT(SUBSTITUTE('DARTBOT- NIE DOTYKAĆ'!Q10, "'", ""), FIND("/", SUBSTITUTE('DARTBOT- NIE DOTYKAĆ'!Q10, "'", "")) - 1) * 1, 0)</f>
        <v>0</v>
      </c>
      <c r="CZ12" s="62">
        <f>IFERROR(LEFT(SUBSTITUTE('DARTBOT- NIE DOTYKAĆ'!R10, "'", ""), FIND("/", SUBSTITUTE('DARTBOT- NIE DOTYKAĆ'!R10, "'", "")) - 1) * 1, 0)</f>
        <v>2</v>
      </c>
      <c r="DA12" s="1">
        <f>IFERROR(MID(SUBSTITUTE('DARTBOT- NIE DOTYKAĆ'!Q10, "'", ""), FIND("/", SUBSTITUTE('DARTBOT- NIE DOTYKAĆ'!Q10, "'", "")) + 1, 99) * 1, 0)</f>
        <v>9</v>
      </c>
      <c r="DB12" s="1">
        <f>IFERROR(MID(SUBSTITUTE('DARTBOT- NIE DOTYKAĆ'!R10, "'", ""), FIND("/", SUBSTITUTE('DARTBOT- NIE DOTYKAĆ'!R10, "'", "")) + 1, 99) * 1, 0)</f>
        <v>23</v>
      </c>
    </row>
    <row r="13" spans="1:106" ht="36" customHeight="1">
      <c r="J13" s="18" t="s">
        <v>58</v>
      </c>
      <c r="K13" s="56"/>
      <c r="M13" s="56"/>
      <c r="O13" s="56"/>
      <c r="Q13" s="56"/>
      <c r="S13" s="56"/>
      <c r="U13" s="56"/>
      <c r="W13" s="56"/>
      <c r="Y13" s="56"/>
      <c r="AA13" s="56"/>
      <c r="AM13" s="17" t="s">
        <v>42</v>
      </c>
      <c r="AN13" s="24">
        <f>SUM(AN4:AN12)</f>
        <v>4</v>
      </c>
      <c r="AO13" s="24">
        <f t="shared" ref="AO13:BW13" si="7">SUM(AO4:AO12)</f>
        <v>5</v>
      </c>
      <c r="AP13" s="24">
        <f>SUM(AP4:AP12)</f>
        <v>3</v>
      </c>
      <c r="AQ13" s="24">
        <f t="shared" si="7"/>
        <v>6</v>
      </c>
      <c r="AR13" s="24">
        <f t="shared" si="7"/>
        <v>0</v>
      </c>
      <c r="AS13" s="24">
        <f t="shared" si="7"/>
        <v>0</v>
      </c>
      <c r="AT13" s="24">
        <f t="shared" si="7"/>
        <v>0</v>
      </c>
      <c r="AU13" s="24">
        <f t="shared" si="7"/>
        <v>0</v>
      </c>
      <c r="AV13" s="24">
        <f t="shared" si="7"/>
        <v>0</v>
      </c>
      <c r="AW13" s="24">
        <f t="shared" si="7"/>
        <v>0</v>
      </c>
      <c r="AX13" s="24">
        <f t="shared" si="7"/>
        <v>0</v>
      </c>
      <c r="AY13" s="24">
        <f t="shared" si="7"/>
        <v>0</v>
      </c>
      <c r="AZ13" s="24">
        <f t="shared" si="7"/>
        <v>0</v>
      </c>
      <c r="BA13" s="24">
        <f t="shared" si="7"/>
        <v>0</v>
      </c>
      <c r="BB13" s="24">
        <f t="shared" si="7"/>
        <v>0</v>
      </c>
      <c r="BC13" s="24">
        <f t="shared" si="7"/>
        <v>0</v>
      </c>
      <c r="BD13" s="24">
        <f t="shared" si="7"/>
        <v>0</v>
      </c>
      <c r="BE13" s="24">
        <f t="shared" si="7"/>
        <v>0</v>
      </c>
      <c r="BF13" s="24">
        <f t="shared" si="7"/>
        <v>0</v>
      </c>
      <c r="BG13" s="24">
        <f t="shared" si="7"/>
        <v>0</v>
      </c>
      <c r="BH13" s="24">
        <f t="shared" si="7"/>
        <v>0</v>
      </c>
      <c r="BI13" s="24">
        <f t="shared" si="7"/>
        <v>0</v>
      </c>
      <c r="BJ13" s="24">
        <f t="shared" si="7"/>
        <v>0</v>
      </c>
      <c r="BK13" s="24">
        <f t="shared" si="7"/>
        <v>0</v>
      </c>
      <c r="BL13" s="24">
        <f t="shared" si="7"/>
        <v>0</v>
      </c>
      <c r="BM13" s="24">
        <f t="shared" si="7"/>
        <v>0</v>
      </c>
      <c r="BN13" s="24">
        <f t="shared" si="7"/>
        <v>0</v>
      </c>
      <c r="BO13" s="24">
        <f t="shared" si="7"/>
        <v>0</v>
      </c>
      <c r="BP13" s="24">
        <f t="shared" si="7"/>
        <v>0</v>
      </c>
      <c r="BQ13" s="24">
        <f t="shared" si="7"/>
        <v>0</v>
      </c>
      <c r="BR13" s="24">
        <f t="shared" si="7"/>
        <v>0</v>
      </c>
      <c r="BS13" s="24">
        <f t="shared" si="7"/>
        <v>0</v>
      </c>
      <c r="BT13" s="24">
        <f t="shared" si="7"/>
        <v>0</v>
      </c>
      <c r="BU13" s="24">
        <f t="shared" si="7"/>
        <v>0</v>
      </c>
      <c r="BV13" s="24">
        <f t="shared" si="7"/>
        <v>0</v>
      </c>
      <c r="BW13" s="24">
        <f t="shared" si="7"/>
        <v>0</v>
      </c>
      <c r="CW13" s="61" t="str">
        <f>'DARTBOT- NIE DOTYKAĆ'!A11</f>
        <v>PATYK</v>
      </c>
      <c r="CX13" s="1" t="str">
        <f>'DARTBOT- NIE DOTYKAĆ'!B11</f>
        <v>KRET</v>
      </c>
      <c r="CY13" s="62">
        <f>IFERROR(LEFT(SUBSTITUTE('DARTBOT- NIE DOTYKAĆ'!Q11, "'", ""), FIND("/", SUBSTITUTE('DARTBOT- NIE DOTYKAĆ'!Q11, "'", "")) - 1) * 1, 0)</f>
        <v>2</v>
      </c>
      <c r="CZ13" s="62">
        <f>IFERROR(LEFT(SUBSTITUTE('DARTBOT- NIE DOTYKAĆ'!R11, "'", ""), FIND("/", SUBSTITUTE('DARTBOT- NIE DOTYKAĆ'!R11, "'", "")) - 1) * 1, 0)</f>
        <v>1</v>
      </c>
      <c r="DA13" s="1">
        <f>IFERROR(MID(SUBSTITUTE('DARTBOT- NIE DOTYKAĆ'!Q11, "'", ""), FIND("/", SUBSTITUTE('DARTBOT- NIE DOTYKAĆ'!Q11, "'", "")) + 1, 99) * 1, 0)</f>
        <v>15</v>
      </c>
      <c r="DB13" s="1">
        <f>IFERROR(MID(SUBSTITUTE('DARTBOT- NIE DOTYKAĆ'!R11, "'", ""), FIND("/", SUBSTITUTE('DARTBOT- NIE DOTYKAĆ'!R11, "'", "")) + 1, 99) * 1, 0)</f>
        <v>3</v>
      </c>
    </row>
    <row r="14" spans="1:106" ht="32.25" customHeight="1">
      <c r="J14" s="58" t="s">
        <v>59</v>
      </c>
      <c r="K14" s="3"/>
      <c r="M14" s="3"/>
      <c r="O14" s="3"/>
      <c r="Q14" s="3"/>
      <c r="S14" s="3"/>
      <c r="U14" s="3"/>
      <c r="W14" s="3"/>
      <c r="Y14" s="3"/>
      <c r="AA14" s="3"/>
      <c r="CB14" s="41"/>
      <c r="CC14" s="41"/>
      <c r="CD14" s="41"/>
      <c r="CE14" s="41"/>
      <c r="CW14" s="61" t="str">
        <f>'DARTBOT- NIE DOTYKAĆ'!A12</f>
        <v>HERZYK</v>
      </c>
      <c r="CX14" s="1" t="str">
        <f>'DARTBOT- NIE DOTYKAĆ'!B12</f>
        <v>PATYK</v>
      </c>
      <c r="CY14" s="62">
        <f>IFERROR(LEFT(SUBSTITUTE('DARTBOT- NIE DOTYKAĆ'!Q12, "'", ""), FIND("/", SUBSTITUTE('DARTBOT- NIE DOTYKAĆ'!Q12, "'", "")) - 1) * 1, 0)</f>
        <v>0</v>
      </c>
      <c r="CZ14" s="62">
        <f>IFERROR(LEFT(SUBSTITUTE('DARTBOT- NIE DOTYKAĆ'!R12, "'", ""), FIND("/", SUBSTITUTE('DARTBOT- NIE DOTYKAĆ'!R12, "'", "")) - 1) * 1, 0)</f>
        <v>2</v>
      </c>
      <c r="DA14" s="1">
        <f>IFERROR(MID(SUBSTITUTE('DARTBOT- NIE DOTYKAĆ'!Q12, "'", ""), FIND("/", SUBSTITUTE('DARTBOT- NIE DOTYKAĆ'!Q12, "'", "")) + 1, 99) * 1, 0)</f>
        <v>4</v>
      </c>
      <c r="DB14" s="1">
        <f>IFERROR(MID(SUBSTITUTE('DARTBOT- NIE DOTYKAĆ'!R12, "'", ""), FIND("/", SUBSTITUTE('DARTBOT- NIE DOTYKAĆ'!R12, "'", "")) + 1, 99) * 1, 0)</f>
        <v>7</v>
      </c>
    </row>
    <row r="15" spans="1:106" ht="35.25" customHeight="1">
      <c r="B15" s="29" t="s">
        <v>60</v>
      </c>
      <c r="J15" s="79" t="s">
        <v>61</v>
      </c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CB15" s="42"/>
      <c r="CC15" s="42"/>
      <c r="CD15" s="42"/>
      <c r="CE15" s="42"/>
      <c r="CW15" s="61" t="str">
        <f>'DARTBOT- NIE DOTYKAĆ'!A13</f>
        <v>KRET</v>
      </c>
      <c r="CX15" s="1" t="str">
        <f>'DARTBOT- NIE DOTYKAĆ'!B13</f>
        <v>HERZYK</v>
      </c>
      <c r="CY15" s="62">
        <f>IFERROR(LEFT(SUBSTITUTE('DARTBOT- NIE DOTYKAĆ'!Q13, "'", ""), FIND("/", SUBSTITUTE('DARTBOT- NIE DOTYKAĆ'!Q13, "'", "")) - 1) * 1, 0)</f>
        <v>2</v>
      </c>
      <c r="CZ15" s="62">
        <f>IFERROR(LEFT(SUBSTITUTE('DARTBOT- NIE DOTYKAĆ'!R13, "'", ""), FIND("/", SUBSTITUTE('DARTBOT- NIE DOTYKAĆ'!R13, "'", "")) - 1) * 1, 0)</f>
        <v>1</v>
      </c>
      <c r="DA15" s="1">
        <f>IFERROR(MID(SUBSTITUTE('DARTBOT- NIE DOTYKAĆ'!Q13, "'", ""), FIND("/", SUBSTITUTE('DARTBOT- NIE DOTYKAĆ'!Q13, "'", "")) + 1, 99) * 1, 0)</f>
        <v>18</v>
      </c>
      <c r="DB15" s="1">
        <f>IFERROR(MID(SUBSTITUTE('DARTBOT- NIE DOTYKAĆ'!R13, "'", ""), FIND("/", SUBSTITUTE('DARTBOT- NIE DOTYKAĆ'!R13, "'", "")) + 1, 99) * 1, 0)</f>
        <v>13</v>
      </c>
    </row>
    <row r="16" spans="1:106" ht="35.25" customHeight="1">
      <c r="B16" s="14" t="s">
        <v>31</v>
      </c>
      <c r="C16" s="3">
        <f>K38</f>
        <v>49</v>
      </c>
      <c r="J16" s="59">
        <v>30</v>
      </c>
      <c r="K16" s="82">
        <f>COUNTIFS('DARTBOT- NIE DOTYKAĆ'!$A:$A, K$3, 'DARTBOT- NIE DOTYKAĆ'!$M:$M, $J16) + COUNTIFS('DARTBOT- NIE DOTYKAĆ'!$A:$A, K$3, 'DARTBOT- NIE DOTYKAĆ'!$O:$O, $J16, 'DARTBOT- NIE DOTYKAĆ'!$C:$C, "&gt;1") + COUNTIFS('DARTBOT- NIE DOTYKAĆ'!$B:$B, K$3, 'DARTBOT- NIE DOTYKAĆ'!$N:$N, $J16) + COUNTIFS('DARTBOT- NIE DOTYKAĆ'!$B:$B, K$3, 'DARTBOT- NIE DOTYKAĆ'!$P:$P, $J16, 'DARTBOT- NIE DOTYKAĆ'!$D:$D, "&gt;1")</f>
        <v>1</v>
      </c>
      <c r="L16" s="82"/>
      <c r="M16" s="81">
        <f>COUNTIFS('DARTBOT- NIE DOTYKAĆ'!$A:$A, M$3, 'DARTBOT- NIE DOTYKAĆ'!$M:$M, $J16) + COUNTIFS('DARTBOT- NIE DOTYKAĆ'!$A:$A, M$3, 'DARTBOT- NIE DOTYKAĆ'!$O:$O, $J16, 'DARTBOT- NIE DOTYKAĆ'!$C:$C, "&gt;1") + COUNTIFS('DARTBOT- NIE DOTYKAĆ'!$B:$B, M$3, 'DARTBOT- NIE DOTYKAĆ'!$N:$N, $J16) + COUNTIFS('DARTBOT- NIE DOTYKAĆ'!$B:$B, M$3, 'DARTBOT- NIE DOTYKAĆ'!$P:$P, $J16, 'DARTBOT- NIE DOTYKAĆ'!$D:$D, "&gt;1")</f>
        <v>2</v>
      </c>
      <c r="N16" s="81"/>
      <c r="O16" s="82">
        <f>COUNTIFS('DARTBOT- NIE DOTYKAĆ'!$A:$A, O$3, 'DARTBOT- NIE DOTYKAĆ'!$M:$M, $J16) + COUNTIFS('DARTBOT- NIE DOTYKAĆ'!$A:$A, O$3, 'DARTBOT- NIE DOTYKAĆ'!$O:$O, $J16, 'DARTBOT- NIE DOTYKAĆ'!$C:$C, "&gt;1") + COUNTIFS('DARTBOT- NIE DOTYKAĆ'!$B:$B, O$3, 'DARTBOT- NIE DOTYKAĆ'!$N:$N, $J16) + COUNTIFS('DARTBOT- NIE DOTYKAĆ'!$B:$B, O$3, 'DARTBOT- NIE DOTYKAĆ'!$P:$P, $J16, 'DARTBOT- NIE DOTYKAĆ'!$D:$D, "&gt;1")</f>
        <v>0</v>
      </c>
      <c r="P16" s="82"/>
      <c r="Q16" s="81">
        <f>COUNTIFS('DARTBOT- NIE DOTYKAĆ'!$A:$A, Q$3, 'DARTBOT- NIE DOTYKAĆ'!$M:$M, $J16) + COUNTIFS('DARTBOT- NIE DOTYKAĆ'!$A:$A, Q$3, 'DARTBOT- NIE DOTYKAĆ'!$O:$O, $J16, 'DARTBOT- NIE DOTYKAĆ'!$C:$C, "&gt;1") + COUNTIFS('DARTBOT- NIE DOTYKAĆ'!$B:$B, Q$3, 'DARTBOT- NIE DOTYKAĆ'!$N:$N, $J16) + COUNTIFS('DARTBOT- NIE DOTYKAĆ'!$B:$B, Q$3, 'DARTBOT- NIE DOTYKAĆ'!$P:$P, $J16, 'DARTBOT- NIE DOTYKAĆ'!$D:$D, "&gt;1")</f>
        <v>0</v>
      </c>
      <c r="R16" s="81"/>
      <c r="S16" s="82">
        <f>COUNTIFS('DARTBOT- NIE DOTYKAĆ'!$A:$A, S$3, 'DARTBOT- NIE DOTYKAĆ'!$M:$M, $J16) + COUNTIFS('DARTBOT- NIE DOTYKAĆ'!$A:$A, S$3, 'DARTBOT- NIE DOTYKAĆ'!$O:$O, $J16, 'DARTBOT- NIE DOTYKAĆ'!$C:$C, "&gt;1") + COUNTIFS('DARTBOT- NIE DOTYKAĆ'!$B:$B, S$3, 'DARTBOT- NIE DOTYKAĆ'!$N:$N, $J16) + COUNTIFS('DARTBOT- NIE DOTYKAĆ'!$B:$B, S$3, 'DARTBOT- NIE DOTYKAĆ'!$P:$P, $J16, 'DARTBOT- NIE DOTYKAĆ'!$D:$D, "&gt;1")</f>
        <v>1</v>
      </c>
      <c r="T16" s="82"/>
      <c r="U16" s="81">
        <f>COUNTIFS('DARTBOT- NIE DOTYKAĆ'!$A:$A, U$3, 'DARTBOT- NIE DOTYKAĆ'!$M:$M, $J16) + COUNTIFS('DARTBOT- NIE DOTYKAĆ'!$A:$A, U$3, 'DARTBOT- NIE DOTYKAĆ'!$O:$O, $J16, 'DARTBOT- NIE DOTYKAĆ'!$C:$C, "&gt;1") + COUNTIFS('DARTBOT- NIE DOTYKAĆ'!$B:$B, U$3, 'DARTBOT- NIE DOTYKAĆ'!$N:$N, $J16) + COUNTIFS('DARTBOT- NIE DOTYKAĆ'!$B:$B, U$3, 'DARTBOT- NIE DOTYKAĆ'!$P:$P, $J16, 'DARTBOT- NIE DOTYKAĆ'!$D:$D, "&gt;1")</f>
        <v>0</v>
      </c>
      <c r="V16" s="81"/>
      <c r="W16" s="82">
        <f>COUNTIFS('DARTBOT- NIE DOTYKAĆ'!$A:$A, W$3, 'DARTBOT- NIE DOTYKAĆ'!$M:$M, $J16) + COUNTIFS('DARTBOT- NIE DOTYKAĆ'!$A:$A, W$3, 'DARTBOT- NIE DOTYKAĆ'!$O:$O, $J16, 'DARTBOT- NIE DOTYKAĆ'!$C:$C, "&gt;1") + COUNTIFS('DARTBOT- NIE DOTYKAĆ'!$B:$B, W$3, 'DARTBOT- NIE DOTYKAĆ'!$N:$N, $J16) + COUNTIFS('DARTBOT- NIE DOTYKAĆ'!$B:$B, W$3, 'DARTBOT- NIE DOTYKAĆ'!$P:$P, $J16, 'DARTBOT- NIE DOTYKAĆ'!$D:$D, "&gt;1")</f>
        <v>0</v>
      </c>
      <c r="X16" s="82"/>
      <c r="Y16" s="81">
        <f>COUNTIFS('DARTBOT- NIE DOTYKAĆ'!$A:$A, Y$3, 'DARTBOT- NIE DOTYKAĆ'!$M:$M, $J16) + COUNTIFS('DARTBOT- NIE DOTYKAĆ'!$A:$A, Y$3, 'DARTBOT- NIE DOTYKAĆ'!$O:$O, $J16, 'DARTBOT- NIE DOTYKAĆ'!$C:$C, "&gt;1") + COUNTIFS('DARTBOT- NIE DOTYKAĆ'!$B:$B, Y$3, 'DARTBOT- NIE DOTYKAĆ'!$N:$N, $J16) + COUNTIFS('DARTBOT- NIE DOTYKAĆ'!$B:$B, Y$3, 'DARTBOT- NIE DOTYKAĆ'!$P:$P, $J16, 'DARTBOT- NIE DOTYKAĆ'!$D:$D, "&gt;1")</f>
        <v>0</v>
      </c>
      <c r="Z16" s="81"/>
      <c r="AA16" s="82">
        <f>COUNTIFS('DARTBOT- NIE DOTYKAĆ'!$A:$A, AA$3, 'DARTBOT- NIE DOTYKAĆ'!$M:$M, $J16) + COUNTIFS('DARTBOT- NIE DOTYKAĆ'!$A:$A, AA$3, 'DARTBOT- NIE DOTYKAĆ'!$O:$O, $J16, 'DARTBOT- NIE DOTYKAĆ'!$C:$C, "&gt;1") + COUNTIFS('DARTBOT- NIE DOTYKAĆ'!$B:$B, AA$3, 'DARTBOT- NIE DOTYKAĆ'!$N:$N, $J16) + COUNTIFS('DARTBOT- NIE DOTYKAĆ'!$B:$B, AA$3, 'DARTBOT- NIE DOTYKAĆ'!$P:$P, $J16, 'DARTBOT- NIE DOTYKAĆ'!$D:$D, "&gt;1")</f>
        <v>0</v>
      </c>
      <c r="AB16" s="82"/>
      <c r="AE16" s="27" t="s">
        <v>11</v>
      </c>
      <c r="AF16" s="26"/>
      <c r="AG16" s="26"/>
      <c r="AJ16" s="28" t="s">
        <v>10</v>
      </c>
      <c r="AK16" s="28"/>
      <c r="CB16" s="42"/>
      <c r="CC16" s="42"/>
      <c r="CD16" s="42"/>
      <c r="CE16" s="42"/>
      <c r="CW16" s="61" t="str">
        <f>'DARTBOT- NIE DOTYKAĆ'!A14</f>
        <v>KRET</v>
      </c>
      <c r="CX16" s="1" t="str">
        <f>'DARTBOT- NIE DOTYKAĆ'!B14</f>
        <v>HERZYK</v>
      </c>
      <c r="CY16" s="62">
        <f>IFERROR(LEFT(SUBSTITUTE('DARTBOT- NIE DOTYKAĆ'!Q14, "'", ""), FIND("/", SUBSTITUTE('DARTBOT- NIE DOTYKAĆ'!Q14, "'", "")) - 1) * 1, 0)</f>
        <v>2</v>
      </c>
      <c r="CZ16" s="62">
        <f>IFERROR(LEFT(SUBSTITUTE('DARTBOT- NIE DOTYKAĆ'!R14, "'", ""), FIND("/", SUBSTITUTE('DARTBOT- NIE DOTYKAĆ'!R14, "'", "")) - 1) * 1, 0)</f>
        <v>1</v>
      </c>
      <c r="DA16" s="1">
        <f>IFERROR(MID(SUBSTITUTE('DARTBOT- NIE DOTYKAĆ'!Q14, "'", ""), FIND("/", SUBSTITUTE('DARTBOT- NIE DOTYKAĆ'!Q14, "'", "")) + 1, 99) * 1, 0)</f>
        <v>10</v>
      </c>
      <c r="DB16" s="1">
        <f>IFERROR(MID(SUBSTITUTE('DARTBOT- NIE DOTYKAĆ'!R14, "'", ""), FIND("/", SUBSTITUTE('DARTBOT- NIE DOTYKAĆ'!R14, "'", "")) + 1, 99) * 1, 0)</f>
        <v>28</v>
      </c>
    </row>
    <row r="17" spans="2:106" ht="29.25" customHeight="1">
      <c r="B17" s="14" t="s">
        <v>32</v>
      </c>
      <c r="C17" s="3">
        <f>M38</f>
        <v>14</v>
      </c>
      <c r="J17" s="59">
        <v>29</v>
      </c>
      <c r="K17" s="81">
        <f>COUNTIFS('DARTBOT- NIE DOTYKAĆ'!$A:$A, K$3, 'DARTBOT- NIE DOTYKAĆ'!$M:$M, $J17) + COUNTIFS('DARTBOT- NIE DOTYKAĆ'!$A:$A, K$3, 'DARTBOT- NIE DOTYKAĆ'!$O:$O, $J17, 'DARTBOT- NIE DOTYKAĆ'!$C:$C, "&gt;1") + COUNTIFS('DARTBOT- NIE DOTYKAĆ'!$B:$B, K$3, 'DARTBOT- NIE DOTYKAĆ'!$N:$N, $J17) + COUNTIFS('DARTBOT- NIE DOTYKAĆ'!$B:$B, K$3, 'DARTBOT- NIE DOTYKAĆ'!$P:$P, $J17, 'DARTBOT- NIE DOTYKAĆ'!$D:$D, "&gt;1")</f>
        <v>5</v>
      </c>
      <c r="L17" s="81"/>
      <c r="M17" s="82">
        <f>COUNTIFS('DARTBOT- NIE DOTYKAĆ'!$A:$A, M$3, 'DARTBOT- NIE DOTYKAĆ'!$M:$M, $J17) + COUNTIFS('DARTBOT- NIE DOTYKAĆ'!$A:$A, M$3, 'DARTBOT- NIE DOTYKAĆ'!$O:$O, $J17, 'DARTBOT- NIE DOTYKAĆ'!$C:$C, "&gt;1") + COUNTIFS('DARTBOT- NIE DOTYKAĆ'!$B:$B, M$3, 'DARTBOT- NIE DOTYKAĆ'!$N:$N, $J17) + COUNTIFS('DARTBOT- NIE DOTYKAĆ'!$B:$B, M$3, 'DARTBOT- NIE DOTYKAĆ'!$P:$P, $J17, 'DARTBOT- NIE DOTYKAĆ'!$D:$D, "&gt;1")</f>
        <v>0</v>
      </c>
      <c r="N17" s="82"/>
      <c r="O17" s="81">
        <f>COUNTIFS('DARTBOT- NIE DOTYKAĆ'!$A:$A, O$3, 'DARTBOT- NIE DOTYKAĆ'!$M:$M, $J17) + COUNTIFS('DARTBOT- NIE DOTYKAĆ'!$A:$A, O$3, 'DARTBOT- NIE DOTYKAĆ'!$O:$O, $J17, 'DARTBOT- NIE DOTYKAĆ'!$C:$C, "&gt;1") + COUNTIFS('DARTBOT- NIE DOTYKAĆ'!$B:$B, O$3, 'DARTBOT- NIE DOTYKAĆ'!$N:$N, $J17) + COUNTIFS('DARTBOT- NIE DOTYKAĆ'!$B:$B, O$3, 'DARTBOT- NIE DOTYKAĆ'!$P:$P, $J17, 'DARTBOT- NIE DOTYKAĆ'!$D:$D, "&gt;1")</f>
        <v>0</v>
      </c>
      <c r="P17" s="81"/>
      <c r="Q17" s="82">
        <f>COUNTIFS('DARTBOT- NIE DOTYKAĆ'!$A:$A, Q$3, 'DARTBOT- NIE DOTYKAĆ'!$M:$M, $J17) + COUNTIFS('DARTBOT- NIE DOTYKAĆ'!$A:$A, Q$3, 'DARTBOT- NIE DOTYKAĆ'!$O:$O, $J17, 'DARTBOT- NIE DOTYKAĆ'!$C:$C, "&gt;1") + COUNTIFS('DARTBOT- NIE DOTYKAĆ'!$B:$B, Q$3, 'DARTBOT- NIE DOTYKAĆ'!$N:$N, $J17) + COUNTIFS('DARTBOT- NIE DOTYKAĆ'!$B:$B, Q$3, 'DARTBOT- NIE DOTYKAĆ'!$P:$P, $J17, 'DARTBOT- NIE DOTYKAĆ'!$D:$D, "&gt;1")</f>
        <v>0</v>
      </c>
      <c r="R17" s="82"/>
      <c r="S17" s="81">
        <f>COUNTIFS('DARTBOT- NIE DOTYKAĆ'!$A:$A, S$3, 'DARTBOT- NIE DOTYKAĆ'!$M:$M, $J17) + COUNTIFS('DARTBOT- NIE DOTYKAĆ'!$A:$A, S$3, 'DARTBOT- NIE DOTYKAĆ'!$O:$O, $J17, 'DARTBOT- NIE DOTYKAĆ'!$C:$C, "&gt;1") + COUNTIFS('DARTBOT- NIE DOTYKAĆ'!$B:$B, S$3, 'DARTBOT- NIE DOTYKAĆ'!$N:$N, $J17) + COUNTIFS('DARTBOT- NIE DOTYKAĆ'!$B:$B, S$3, 'DARTBOT- NIE DOTYKAĆ'!$P:$P, $J17, 'DARTBOT- NIE DOTYKAĆ'!$D:$D, "&gt;1")</f>
        <v>0</v>
      </c>
      <c r="T17" s="81"/>
      <c r="U17" s="82">
        <f>COUNTIFS('DARTBOT- NIE DOTYKAĆ'!$A:$A, U$3, 'DARTBOT- NIE DOTYKAĆ'!$M:$M, $J17) + COUNTIFS('DARTBOT- NIE DOTYKAĆ'!$A:$A, U$3, 'DARTBOT- NIE DOTYKAĆ'!$O:$O, $J17, 'DARTBOT- NIE DOTYKAĆ'!$C:$C, "&gt;1") + COUNTIFS('DARTBOT- NIE DOTYKAĆ'!$B:$B, U$3, 'DARTBOT- NIE DOTYKAĆ'!$N:$N, $J17) + COUNTIFS('DARTBOT- NIE DOTYKAĆ'!$B:$B, U$3, 'DARTBOT- NIE DOTYKAĆ'!$P:$P, $J17, 'DARTBOT- NIE DOTYKAĆ'!$D:$D, "&gt;1")</f>
        <v>0</v>
      </c>
      <c r="V17" s="82"/>
      <c r="W17" s="81">
        <f>COUNTIFS('DARTBOT- NIE DOTYKAĆ'!$A:$A, W$3, 'DARTBOT- NIE DOTYKAĆ'!$M:$M, $J17) + COUNTIFS('DARTBOT- NIE DOTYKAĆ'!$A:$A, W$3, 'DARTBOT- NIE DOTYKAĆ'!$O:$O, $J17, 'DARTBOT- NIE DOTYKAĆ'!$C:$C, "&gt;1") + COUNTIFS('DARTBOT- NIE DOTYKAĆ'!$B:$B, W$3, 'DARTBOT- NIE DOTYKAĆ'!$N:$N, $J17) + COUNTIFS('DARTBOT- NIE DOTYKAĆ'!$B:$B, W$3, 'DARTBOT- NIE DOTYKAĆ'!$P:$P, $J17, 'DARTBOT- NIE DOTYKAĆ'!$D:$D, "&gt;1")</f>
        <v>0</v>
      </c>
      <c r="X17" s="81"/>
      <c r="Y17" s="82">
        <f>COUNTIFS('DARTBOT- NIE DOTYKAĆ'!$A:$A, Y$3, 'DARTBOT- NIE DOTYKAĆ'!$M:$M, $J17) + COUNTIFS('DARTBOT- NIE DOTYKAĆ'!$A:$A, Y$3, 'DARTBOT- NIE DOTYKAĆ'!$O:$O, $J17, 'DARTBOT- NIE DOTYKAĆ'!$C:$C, "&gt;1") + COUNTIFS('DARTBOT- NIE DOTYKAĆ'!$B:$B, Y$3, 'DARTBOT- NIE DOTYKAĆ'!$N:$N, $J17) + COUNTIFS('DARTBOT- NIE DOTYKAĆ'!$B:$B, Y$3, 'DARTBOT- NIE DOTYKAĆ'!$P:$P, $J17, 'DARTBOT- NIE DOTYKAĆ'!$D:$D, "&gt;1")</f>
        <v>0</v>
      </c>
      <c r="Z17" s="82"/>
      <c r="AA17" s="81">
        <f>COUNTIFS('DARTBOT- NIE DOTYKAĆ'!$A:$A, AA$3, 'DARTBOT- NIE DOTYKAĆ'!$M:$M, $J17) + COUNTIFS('DARTBOT- NIE DOTYKAĆ'!$A:$A, AA$3, 'DARTBOT- NIE DOTYKAĆ'!$O:$O, $J17, 'DARTBOT- NIE DOTYKAĆ'!$C:$C, "&gt;1") + COUNTIFS('DARTBOT- NIE DOTYKAĆ'!$B:$B, AA$3, 'DARTBOT- NIE DOTYKAĆ'!$N:$N, $J17) + COUNTIFS('DARTBOT- NIE DOTYKAĆ'!$B:$B, AA$3, 'DARTBOT- NIE DOTYKAĆ'!$P:$P, $J17, 'DARTBOT- NIE DOTYKAĆ'!$D:$D, "&gt;1")</f>
        <v>0</v>
      </c>
      <c r="AB17" s="81"/>
      <c r="AE17" s="14" t="s">
        <v>31</v>
      </c>
      <c r="AF17" cm="1">
        <f t="array" ref="AF17">_xlfn.XLOOKUP(TRUE, INDEX($K$16:$AB$37, 0, MATCH(AE17, $K$39:$AB$39, 0))&gt;0, $J$16:$J$37, 0, 0, -1)</f>
        <v>21</v>
      </c>
      <c r="AJ17" s="14" t="s">
        <v>31</v>
      </c>
      <c r="AK17" cm="1">
        <f t="array" ref="AK17">MAX(MAX(IF('DARTBOT- NIE DOTYKAĆ'!A:A=AJ17, 'DARTBOT- NIE DOTYKAĆ'!K:K)), MAX(IF('DARTBOT- NIE DOTYKAĆ'!B:B=AJ17, 'DARTBOT- NIE DOTYKAĆ'!L:L)))</f>
        <v>81</v>
      </c>
      <c r="CB17" s="42"/>
      <c r="CC17" s="42"/>
      <c r="CD17" s="42"/>
      <c r="CE17" s="42"/>
      <c r="CW17" s="61" t="str">
        <f>'DARTBOT- NIE DOTYKAĆ'!A15</f>
        <v>KRET</v>
      </c>
      <c r="CX17" s="1" t="str">
        <f>'DARTBOT- NIE DOTYKAĆ'!B15</f>
        <v>HERZYK</v>
      </c>
      <c r="CY17" s="62">
        <f>IFERROR(LEFT(SUBSTITUTE('DARTBOT- NIE DOTYKAĆ'!Q15, "'", ""), FIND("/", SUBSTITUTE('DARTBOT- NIE DOTYKAĆ'!Q15, "'", "")) - 1) * 1, 0)</f>
        <v>2</v>
      </c>
      <c r="CZ17" s="62">
        <f>IFERROR(LEFT(SUBSTITUTE('DARTBOT- NIE DOTYKAĆ'!R15, "'", ""), FIND("/", SUBSTITUTE('DARTBOT- NIE DOTYKAĆ'!R15, "'", "")) - 1) * 1, 0)</f>
        <v>0</v>
      </c>
      <c r="DA17" s="1">
        <f>IFERROR(MID(SUBSTITUTE('DARTBOT- NIE DOTYKAĆ'!Q15, "'", ""), FIND("/", SUBSTITUTE('DARTBOT- NIE DOTYKAĆ'!Q15, "'", "")) + 1, 99) * 1, 0)</f>
        <v>7</v>
      </c>
      <c r="DB17" s="1">
        <f>IFERROR(MID(SUBSTITUTE('DARTBOT- NIE DOTYKAĆ'!R15, "'", ""), FIND("/", SUBSTITUTE('DARTBOT- NIE DOTYKAĆ'!R15, "'", "")) + 1, 99) * 1, 0)</f>
        <v>7</v>
      </c>
    </row>
    <row r="18" spans="2:106" ht="37.5" customHeight="1">
      <c r="B18" s="14" t="s">
        <v>33</v>
      </c>
      <c r="C18" s="3">
        <f>O38</f>
        <v>0</v>
      </c>
      <c r="J18" s="59">
        <v>28</v>
      </c>
      <c r="K18" s="82">
        <f>COUNTIFS('DARTBOT- NIE DOTYKAĆ'!$A:$A, K$3, 'DARTBOT- NIE DOTYKAĆ'!$M:$M, $J18) + COUNTIFS('DARTBOT- NIE DOTYKAĆ'!$A:$A, K$3, 'DARTBOT- NIE DOTYKAĆ'!$O:$O, $J18, 'DARTBOT- NIE DOTYKAĆ'!$C:$C, "&gt;1") + COUNTIFS('DARTBOT- NIE DOTYKAĆ'!$B:$B, K$3, 'DARTBOT- NIE DOTYKAĆ'!$N:$N, $J18) + COUNTIFS('DARTBOT- NIE DOTYKAĆ'!$B:$B, K$3, 'DARTBOT- NIE DOTYKAĆ'!$P:$P, $J18, 'DARTBOT- NIE DOTYKAĆ'!$D:$D, "&gt;1")</f>
        <v>1</v>
      </c>
      <c r="L18" s="82"/>
      <c r="M18" s="81">
        <f>COUNTIFS('DARTBOT- NIE DOTYKAĆ'!$A:$A, M$3, 'DARTBOT- NIE DOTYKAĆ'!$M:$M, $J18) + COUNTIFS('DARTBOT- NIE DOTYKAĆ'!$A:$A, M$3, 'DARTBOT- NIE DOTYKAĆ'!$O:$O, $J18, 'DARTBOT- NIE DOTYKAĆ'!$C:$C, "&gt;1") + COUNTIFS('DARTBOT- NIE DOTYKAĆ'!$B:$B, M$3, 'DARTBOT- NIE DOTYKAĆ'!$N:$N, $J18) + COUNTIFS('DARTBOT- NIE DOTYKAĆ'!$B:$B, M$3, 'DARTBOT- NIE DOTYKAĆ'!$P:$P, $J18, 'DARTBOT- NIE DOTYKAĆ'!$D:$D, "&gt;1")</f>
        <v>0</v>
      </c>
      <c r="N18" s="81"/>
      <c r="O18" s="82">
        <f>COUNTIFS('DARTBOT- NIE DOTYKAĆ'!$A:$A, O$3, 'DARTBOT- NIE DOTYKAĆ'!$M:$M, $J18) + COUNTIFS('DARTBOT- NIE DOTYKAĆ'!$A:$A, O$3, 'DARTBOT- NIE DOTYKAĆ'!$O:$O, $J18, 'DARTBOT- NIE DOTYKAĆ'!$C:$C, "&gt;1") + COUNTIFS('DARTBOT- NIE DOTYKAĆ'!$B:$B, O$3, 'DARTBOT- NIE DOTYKAĆ'!$N:$N, $J18) + COUNTIFS('DARTBOT- NIE DOTYKAĆ'!$B:$B, O$3, 'DARTBOT- NIE DOTYKAĆ'!$P:$P, $J18, 'DARTBOT- NIE DOTYKAĆ'!$D:$D, "&gt;1")</f>
        <v>0</v>
      </c>
      <c r="P18" s="82"/>
      <c r="Q18" s="81">
        <f>COUNTIFS('DARTBOT- NIE DOTYKAĆ'!$A:$A, Q$3, 'DARTBOT- NIE DOTYKAĆ'!$M:$M, $J18) + COUNTIFS('DARTBOT- NIE DOTYKAĆ'!$A:$A, Q$3, 'DARTBOT- NIE DOTYKAĆ'!$O:$O, $J18, 'DARTBOT- NIE DOTYKAĆ'!$C:$C, "&gt;1") + COUNTIFS('DARTBOT- NIE DOTYKAĆ'!$B:$B, Q$3, 'DARTBOT- NIE DOTYKAĆ'!$N:$N, $J18) + COUNTIFS('DARTBOT- NIE DOTYKAĆ'!$B:$B, Q$3, 'DARTBOT- NIE DOTYKAĆ'!$P:$P, $J18, 'DARTBOT- NIE DOTYKAĆ'!$D:$D, "&gt;1")</f>
        <v>0</v>
      </c>
      <c r="R18" s="81"/>
      <c r="S18" s="82">
        <f>COUNTIFS('DARTBOT- NIE DOTYKAĆ'!$A:$A, S$3, 'DARTBOT- NIE DOTYKAĆ'!$M:$M, $J18) + COUNTIFS('DARTBOT- NIE DOTYKAĆ'!$A:$A, S$3, 'DARTBOT- NIE DOTYKAĆ'!$O:$O, $J18, 'DARTBOT- NIE DOTYKAĆ'!$C:$C, "&gt;1") + COUNTIFS('DARTBOT- NIE DOTYKAĆ'!$B:$B, S$3, 'DARTBOT- NIE DOTYKAĆ'!$N:$N, $J18) + COUNTIFS('DARTBOT- NIE DOTYKAĆ'!$B:$B, S$3, 'DARTBOT- NIE DOTYKAĆ'!$P:$P, $J18, 'DARTBOT- NIE DOTYKAĆ'!$D:$D, "&gt;1")</f>
        <v>0</v>
      </c>
      <c r="T18" s="82"/>
      <c r="U18" s="81">
        <f>COUNTIFS('DARTBOT- NIE DOTYKAĆ'!$A:$A, U$3, 'DARTBOT- NIE DOTYKAĆ'!$M:$M, $J18) + COUNTIFS('DARTBOT- NIE DOTYKAĆ'!$A:$A, U$3, 'DARTBOT- NIE DOTYKAĆ'!$O:$O, $J18, 'DARTBOT- NIE DOTYKAĆ'!$C:$C, "&gt;1") + COUNTIFS('DARTBOT- NIE DOTYKAĆ'!$B:$B, U$3, 'DARTBOT- NIE DOTYKAĆ'!$N:$N, $J18) + COUNTIFS('DARTBOT- NIE DOTYKAĆ'!$B:$B, U$3, 'DARTBOT- NIE DOTYKAĆ'!$P:$P, $J18, 'DARTBOT- NIE DOTYKAĆ'!$D:$D, "&gt;1")</f>
        <v>0</v>
      </c>
      <c r="V18" s="81"/>
      <c r="W18" s="82">
        <f>COUNTIFS('DARTBOT- NIE DOTYKAĆ'!$A:$A, W$3, 'DARTBOT- NIE DOTYKAĆ'!$M:$M, $J18) + COUNTIFS('DARTBOT- NIE DOTYKAĆ'!$A:$A, W$3, 'DARTBOT- NIE DOTYKAĆ'!$O:$O, $J18, 'DARTBOT- NIE DOTYKAĆ'!$C:$C, "&gt;1") + COUNTIFS('DARTBOT- NIE DOTYKAĆ'!$B:$B, W$3, 'DARTBOT- NIE DOTYKAĆ'!$N:$N, $J18) + COUNTIFS('DARTBOT- NIE DOTYKAĆ'!$B:$B, W$3, 'DARTBOT- NIE DOTYKAĆ'!$P:$P, $J18, 'DARTBOT- NIE DOTYKAĆ'!$D:$D, "&gt;1")</f>
        <v>0</v>
      </c>
      <c r="X18" s="82"/>
      <c r="Y18" s="81">
        <f>COUNTIFS('DARTBOT- NIE DOTYKAĆ'!$A:$A, Y$3, 'DARTBOT- NIE DOTYKAĆ'!$M:$M, $J18) + COUNTIFS('DARTBOT- NIE DOTYKAĆ'!$A:$A, Y$3, 'DARTBOT- NIE DOTYKAĆ'!$O:$O, $J18, 'DARTBOT- NIE DOTYKAĆ'!$C:$C, "&gt;1") + COUNTIFS('DARTBOT- NIE DOTYKAĆ'!$B:$B, Y$3, 'DARTBOT- NIE DOTYKAĆ'!$N:$N, $J18) + COUNTIFS('DARTBOT- NIE DOTYKAĆ'!$B:$B, Y$3, 'DARTBOT- NIE DOTYKAĆ'!$P:$P, $J18, 'DARTBOT- NIE DOTYKAĆ'!$D:$D, "&gt;1")</f>
        <v>0</v>
      </c>
      <c r="Z18" s="81"/>
      <c r="AA18" s="82">
        <f>COUNTIFS('DARTBOT- NIE DOTYKAĆ'!$A:$A, AA$3, 'DARTBOT- NIE DOTYKAĆ'!$M:$M, $J18) + COUNTIFS('DARTBOT- NIE DOTYKAĆ'!$A:$A, AA$3, 'DARTBOT- NIE DOTYKAĆ'!$O:$O, $J18, 'DARTBOT- NIE DOTYKAĆ'!$C:$C, "&gt;1") + COUNTIFS('DARTBOT- NIE DOTYKAĆ'!$B:$B, AA$3, 'DARTBOT- NIE DOTYKAĆ'!$N:$N, $J18) + COUNTIFS('DARTBOT- NIE DOTYKAĆ'!$B:$B, AA$3, 'DARTBOT- NIE DOTYKAĆ'!$P:$P, $J18, 'DARTBOT- NIE DOTYKAĆ'!$D:$D, "&gt;1")</f>
        <v>0</v>
      </c>
      <c r="AB18" s="82"/>
      <c r="AE18" s="14" t="s">
        <v>32</v>
      </c>
      <c r="AF18" cm="1">
        <f t="array" ref="AF18">_xlfn.XLOOKUP(TRUE, INDEX($K$16:$AB$37, 0, MATCH(AE18, $K$39:$AB$39, 0))&gt;0, $J$16:$J$37, 0, 0, -1)</f>
        <v>26</v>
      </c>
      <c r="AJ18" s="14" t="s">
        <v>32</v>
      </c>
      <c r="AK18" cm="1">
        <f t="array" ref="AK18">MAX(MAX(IF('DARTBOT- NIE DOTYKAĆ'!A:A=AJ18, 'DARTBOT- NIE DOTYKAĆ'!K:K)), MAX(IF('DARTBOT- NIE DOTYKAĆ'!B:B=AJ18, 'DARTBOT- NIE DOTYKAĆ'!L:L)))</f>
        <v>76</v>
      </c>
      <c r="CB18" s="42"/>
      <c r="CC18" s="42"/>
      <c r="CD18" s="42"/>
      <c r="CE18" s="42"/>
      <c r="CW18" s="61" t="str">
        <f>'DARTBOT- NIE DOTYKAĆ'!A16</f>
        <v>HERZYK</v>
      </c>
      <c r="CX18" s="1" t="str">
        <f>'DARTBOT- NIE DOTYKAĆ'!B16</f>
        <v>PATYK</v>
      </c>
      <c r="CY18" s="62">
        <f>IFERROR(LEFT(SUBSTITUTE('DARTBOT- NIE DOTYKAĆ'!Q16, "'", ""), FIND("/", SUBSTITUTE('DARTBOT- NIE DOTYKAĆ'!Q16, "'", "")) - 1) * 1, 0)</f>
        <v>0</v>
      </c>
      <c r="CZ18" s="62">
        <f>IFERROR(LEFT(SUBSTITUTE('DARTBOT- NIE DOTYKAĆ'!R16, "'", ""), FIND("/", SUBSTITUTE('DARTBOT- NIE DOTYKAĆ'!R16, "'", "")) - 1) * 1, 0)</f>
        <v>2</v>
      </c>
      <c r="DA18" s="1">
        <f>IFERROR(MID(SUBSTITUTE('DARTBOT- NIE DOTYKAĆ'!Q16, "'", ""), FIND("/", SUBSTITUTE('DARTBOT- NIE DOTYKAĆ'!Q16, "'", "")) + 1, 99) * 1, 0)</f>
        <v>4</v>
      </c>
      <c r="DB18" s="1">
        <f>IFERROR(MID(SUBSTITUTE('DARTBOT- NIE DOTYKAĆ'!R16, "'", ""), FIND("/", SUBSTITUTE('DARTBOT- NIE DOTYKAĆ'!R16, "'", "")) + 1, 99) * 1, 0)</f>
        <v>7</v>
      </c>
    </row>
    <row r="19" spans="2:106" ht="32.25" customHeight="1">
      <c r="B19" s="14" t="s">
        <v>34</v>
      </c>
      <c r="C19" s="3">
        <f>Q38</f>
        <v>12</v>
      </c>
      <c r="J19" s="59">
        <v>27</v>
      </c>
      <c r="K19" s="81">
        <f>COUNTIFS('DARTBOT- NIE DOTYKAĆ'!$A:$A, K$3, 'DARTBOT- NIE DOTYKAĆ'!$M:$M, $J19) + COUNTIFS('DARTBOT- NIE DOTYKAĆ'!$A:$A, K$3, 'DARTBOT- NIE DOTYKAĆ'!$O:$O, $J19, 'DARTBOT- NIE DOTYKAĆ'!$C:$C, "&gt;1") + COUNTIFS('DARTBOT- NIE DOTYKAĆ'!$B:$B, K$3, 'DARTBOT- NIE DOTYKAĆ'!$N:$N, $J19) + COUNTIFS('DARTBOT- NIE DOTYKAĆ'!$B:$B, K$3, 'DARTBOT- NIE DOTYKAĆ'!$P:$P, $J19, 'DARTBOT- NIE DOTYKAĆ'!$D:$D, "&gt;1")</f>
        <v>4</v>
      </c>
      <c r="L19" s="81"/>
      <c r="M19" s="82">
        <f>COUNTIFS('DARTBOT- NIE DOTYKAĆ'!$A:$A, M$3, 'DARTBOT- NIE DOTYKAĆ'!$M:$M, $J19) + COUNTIFS('DARTBOT- NIE DOTYKAĆ'!$A:$A, M$3, 'DARTBOT- NIE DOTYKAĆ'!$O:$O, $J19, 'DARTBOT- NIE DOTYKAĆ'!$C:$C, "&gt;1") + COUNTIFS('DARTBOT- NIE DOTYKAĆ'!$B:$B, M$3, 'DARTBOT- NIE DOTYKAĆ'!$N:$N, $J19) + COUNTIFS('DARTBOT- NIE DOTYKAĆ'!$B:$B, M$3, 'DARTBOT- NIE DOTYKAĆ'!$P:$P, $J19, 'DARTBOT- NIE DOTYKAĆ'!$D:$D, "&gt;1")</f>
        <v>1</v>
      </c>
      <c r="N19" s="82"/>
      <c r="O19" s="81">
        <f>COUNTIFS('DARTBOT- NIE DOTYKAĆ'!$A:$A, O$3, 'DARTBOT- NIE DOTYKAĆ'!$M:$M, $J19) + COUNTIFS('DARTBOT- NIE DOTYKAĆ'!$A:$A, O$3, 'DARTBOT- NIE DOTYKAĆ'!$O:$O, $J19, 'DARTBOT- NIE DOTYKAĆ'!$C:$C, "&gt;1") + COUNTIFS('DARTBOT- NIE DOTYKAĆ'!$B:$B, O$3, 'DARTBOT- NIE DOTYKAĆ'!$N:$N, $J19) + COUNTIFS('DARTBOT- NIE DOTYKAĆ'!$B:$B, O$3, 'DARTBOT- NIE DOTYKAĆ'!$P:$P, $J19, 'DARTBOT- NIE DOTYKAĆ'!$D:$D, "&gt;1")</f>
        <v>0</v>
      </c>
      <c r="P19" s="81"/>
      <c r="Q19" s="82">
        <f>COUNTIFS('DARTBOT- NIE DOTYKAĆ'!$A:$A, Q$3, 'DARTBOT- NIE DOTYKAĆ'!$M:$M, $J19) + COUNTIFS('DARTBOT- NIE DOTYKAĆ'!$A:$A, Q$3, 'DARTBOT- NIE DOTYKAĆ'!$O:$O, $J19, 'DARTBOT- NIE DOTYKAĆ'!$C:$C, "&gt;1") + COUNTIFS('DARTBOT- NIE DOTYKAĆ'!$B:$B, Q$3, 'DARTBOT- NIE DOTYKAĆ'!$N:$N, $J19) + COUNTIFS('DARTBOT- NIE DOTYKAĆ'!$B:$B, Q$3, 'DARTBOT- NIE DOTYKAĆ'!$P:$P, $J19, 'DARTBOT- NIE DOTYKAĆ'!$D:$D, "&gt;1")</f>
        <v>0</v>
      </c>
      <c r="R19" s="82"/>
      <c r="S19" s="81">
        <f>COUNTIFS('DARTBOT- NIE DOTYKAĆ'!$A:$A, S$3, 'DARTBOT- NIE DOTYKAĆ'!$M:$M, $J19) + COUNTIFS('DARTBOT- NIE DOTYKAĆ'!$A:$A, S$3, 'DARTBOT- NIE DOTYKAĆ'!$O:$O, $J19, 'DARTBOT- NIE DOTYKAĆ'!$C:$C, "&gt;1") + COUNTIFS('DARTBOT- NIE DOTYKAĆ'!$B:$B, S$3, 'DARTBOT- NIE DOTYKAĆ'!$N:$N, $J19) + COUNTIFS('DARTBOT- NIE DOTYKAĆ'!$B:$B, S$3, 'DARTBOT- NIE DOTYKAĆ'!$P:$P, $J19, 'DARTBOT- NIE DOTYKAĆ'!$D:$D, "&gt;1")</f>
        <v>0</v>
      </c>
      <c r="T19" s="81"/>
      <c r="U19" s="82">
        <f>COUNTIFS('DARTBOT- NIE DOTYKAĆ'!$A:$A, U$3, 'DARTBOT- NIE DOTYKAĆ'!$M:$M, $J19) + COUNTIFS('DARTBOT- NIE DOTYKAĆ'!$A:$A, U$3, 'DARTBOT- NIE DOTYKAĆ'!$O:$O, $J19, 'DARTBOT- NIE DOTYKAĆ'!$C:$C, "&gt;1") + COUNTIFS('DARTBOT- NIE DOTYKAĆ'!$B:$B, U$3, 'DARTBOT- NIE DOTYKAĆ'!$N:$N, $J19) + COUNTIFS('DARTBOT- NIE DOTYKAĆ'!$B:$B, U$3, 'DARTBOT- NIE DOTYKAĆ'!$P:$P, $J19, 'DARTBOT- NIE DOTYKAĆ'!$D:$D, "&gt;1")</f>
        <v>0</v>
      </c>
      <c r="V19" s="82"/>
      <c r="W19" s="81">
        <f>COUNTIFS('DARTBOT- NIE DOTYKAĆ'!$A:$A, W$3, 'DARTBOT- NIE DOTYKAĆ'!$M:$M, $J19) + COUNTIFS('DARTBOT- NIE DOTYKAĆ'!$A:$A, W$3, 'DARTBOT- NIE DOTYKAĆ'!$O:$O, $J19, 'DARTBOT- NIE DOTYKAĆ'!$C:$C, "&gt;1") + COUNTIFS('DARTBOT- NIE DOTYKAĆ'!$B:$B, W$3, 'DARTBOT- NIE DOTYKAĆ'!$N:$N, $J19) + COUNTIFS('DARTBOT- NIE DOTYKAĆ'!$B:$B, W$3, 'DARTBOT- NIE DOTYKAĆ'!$P:$P, $J19, 'DARTBOT- NIE DOTYKAĆ'!$D:$D, "&gt;1")</f>
        <v>0</v>
      </c>
      <c r="X19" s="81"/>
      <c r="Y19" s="82">
        <f>COUNTIFS('DARTBOT- NIE DOTYKAĆ'!$A:$A, Y$3, 'DARTBOT- NIE DOTYKAĆ'!$M:$M, $J19) + COUNTIFS('DARTBOT- NIE DOTYKAĆ'!$A:$A, Y$3, 'DARTBOT- NIE DOTYKAĆ'!$O:$O, $J19, 'DARTBOT- NIE DOTYKAĆ'!$C:$C, "&gt;1") + COUNTIFS('DARTBOT- NIE DOTYKAĆ'!$B:$B, Y$3, 'DARTBOT- NIE DOTYKAĆ'!$N:$N, $J19) + COUNTIFS('DARTBOT- NIE DOTYKAĆ'!$B:$B, Y$3, 'DARTBOT- NIE DOTYKAĆ'!$P:$P, $J19, 'DARTBOT- NIE DOTYKAĆ'!$D:$D, "&gt;1")</f>
        <v>0</v>
      </c>
      <c r="Z19" s="82"/>
      <c r="AA19" s="81">
        <f>COUNTIFS('DARTBOT- NIE DOTYKAĆ'!$A:$A, AA$3, 'DARTBOT- NIE DOTYKAĆ'!$M:$M, $J19) + COUNTIFS('DARTBOT- NIE DOTYKAĆ'!$A:$A, AA$3, 'DARTBOT- NIE DOTYKAĆ'!$O:$O, $J19, 'DARTBOT- NIE DOTYKAĆ'!$C:$C, "&gt;1") + COUNTIFS('DARTBOT- NIE DOTYKAĆ'!$B:$B, AA$3, 'DARTBOT- NIE DOTYKAĆ'!$N:$N, $J19) + COUNTIFS('DARTBOT- NIE DOTYKAĆ'!$B:$B, AA$3, 'DARTBOT- NIE DOTYKAĆ'!$P:$P, $J19, 'DARTBOT- NIE DOTYKAĆ'!$D:$D, "&gt;1")</f>
        <v>0</v>
      </c>
      <c r="AB19" s="81"/>
      <c r="AE19" s="14" t="s">
        <v>33</v>
      </c>
      <c r="AF19" cm="1">
        <f t="array" ref="AF19">_xlfn.XLOOKUP(TRUE, INDEX($K$16:$AB$37, 0, MATCH(AE19, $K$39:$AB$39, 0))&gt;0, $J$16:$J$37, 0, 0, -1)</f>
        <v>0</v>
      </c>
      <c r="AJ19" s="14" t="s">
        <v>33</v>
      </c>
      <c r="AK19" cm="1">
        <f t="array" ref="AK19">MAX(MAX(IF('DARTBOT- NIE DOTYKAĆ'!A:A=AJ19, 'DARTBOT- NIE DOTYKAĆ'!K:K)), MAX(IF('DARTBOT- NIE DOTYKAĆ'!B:B=AJ19, 'DARTBOT- NIE DOTYKAĆ'!L:L)))</f>
        <v>32</v>
      </c>
      <c r="CB19" s="42"/>
      <c r="CC19" s="42"/>
      <c r="CD19" s="42"/>
      <c r="CE19" s="42"/>
      <c r="CW19" s="61" t="str">
        <f>'DARTBOT- NIE DOTYKAĆ'!A17</f>
        <v>PATYK</v>
      </c>
      <c r="CX19" s="1" t="str">
        <f>'DARTBOT- NIE DOTYKAĆ'!B17</f>
        <v>KRET</v>
      </c>
      <c r="CY19" s="62">
        <f>IFERROR(LEFT(SUBSTITUTE('DARTBOT- NIE DOTYKAĆ'!Q17, "'", ""), FIND("/", SUBSTITUTE('DARTBOT- NIE DOTYKAĆ'!Q17, "'", "")) - 1) * 1, 0)</f>
        <v>2</v>
      </c>
      <c r="CZ19" s="62">
        <f>IFERROR(LEFT(SUBSTITUTE('DARTBOT- NIE DOTYKAĆ'!R17, "'", ""), FIND("/", SUBSTITUTE('DARTBOT- NIE DOTYKAĆ'!R17, "'", "")) - 1) * 1, 0)</f>
        <v>1</v>
      </c>
      <c r="DA19" s="1">
        <f>IFERROR(MID(SUBSTITUTE('DARTBOT- NIE DOTYKAĆ'!Q17, "'", ""), FIND("/", SUBSTITUTE('DARTBOT- NIE DOTYKAĆ'!Q17, "'", "")) + 1, 99) * 1, 0)</f>
        <v>24</v>
      </c>
      <c r="DB19" s="1">
        <f>IFERROR(MID(SUBSTITUTE('DARTBOT- NIE DOTYKAĆ'!R17, "'", ""), FIND("/", SUBSTITUTE('DARTBOT- NIE DOTYKAĆ'!R17, "'", "")) + 1, 99) * 1, 0)</f>
        <v>11</v>
      </c>
    </row>
    <row r="20" spans="2:106" ht="33" customHeight="1">
      <c r="B20" s="14" t="s">
        <v>35</v>
      </c>
      <c r="C20" s="3">
        <f>S38</f>
        <v>3</v>
      </c>
      <c r="J20" s="59">
        <v>26</v>
      </c>
      <c r="K20" s="82">
        <f>COUNTIFS('DARTBOT- NIE DOTYKAĆ'!$A:$A, K$3, 'DARTBOT- NIE DOTYKAĆ'!$M:$M, $J20) + COUNTIFS('DARTBOT- NIE DOTYKAĆ'!$A:$A, K$3, 'DARTBOT- NIE DOTYKAĆ'!$O:$O, $J20, 'DARTBOT- NIE DOTYKAĆ'!$C:$C, "&gt;1") + COUNTIFS('DARTBOT- NIE DOTYKAĆ'!$B:$B, K$3, 'DARTBOT- NIE DOTYKAĆ'!$N:$N, $J20) + COUNTIFS('DARTBOT- NIE DOTYKAĆ'!$B:$B, K$3, 'DARTBOT- NIE DOTYKAĆ'!$P:$P, $J20, 'DARTBOT- NIE DOTYKAĆ'!$D:$D, "&gt;1")</f>
        <v>1</v>
      </c>
      <c r="L20" s="82"/>
      <c r="M20" s="81">
        <f>COUNTIFS('DARTBOT- NIE DOTYKAĆ'!$A:$A, M$3, 'DARTBOT- NIE DOTYKAĆ'!$M:$M, $J20) + COUNTIFS('DARTBOT- NIE DOTYKAĆ'!$A:$A, M$3, 'DARTBOT- NIE DOTYKAĆ'!$O:$O, $J20, 'DARTBOT- NIE DOTYKAĆ'!$C:$C, "&gt;1") + COUNTIFS('DARTBOT- NIE DOTYKAĆ'!$B:$B, M$3, 'DARTBOT- NIE DOTYKAĆ'!$N:$N, $J20) + COUNTIFS('DARTBOT- NIE DOTYKAĆ'!$B:$B, M$3, 'DARTBOT- NIE DOTYKAĆ'!$P:$P, $J20, 'DARTBOT- NIE DOTYKAĆ'!$D:$D, "&gt;1")</f>
        <v>1</v>
      </c>
      <c r="N20" s="81"/>
      <c r="O20" s="82">
        <f>COUNTIFS('DARTBOT- NIE DOTYKAĆ'!$A:$A, O$3, 'DARTBOT- NIE DOTYKAĆ'!$M:$M, $J20) + COUNTIFS('DARTBOT- NIE DOTYKAĆ'!$A:$A, O$3, 'DARTBOT- NIE DOTYKAĆ'!$O:$O, $J20, 'DARTBOT- NIE DOTYKAĆ'!$C:$C, "&gt;1") + COUNTIFS('DARTBOT- NIE DOTYKAĆ'!$B:$B, O$3, 'DARTBOT- NIE DOTYKAĆ'!$N:$N, $J20) + COUNTIFS('DARTBOT- NIE DOTYKAĆ'!$B:$B, O$3, 'DARTBOT- NIE DOTYKAĆ'!$P:$P, $J20, 'DARTBOT- NIE DOTYKAĆ'!$D:$D, "&gt;1")</f>
        <v>0</v>
      </c>
      <c r="P20" s="82"/>
      <c r="Q20" s="81">
        <f>COUNTIFS('DARTBOT- NIE DOTYKAĆ'!$A:$A, Q$3, 'DARTBOT- NIE DOTYKAĆ'!$M:$M, $J20) + COUNTIFS('DARTBOT- NIE DOTYKAĆ'!$A:$A, Q$3, 'DARTBOT- NIE DOTYKAĆ'!$O:$O, $J20, 'DARTBOT- NIE DOTYKAĆ'!$C:$C, "&gt;1") + COUNTIFS('DARTBOT- NIE DOTYKAĆ'!$B:$B, Q$3, 'DARTBOT- NIE DOTYKAĆ'!$N:$N, $J20) + COUNTIFS('DARTBOT- NIE DOTYKAĆ'!$B:$B, Q$3, 'DARTBOT- NIE DOTYKAĆ'!$P:$P, $J20, 'DARTBOT- NIE DOTYKAĆ'!$D:$D, "&gt;1")</f>
        <v>0</v>
      </c>
      <c r="R20" s="81"/>
      <c r="S20" s="82">
        <f>COUNTIFS('DARTBOT- NIE DOTYKAĆ'!$A:$A, S$3, 'DARTBOT- NIE DOTYKAĆ'!$M:$M, $J20) + COUNTIFS('DARTBOT- NIE DOTYKAĆ'!$A:$A, S$3, 'DARTBOT- NIE DOTYKAĆ'!$O:$O, $J20, 'DARTBOT- NIE DOTYKAĆ'!$C:$C, "&gt;1") + COUNTIFS('DARTBOT- NIE DOTYKAĆ'!$B:$B, S$3, 'DARTBOT- NIE DOTYKAĆ'!$N:$N, $J20) + COUNTIFS('DARTBOT- NIE DOTYKAĆ'!$B:$B, S$3, 'DARTBOT- NIE DOTYKAĆ'!$P:$P, $J20, 'DARTBOT- NIE DOTYKAĆ'!$D:$D, "&gt;1")</f>
        <v>0</v>
      </c>
      <c r="T20" s="82"/>
      <c r="U20" s="81">
        <f>COUNTIFS('DARTBOT- NIE DOTYKAĆ'!$A:$A, U$3, 'DARTBOT- NIE DOTYKAĆ'!$M:$M, $J20) + COUNTIFS('DARTBOT- NIE DOTYKAĆ'!$A:$A, U$3, 'DARTBOT- NIE DOTYKAĆ'!$O:$O, $J20, 'DARTBOT- NIE DOTYKAĆ'!$C:$C, "&gt;1") + COUNTIFS('DARTBOT- NIE DOTYKAĆ'!$B:$B, U$3, 'DARTBOT- NIE DOTYKAĆ'!$N:$N, $J20) + COUNTIFS('DARTBOT- NIE DOTYKAĆ'!$B:$B, U$3, 'DARTBOT- NIE DOTYKAĆ'!$P:$P, $J20, 'DARTBOT- NIE DOTYKAĆ'!$D:$D, "&gt;1")</f>
        <v>0</v>
      </c>
      <c r="V20" s="81"/>
      <c r="W20" s="82">
        <f>COUNTIFS('DARTBOT- NIE DOTYKAĆ'!$A:$A, W$3, 'DARTBOT- NIE DOTYKAĆ'!$M:$M, $J20) + COUNTIFS('DARTBOT- NIE DOTYKAĆ'!$A:$A, W$3, 'DARTBOT- NIE DOTYKAĆ'!$O:$O, $J20, 'DARTBOT- NIE DOTYKAĆ'!$C:$C, "&gt;1") + COUNTIFS('DARTBOT- NIE DOTYKAĆ'!$B:$B, W$3, 'DARTBOT- NIE DOTYKAĆ'!$N:$N, $J20) + COUNTIFS('DARTBOT- NIE DOTYKAĆ'!$B:$B, W$3, 'DARTBOT- NIE DOTYKAĆ'!$P:$P, $J20, 'DARTBOT- NIE DOTYKAĆ'!$D:$D, "&gt;1")</f>
        <v>0</v>
      </c>
      <c r="X20" s="82"/>
      <c r="Y20" s="81">
        <f>COUNTIFS('DARTBOT- NIE DOTYKAĆ'!$A:$A, Y$3, 'DARTBOT- NIE DOTYKAĆ'!$M:$M, $J20) + COUNTIFS('DARTBOT- NIE DOTYKAĆ'!$A:$A, Y$3, 'DARTBOT- NIE DOTYKAĆ'!$O:$O, $J20, 'DARTBOT- NIE DOTYKAĆ'!$C:$C, "&gt;1") + COUNTIFS('DARTBOT- NIE DOTYKAĆ'!$B:$B, Y$3, 'DARTBOT- NIE DOTYKAĆ'!$N:$N, $J20) + COUNTIFS('DARTBOT- NIE DOTYKAĆ'!$B:$B, Y$3, 'DARTBOT- NIE DOTYKAĆ'!$P:$P, $J20, 'DARTBOT- NIE DOTYKAĆ'!$D:$D, "&gt;1")</f>
        <v>0</v>
      </c>
      <c r="Z20" s="81"/>
      <c r="AA20" s="82">
        <f>COUNTIFS('DARTBOT- NIE DOTYKAĆ'!$A:$A, AA$3, 'DARTBOT- NIE DOTYKAĆ'!$M:$M, $J20) + COUNTIFS('DARTBOT- NIE DOTYKAĆ'!$A:$A, AA$3, 'DARTBOT- NIE DOTYKAĆ'!$O:$O, $J20, 'DARTBOT- NIE DOTYKAĆ'!$C:$C, "&gt;1") + COUNTIFS('DARTBOT- NIE DOTYKAĆ'!$B:$B, AA$3, 'DARTBOT- NIE DOTYKAĆ'!$N:$N, $J20) + COUNTIFS('DARTBOT- NIE DOTYKAĆ'!$B:$B, AA$3, 'DARTBOT- NIE DOTYKAĆ'!$P:$P, $J20, 'DARTBOT- NIE DOTYKAĆ'!$D:$D, "&gt;1")</f>
        <v>0</v>
      </c>
      <c r="AB20" s="82"/>
      <c r="AE20" s="14" t="s">
        <v>34</v>
      </c>
      <c r="AF20" cm="1">
        <f t="array" ref="AF20">_xlfn.XLOOKUP(TRUE, INDEX($K$16:$AB$37, 0, MATCH(AE20, $K$39:$AB$39, 0))&gt;0, $J$16:$J$37, 0, 0, -1)</f>
        <v>22</v>
      </c>
      <c r="AJ20" s="14" t="s">
        <v>34</v>
      </c>
      <c r="AK20" cm="1">
        <f t="array" ref="AK20">MAX(MAX(IF('DARTBOT- NIE DOTYKAĆ'!A:A=AJ20, 'DARTBOT- NIE DOTYKAĆ'!K:K)), MAX(IF('DARTBOT- NIE DOTYKAĆ'!B:B=AJ20, 'DARTBOT- NIE DOTYKAĆ'!L:L)))</f>
        <v>52</v>
      </c>
      <c r="AO20" t="str" cm="1">
        <f t="array" ref="AO20:AO28">B4:B12</f>
        <v>PATYK</v>
      </c>
      <c r="AP20" cm="1">
        <f t="array" ref="AP20:AP28">H4:H12</f>
        <v>63</v>
      </c>
      <c r="AQ20" cm="1">
        <f t="array" ref="AQ20:AQ28">INDEX($K$23:$AA$23, 1, _xlfn.SEQUENCE(9,1,1,2))</f>
        <v>0</v>
      </c>
      <c r="AR20" cm="1">
        <f t="array" ref="AR20:AR28">AF4:AF12</f>
        <v>5</v>
      </c>
      <c r="CB20" s="42"/>
      <c r="CC20" s="42"/>
      <c r="CD20" s="42"/>
      <c r="CE20" s="42"/>
      <c r="CW20" s="61" t="str">
        <f>'DARTBOT- NIE DOTYKAĆ'!A18</f>
        <v>PATYK</v>
      </c>
      <c r="CX20" s="1" t="str">
        <f>'DARTBOT- NIE DOTYKAĆ'!B18</f>
        <v>KRET</v>
      </c>
      <c r="CY20" s="62">
        <f>IFERROR(LEFT(SUBSTITUTE('DARTBOT- NIE DOTYKAĆ'!Q18, "'", ""), FIND("/", SUBSTITUTE('DARTBOT- NIE DOTYKAĆ'!Q18, "'", "")) - 1) * 1, 0)</f>
        <v>2</v>
      </c>
      <c r="CZ20" s="62">
        <f>IFERROR(LEFT(SUBSTITUTE('DARTBOT- NIE DOTYKAĆ'!R18, "'", ""), FIND("/", SUBSTITUTE('DARTBOT- NIE DOTYKAĆ'!R18, "'", "")) - 1) * 1, 0)</f>
        <v>0</v>
      </c>
      <c r="DA20" s="1">
        <f>IFERROR(MID(SUBSTITUTE('DARTBOT- NIE DOTYKAĆ'!Q18, "'", ""), FIND("/", SUBSTITUTE('DARTBOT- NIE DOTYKAĆ'!Q18, "'", "")) + 1, 99) * 1, 0)</f>
        <v>14</v>
      </c>
      <c r="DB20" s="1">
        <f>IFERROR(MID(SUBSTITUTE('DARTBOT- NIE DOTYKAĆ'!R18, "'", ""), FIND("/", SUBSTITUTE('DARTBOT- NIE DOTYKAĆ'!R18, "'", "")) + 1, 99) * 1, 0)</f>
        <v>0</v>
      </c>
    </row>
    <row r="21" spans="2:106" ht="32.25" customHeight="1">
      <c r="B21" s="14" t="s">
        <v>36</v>
      </c>
      <c r="C21" s="3">
        <f>U38</f>
        <v>0</v>
      </c>
      <c r="J21" s="59">
        <v>25</v>
      </c>
      <c r="K21" s="81">
        <f>COUNTIFS('DARTBOT- NIE DOTYKAĆ'!$A:$A, K$3, 'DARTBOT- NIE DOTYKAĆ'!$M:$M, $J21) + COUNTIFS('DARTBOT- NIE DOTYKAĆ'!$A:$A, K$3, 'DARTBOT- NIE DOTYKAĆ'!$O:$O, $J21, 'DARTBOT- NIE DOTYKAĆ'!$C:$C, "&gt;1") + COUNTIFS('DARTBOT- NIE DOTYKAĆ'!$B:$B, K$3, 'DARTBOT- NIE DOTYKAĆ'!$N:$N, $J21) + COUNTIFS('DARTBOT- NIE DOTYKAĆ'!$B:$B, K$3, 'DARTBOT- NIE DOTYKAĆ'!$P:$P, $J21, 'DARTBOT- NIE DOTYKAĆ'!$D:$D, "&gt;1")</f>
        <v>1</v>
      </c>
      <c r="L21" s="81"/>
      <c r="M21" s="82">
        <f>COUNTIFS('DARTBOT- NIE DOTYKAĆ'!$A:$A, M$3, 'DARTBOT- NIE DOTYKAĆ'!$M:$M, $J21) + COUNTIFS('DARTBOT- NIE DOTYKAĆ'!$A:$A, M$3, 'DARTBOT- NIE DOTYKAĆ'!$O:$O, $J21, 'DARTBOT- NIE DOTYKAĆ'!$C:$C, "&gt;1") + COUNTIFS('DARTBOT- NIE DOTYKAĆ'!$B:$B, M$3, 'DARTBOT- NIE DOTYKAĆ'!$N:$N, $J21) + COUNTIFS('DARTBOT- NIE DOTYKAĆ'!$B:$B, M$3, 'DARTBOT- NIE DOTYKAĆ'!$P:$P, $J21, 'DARTBOT- NIE DOTYKAĆ'!$D:$D, "&gt;1")</f>
        <v>0</v>
      </c>
      <c r="N21" s="82"/>
      <c r="O21" s="81">
        <f>COUNTIFS('DARTBOT- NIE DOTYKAĆ'!$A:$A, O$3, 'DARTBOT- NIE DOTYKAĆ'!$M:$M, $J21) + COUNTIFS('DARTBOT- NIE DOTYKAĆ'!$A:$A, O$3, 'DARTBOT- NIE DOTYKAĆ'!$O:$O, $J21, 'DARTBOT- NIE DOTYKAĆ'!$C:$C, "&gt;1") + COUNTIFS('DARTBOT- NIE DOTYKAĆ'!$B:$B, O$3, 'DARTBOT- NIE DOTYKAĆ'!$N:$N, $J21) + COUNTIFS('DARTBOT- NIE DOTYKAĆ'!$B:$B, O$3, 'DARTBOT- NIE DOTYKAĆ'!$P:$P, $J21, 'DARTBOT- NIE DOTYKAĆ'!$D:$D, "&gt;1")</f>
        <v>0</v>
      </c>
      <c r="P21" s="81"/>
      <c r="Q21" s="82">
        <f>COUNTIFS('DARTBOT- NIE DOTYKAĆ'!$A:$A, Q$3, 'DARTBOT- NIE DOTYKAĆ'!$M:$M, $J21) + COUNTIFS('DARTBOT- NIE DOTYKAĆ'!$A:$A, Q$3, 'DARTBOT- NIE DOTYKAĆ'!$O:$O, $J21, 'DARTBOT- NIE DOTYKAĆ'!$C:$C, "&gt;1") + COUNTIFS('DARTBOT- NIE DOTYKAĆ'!$B:$B, Q$3, 'DARTBOT- NIE DOTYKAĆ'!$N:$N, $J21) + COUNTIFS('DARTBOT- NIE DOTYKAĆ'!$B:$B, Q$3, 'DARTBOT- NIE DOTYKAĆ'!$P:$P, $J21, 'DARTBOT- NIE DOTYKAĆ'!$D:$D, "&gt;1")</f>
        <v>1</v>
      </c>
      <c r="R21" s="82"/>
      <c r="S21" s="81">
        <f>COUNTIFS('DARTBOT- NIE DOTYKAĆ'!$A:$A, S$3, 'DARTBOT- NIE DOTYKAĆ'!$M:$M, $J21) + COUNTIFS('DARTBOT- NIE DOTYKAĆ'!$A:$A, S$3, 'DARTBOT- NIE DOTYKAĆ'!$O:$O, $J21, 'DARTBOT- NIE DOTYKAĆ'!$C:$C, "&gt;1") + COUNTIFS('DARTBOT- NIE DOTYKAĆ'!$B:$B, S$3, 'DARTBOT- NIE DOTYKAĆ'!$N:$N, $J21) + COUNTIFS('DARTBOT- NIE DOTYKAĆ'!$B:$B, S$3, 'DARTBOT- NIE DOTYKAĆ'!$P:$P, $J21, 'DARTBOT- NIE DOTYKAĆ'!$D:$D, "&gt;1")</f>
        <v>0</v>
      </c>
      <c r="T21" s="81"/>
      <c r="U21" s="82">
        <f>COUNTIFS('DARTBOT- NIE DOTYKAĆ'!$A:$A, U$3, 'DARTBOT- NIE DOTYKAĆ'!$M:$M, $J21) + COUNTIFS('DARTBOT- NIE DOTYKAĆ'!$A:$A, U$3, 'DARTBOT- NIE DOTYKAĆ'!$O:$O, $J21, 'DARTBOT- NIE DOTYKAĆ'!$C:$C, "&gt;1") + COUNTIFS('DARTBOT- NIE DOTYKAĆ'!$B:$B, U$3, 'DARTBOT- NIE DOTYKAĆ'!$N:$N, $J21) + COUNTIFS('DARTBOT- NIE DOTYKAĆ'!$B:$B, U$3, 'DARTBOT- NIE DOTYKAĆ'!$P:$P, $J21, 'DARTBOT- NIE DOTYKAĆ'!$D:$D, "&gt;1")</f>
        <v>0</v>
      </c>
      <c r="V21" s="82"/>
      <c r="W21" s="81">
        <f>COUNTIFS('DARTBOT- NIE DOTYKAĆ'!$A:$A, W$3, 'DARTBOT- NIE DOTYKAĆ'!$M:$M, $J21) + COUNTIFS('DARTBOT- NIE DOTYKAĆ'!$A:$A, W$3, 'DARTBOT- NIE DOTYKAĆ'!$O:$O, $J21, 'DARTBOT- NIE DOTYKAĆ'!$C:$C, "&gt;1") + COUNTIFS('DARTBOT- NIE DOTYKAĆ'!$B:$B, W$3, 'DARTBOT- NIE DOTYKAĆ'!$N:$N, $J21) + COUNTIFS('DARTBOT- NIE DOTYKAĆ'!$B:$B, W$3, 'DARTBOT- NIE DOTYKAĆ'!$P:$P, $J21, 'DARTBOT- NIE DOTYKAĆ'!$D:$D, "&gt;1")</f>
        <v>0</v>
      </c>
      <c r="X21" s="81"/>
      <c r="Y21" s="82">
        <f>COUNTIFS('DARTBOT- NIE DOTYKAĆ'!$A:$A, Y$3, 'DARTBOT- NIE DOTYKAĆ'!$M:$M, $J21) + COUNTIFS('DARTBOT- NIE DOTYKAĆ'!$A:$A, Y$3, 'DARTBOT- NIE DOTYKAĆ'!$O:$O, $J21, 'DARTBOT- NIE DOTYKAĆ'!$C:$C, "&gt;1") + COUNTIFS('DARTBOT- NIE DOTYKAĆ'!$B:$B, Y$3, 'DARTBOT- NIE DOTYKAĆ'!$N:$N, $J21) + COUNTIFS('DARTBOT- NIE DOTYKAĆ'!$B:$B, Y$3, 'DARTBOT- NIE DOTYKAĆ'!$P:$P, $J21, 'DARTBOT- NIE DOTYKAĆ'!$D:$D, "&gt;1")</f>
        <v>0</v>
      </c>
      <c r="Z21" s="82"/>
      <c r="AA21" s="81">
        <f>COUNTIFS('DARTBOT- NIE DOTYKAĆ'!$A:$A, AA$3, 'DARTBOT- NIE DOTYKAĆ'!$M:$M, $J21) + COUNTIFS('DARTBOT- NIE DOTYKAĆ'!$A:$A, AA$3, 'DARTBOT- NIE DOTYKAĆ'!$O:$O, $J21, 'DARTBOT- NIE DOTYKAĆ'!$C:$C, "&gt;1") + COUNTIFS('DARTBOT- NIE DOTYKAĆ'!$B:$B, AA$3, 'DARTBOT- NIE DOTYKAĆ'!$N:$N, $J21) + COUNTIFS('DARTBOT- NIE DOTYKAĆ'!$B:$B, AA$3, 'DARTBOT- NIE DOTYKAĆ'!$P:$P, $J21, 'DARTBOT- NIE DOTYKAĆ'!$D:$D, "&gt;1")</f>
        <v>0</v>
      </c>
      <c r="AB21" s="81"/>
      <c r="AE21" s="14" t="s">
        <v>35</v>
      </c>
      <c r="AF21" cm="1">
        <f t="array" ref="AF21">_xlfn.XLOOKUP(TRUE, INDEX($K$16:$AB$37, 0, MATCH(AE21, $K$39:$AB$39, 0))&gt;0, $J$16:$J$37, 0, 0, -1)</f>
        <v>30</v>
      </c>
      <c r="AJ21" s="14" t="s">
        <v>35</v>
      </c>
      <c r="AK21" cm="1">
        <f t="array" ref="AK21">MAX(MAX(IF('DARTBOT- NIE DOTYKAĆ'!A:A=AJ21, 'DARTBOT- NIE DOTYKAĆ'!K:K)), MAX(IF('DARTBOT- NIE DOTYKAĆ'!B:B=AJ21, 'DARTBOT- NIE DOTYKAĆ'!L:L)))</f>
        <v>64</v>
      </c>
      <c r="AO21" t="str">
        <v>KRET</v>
      </c>
      <c r="AP21">
        <v>24</v>
      </c>
      <c r="AQ21">
        <v>0</v>
      </c>
      <c r="AR21">
        <v>8</v>
      </c>
      <c r="CB21" s="42"/>
      <c r="CC21" s="42"/>
      <c r="CD21" s="42"/>
      <c r="CE21" s="42"/>
      <c r="CW21" s="61" t="str">
        <f>'DARTBOT- NIE DOTYKAĆ'!A19</f>
        <v>PATYK</v>
      </c>
      <c r="CX21" s="1" t="str">
        <f>'DARTBOT- NIE DOTYKAĆ'!B19</f>
        <v>HERZYK</v>
      </c>
      <c r="CY21" s="62">
        <f>IFERROR(LEFT(SUBSTITUTE('DARTBOT- NIE DOTYKAĆ'!Q19, "'", ""), FIND("/", SUBSTITUTE('DARTBOT- NIE DOTYKAĆ'!Q19, "'", "")) - 1) * 1, 0)</f>
        <v>2</v>
      </c>
      <c r="CZ21" s="62">
        <f>IFERROR(LEFT(SUBSTITUTE('DARTBOT- NIE DOTYKAĆ'!R19, "'", ""), FIND("/", SUBSTITUTE('DARTBOT- NIE DOTYKAĆ'!R19, "'", "")) - 1) * 1, 0)</f>
        <v>0</v>
      </c>
      <c r="DA21" s="1">
        <f>IFERROR(MID(SUBSTITUTE('DARTBOT- NIE DOTYKAĆ'!Q19, "'", ""), FIND("/", SUBSTITUTE('DARTBOT- NIE DOTYKAĆ'!Q19, "'", "")) + 1, 99) * 1, 0)</f>
        <v>4</v>
      </c>
      <c r="DB21" s="1">
        <f>IFERROR(MID(SUBSTITUTE('DARTBOT- NIE DOTYKAĆ'!R19, "'", ""), FIND("/", SUBSTITUTE('DARTBOT- NIE DOTYKAĆ'!R19, "'", "")) + 1, 99) * 1, 0)</f>
        <v>0</v>
      </c>
    </row>
    <row r="22" spans="2:106" ht="33.75" customHeight="1">
      <c r="B22" s="14" t="s">
        <v>37</v>
      </c>
      <c r="C22" s="3">
        <f>W38</f>
        <v>0</v>
      </c>
      <c r="J22" s="59">
        <v>24</v>
      </c>
      <c r="K22" s="82">
        <f>COUNTIFS('DARTBOT- NIE DOTYKAĆ'!$A:$A, K$3, 'DARTBOT- NIE DOTYKAĆ'!$M:$M, $J22) + COUNTIFS('DARTBOT- NIE DOTYKAĆ'!$A:$A, K$3, 'DARTBOT- NIE DOTYKAĆ'!$O:$O, $J22, 'DARTBOT- NIE DOTYKAĆ'!$C:$C, "&gt;1") + COUNTIFS('DARTBOT- NIE DOTYKAĆ'!$B:$B, K$3, 'DARTBOT- NIE DOTYKAĆ'!$N:$N, $J22) + COUNTIFS('DARTBOT- NIE DOTYKAĆ'!$B:$B, K$3, 'DARTBOT- NIE DOTYKAĆ'!$P:$P, $J22, 'DARTBOT- NIE DOTYKAĆ'!$D:$D, "&gt;1")</f>
        <v>3</v>
      </c>
      <c r="L22" s="82"/>
      <c r="M22" s="81">
        <f>COUNTIFS('DARTBOT- NIE DOTYKAĆ'!$A:$A, M$3, 'DARTBOT- NIE DOTYKAĆ'!$M:$M, $J22) + COUNTIFS('DARTBOT- NIE DOTYKAĆ'!$A:$A, M$3, 'DARTBOT- NIE DOTYKAĆ'!$O:$O, $J22, 'DARTBOT- NIE DOTYKAĆ'!$C:$C, "&gt;1") + COUNTIFS('DARTBOT- NIE DOTYKAĆ'!$B:$B, M$3, 'DARTBOT- NIE DOTYKAĆ'!$N:$N, $J22) + COUNTIFS('DARTBOT- NIE DOTYKAĆ'!$B:$B, M$3, 'DARTBOT- NIE DOTYKAĆ'!$P:$P, $J22, 'DARTBOT- NIE DOTYKAĆ'!$D:$D, "&gt;1")</f>
        <v>0</v>
      </c>
      <c r="N22" s="81"/>
      <c r="O22" s="82">
        <f>COUNTIFS('DARTBOT- NIE DOTYKAĆ'!$A:$A, O$3, 'DARTBOT- NIE DOTYKAĆ'!$M:$M, $J22) + COUNTIFS('DARTBOT- NIE DOTYKAĆ'!$A:$A, O$3, 'DARTBOT- NIE DOTYKAĆ'!$O:$O, $J22, 'DARTBOT- NIE DOTYKAĆ'!$C:$C, "&gt;1") + COUNTIFS('DARTBOT- NIE DOTYKAĆ'!$B:$B, O$3, 'DARTBOT- NIE DOTYKAĆ'!$N:$N, $J22) + COUNTIFS('DARTBOT- NIE DOTYKAĆ'!$B:$B, O$3, 'DARTBOT- NIE DOTYKAĆ'!$P:$P, $J22, 'DARTBOT- NIE DOTYKAĆ'!$D:$D, "&gt;1")</f>
        <v>0</v>
      </c>
      <c r="P22" s="82"/>
      <c r="Q22" s="81">
        <f>COUNTIFS('DARTBOT- NIE DOTYKAĆ'!$A:$A, Q$3, 'DARTBOT- NIE DOTYKAĆ'!$M:$M, $J22) + COUNTIFS('DARTBOT- NIE DOTYKAĆ'!$A:$A, Q$3, 'DARTBOT- NIE DOTYKAĆ'!$O:$O, $J22, 'DARTBOT- NIE DOTYKAĆ'!$C:$C, "&gt;1") + COUNTIFS('DARTBOT- NIE DOTYKAĆ'!$B:$B, Q$3, 'DARTBOT- NIE DOTYKAĆ'!$N:$N, $J22) + COUNTIFS('DARTBOT- NIE DOTYKAĆ'!$B:$B, Q$3, 'DARTBOT- NIE DOTYKAĆ'!$P:$P, $J22, 'DARTBOT- NIE DOTYKAĆ'!$D:$D, "&gt;1")</f>
        <v>0</v>
      </c>
      <c r="R22" s="81"/>
      <c r="S22" s="82">
        <f>COUNTIFS('DARTBOT- NIE DOTYKAĆ'!$A:$A, S$3, 'DARTBOT- NIE DOTYKAĆ'!$M:$M, $J22) + COUNTIFS('DARTBOT- NIE DOTYKAĆ'!$A:$A, S$3, 'DARTBOT- NIE DOTYKAĆ'!$O:$O, $J22, 'DARTBOT- NIE DOTYKAĆ'!$C:$C, "&gt;1") + COUNTIFS('DARTBOT- NIE DOTYKAĆ'!$B:$B, S$3, 'DARTBOT- NIE DOTYKAĆ'!$N:$N, $J22) + COUNTIFS('DARTBOT- NIE DOTYKAĆ'!$B:$B, S$3, 'DARTBOT- NIE DOTYKAĆ'!$P:$P, $J22, 'DARTBOT- NIE DOTYKAĆ'!$D:$D, "&gt;1")</f>
        <v>0</v>
      </c>
      <c r="T22" s="82"/>
      <c r="U22" s="81">
        <f>COUNTIFS('DARTBOT- NIE DOTYKAĆ'!$A:$A, U$3, 'DARTBOT- NIE DOTYKAĆ'!$M:$M, $J22) + COUNTIFS('DARTBOT- NIE DOTYKAĆ'!$A:$A, U$3, 'DARTBOT- NIE DOTYKAĆ'!$O:$O, $J22, 'DARTBOT- NIE DOTYKAĆ'!$C:$C, "&gt;1") + COUNTIFS('DARTBOT- NIE DOTYKAĆ'!$B:$B, U$3, 'DARTBOT- NIE DOTYKAĆ'!$N:$N, $J22) + COUNTIFS('DARTBOT- NIE DOTYKAĆ'!$B:$B, U$3, 'DARTBOT- NIE DOTYKAĆ'!$P:$P, $J22, 'DARTBOT- NIE DOTYKAĆ'!$D:$D, "&gt;1")</f>
        <v>0</v>
      </c>
      <c r="V22" s="81"/>
      <c r="W22" s="82">
        <f>COUNTIFS('DARTBOT- NIE DOTYKAĆ'!$A:$A, W$3, 'DARTBOT- NIE DOTYKAĆ'!$M:$M, $J22) + COUNTIFS('DARTBOT- NIE DOTYKAĆ'!$A:$A, W$3, 'DARTBOT- NIE DOTYKAĆ'!$O:$O, $J22, 'DARTBOT- NIE DOTYKAĆ'!$C:$C, "&gt;1") + COUNTIFS('DARTBOT- NIE DOTYKAĆ'!$B:$B, W$3, 'DARTBOT- NIE DOTYKAĆ'!$N:$N, $J22) + COUNTIFS('DARTBOT- NIE DOTYKAĆ'!$B:$B, W$3, 'DARTBOT- NIE DOTYKAĆ'!$P:$P, $J22, 'DARTBOT- NIE DOTYKAĆ'!$D:$D, "&gt;1")</f>
        <v>0</v>
      </c>
      <c r="X22" s="82"/>
      <c r="Y22" s="81">
        <f>COUNTIFS('DARTBOT- NIE DOTYKAĆ'!$A:$A, Y$3, 'DARTBOT- NIE DOTYKAĆ'!$M:$M, $J22) + COUNTIFS('DARTBOT- NIE DOTYKAĆ'!$A:$A, Y$3, 'DARTBOT- NIE DOTYKAĆ'!$O:$O, $J22, 'DARTBOT- NIE DOTYKAĆ'!$C:$C, "&gt;1") + COUNTIFS('DARTBOT- NIE DOTYKAĆ'!$B:$B, Y$3, 'DARTBOT- NIE DOTYKAĆ'!$N:$N, $J22) + COUNTIFS('DARTBOT- NIE DOTYKAĆ'!$B:$B, Y$3, 'DARTBOT- NIE DOTYKAĆ'!$P:$P, $J22, 'DARTBOT- NIE DOTYKAĆ'!$D:$D, "&gt;1")</f>
        <v>0</v>
      </c>
      <c r="Z22" s="81"/>
      <c r="AA22" s="82">
        <f>COUNTIFS('DARTBOT- NIE DOTYKAĆ'!$A:$A, AA$3, 'DARTBOT- NIE DOTYKAĆ'!$M:$M, $J22) + COUNTIFS('DARTBOT- NIE DOTYKAĆ'!$A:$A, AA$3, 'DARTBOT- NIE DOTYKAĆ'!$O:$O, $J22, 'DARTBOT- NIE DOTYKAĆ'!$C:$C, "&gt;1") + COUNTIFS('DARTBOT- NIE DOTYKAĆ'!$B:$B, AA$3, 'DARTBOT- NIE DOTYKAĆ'!$N:$N, $J22) + COUNTIFS('DARTBOT- NIE DOTYKAĆ'!$B:$B, AA$3, 'DARTBOT- NIE DOTYKAĆ'!$P:$P, $J22, 'DARTBOT- NIE DOTYKAĆ'!$D:$D, "&gt;1")</f>
        <v>0</v>
      </c>
      <c r="AB22" s="82"/>
      <c r="AE22" s="14" t="s">
        <v>36</v>
      </c>
      <c r="AF22" cm="1">
        <f t="array" ref="AF22">_xlfn.XLOOKUP(TRUE, INDEX($K$16:$AB$37, 0, MATCH(AE22, $K$39:$AB$39, 0))&gt;0, $J$16:$J$37, 0, 0, -1)</f>
        <v>0</v>
      </c>
      <c r="AJ22" s="14" t="s">
        <v>36</v>
      </c>
      <c r="AK22" cm="1">
        <f t="array" ref="AK22">MAX(MAX(IF('DARTBOT- NIE DOTYKAĆ'!A:A=AJ22, 'DARTBOT- NIE DOTYKAĆ'!K:K)), MAX(IF('DARTBOT- NIE DOTYKAĆ'!B:B=AJ22, 'DARTBOT- NIE DOTYKAĆ'!L:L)))</f>
        <v>0</v>
      </c>
      <c r="AO22" t="str">
        <v>GRUBY</v>
      </c>
      <c r="AP22">
        <v>6</v>
      </c>
      <c r="AQ22">
        <v>0</v>
      </c>
      <c r="AR22">
        <v>0</v>
      </c>
      <c r="CB22" s="42"/>
      <c r="CC22" s="42"/>
      <c r="CD22" s="42"/>
      <c r="CE22" s="42"/>
      <c r="CW22" s="61" t="str">
        <f>'DARTBOT- NIE DOTYKAĆ'!A20</f>
        <v>HERZYK</v>
      </c>
      <c r="CX22" s="1" t="str">
        <f>'DARTBOT- NIE DOTYKAĆ'!B20</f>
        <v>KRET</v>
      </c>
      <c r="CY22" s="62">
        <f>IFERROR(LEFT(SUBSTITUTE('DARTBOT- NIE DOTYKAĆ'!Q20, "'", ""), FIND("/", SUBSTITUTE('DARTBOT- NIE DOTYKAĆ'!Q20, "'", "")) - 1) * 1, 0)</f>
        <v>2</v>
      </c>
      <c r="CZ22" s="62">
        <f>IFERROR(LEFT(SUBSTITUTE('DARTBOT- NIE DOTYKAĆ'!R20, "'", ""), FIND("/", SUBSTITUTE('DARTBOT- NIE DOTYKAĆ'!R20, "'", "")) - 1) * 1, 0)</f>
        <v>1</v>
      </c>
      <c r="DA22" s="1">
        <f>IFERROR(MID(SUBSTITUTE('DARTBOT- NIE DOTYKAĆ'!Q20, "'", ""), FIND("/", SUBSTITUTE('DARTBOT- NIE DOTYKAĆ'!Q20, "'", "")) + 1, 99) * 1, 0)</f>
        <v>30</v>
      </c>
      <c r="DB22" s="1">
        <f>IFERROR(MID(SUBSTITUTE('DARTBOT- NIE DOTYKAĆ'!R20, "'", ""), FIND("/", SUBSTITUTE('DARTBOT- NIE DOTYKAĆ'!R20, "'", "")) + 1, 99) * 1, 0)</f>
        <v>18</v>
      </c>
    </row>
    <row r="23" spans="2:106" ht="33.75" customHeight="1">
      <c r="B23" s="14" t="s">
        <v>38</v>
      </c>
      <c r="C23" s="3">
        <f>Y38</f>
        <v>0</v>
      </c>
      <c r="J23" s="59">
        <v>23</v>
      </c>
      <c r="K23" s="81">
        <f>COUNTIFS('DARTBOT- NIE DOTYKAĆ'!$A:$A, K$3, 'DARTBOT- NIE DOTYKAĆ'!$M:$M, $J23) + COUNTIFS('DARTBOT- NIE DOTYKAĆ'!$A:$A, K$3, 'DARTBOT- NIE DOTYKAĆ'!$O:$O, $J23, 'DARTBOT- NIE DOTYKAĆ'!$C:$C, "&gt;1") + COUNTIFS('DARTBOT- NIE DOTYKAĆ'!$B:$B, K$3, 'DARTBOT- NIE DOTYKAĆ'!$N:$N, $J23) + COUNTIFS('DARTBOT- NIE DOTYKAĆ'!$B:$B, K$3, 'DARTBOT- NIE DOTYKAĆ'!$P:$P, $J23, 'DARTBOT- NIE DOTYKAĆ'!$D:$D, "&gt;1")</f>
        <v>0</v>
      </c>
      <c r="L23" s="81"/>
      <c r="M23" s="82">
        <f>COUNTIFS('DARTBOT- NIE DOTYKAĆ'!$A:$A, M$3, 'DARTBOT- NIE DOTYKAĆ'!$M:$M, $J23) + COUNTIFS('DARTBOT- NIE DOTYKAĆ'!$A:$A, M$3, 'DARTBOT- NIE DOTYKAĆ'!$O:$O, $J23, 'DARTBOT- NIE DOTYKAĆ'!$C:$C, "&gt;1") + COUNTIFS('DARTBOT- NIE DOTYKAĆ'!$B:$B, M$3, 'DARTBOT- NIE DOTYKAĆ'!$N:$N, $J23) + COUNTIFS('DARTBOT- NIE DOTYKAĆ'!$B:$B, M$3, 'DARTBOT- NIE DOTYKAĆ'!$P:$P, $J23, 'DARTBOT- NIE DOTYKAĆ'!$D:$D, "&gt;1")</f>
        <v>0</v>
      </c>
      <c r="N23" s="82"/>
      <c r="O23" s="81">
        <f>COUNTIFS('DARTBOT- NIE DOTYKAĆ'!$A:$A, O$3, 'DARTBOT- NIE DOTYKAĆ'!$M:$M, $J23) + COUNTIFS('DARTBOT- NIE DOTYKAĆ'!$A:$A, O$3, 'DARTBOT- NIE DOTYKAĆ'!$O:$O, $J23, 'DARTBOT- NIE DOTYKAĆ'!$C:$C, "&gt;1") + COUNTIFS('DARTBOT- NIE DOTYKAĆ'!$B:$B, O$3, 'DARTBOT- NIE DOTYKAĆ'!$N:$N, $J23) + COUNTIFS('DARTBOT- NIE DOTYKAĆ'!$B:$B, O$3, 'DARTBOT- NIE DOTYKAĆ'!$P:$P, $J23, 'DARTBOT- NIE DOTYKAĆ'!$D:$D, "&gt;1")</f>
        <v>0</v>
      </c>
      <c r="P23" s="81"/>
      <c r="Q23" s="82">
        <f>COUNTIFS('DARTBOT- NIE DOTYKAĆ'!$A:$A, Q$3, 'DARTBOT- NIE DOTYKAĆ'!$M:$M, $J23) + COUNTIFS('DARTBOT- NIE DOTYKAĆ'!$A:$A, Q$3, 'DARTBOT- NIE DOTYKAĆ'!$O:$O, $J23, 'DARTBOT- NIE DOTYKAĆ'!$C:$C, "&gt;1") + COUNTIFS('DARTBOT- NIE DOTYKAĆ'!$B:$B, Q$3, 'DARTBOT- NIE DOTYKAĆ'!$N:$N, $J23) + COUNTIFS('DARTBOT- NIE DOTYKAĆ'!$B:$B, Q$3, 'DARTBOT- NIE DOTYKAĆ'!$P:$P, $J23, 'DARTBOT- NIE DOTYKAĆ'!$D:$D, "&gt;1")</f>
        <v>1</v>
      </c>
      <c r="R23" s="82"/>
      <c r="S23" s="81">
        <f>COUNTIFS('DARTBOT- NIE DOTYKAĆ'!$A:$A, S$3, 'DARTBOT- NIE DOTYKAĆ'!$M:$M, $J23) + COUNTIFS('DARTBOT- NIE DOTYKAĆ'!$A:$A, S$3, 'DARTBOT- NIE DOTYKAĆ'!$O:$O, $J23, 'DARTBOT- NIE DOTYKAĆ'!$C:$C, "&gt;1") + COUNTIFS('DARTBOT- NIE DOTYKAĆ'!$B:$B, S$3, 'DARTBOT- NIE DOTYKAĆ'!$N:$N, $J23) + COUNTIFS('DARTBOT- NIE DOTYKAĆ'!$B:$B, S$3, 'DARTBOT- NIE DOTYKAĆ'!$P:$P, $J23, 'DARTBOT- NIE DOTYKAĆ'!$D:$D, "&gt;1")</f>
        <v>0</v>
      </c>
      <c r="T23" s="81"/>
      <c r="U23" s="82">
        <f>COUNTIFS('DARTBOT- NIE DOTYKAĆ'!$A:$A, U$3, 'DARTBOT- NIE DOTYKAĆ'!$M:$M, $J23) + COUNTIFS('DARTBOT- NIE DOTYKAĆ'!$A:$A, U$3, 'DARTBOT- NIE DOTYKAĆ'!$O:$O, $J23, 'DARTBOT- NIE DOTYKAĆ'!$C:$C, "&gt;1") + COUNTIFS('DARTBOT- NIE DOTYKAĆ'!$B:$B, U$3, 'DARTBOT- NIE DOTYKAĆ'!$N:$N, $J23) + COUNTIFS('DARTBOT- NIE DOTYKAĆ'!$B:$B, U$3, 'DARTBOT- NIE DOTYKAĆ'!$P:$P, $J23, 'DARTBOT- NIE DOTYKAĆ'!$D:$D, "&gt;1")</f>
        <v>0</v>
      </c>
      <c r="V23" s="82"/>
      <c r="W23" s="81">
        <f>COUNTIFS('DARTBOT- NIE DOTYKAĆ'!$A:$A, W$3, 'DARTBOT- NIE DOTYKAĆ'!$M:$M, $J23) + COUNTIFS('DARTBOT- NIE DOTYKAĆ'!$A:$A, W$3, 'DARTBOT- NIE DOTYKAĆ'!$O:$O, $J23, 'DARTBOT- NIE DOTYKAĆ'!$C:$C, "&gt;1") + COUNTIFS('DARTBOT- NIE DOTYKAĆ'!$B:$B, W$3, 'DARTBOT- NIE DOTYKAĆ'!$N:$N, $J23) + COUNTIFS('DARTBOT- NIE DOTYKAĆ'!$B:$B, W$3, 'DARTBOT- NIE DOTYKAĆ'!$P:$P, $J23, 'DARTBOT- NIE DOTYKAĆ'!$D:$D, "&gt;1")</f>
        <v>0</v>
      </c>
      <c r="X23" s="81"/>
      <c r="Y23" s="82">
        <f>COUNTIFS('DARTBOT- NIE DOTYKAĆ'!$A:$A, Y$3, 'DARTBOT- NIE DOTYKAĆ'!$M:$M, $J23) + COUNTIFS('DARTBOT- NIE DOTYKAĆ'!$A:$A, Y$3, 'DARTBOT- NIE DOTYKAĆ'!$O:$O, $J23, 'DARTBOT- NIE DOTYKAĆ'!$C:$C, "&gt;1") + COUNTIFS('DARTBOT- NIE DOTYKAĆ'!$B:$B, Y$3, 'DARTBOT- NIE DOTYKAĆ'!$N:$N, $J23) + COUNTIFS('DARTBOT- NIE DOTYKAĆ'!$B:$B, Y$3, 'DARTBOT- NIE DOTYKAĆ'!$P:$P, $J23, 'DARTBOT- NIE DOTYKAĆ'!$D:$D, "&gt;1")</f>
        <v>0</v>
      </c>
      <c r="Z23" s="82"/>
      <c r="AA23" s="81">
        <f>COUNTIFS('DARTBOT- NIE DOTYKAĆ'!$A:$A, AA$3, 'DARTBOT- NIE DOTYKAĆ'!$M:$M, $J23) + COUNTIFS('DARTBOT- NIE DOTYKAĆ'!$A:$A, AA$3, 'DARTBOT- NIE DOTYKAĆ'!$O:$O, $J23, 'DARTBOT- NIE DOTYKAĆ'!$C:$C, "&gt;1") + COUNTIFS('DARTBOT- NIE DOTYKAĆ'!$B:$B, AA$3, 'DARTBOT- NIE DOTYKAĆ'!$N:$N, $J23) + COUNTIFS('DARTBOT- NIE DOTYKAĆ'!$B:$B, AA$3, 'DARTBOT- NIE DOTYKAĆ'!$P:$P, $J23, 'DARTBOT- NIE DOTYKAĆ'!$D:$D, "&gt;1")</f>
        <v>0</v>
      </c>
      <c r="AB23" s="81"/>
      <c r="AE23" s="14" t="s">
        <v>37</v>
      </c>
      <c r="AF23" cm="1">
        <f t="array" ref="AF23">_xlfn.XLOOKUP(TRUE, INDEX($K$16:$AB$37, 0, MATCH(AE23, $K$39:$AB$39, 0))&gt;0, $J$16:$J$37, 0, 0, -1)</f>
        <v>0</v>
      </c>
      <c r="AJ23" s="14" t="s">
        <v>37</v>
      </c>
      <c r="AK23" cm="1">
        <f t="array" ref="AK23">MAX(MAX(IF('DARTBOT- NIE DOTYKAĆ'!A:A=AJ23, 'DARTBOT- NIE DOTYKAĆ'!K:K)), MAX(IF('DARTBOT- NIE DOTYKAĆ'!B:B=AJ23, 'DARTBOT- NIE DOTYKAĆ'!L:L)))</f>
        <v>40</v>
      </c>
      <c r="AO23" t="str">
        <v>HERZYK</v>
      </c>
      <c r="AP23">
        <v>23</v>
      </c>
      <c r="AQ23">
        <v>1</v>
      </c>
      <c r="AR23">
        <v>4</v>
      </c>
      <c r="CB23" s="42"/>
      <c r="CC23" s="42"/>
      <c r="CD23" s="42"/>
      <c r="CE23" s="42"/>
      <c r="CW23" s="61" t="str">
        <f>'DARTBOT- NIE DOTYKAĆ'!A21</f>
        <v>KRET</v>
      </c>
      <c r="CX23" s="1" t="str">
        <f>'DARTBOT- NIE DOTYKAĆ'!B21</f>
        <v>PATYK</v>
      </c>
      <c r="CY23" s="62">
        <f>IFERROR(LEFT(SUBSTITUTE('DARTBOT- NIE DOTYKAĆ'!Q21, "'", ""), FIND("/", SUBSTITUTE('DARTBOT- NIE DOTYKAĆ'!Q21, "'", "")) - 1) * 1, 0)</f>
        <v>0</v>
      </c>
      <c r="CZ23" s="62">
        <f>IFERROR(LEFT(SUBSTITUTE('DARTBOT- NIE DOTYKAĆ'!R21, "'", ""), FIND("/", SUBSTITUTE('DARTBOT- NIE DOTYKAĆ'!R21, "'", "")) - 1) * 1, 0)</f>
        <v>2</v>
      </c>
      <c r="DA23" s="1">
        <f>IFERROR(MID(SUBSTITUTE('DARTBOT- NIE DOTYKAĆ'!Q21, "'", ""), FIND("/", SUBSTITUTE('DARTBOT- NIE DOTYKAĆ'!Q21, "'", "")) + 1, 99) * 1, 0)</f>
        <v>7</v>
      </c>
      <c r="DB23" s="1">
        <f>IFERROR(MID(SUBSTITUTE('DARTBOT- NIE DOTYKAĆ'!R21, "'", ""), FIND("/", SUBSTITUTE('DARTBOT- NIE DOTYKAĆ'!R21, "'", "")) + 1, 99) * 1, 0)</f>
        <v>11</v>
      </c>
    </row>
    <row r="24" spans="2:106" ht="33.75" customHeight="1">
      <c r="B24" s="14" t="s">
        <v>39</v>
      </c>
      <c r="C24" s="3">
        <f>AA38</f>
        <v>0</v>
      </c>
      <c r="J24" s="59">
        <v>22</v>
      </c>
      <c r="K24" s="82">
        <f>COUNTIFS('DARTBOT- NIE DOTYKAĆ'!$A:$A, K$3, 'DARTBOT- NIE DOTYKAĆ'!$M:$M, $J24) + COUNTIFS('DARTBOT- NIE DOTYKAĆ'!$A:$A, K$3, 'DARTBOT- NIE DOTYKAĆ'!$O:$O, $J24, 'DARTBOT- NIE DOTYKAĆ'!$C:$C, "&gt;1") + COUNTIFS('DARTBOT- NIE DOTYKAĆ'!$B:$B, K$3, 'DARTBOT- NIE DOTYKAĆ'!$N:$N, $J24) + COUNTIFS('DARTBOT- NIE DOTYKAĆ'!$B:$B, K$3, 'DARTBOT- NIE DOTYKAĆ'!$P:$P, $J24, 'DARTBOT- NIE DOTYKAĆ'!$D:$D, "&gt;1")</f>
        <v>1</v>
      </c>
      <c r="L24" s="82"/>
      <c r="M24" s="81">
        <f>COUNTIFS('DARTBOT- NIE DOTYKAĆ'!$A:$A, M$3, 'DARTBOT- NIE DOTYKAĆ'!$M:$M, $J24) + COUNTIFS('DARTBOT- NIE DOTYKAĆ'!$A:$A, M$3, 'DARTBOT- NIE DOTYKAĆ'!$O:$O, $J24, 'DARTBOT- NIE DOTYKAĆ'!$C:$C, "&gt;1") + COUNTIFS('DARTBOT- NIE DOTYKAĆ'!$B:$B, M$3, 'DARTBOT- NIE DOTYKAĆ'!$N:$N, $J24) + COUNTIFS('DARTBOT- NIE DOTYKAĆ'!$B:$B, M$3, 'DARTBOT- NIE DOTYKAĆ'!$P:$P, $J24, 'DARTBOT- NIE DOTYKAĆ'!$D:$D, "&gt;1")</f>
        <v>0</v>
      </c>
      <c r="N24" s="81"/>
      <c r="O24" s="82">
        <f>COUNTIFS('DARTBOT- NIE DOTYKAĆ'!$A:$A, O$3, 'DARTBOT- NIE DOTYKAĆ'!$M:$M, $J24) + COUNTIFS('DARTBOT- NIE DOTYKAĆ'!$A:$A, O$3, 'DARTBOT- NIE DOTYKAĆ'!$O:$O, $J24, 'DARTBOT- NIE DOTYKAĆ'!$C:$C, "&gt;1") + COUNTIFS('DARTBOT- NIE DOTYKAĆ'!$B:$B, O$3, 'DARTBOT- NIE DOTYKAĆ'!$N:$N, $J24) + COUNTIFS('DARTBOT- NIE DOTYKAĆ'!$B:$B, O$3, 'DARTBOT- NIE DOTYKAĆ'!$P:$P, $J24, 'DARTBOT- NIE DOTYKAĆ'!$D:$D, "&gt;1")</f>
        <v>0</v>
      </c>
      <c r="P24" s="82"/>
      <c r="Q24" s="81">
        <f>COUNTIFS('DARTBOT- NIE DOTYKAĆ'!$A:$A, Q$3, 'DARTBOT- NIE DOTYKAĆ'!$M:$M, $J24) + COUNTIFS('DARTBOT- NIE DOTYKAĆ'!$A:$A, Q$3, 'DARTBOT- NIE DOTYKAĆ'!$O:$O, $J24, 'DARTBOT- NIE DOTYKAĆ'!$C:$C, "&gt;1") + COUNTIFS('DARTBOT- NIE DOTYKAĆ'!$B:$B, Q$3, 'DARTBOT- NIE DOTYKAĆ'!$N:$N, $J24) + COUNTIFS('DARTBOT- NIE DOTYKAĆ'!$B:$B, Q$3, 'DARTBOT- NIE DOTYKAĆ'!$P:$P, $J24, 'DARTBOT- NIE DOTYKAĆ'!$D:$D, "&gt;1")</f>
        <v>1</v>
      </c>
      <c r="R24" s="81"/>
      <c r="S24" s="82">
        <f>COUNTIFS('DARTBOT- NIE DOTYKAĆ'!$A:$A, S$3, 'DARTBOT- NIE DOTYKAĆ'!$M:$M, $J24) + COUNTIFS('DARTBOT- NIE DOTYKAĆ'!$A:$A, S$3, 'DARTBOT- NIE DOTYKAĆ'!$O:$O, $J24, 'DARTBOT- NIE DOTYKAĆ'!$C:$C, "&gt;1") + COUNTIFS('DARTBOT- NIE DOTYKAĆ'!$B:$B, S$3, 'DARTBOT- NIE DOTYKAĆ'!$N:$N, $J24) + COUNTIFS('DARTBOT- NIE DOTYKAĆ'!$B:$B, S$3, 'DARTBOT- NIE DOTYKAĆ'!$P:$P, $J24, 'DARTBOT- NIE DOTYKAĆ'!$D:$D, "&gt;1")</f>
        <v>0</v>
      </c>
      <c r="T24" s="82"/>
      <c r="U24" s="81">
        <f>COUNTIFS('DARTBOT- NIE DOTYKAĆ'!$A:$A, U$3, 'DARTBOT- NIE DOTYKAĆ'!$M:$M, $J24) + COUNTIFS('DARTBOT- NIE DOTYKAĆ'!$A:$A, U$3, 'DARTBOT- NIE DOTYKAĆ'!$O:$O, $J24, 'DARTBOT- NIE DOTYKAĆ'!$C:$C, "&gt;1") + COUNTIFS('DARTBOT- NIE DOTYKAĆ'!$B:$B, U$3, 'DARTBOT- NIE DOTYKAĆ'!$N:$N, $J24) + COUNTIFS('DARTBOT- NIE DOTYKAĆ'!$B:$B, U$3, 'DARTBOT- NIE DOTYKAĆ'!$P:$P, $J24, 'DARTBOT- NIE DOTYKAĆ'!$D:$D, "&gt;1")</f>
        <v>0</v>
      </c>
      <c r="V24" s="81"/>
      <c r="W24" s="82">
        <f>COUNTIFS('DARTBOT- NIE DOTYKAĆ'!$A:$A, W$3, 'DARTBOT- NIE DOTYKAĆ'!$M:$M, $J24) + COUNTIFS('DARTBOT- NIE DOTYKAĆ'!$A:$A, W$3, 'DARTBOT- NIE DOTYKAĆ'!$O:$O, $J24, 'DARTBOT- NIE DOTYKAĆ'!$C:$C, "&gt;1") + COUNTIFS('DARTBOT- NIE DOTYKAĆ'!$B:$B, W$3, 'DARTBOT- NIE DOTYKAĆ'!$N:$N, $J24) + COUNTIFS('DARTBOT- NIE DOTYKAĆ'!$B:$B, W$3, 'DARTBOT- NIE DOTYKAĆ'!$P:$P, $J24, 'DARTBOT- NIE DOTYKAĆ'!$D:$D, "&gt;1")</f>
        <v>0</v>
      </c>
      <c r="X24" s="82"/>
      <c r="Y24" s="81">
        <f>COUNTIFS('DARTBOT- NIE DOTYKAĆ'!$A:$A, Y$3, 'DARTBOT- NIE DOTYKAĆ'!$M:$M, $J24) + COUNTIFS('DARTBOT- NIE DOTYKAĆ'!$A:$A, Y$3, 'DARTBOT- NIE DOTYKAĆ'!$O:$O, $J24, 'DARTBOT- NIE DOTYKAĆ'!$C:$C, "&gt;1") + COUNTIFS('DARTBOT- NIE DOTYKAĆ'!$B:$B, Y$3, 'DARTBOT- NIE DOTYKAĆ'!$N:$N, $J24) + COUNTIFS('DARTBOT- NIE DOTYKAĆ'!$B:$B, Y$3, 'DARTBOT- NIE DOTYKAĆ'!$P:$P, $J24, 'DARTBOT- NIE DOTYKAĆ'!$D:$D, "&gt;1")</f>
        <v>0</v>
      </c>
      <c r="Z24" s="81"/>
      <c r="AA24" s="82">
        <f>COUNTIFS('DARTBOT- NIE DOTYKAĆ'!$A:$A, AA$3, 'DARTBOT- NIE DOTYKAĆ'!$M:$M, $J24) + COUNTIFS('DARTBOT- NIE DOTYKAĆ'!$A:$A, AA$3, 'DARTBOT- NIE DOTYKAĆ'!$O:$O, $J24, 'DARTBOT- NIE DOTYKAĆ'!$C:$C, "&gt;1") + COUNTIFS('DARTBOT- NIE DOTYKAĆ'!$B:$B, AA$3, 'DARTBOT- NIE DOTYKAĆ'!$N:$N, $J24) + COUNTIFS('DARTBOT- NIE DOTYKAĆ'!$B:$B, AA$3, 'DARTBOT- NIE DOTYKAĆ'!$P:$P, $J24, 'DARTBOT- NIE DOTYKAĆ'!$D:$D, "&gt;1")</f>
        <v>0</v>
      </c>
      <c r="AB24" s="82"/>
      <c r="AE24" s="14" t="s">
        <v>38</v>
      </c>
      <c r="AF24" cm="1">
        <f t="array" ref="AF24">_xlfn.XLOOKUP(TRUE, INDEX($K$16:$AB$37, 0, MATCH(AE24, $K$39:$AB$39, 0))&gt;0, $J$16:$J$37, 0, 0, -1)</f>
        <v>0</v>
      </c>
      <c r="AJ24" s="14" t="s">
        <v>38</v>
      </c>
      <c r="AK24" cm="1">
        <f t="array" ref="AK24">MAX(MAX(IF('DARTBOT- NIE DOTYKAĆ'!A:A=AJ24, 'DARTBOT- NIE DOTYKAĆ'!K:K)), MAX(IF('DARTBOT- NIE DOTYKAĆ'!B:B=AJ24, 'DARTBOT- NIE DOTYKAĆ'!L:L)))</f>
        <v>0</v>
      </c>
      <c r="AO24" t="str">
        <v>KAROL</v>
      </c>
      <c r="AP24">
        <v>13</v>
      </c>
      <c r="AQ24">
        <v>0</v>
      </c>
      <c r="AR24">
        <v>3</v>
      </c>
      <c r="CB24" s="42"/>
      <c r="CC24" s="42"/>
      <c r="CD24" s="42"/>
      <c r="CE24" s="42"/>
      <c r="CW24" s="61" t="str">
        <f>'DARTBOT- NIE DOTYKAĆ'!A22</f>
        <v>PATYK</v>
      </c>
      <c r="CX24" s="1" t="str">
        <f>'DARTBOT- NIE DOTYKAĆ'!B22</f>
        <v>HERZYK</v>
      </c>
      <c r="CY24" s="62">
        <f>IFERROR(LEFT(SUBSTITUTE('DARTBOT- NIE DOTYKAĆ'!Q22, "'", ""), FIND("/", SUBSTITUTE('DARTBOT- NIE DOTYKAĆ'!Q22, "'", "")) - 1) * 1, 0)</f>
        <v>2</v>
      </c>
      <c r="CZ24" s="62">
        <f>IFERROR(LEFT(SUBSTITUTE('DARTBOT- NIE DOTYKAĆ'!R22, "'", ""), FIND("/", SUBSTITUTE('DARTBOT- NIE DOTYKAĆ'!R22, "'", "")) - 1) * 1, 0)</f>
        <v>0</v>
      </c>
      <c r="DA24" s="1">
        <f>IFERROR(MID(SUBSTITUTE('DARTBOT- NIE DOTYKAĆ'!Q22, "'", ""), FIND("/", SUBSTITUTE('DARTBOT- NIE DOTYKAĆ'!Q22, "'", "")) + 1, 99) * 1, 0)</f>
        <v>2</v>
      </c>
      <c r="DB24" s="1">
        <f>IFERROR(MID(SUBSTITUTE('DARTBOT- NIE DOTYKAĆ'!R22, "'", ""), FIND("/", SUBSTITUTE('DARTBOT- NIE DOTYKAĆ'!R22, "'", "")) + 1, 99) * 1, 0)</f>
        <v>3</v>
      </c>
    </row>
    <row r="25" spans="2:106" ht="33.75" customHeight="1">
      <c r="J25" s="59">
        <v>21</v>
      </c>
      <c r="K25" s="81">
        <f>COUNTIFS('DARTBOT- NIE DOTYKAĆ'!$A:$A, K$3, 'DARTBOT- NIE DOTYKAĆ'!$M:$M, $J25) + COUNTIFS('DARTBOT- NIE DOTYKAĆ'!$A:$A, K$3, 'DARTBOT- NIE DOTYKAĆ'!$O:$O, $J25, 'DARTBOT- NIE DOTYKAĆ'!$C:$C, "&gt;1") + COUNTIFS('DARTBOT- NIE DOTYKAĆ'!$B:$B, K$3, 'DARTBOT- NIE DOTYKAĆ'!$N:$N, $J25) + COUNTIFS('DARTBOT- NIE DOTYKAĆ'!$B:$B, K$3, 'DARTBOT- NIE DOTYKAĆ'!$P:$P, $J25, 'DARTBOT- NIE DOTYKAĆ'!$D:$D, "&gt;1")</f>
        <v>1</v>
      </c>
      <c r="L25" s="81"/>
      <c r="M25" s="82">
        <f>COUNTIFS('DARTBOT- NIE DOTYKAĆ'!$A:$A, M$3, 'DARTBOT- NIE DOTYKAĆ'!$M:$M, $J25) + COUNTIFS('DARTBOT- NIE DOTYKAĆ'!$A:$A, M$3, 'DARTBOT- NIE DOTYKAĆ'!$O:$O, $J25, 'DARTBOT- NIE DOTYKAĆ'!$C:$C, "&gt;1") + COUNTIFS('DARTBOT- NIE DOTYKAĆ'!$B:$B, M$3, 'DARTBOT- NIE DOTYKAĆ'!$N:$N, $J25) + COUNTIFS('DARTBOT- NIE DOTYKAĆ'!$B:$B, M$3, 'DARTBOT- NIE DOTYKAĆ'!$P:$P, $J25, 'DARTBOT- NIE DOTYKAĆ'!$D:$D, "&gt;1")</f>
        <v>0</v>
      </c>
      <c r="N25" s="82"/>
      <c r="O25" s="81">
        <f>COUNTIFS('DARTBOT- NIE DOTYKAĆ'!$A:$A, O$3, 'DARTBOT- NIE DOTYKAĆ'!$M:$M, $J25) + COUNTIFS('DARTBOT- NIE DOTYKAĆ'!$A:$A, O$3, 'DARTBOT- NIE DOTYKAĆ'!$O:$O, $J25, 'DARTBOT- NIE DOTYKAĆ'!$C:$C, "&gt;1") + COUNTIFS('DARTBOT- NIE DOTYKAĆ'!$B:$B, O$3, 'DARTBOT- NIE DOTYKAĆ'!$N:$N, $J25) + COUNTIFS('DARTBOT- NIE DOTYKAĆ'!$B:$B, O$3, 'DARTBOT- NIE DOTYKAĆ'!$P:$P, $J25, 'DARTBOT- NIE DOTYKAĆ'!$D:$D, "&gt;1")</f>
        <v>0</v>
      </c>
      <c r="P25" s="81"/>
      <c r="Q25" s="82">
        <f>COUNTIFS('DARTBOT- NIE DOTYKAĆ'!$A:$A, Q$3, 'DARTBOT- NIE DOTYKAĆ'!$M:$M, $J25) + COUNTIFS('DARTBOT- NIE DOTYKAĆ'!$A:$A, Q$3, 'DARTBOT- NIE DOTYKAĆ'!$O:$O, $J25, 'DARTBOT- NIE DOTYKAĆ'!$C:$C, "&gt;1") + COUNTIFS('DARTBOT- NIE DOTYKAĆ'!$B:$B, Q$3, 'DARTBOT- NIE DOTYKAĆ'!$N:$N, $J25) + COUNTIFS('DARTBOT- NIE DOTYKAĆ'!$B:$B, Q$3, 'DARTBOT- NIE DOTYKAĆ'!$P:$P, $J25, 'DARTBOT- NIE DOTYKAĆ'!$D:$D, "&gt;1")</f>
        <v>0</v>
      </c>
      <c r="R25" s="82"/>
      <c r="S25" s="81">
        <f>COUNTIFS('DARTBOT- NIE DOTYKAĆ'!$A:$A, S$3, 'DARTBOT- NIE DOTYKAĆ'!$M:$M, $J25) + COUNTIFS('DARTBOT- NIE DOTYKAĆ'!$A:$A, S$3, 'DARTBOT- NIE DOTYKAĆ'!$O:$O, $J25, 'DARTBOT- NIE DOTYKAĆ'!$C:$C, "&gt;1") + COUNTIFS('DARTBOT- NIE DOTYKAĆ'!$B:$B, S$3, 'DARTBOT- NIE DOTYKAĆ'!$N:$N, $J25) + COUNTIFS('DARTBOT- NIE DOTYKAĆ'!$B:$B, S$3, 'DARTBOT- NIE DOTYKAĆ'!$P:$P, $J25, 'DARTBOT- NIE DOTYKAĆ'!$D:$D, "&gt;1")</f>
        <v>0</v>
      </c>
      <c r="T25" s="81"/>
      <c r="U25" s="82">
        <f>COUNTIFS('DARTBOT- NIE DOTYKAĆ'!$A:$A, U$3, 'DARTBOT- NIE DOTYKAĆ'!$M:$M, $J25) + COUNTIFS('DARTBOT- NIE DOTYKAĆ'!$A:$A, U$3, 'DARTBOT- NIE DOTYKAĆ'!$O:$O, $J25, 'DARTBOT- NIE DOTYKAĆ'!$C:$C, "&gt;1") + COUNTIFS('DARTBOT- NIE DOTYKAĆ'!$B:$B, U$3, 'DARTBOT- NIE DOTYKAĆ'!$N:$N, $J25) + COUNTIFS('DARTBOT- NIE DOTYKAĆ'!$B:$B, U$3, 'DARTBOT- NIE DOTYKAĆ'!$P:$P, $J25, 'DARTBOT- NIE DOTYKAĆ'!$D:$D, "&gt;1")</f>
        <v>0</v>
      </c>
      <c r="V25" s="82"/>
      <c r="W25" s="81">
        <f>COUNTIFS('DARTBOT- NIE DOTYKAĆ'!$A:$A, W$3, 'DARTBOT- NIE DOTYKAĆ'!$M:$M, $J25) + COUNTIFS('DARTBOT- NIE DOTYKAĆ'!$A:$A, W$3, 'DARTBOT- NIE DOTYKAĆ'!$O:$O, $J25, 'DARTBOT- NIE DOTYKAĆ'!$C:$C, "&gt;1") + COUNTIFS('DARTBOT- NIE DOTYKAĆ'!$B:$B, W$3, 'DARTBOT- NIE DOTYKAĆ'!$N:$N, $J25) + COUNTIFS('DARTBOT- NIE DOTYKAĆ'!$B:$B, W$3, 'DARTBOT- NIE DOTYKAĆ'!$P:$P, $J25, 'DARTBOT- NIE DOTYKAĆ'!$D:$D, "&gt;1")</f>
        <v>0</v>
      </c>
      <c r="X25" s="81"/>
      <c r="Y25" s="82">
        <f>COUNTIFS('DARTBOT- NIE DOTYKAĆ'!$A:$A, Y$3, 'DARTBOT- NIE DOTYKAĆ'!$M:$M, $J25) + COUNTIFS('DARTBOT- NIE DOTYKAĆ'!$A:$A, Y$3, 'DARTBOT- NIE DOTYKAĆ'!$O:$O, $J25, 'DARTBOT- NIE DOTYKAĆ'!$C:$C, "&gt;1") + COUNTIFS('DARTBOT- NIE DOTYKAĆ'!$B:$B, Y$3, 'DARTBOT- NIE DOTYKAĆ'!$N:$N, $J25) + COUNTIFS('DARTBOT- NIE DOTYKAĆ'!$B:$B, Y$3, 'DARTBOT- NIE DOTYKAĆ'!$P:$P, $J25, 'DARTBOT- NIE DOTYKAĆ'!$D:$D, "&gt;1")</f>
        <v>0</v>
      </c>
      <c r="Z25" s="82"/>
      <c r="AA25" s="81">
        <f>COUNTIFS('DARTBOT- NIE DOTYKAĆ'!$A:$A, AA$3, 'DARTBOT- NIE DOTYKAĆ'!$M:$M, $J25) + COUNTIFS('DARTBOT- NIE DOTYKAĆ'!$A:$A, AA$3, 'DARTBOT- NIE DOTYKAĆ'!$O:$O, $J25, 'DARTBOT- NIE DOTYKAĆ'!$C:$C, "&gt;1") + COUNTIFS('DARTBOT- NIE DOTYKAĆ'!$B:$B, AA$3, 'DARTBOT- NIE DOTYKAĆ'!$N:$N, $J25) + COUNTIFS('DARTBOT- NIE DOTYKAĆ'!$B:$B, AA$3, 'DARTBOT- NIE DOTYKAĆ'!$P:$P, $J25, 'DARTBOT- NIE DOTYKAĆ'!$D:$D, "&gt;1")</f>
        <v>0</v>
      </c>
      <c r="AB25" s="81"/>
      <c r="AE25" s="14" t="s">
        <v>39</v>
      </c>
      <c r="AF25" cm="1">
        <f t="array" ref="AF25">_xlfn.XLOOKUP(TRUE, INDEX($K$16:$AB$37, 0, MATCH(AE25, $K$39:$AB$39, 0))&gt;0, $J$16:$J$37, 0, 0, -1)</f>
        <v>0</v>
      </c>
      <c r="AJ25" s="14" t="s">
        <v>39</v>
      </c>
      <c r="AK25" cm="1">
        <f t="array" ref="AK25">MAX(MAX(IF('DARTBOT- NIE DOTYKAĆ'!A:A=AJ25, 'DARTBOT- NIE DOTYKAĆ'!K:K)), MAX(IF('DARTBOT- NIE DOTYKAĆ'!B:B=AJ25, 'DARTBOT- NIE DOTYKAĆ'!L:L)))</f>
        <v>0</v>
      </c>
      <c r="AO25" t="str">
        <v>WRÓBEL</v>
      </c>
      <c r="AP25">
        <v>0</v>
      </c>
      <c r="AQ25">
        <v>0</v>
      </c>
      <c r="AR25">
        <v>0</v>
      </c>
      <c r="CB25" s="42"/>
      <c r="CC25" s="42"/>
      <c r="CD25" s="42"/>
      <c r="CE25" s="42"/>
      <c r="CW25" s="61" t="e">
        <f>'DARTBOT- NIE DOTYKAĆ'!#REF!</f>
        <v>#REF!</v>
      </c>
      <c r="CX25" s="1" t="e">
        <f>'DARTBOT- NIE DOTYKAĆ'!#REF!</f>
        <v>#REF!</v>
      </c>
      <c r="CY25" s="62">
        <f>IFERROR(LEFT(SUBSTITUTE('DARTBOT- NIE DOTYKAĆ'!#REF!, "'", ""), FIND("/", SUBSTITUTE('DARTBOT- NIE DOTYKAĆ'!#REF!, "'", "")) - 1) * 1, 0)</f>
        <v>0</v>
      </c>
      <c r="CZ25" s="62">
        <f>IFERROR(LEFT(SUBSTITUTE('DARTBOT- NIE DOTYKAĆ'!#REF!, "'", ""), FIND("/", SUBSTITUTE('DARTBOT- NIE DOTYKAĆ'!#REF!, "'", "")) - 1) * 1, 0)</f>
        <v>0</v>
      </c>
      <c r="DA25" s="1">
        <f>IFERROR(MID(SUBSTITUTE('DARTBOT- NIE DOTYKAĆ'!#REF!, "'", ""), FIND("/", SUBSTITUTE('DARTBOT- NIE DOTYKAĆ'!#REF!, "'", "")) + 1, 99) * 1, 0)</f>
        <v>0</v>
      </c>
      <c r="DB25" s="1">
        <f>IFERROR(MID(SUBSTITUTE('DARTBOT- NIE DOTYKAĆ'!#REF!, "'", ""), FIND("/", SUBSTITUTE('DARTBOT- NIE DOTYKAĆ'!#REF!, "'", "")) + 1, 99) * 1, 0)</f>
        <v>0</v>
      </c>
    </row>
    <row r="26" spans="2:106" ht="33.75" customHeight="1">
      <c r="B26" s="29" t="s">
        <v>62</v>
      </c>
      <c r="J26" s="59">
        <v>20</v>
      </c>
      <c r="K26" s="82">
        <f>COUNTIFS('DARTBOT- NIE DOTYKAĆ'!$A:$A, K$3, 'DARTBOT- NIE DOTYKAĆ'!$M:$M, $J26) + COUNTIFS('DARTBOT- NIE DOTYKAĆ'!$A:$A, K$3, 'DARTBOT- NIE DOTYKAĆ'!$O:$O, $J26, 'DARTBOT- NIE DOTYKAĆ'!$C:$C, "&gt;1") + COUNTIFS('DARTBOT- NIE DOTYKAĆ'!$B:$B, K$3, 'DARTBOT- NIE DOTYKAĆ'!$N:$N, $J26) + COUNTIFS('DARTBOT- NIE DOTYKAĆ'!$B:$B, K$3, 'DARTBOT- NIE DOTYKAĆ'!$P:$P, $J26, 'DARTBOT- NIE DOTYKAĆ'!$D:$D, "&gt;1")</f>
        <v>0</v>
      </c>
      <c r="L26" s="82"/>
      <c r="M26" s="81">
        <f>COUNTIFS('DARTBOT- NIE DOTYKAĆ'!$A:$A, M$3, 'DARTBOT- NIE DOTYKAĆ'!$M:$M, $J26) + COUNTIFS('DARTBOT- NIE DOTYKAĆ'!$A:$A, M$3, 'DARTBOT- NIE DOTYKAĆ'!$O:$O, $J26, 'DARTBOT- NIE DOTYKAĆ'!$C:$C, "&gt;1") + COUNTIFS('DARTBOT- NIE DOTYKAĆ'!$B:$B, M$3, 'DARTBOT- NIE DOTYKAĆ'!$N:$N, $J26) + COUNTIFS('DARTBOT- NIE DOTYKAĆ'!$B:$B, M$3, 'DARTBOT- NIE DOTYKAĆ'!$P:$P, $J26, 'DARTBOT- NIE DOTYKAĆ'!$D:$D, "&gt;1")</f>
        <v>0</v>
      </c>
      <c r="N26" s="81"/>
      <c r="O26" s="82">
        <f>COUNTIFS('DARTBOT- NIE DOTYKAĆ'!$A:$A, O$3, 'DARTBOT- NIE DOTYKAĆ'!$M:$M, $J26) + COUNTIFS('DARTBOT- NIE DOTYKAĆ'!$A:$A, O$3, 'DARTBOT- NIE DOTYKAĆ'!$O:$O, $J26, 'DARTBOT- NIE DOTYKAĆ'!$C:$C, "&gt;1") + COUNTIFS('DARTBOT- NIE DOTYKAĆ'!$B:$B, O$3, 'DARTBOT- NIE DOTYKAĆ'!$N:$N, $J26) + COUNTIFS('DARTBOT- NIE DOTYKAĆ'!$B:$B, O$3, 'DARTBOT- NIE DOTYKAĆ'!$P:$P, $J26, 'DARTBOT- NIE DOTYKAĆ'!$D:$D, "&gt;1")</f>
        <v>0</v>
      </c>
      <c r="P26" s="82"/>
      <c r="Q26" s="81">
        <f>COUNTIFS('DARTBOT- NIE DOTYKAĆ'!$A:$A, Q$3, 'DARTBOT- NIE DOTYKAĆ'!$M:$M, $J26) + COUNTIFS('DARTBOT- NIE DOTYKAĆ'!$A:$A, Q$3, 'DARTBOT- NIE DOTYKAĆ'!$O:$O, $J26, 'DARTBOT- NIE DOTYKAĆ'!$C:$C, "&gt;1") + COUNTIFS('DARTBOT- NIE DOTYKAĆ'!$B:$B, Q$3, 'DARTBOT- NIE DOTYKAĆ'!$N:$N, $J26) + COUNTIFS('DARTBOT- NIE DOTYKAĆ'!$B:$B, Q$3, 'DARTBOT- NIE DOTYKAĆ'!$P:$P, $J26, 'DARTBOT- NIE DOTYKAĆ'!$D:$D, "&gt;1")</f>
        <v>0</v>
      </c>
      <c r="R26" s="81"/>
      <c r="S26" s="82">
        <f>COUNTIFS('DARTBOT- NIE DOTYKAĆ'!$A:$A, S$3, 'DARTBOT- NIE DOTYKAĆ'!$M:$M, $J26) + COUNTIFS('DARTBOT- NIE DOTYKAĆ'!$A:$A, S$3, 'DARTBOT- NIE DOTYKAĆ'!$O:$O, $J26, 'DARTBOT- NIE DOTYKAĆ'!$C:$C, "&gt;1") + COUNTIFS('DARTBOT- NIE DOTYKAĆ'!$B:$B, S$3, 'DARTBOT- NIE DOTYKAĆ'!$N:$N, $J26) + COUNTIFS('DARTBOT- NIE DOTYKAĆ'!$B:$B, S$3, 'DARTBOT- NIE DOTYKAĆ'!$P:$P, $J26, 'DARTBOT- NIE DOTYKAĆ'!$D:$D, "&gt;1")</f>
        <v>0</v>
      </c>
      <c r="T26" s="82"/>
      <c r="U26" s="81">
        <f>COUNTIFS('DARTBOT- NIE DOTYKAĆ'!$A:$A, U$3, 'DARTBOT- NIE DOTYKAĆ'!$M:$M, $J26) + COUNTIFS('DARTBOT- NIE DOTYKAĆ'!$A:$A, U$3, 'DARTBOT- NIE DOTYKAĆ'!$O:$O, $J26, 'DARTBOT- NIE DOTYKAĆ'!$C:$C, "&gt;1") + COUNTIFS('DARTBOT- NIE DOTYKAĆ'!$B:$B, U$3, 'DARTBOT- NIE DOTYKAĆ'!$N:$N, $J26) + COUNTIFS('DARTBOT- NIE DOTYKAĆ'!$B:$B, U$3, 'DARTBOT- NIE DOTYKAĆ'!$P:$P, $J26, 'DARTBOT- NIE DOTYKAĆ'!$D:$D, "&gt;1")</f>
        <v>0</v>
      </c>
      <c r="V26" s="81"/>
      <c r="W26" s="82">
        <f>COUNTIFS('DARTBOT- NIE DOTYKAĆ'!$A:$A, W$3, 'DARTBOT- NIE DOTYKAĆ'!$M:$M, $J26) + COUNTIFS('DARTBOT- NIE DOTYKAĆ'!$A:$A, W$3, 'DARTBOT- NIE DOTYKAĆ'!$O:$O, $J26, 'DARTBOT- NIE DOTYKAĆ'!$C:$C, "&gt;1") + COUNTIFS('DARTBOT- NIE DOTYKAĆ'!$B:$B, W$3, 'DARTBOT- NIE DOTYKAĆ'!$N:$N, $J26) + COUNTIFS('DARTBOT- NIE DOTYKAĆ'!$B:$B, W$3, 'DARTBOT- NIE DOTYKAĆ'!$P:$P, $J26, 'DARTBOT- NIE DOTYKAĆ'!$D:$D, "&gt;1")</f>
        <v>0</v>
      </c>
      <c r="X26" s="82"/>
      <c r="Y26" s="81">
        <f>COUNTIFS('DARTBOT- NIE DOTYKAĆ'!$A:$A, Y$3, 'DARTBOT- NIE DOTYKAĆ'!$M:$M, $J26) + COUNTIFS('DARTBOT- NIE DOTYKAĆ'!$A:$A, Y$3, 'DARTBOT- NIE DOTYKAĆ'!$O:$O, $J26, 'DARTBOT- NIE DOTYKAĆ'!$C:$C, "&gt;1") + COUNTIFS('DARTBOT- NIE DOTYKAĆ'!$B:$B, Y$3, 'DARTBOT- NIE DOTYKAĆ'!$N:$N, $J26) + COUNTIFS('DARTBOT- NIE DOTYKAĆ'!$B:$B, Y$3, 'DARTBOT- NIE DOTYKAĆ'!$P:$P, $J26, 'DARTBOT- NIE DOTYKAĆ'!$D:$D, "&gt;1")</f>
        <v>0</v>
      </c>
      <c r="Z26" s="81"/>
      <c r="AA26" s="82">
        <f>COUNTIFS('DARTBOT- NIE DOTYKAĆ'!$A:$A, AA$3, 'DARTBOT- NIE DOTYKAĆ'!$M:$M, $J26) + COUNTIFS('DARTBOT- NIE DOTYKAĆ'!$A:$A, AA$3, 'DARTBOT- NIE DOTYKAĆ'!$O:$O, $J26, 'DARTBOT- NIE DOTYKAĆ'!$C:$C, "&gt;1") + COUNTIFS('DARTBOT- NIE DOTYKAĆ'!$B:$B, AA$3, 'DARTBOT- NIE DOTYKAĆ'!$N:$N, $J26) + COUNTIFS('DARTBOT- NIE DOTYKAĆ'!$B:$B, AA$3, 'DARTBOT- NIE DOTYKAĆ'!$P:$P, $J26, 'DARTBOT- NIE DOTYKAĆ'!$D:$D, "&gt;1")</f>
        <v>0</v>
      </c>
      <c r="AB26" s="82"/>
      <c r="AO26" t="str">
        <v>MATI</v>
      </c>
      <c r="AP26">
        <v>3</v>
      </c>
      <c r="AQ26">
        <v>0</v>
      </c>
      <c r="AR26">
        <v>0</v>
      </c>
      <c r="CB26" s="42"/>
      <c r="CC26" s="42"/>
      <c r="CD26" s="42"/>
      <c r="CE26" s="42"/>
      <c r="CW26" s="61" t="e">
        <f>'DARTBOT- NIE DOTYKAĆ'!#REF!</f>
        <v>#REF!</v>
      </c>
      <c r="CX26" s="1" t="e">
        <f>'DARTBOT- NIE DOTYKAĆ'!#REF!</f>
        <v>#REF!</v>
      </c>
      <c r="CY26" s="62">
        <f>IFERROR(LEFT(SUBSTITUTE('DARTBOT- NIE DOTYKAĆ'!#REF!, "'", ""), FIND("/", SUBSTITUTE('DARTBOT- NIE DOTYKAĆ'!#REF!, "'", "")) - 1) * 1, 0)</f>
        <v>0</v>
      </c>
      <c r="CZ26" s="62">
        <f>IFERROR(LEFT(SUBSTITUTE('DARTBOT- NIE DOTYKAĆ'!#REF!, "'", ""), FIND("/", SUBSTITUTE('DARTBOT- NIE DOTYKAĆ'!#REF!, "'", "")) - 1) * 1, 0)</f>
        <v>0</v>
      </c>
      <c r="DA26" s="1">
        <f>IFERROR(MID(SUBSTITUTE('DARTBOT- NIE DOTYKAĆ'!#REF!, "'", ""), FIND("/", SUBSTITUTE('DARTBOT- NIE DOTYKAĆ'!#REF!, "'", "")) + 1, 99) * 1, 0)</f>
        <v>0</v>
      </c>
      <c r="DB26" s="1">
        <f>IFERROR(MID(SUBSTITUTE('DARTBOT- NIE DOTYKAĆ'!#REF!, "'", ""), FIND("/", SUBSTITUTE('DARTBOT- NIE DOTYKAĆ'!#REF!, "'", "")) + 1, 99) * 1, 0)</f>
        <v>0</v>
      </c>
    </row>
    <row r="27" spans="2:106" ht="33.75" customHeight="1">
      <c r="B27" s="14" t="s">
        <v>31</v>
      </c>
      <c r="C27" s="65">
        <v>687</v>
      </c>
      <c r="J27" s="59">
        <v>19</v>
      </c>
      <c r="K27" s="81">
        <f>COUNTIFS('DARTBOT- NIE DOTYKAĆ'!$A:$A, K$3, 'DARTBOT- NIE DOTYKAĆ'!$M:$M, $J27) + COUNTIFS('DARTBOT- NIE DOTYKAĆ'!$A:$A, K$3, 'DARTBOT- NIE DOTYKAĆ'!$O:$O, $J27, 'DARTBOT- NIE DOTYKAĆ'!$C:$C, "&gt;1") + COUNTIFS('DARTBOT- NIE DOTYKAĆ'!$B:$B, K$3, 'DARTBOT- NIE DOTYKAĆ'!$N:$N, $J27) + COUNTIFS('DARTBOT- NIE DOTYKAĆ'!$B:$B, K$3, 'DARTBOT- NIE DOTYKAĆ'!$P:$P, $J27, 'DARTBOT- NIE DOTYKAĆ'!$D:$D, "&gt;1")</f>
        <v>0</v>
      </c>
      <c r="L27" s="81"/>
      <c r="M27" s="82">
        <f>COUNTIFS('DARTBOT- NIE DOTYKAĆ'!$A:$A, M$3, 'DARTBOT- NIE DOTYKAĆ'!$M:$M, $J27) + COUNTIFS('DARTBOT- NIE DOTYKAĆ'!$A:$A, M$3, 'DARTBOT- NIE DOTYKAĆ'!$O:$O, $J27, 'DARTBOT- NIE DOTYKAĆ'!$C:$C, "&gt;1") + COUNTIFS('DARTBOT- NIE DOTYKAĆ'!$B:$B, M$3, 'DARTBOT- NIE DOTYKAĆ'!$N:$N, $J27) + COUNTIFS('DARTBOT- NIE DOTYKAĆ'!$B:$B, M$3, 'DARTBOT- NIE DOTYKAĆ'!$P:$P, $J27, 'DARTBOT- NIE DOTYKAĆ'!$D:$D, "&gt;1")</f>
        <v>0</v>
      </c>
      <c r="N27" s="82"/>
      <c r="O27" s="81">
        <f>COUNTIFS('DARTBOT- NIE DOTYKAĆ'!$A:$A, O$3, 'DARTBOT- NIE DOTYKAĆ'!$M:$M, $J27) + COUNTIFS('DARTBOT- NIE DOTYKAĆ'!$A:$A, O$3, 'DARTBOT- NIE DOTYKAĆ'!$O:$O, $J27, 'DARTBOT- NIE DOTYKAĆ'!$C:$C, "&gt;1") + COUNTIFS('DARTBOT- NIE DOTYKAĆ'!$B:$B, O$3, 'DARTBOT- NIE DOTYKAĆ'!$N:$N, $J27) + COUNTIFS('DARTBOT- NIE DOTYKAĆ'!$B:$B, O$3, 'DARTBOT- NIE DOTYKAĆ'!$P:$P, $J27, 'DARTBOT- NIE DOTYKAĆ'!$D:$D, "&gt;1")</f>
        <v>0</v>
      </c>
      <c r="P27" s="81"/>
      <c r="Q27" s="82">
        <f>COUNTIFS('DARTBOT- NIE DOTYKAĆ'!$A:$A, Q$3, 'DARTBOT- NIE DOTYKAĆ'!$M:$M, $J27) + COUNTIFS('DARTBOT- NIE DOTYKAĆ'!$A:$A, Q$3, 'DARTBOT- NIE DOTYKAĆ'!$O:$O, $J27, 'DARTBOT- NIE DOTYKAĆ'!$C:$C, "&gt;1") + COUNTIFS('DARTBOT- NIE DOTYKAĆ'!$B:$B, Q$3, 'DARTBOT- NIE DOTYKAĆ'!$N:$N, $J27) + COUNTIFS('DARTBOT- NIE DOTYKAĆ'!$B:$B, Q$3, 'DARTBOT- NIE DOTYKAĆ'!$P:$P, $J27, 'DARTBOT- NIE DOTYKAĆ'!$D:$D, "&gt;1")</f>
        <v>0</v>
      </c>
      <c r="R27" s="82"/>
      <c r="S27" s="81">
        <f>COUNTIFS('DARTBOT- NIE DOTYKAĆ'!$A:$A, S$3, 'DARTBOT- NIE DOTYKAĆ'!$M:$M, $J27) + COUNTIFS('DARTBOT- NIE DOTYKAĆ'!$A:$A, S$3, 'DARTBOT- NIE DOTYKAĆ'!$O:$O, $J27, 'DARTBOT- NIE DOTYKAĆ'!$C:$C, "&gt;1") + COUNTIFS('DARTBOT- NIE DOTYKAĆ'!$B:$B, S$3, 'DARTBOT- NIE DOTYKAĆ'!$N:$N, $J27) + COUNTIFS('DARTBOT- NIE DOTYKAĆ'!$B:$B, S$3, 'DARTBOT- NIE DOTYKAĆ'!$P:$P, $J27, 'DARTBOT- NIE DOTYKAĆ'!$D:$D, "&gt;1")</f>
        <v>0</v>
      </c>
      <c r="T27" s="81"/>
      <c r="U27" s="82">
        <f>COUNTIFS('DARTBOT- NIE DOTYKAĆ'!$A:$A, U$3, 'DARTBOT- NIE DOTYKAĆ'!$M:$M, $J27) + COUNTIFS('DARTBOT- NIE DOTYKAĆ'!$A:$A, U$3, 'DARTBOT- NIE DOTYKAĆ'!$O:$O, $J27, 'DARTBOT- NIE DOTYKAĆ'!$C:$C, "&gt;1") + COUNTIFS('DARTBOT- NIE DOTYKAĆ'!$B:$B, U$3, 'DARTBOT- NIE DOTYKAĆ'!$N:$N, $J27) + COUNTIFS('DARTBOT- NIE DOTYKAĆ'!$B:$B, U$3, 'DARTBOT- NIE DOTYKAĆ'!$P:$P, $J27, 'DARTBOT- NIE DOTYKAĆ'!$D:$D, "&gt;1")</f>
        <v>0</v>
      </c>
      <c r="V27" s="82"/>
      <c r="W27" s="81">
        <f>COUNTIFS('DARTBOT- NIE DOTYKAĆ'!$A:$A, W$3, 'DARTBOT- NIE DOTYKAĆ'!$M:$M, $J27) + COUNTIFS('DARTBOT- NIE DOTYKAĆ'!$A:$A, W$3, 'DARTBOT- NIE DOTYKAĆ'!$O:$O, $J27, 'DARTBOT- NIE DOTYKAĆ'!$C:$C, "&gt;1") + COUNTIFS('DARTBOT- NIE DOTYKAĆ'!$B:$B, W$3, 'DARTBOT- NIE DOTYKAĆ'!$N:$N, $J27) + COUNTIFS('DARTBOT- NIE DOTYKAĆ'!$B:$B, W$3, 'DARTBOT- NIE DOTYKAĆ'!$P:$P, $J27, 'DARTBOT- NIE DOTYKAĆ'!$D:$D, "&gt;1")</f>
        <v>0</v>
      </c>
      <c r="X27" s="81"/>
      <c r="Y27" s="82">
        <f>COUNTIFS('DARTBOT- NIE DOTYKAĆ'!$A:$A, Y$3, 'DARTBOT- NIE DOTYKAĆ'!$M:$M, $J27) + COUNTIFS('DARTBOT- NIE DOTYKAĆ'!$A:$A, Y$3, 'DARTBOT- NIE DOTYKAĆ'!$O:$O, $J27, 'DARTBOT- NIE DOTYKAĆ'!$C:$C, "&gt;1") + COUNTIFS('DARTBOT- NIE DOTYKAĆ'!$B:$B, Y$3, 'DARTBOT- NIE DOTYKAĆ'!$N:$N, $J27) + COUNTIFS('DARTBOT- NIE DOTYKAĆ'!$B:$B, Y$3, 'DARTBOT- NIE DOTYKAĆ'!$P:$P, $J27, 'DARTBOT- NIE DOTYKAĆ'!$D:$D, "&gt;1")</f>
        <v>0</v>
      </c>
      <c r="Z27" s="82"/>
      <c r="AA27" s="81">
        <f>COUNTIFS('DARTBOT- NIE DOTYKAĆ'!$A:$A, AA$3, 'DARTBOT- NIE DOTYKAĆ'!$M:$M, $J27) + COUNTIFS('DARTBOT- NIE DOTYKAĆ'!$A:$A, AA$3, 'DARTBOT- NIE DOTYKAĆ'!$O:$O, $J27, 'DARTBOT- NIE DOTYKAĆ'!$C:$C, "&gt;1") + COUNTIFS('DARTBOT- NIE DOTYKAĆ'!$B:$B, AA$3, 'DARTBOT- NIE DOTYKAĆ'!$N:$N, $J27) + COUNTIFS('DARTBOT- NIE DOTYKAĆ'!$B:$B, AA$3, 'DARTBOT- NIE DOTYKAĆ'!$P:$P, $J27, 'DARTBOT- NIE DOTYKAĆ'!$D:$D, "&gt;1")</f>
        <v>0</v>
      </c>
      <c r="AB27" s="81"/>
      <c r="AO27" t="str">
        <v>RYSIEK</v>
      </c>
      <c r="AP27">
        <v>0</v>
      </c>
      <c r="AQ27">
        <v>0</v>
      </c>
      <c r="AR27">
        <v>0</v>
      </c>
      <c r="CB27" s="42"/>
      <c r="CC27" s="42"/>
      <c r="CD27" s="42"/>
      <c r="CE27" s="42"/>
      <c r="CW27" s="61" t="e">
        <f>'DARTBOT- NIE DOTYKAĆ'!#REF!</f>
        <v>#REF!</v>
      </c>
      <c r="CX27" s="1" t="e">
        <f>'DARTBOT- NIE DOTYKAĆ'!#REF!</f>
        <v>#REF!</v>
      </c>
      <c r="CY27" s="62">
        <f>IFERROR(LEFT(SUBSTITUTE('DARTBOT- NIE DOTYKAĆ'!#REF!, "'", ""), FIND("/", SUBSTITUTE('DARTBOT- NIE DOTYKAĆ'!#REF!, "'", "")) - 1) * 1, 0)</f>
        <v>0</v>
      </c>
      <c r="CZ27" s="62">
        <f>IFERROR(LEFT(SUBSTITUTE('DARTBOT- NIE DOTYKAĆ'!#REF!, "'", ""), FIND("/", SUBSTITUTE('DARTBOT- NIE DOTYKAĆ'!#REF!, "'", "")) - 1) * 1, 0)</f>
        <v>0</v>
      </c>
      <c r="DA27" s="1">
        <f>IFERROR(MID(SUBSTITUTE('DARTBOT- NIE DOTYKAĆ'!#REF!, "'", ""), FIND("/", SUBSTITUTE('DARTBOT- NIE DOTYKAĆ'!#REF!, "'", "")) + 1, 99) * 1, 0)</f>
        <v>0</v>
      </c>
      <c r="DB27" s="1">
        <f>IFERROR(MID(SUBSTITUTE('DARTBOT- NIE DOTYKAĆ'!#REF!, "'", ""), FIND("/", SUBSTITUTE('DARTBOT- NIE DOTYKAĆ'!#REF!, "'", "")) + 1, 99) * 1, 0)</f>
        <v>0</v>
      </c>
    </row>
    <row r="28" spans="2:106" ht="33.75" customHeight="1">
      <c r="B28" s="14" t="s">
        <v>32</v>
      </c>
      <c r="C28" s="65">
        <v>317</v>
      </c>
      <c r="J28" s="59">
        <v>18</v>
      </c>
      <c r="K28" s="82">
        <f>COUNTIFS('DARTBOT- NIE DOTYKAĆ'!$A:$A, K$3, 'DARTBOT- NIE DOTYKAĆ'!$M:$M, $J28) + COUNTIFS('DARTBOT- NIE DOTYKAĆ'!$A:$A, K$3, 'DARTBOT- NIE DOTYKAĆ'!$O:$O, $J28, 'DARTBOT- NIE DOTYKAĆ'!$C:$C, "&gt;1") + COUNTIFS('DARTBOT- NIE DOTYKAĆ'!$B:$B, K$3, 'DARTBOT- NIE DOTYKAĆ'!$N:$N, $J28) + COUNTIFS('DARTBOT- NIE DOTYKAĆ'!$B:$B, K$3, 'DARTBOT- NIE DOTYKAĆ'!$P:$P, $J28, 'DARTBOT- NIE DOTYKAĆ'!$D:$D, "&gt;1")</f>
        <v>0</v>
      </c>
      <c r="L28" s="82"/>
      <c r="M28" s="81">
        <f>COUNTIFS('DARTBOT- NIE DOTYKAĆ'!$A:$A, M$3, 'DARTBOT- NIE DOTYKAĆ'!$M:$M, $J28) + COUNTIFS('DARTBOT- NIE DOTYKAĆ'!$A:$A, M$3, 'DARTBOT- NIE DOTYKAĆ'!$O:$O, $J28, 'DARTBOT- NIE DOTYKAĆ'!$C:$C, "&gt;1") + COUNTIFS('DARTBOT- NIE DOTYKAĆ'!$B:$B, M$3, 'DARTBOT- NIE DOTYKAĆ'!$N:$N, $J28) + COUNTIFS('DARTBOT- NIE DOTYKAĆ'!$B:$B, M$3, 'DARTBOT- NIE DOTYKAĆ'!$P:$P, $J28, 'DARTBOT- NIE DOTYKAĆ'!$D:$D, "&gt;1")</f>
        <v>0</v>
      </c>
      <c r="N28" s="81"/>
      <c r="O28" s="82">
        <f>COUNTIFS('DARTBOT- NIE DOTYKAĆ'!$A:$A, O$3, 'DARTBOT- NIE DOTYKAĆ'!$M:$M, $J28) + COUNTIFS('DARTBOT- NIE DOTYKAĆ'!$A:$A, O$3, 'DARTBOT- NIE DOTYKAĆ'!$O:$O, $J28, 'DARTBOT- NIE DOTYKAĆ'!$C:$C, "&gt;1") + COUNTIFS('DARTBOT- NIE DOTYKAĆ'!$B:$B, O$3, 'DARTBOT- NIE DOTYKAĆ'!$N:$N, $J28) + COUNTIFS('DARTBOT- NIE DOTYKAĆ'!$B:$B, O$3, 'DARTBOT- NIE DOTYKAĆ'!$P:$P, $J28, 'DARTBOT- NIE DOTYKAĆ'!$D:$D, "&gt;1")</f>
        <v>0</v>
      </c>
      <c r="P28" s="82"/>
      <c r="Q28" s="81">
        <f>COUNTIFS('DARTBOT- NIE DOTYKAĆ'!$A:$A, Q$3, 'DARTBOT- NIE DOTYKAĆ'!$M:$M, $J28) + COUNTIFS('DARTBOT- NIE DOTYKAĆ'!$A:$A, Q$3, 'DARTBOT- NIE DOTYKAĆ'!$O:$O, $J28, 'DARTBOT- NIE DOTYKAĆ'!$C:$C, "&gt;1") + COUNTIFS('DARTBOT- NIE DOTYKAĆ'!$B:$B, Q$3, 'DARTBOT- NIE DOTYKAĆ'!$N:$N, $J28) + COUNTIFS('DARTBOT- NIE DOTYKAĆ'!$B:$B, Q$3, 'DARTBOT- NIE DOTYKAĆ'!$P:$P, $J28, 'DARTBOT- NIE DOTYKAĆ'!$D:$D, "&gt;1")</f>
        <v>0</v>
      </c>
      <c r="R28" s="81"/>
      <c r="S28" s="82">
        <f>COUNTIFS('DARTBOT- NIE DOTYKAĆ'!$A:$A, S$3, 'DARTBOT- NIE DOTYKAĆ'!$M:$M, $J28) + COUNTIFS('DARTBOT- NIE DOTYKAĆ'!$A:$A, S$3, 'DARTBOT- NIE DOTYKAĆ'!$O:$O, $J28, 'DARTBOT- NIE DOTYKAĆ'!$C:$C, "&gt;1") + COUNTIFS('DARTBOT- NIE DOTYKAĆ'!$B:$B, S$3, 'DARTBOT- NIE DOTYKAĆ'!$N:$N, $J28) + COUNTIFS('DARTBOT- NIE DOTYKAĆ'!$B:$B, S$3, 'DARTBOT- NIE DOTYKAĆ'!$P:$P, $J28, 'DARTBOT- NIE DOTYKAĆ'!$D:$D, "&gt;1")</f>
        <v>0</v>
      </c>
      <c r="T28" s="82"/>
      <c r="U28" s="81">
        <f>COUNTIFS('DARTBOT- NIE DOTYKAĆ'!$A:$A, U$3, 'DARTBOT- NIE DOTYKAĆ'!$M:$M, $J28) + COUNTIFS('DARTBOT- NIE DOTYKAĆ'!$A:$A, U$3, 'DARTBOT- NIE DOTYKAĆ'!$O:$O, $J28, 'DARTBOT- NIE DOTYKAĆ'!$C:$C, "&gt;1") + COUNTIFS('DARTBOT- NIE DOTYKAĆ'!$B:$B, U$3, 'DARTBOT- NIE DOTYKAĆ'!$N:$N, $J28) + COUNTIFS('DARTBOT- NIE DOTYKAĆ'!$B:$B, U$3, 'DARTBOT- NIE DOTYKAĆ'!$P:$P, $J28, 'DARTBOT- NIE DOTYKAĆ'!$D:$D, "&gt;1")</f>
        <v>0</v>
      </c>
      <c r="V28" s="81"/>
      <c r="W28" s="82">
        <f>COUNTIFS('DARTBOT- NIE DOTYKAĆ'!$A:$A, W$3, 'DARTBOT- NIE DOTYKAĆ'!$M:$M, $J28) + COUNTIFS('DARTBOT- NIE DOTYKAĆ'!$A:$A, W$3, 'DARTBOT- NIE DOTYKAĆ'!$O:$O, $J28, 'DARTBOT- NIE DOTYKAĆ'!$C:$C, "&gt;1") + COUNTIFS('DARTBOT- NIE DOTYKAĆ'!$B:$B, W$3, 'DARTBOT- NIE DOTYKAĆ'!$N:$N, $J28) + COUNTIFS('DARTBOT- NIE DOTYKAĆ'!$B:$B, W$3, 'DARTBOT- NIE DOTYKAĆ'!$P:$P, $J28, 'DARTBOT- NIE DOTYKAĆ'!$D:$D, "&gt;1")</f>
        <v>0</v>
      </c>
      <c r="X28" s="82"/>
      <c r="Y28" s="81">
        <f>COUNTIFS('DARTBOT- NIE DOTYKAĆ'!$A:$A, Y$3, 'DARTBOT- NIE DOTYKAĆ'!$M:$M, $J28) + COUNTIFS('DARTBOT- NIE DOTYKAĆ'!$A:$A, Y$3, 'DARTBOT- NIE DOTYKAĆ'!$O:$O, $J28, 'DARTBOT- NIE DOTYKAĆ'!$C:$C, "&gt;1") + COUNTIFS('DARTBOT- NIE DOTYKAĆ'!$B:$B, Y$3, 'DARTBOT- NIE DOTYKAĆ'!$N:$N, $J28) + COUNTIFS('DARTBOT- NIE DOTYKAĆ'!$B:$B, Y$3, 'DARTBOT- NIE DOTYKAĆ'!$P:$P, $J28, 'DARTBOT- NIE DOTYKAĆ'!$D:$D, "&gt;1")</f>
        <v>0</v>
      </c>
      <c r="Z28" s="81"/>
      <c r="AA28" s="82">
        <f>COUNTIFS('DARTBOT- NIE DOTYKAĆ'!$A:$A, AA$3, 'DARTBOT- NIE DOTYKAĆ'!$M:$M, $J28) + COUNTIFS('DARTBOT- NIE DOTYKAĆ'!$A:$A, AA$3, 'DARTBOT- NIE DOTYKAĆ'!$O:$O, $J28, 'DARTBOT- NIE DOTYKAĆ'!$C:$C, "&gt;1") + COUNTIFS('DARTBOT- NIE DOTYKAĆ'!$B:$B, AA$3, 'DARTBOT- NIE DOTYKAĆ'!$N:$N, $J28) + COUNTIFS('DARTBOT- NIE DOTYKAĆ'!$B:$B, AA$3, 'DARTBOT- NIE DOTYKAĆ'!$P:$P, $J28, 'DARTBOT- NIE DOTYKAĆ'!$D:$D, "&gt;1")</f>
        <v>0</v>
      </c>
      <c r="AB28" s="82"/>
      <c r="AO28" t="str">
        <v>MACIEK</v>
      </c>
      <c r="AP28">
        <v>0</v>
      </c>
      <c r="AQ28">
        <v>0</v>
      </c>
      <c r="AR28">
        <v>0</v>
      </c>
      <c r="CB28" s="42"/>
      <c r="CC28" s="42"/>
      <c r="CD28" s="42"/>
      <c r="CE28" s="42"/>
      <c r="CW28" s="61" t="e">
        <f>'DARTBOT- NIE DOTYKAĆ'!#REF!</f>
        <v>#REF!</v>
      </c>
      <c r="CX28" s="1" t="e">
        <f>'DARTBOT- NIE DOTYKAĆ'!#REF!</f>
        <v>#REF!</v>
      </c>
      <c r="CY28" s="62">
        <f>IFERROR(LEFT(SUBSTITUTE('DARTBOT- NIE DOTYKAĆ'!#REF!, "'", ""), FIND("/", SUBSTITUTE('DARTBOT- NIE DOTYKAĆ'!#REF!, "'", "")) - 1) * 1, 0)</f>
        <v>0</v>
      </c>
      <c r="CZ28" s="62">
        <f>IFERROR(LEFT(SUBSTITUTE('DARTBOT- NIE DOTYKAĆ'!#REF!, "'", ""), FIND("/", SUBSTITUTE('DARTBOT- NIE DOTYKAĆ'!#REF!, "'", "")) - 1) * 1, 0)</f>
        <v>0</v>
      </c>
      <c r="DA28" s="1">
        <f>IFERROR(MID(SUBSTITUTE('DARTBOT- NIE DOTYKAĆ'!#REF!, "'", ""), FIND("/", SUBSTITUTE('DARTBOT- NIE DOTYKAĆ'!#REF!, "'", "")) + 1, 99) * 1, 0)</f>
        <v>0</v>
      </c>
      <c r="DB28" s="1">
        <f>IFERROR(MID(SUBSTITUTE('DARTBOT- NIE DOTYKAĆ'!#REF!, "'", ""), FIND("/", SUBSTITUTE('DARTBOT- NIE DOTYKAĆ'!#REF!, "'", "")) + 1, 99) * 1, 0)</f>
        <v>0</v>
      </c>
    </row>
    <row r="29" spans="2:106" ht="33.75" customHeight="1">
      <c r="B29" s="14" t="s">
        <v>33</v>
      </c>
      <c r="C29" s="65">
        <v>168.7</v>
      </c>
      <c r="J29" s="59">
        <v>17</v>
      </c>
      <c r="K29" s="81">
        <f>COUNTIFS('DARTBOT- NIE DOTYKAĆ'!$A:$A, K$3, 'DARTBOT- NIE DOTYKAĆ'!$M:$M, $J29) + COUNTIFS('DARTBOT- NIE DOTYKAĆ'!$A:$A, K$3, 'DARTBOT- NIE DOTYKAĆ'!$O:$O, $J29, 'DARTBOT- NIE DOTYKAĆ'!$C:$C, "&gt;1") + COUNTIFS('DARTBOT- NIE DOTYKAĆ'!$B:$B, K$3, 'DARTBOT- NIE DOTYKAĆ'!$N:$N, $J29) + COUNTIFS('DARTBOT- NIE DOTYKAĆ'!$B:$B, K$3, 'DARTBOT- NIE DOTYKAĆ'!$P:$P, $J29, 'DARTBOT- NIE DOTYKAĆ'!$D:$D, "&gt;1")</f>
        <v>0</v>
      </c>
      <c r="L29" s="81"/>
      <c r="M29" s="82">
        <f>COUNTIFS('DARTBOT- NIE DOTYKAĆ'!$A:$A, M$3, 'DARTBOT- NIE DOTYKAĆ'!$M:$M, $J29) + COUNTIFS('DARTBOT- NIE DOTYKAĆ'!$A:$A, M$3, 'DARTBOT- NIE DOTYKAĆ'!$O:$O, $J29, 'DARTBOT- NIE DOTYKAĆ'!$C:$C, "&gt;1") + COUNTIFS('DARTBOT- NIE DOTYKAĆ'!$B:$B, M$3, 'DARTBOT- NIE DOTYKAĆ'!$N:$N, $J29) + COUNTIFS('DARTBOT- NIE DOTYKAĆ'!$B:$B, M$3, 'DARTBOT- NIE DOTYKAĆ'!$P:$P, $J29, 'DARTBOT- NIE DOTYKAĆ'!$D:$D, "&gt;1")</f>
        <v>0</v>
      </c>
      <c r="N29" s="82"/>
      <c r="O29" s="81">
        <f>COUNTIFS('DARTBOT- NIE DOTYKAĆ'!$A:$A, O$3, 'DARTBOT- NIE DOTYKAĆ'!$M:$M, $J29) + COUNTIFS('DARTBOT- NIE DOTYKAĆ'!$A:$A, O$3, 'DARTBOT- NIE DOTYKAĆ'!$O:$O, $J29, 'DARTBOT- NIE DOTYKAĆ'!$C:$C, "&gt;1") + COUNTIFS('DARTBOT- NIE DOTYKAĆ'!$B:$B, O$3, 'DARTBOT- NIE DOTYKAĆ'!$N:$N, $J29) + COUNTIFS('DARTBOT- NIE DOTYKAĆ'!$B:$B, O$3, 'DARTBOT- NIE DOTYKAĆ'!$P:$P, $J29, 'DARTBOT- NIE DOTYKAĆ'!$D:$D, "&gt;1")</f>
        <v>0</v>
      </c>
      <c r="P29" s="81"/>
      <c r="Q29" s="82">
        <f>COUNTIFS('DARTBOT- NIE DOTYKAĆ'!$A:$A, Q$3, 'DARTBOT- NIE DOTYKAĆ'!$M:$M, $J29) + COUNTIFS('DARTBOT- NIE DOTYKAĆ'!$A:$A, Q$3, 'DARTBOT- NIE DOTYKAĆ'!$O:$O, $J29, 'DARTBOT- NIE DOTYKAĆ'!$C:$C, "&gt;1") + COUNTIFS('DARTBOT- NIE DOTYKAĆ'!$B:$B, Q$3, 'DARTBOT- NIE DOTYKAĆ'!$N:$N, $J29) + COUNTIFS('DARTBOT- NIE DOTYKAĆ'!$B:$B, Q$3, 'DARTBOT- NIE DOTYKAĆ'!$P:$P, $J29, 'DARTBOT- NIE DOTYKAĆ'!$D:$D, "&gt;1")</f>
        <v>0</v>
      </c>
      <c r="R29" s="82"/>
      <c r="S29" s="81">
        <f>COUNTIFS('DARTBOT- NIE DOTYKAĆ'!$A:$A, S$3, 'DARTBOT- NIE DOTYKAĆ'!$M:$M, $J29) + COUNTIFS('DARTBOT- NIE DOTYKAĆ'!$A:$A, S$3, 'DARTBOT- NIE DOTYKAĆ'!$O:$O, $J29, 'DARTBOT- NIE DOTYKAĆ'!$C:$C, "&gt;1") + COUNTIFS('DARTBOT- NIE DOTYKAĆ'!$B:$B, S$3, 'DARTBOT- NIE DOTYKAĆ'!$N:$N, $J29) + COUNTIFS('DARTBOT- NIE DOTYKAĆ'!$B:$B, S$3, 'DARTBOT- NIE DOTYKAĆ'!$P:$P, $J29, 'DARTBOT- NIE DOTYKAĆ'!$D:$D, "&gt;1")</f>
        <v>0</v>
      </c>
      <c r="T29" s="81"/>
      <c r="U29" s="82">
        <f>COUNTIFS('DARTBOT- NIE DOTYKAĆ'!$A:$A, U$3, 'DARTBOT- NIE DOTYKAĆ'!$M:$M, $J29) + COUNTIFS('DARTBOT- NIE DOTYKAĆ'!$A:$A, U$3, 'DARTBOT- NIE DOTYKAĆ'!$O:$O, $J29, 'DARTBOT- NIE DOTYKAĆ'!$C:$C, "&gt;1") + COUNTIFS('DARTBOT- NIE DOTYKAĆ'!$B:$B, U$3, 'DARTBOT- NIE DOTYKAĆ'!$N:$N, $J29) + COUNTIFS('DARTBOT- NIE DOTYKAĆ'!$B:$B, U$3, 'DARTBOT- NIE DOTYKAĆ'!$P:$P, $J29, 'DARTBOT- NIE DOTYKAĆ'!$D:$D, "&gt;1")</f>
        <v>0</v>
      </c>
      <c r="V29" s="82"/>
      <c r="W29" s="81">
        <f>COUNTIFS('DARTBOT- NIE DOTYKAĆ'!$A:$A, W$3, 'DARTBOT- NIE DOTYKAĆ'!$M:$M, $J29) + COUNTIFS('DARTBOT- NIE DOTYKAĆ'!$A:$A, W$3, 'DARTBOT- NIE DOTYKAĆ'!$O:$O, $J29, 'DARTBOT- NIE DOTYKAĆ'!$C:$C, "&gt;1") + COUNTIFS('DARTBOT- NIE DOTYKAĆ'!$B:$B, W$3, 'DARTBOT- NIE DOTYKAĆ'!$N:$N, $J29) + COUNTIFS('DARTBOT- NIE DOTYKAĆ'!$B:$B, W$3, 'DARTBOT- NIE DOTYKAĆ'!$P:$P, $J29, 'DARTBOT- NIE DOTYKAĆ'!$D:$D, "&gt;1")</f>
        <v>0</v>
      </c>
      <c r="X29" s="81"/>
      <c r="Y29" s="82">
        <f>COUNTIFS('DARTBOT- NIE DOTYKAĆ'!$A:$A, Y$3, 'DARTBOT- NIE DOTYKAĆ'!$M:$M, $J29) + COUNTIFS('DARTBOT- NIE DOTYKAĆ'!$A:$A, Y$3, 'DARTBOT- NIE DOTYKAĆ'!$O:$O, $J29, 'DARTBOT- NIE DOTYKAĆ'!$C:$C, "&gt;1") + COUNTIFS('DARTBOT- NIE DOTYKAĆ'!$B:$B, Y$3, 'DARTBOT- NIE DOTYKAĆ'!$N:$N, $J29) + COUNTIFS('DARTBOT- NIE DOTYKAĆ'!$B:$B, Y$3, 'DARTBOT- NIE DOTYKAĆ'!$P:$P, $J29, 'DARTBOT- NIE DOTYKAĆ'!$D:$D, "&gt;1")</f>
        <v>0</v>
      </c>
      <c r="Z29" s="82"/>
      <c r="AA29" s="81">
        <f>COUNTIFS('DARTBOT- NIE DOTYKAĆ'!$A:$A, AA$3, 'DARTBOT- NIE DOTYKAĆ'!$M:$M, $J29) + COUNTIFS('DARTBOT- NIE DOTYKAĆ'!$A:$A, AA$3, 'DARTBOT- NIE DOTYKAĆ'!$O:$O, $J29, 'DARTBOT- NIE DOTYKAĆ'!$C:$C, "&gt;1") + COUNTIFS('DARTBOT- NIE DOTYKAĆ'!$B:$B, AA$3, 'DARTBOT- NIE DOTYKAĆ'!$N:$N, $J29) + COUNTIFS('DARTBOT- NIE DOTYKAĆ'!$B:$B, AA$3, 'DARTBOT- NIE DOTYKAĆ'!$P:$P, $J29, 'DARTBOT- NIE DOTYKAĆ'!$D:$D, "&gt;1")</f>
        <v>0</v>
      </c>
      <c r="AB29" s="81"/>
      <c r="CB29" s="42"/>
      <c r="CC29" s="42"/>
      <c r="CD29" s="42"/>
      <c r="CE29" s="42"/>
      <c r="CW29" s="61" t="e">
        <f>'DARTBOT- NIE DOTYKAĆ'!#REF!</f>
        <v>#REF!</v>
      </c>
      <c r="CX29" s="1" t="e">
        <f>'DARTBOT- NIE DOTYKAĆ'!#REF!</f>
        <v>#REF!</v>
      </c>
      <c r="CY29" s="62">
        <f>IFERROR(LEFT(SUBSTITUTE('DARTBOT- NIE DOTYKAĆ'!#REF!, "'", ""), FIND("/", SUBSTITUTE('DARTBOT- NIE DOTYKAĆ'!#REF!, "'", "")) - 1) * 1, 0)</f>
        <v>0</v>
      </c>
      <c r="CZ29" s="62">
        <f>IFERROR(LEFT(SUBSTITUTE('DARTBOT- NIE DOTYKAĆ'!#REF!, "'", ""), FIND("/", SUBSTITUTE('DARTBOT- NIE DOTYKAĆ'!#REF!, "'", "")) - 1) * 1, 0)</f>
        <v>0</v>
      </c>
      <c r="DA29" s="1">
        <f>IFERROR(MID(SUBSTITUTE('DARTBOT- NIE DOTYKAĆ'!#REF!, "'", ""), FIND("/", SUBSTITUTE('DARTBOT- NIE DOTYKAĆ'!#REF!, "'", "")) + 1, 99) * 1, 0)</f>
        <v>0</v>
      </c>
      <c r="DB29" s="1">
        <f>IFERROR(MID(SUBSTITUTE('DARTBOT- NIE DOTYKAĆ'!#REF!, "'", ""), FIND("/", SUBSTITUTE('DARTBOT- NIE DOTYKAĆ'!#REF!, "'", "")) + 1, 99) * 1, 0)</f>
        <v>0</v>
      </c>
    </row>
    <row r="30" spans="2:106" ht="33.75" customHeight="1">
      <c r="B30" s="14" t="s">
        <v>34</v>
      </c>
      <c r="C30" s="65">
        <v>148.69999999999999</v>
      </c>
      <c r="J30" s="59">
        <v>16</v>
      </c>
      <c r="K30" s="82">
        <f>COUNTIFS('DARTBOT- NIE DOTYKAĆ'!$A:$A, K$3, 'DARTBOT- NIE DOTYKAĆ'!$M:$M, $J30) + COUNTIFS('DARTBOT- NIE DOTYKAĆ'!$A:$A, K$3, 'DARTBOT- NIE DOTYKAĆ'!$O:$O, $J30, 'DARTBOT- NIE DOTYKAĆ'!$C:$C, "&gt;1") + COUNTIFS('DARTBOT- NIE DOTYKAĆ'!$B:$B, K$3, 'DARTBOT- NIE DOTYKAĆ'!$N:$N, $J30) + COUNTIFS('DARTBOT- NIE DOTYKAĆ'!$B:$B, K$3, 'DARTBOT- NIE DOTYKAĆ'!$P:$P, $J30, 'DARTBOT- NIE DOTYKAĆ'!$D:$D, "&gt;1")</f>
        <v>0</v>
      </c>
      <c r="L30" s="82"/>
      <c r="M30" s="81">
        <f>COUNTIFS('DARTBOT- NIE DOTYKAĆ'!$A:$A, M$3, 'DARTBOT- NIE DOTYKAĆ'!$M:$M, $J30) + COUNTIFS('DARTBOT- NIE DOTYKAĆ'!$A:$A, M$3, 'DARTBOT- NIE DOTYKAĆ'!$O:$O, $J30, 'DARTBOT- NIE DOTYKAĆ'!$C:$C, "&gt;1") + COUNTIFS('DARTBOT- NIE DOTYKAĆ'!$B:$B, M$3, 'DARTBOT- NIE DOTYKAĆ'!$N:$N, $J30) + COUNTIFS('DARTBOT- NIE DOTYKAĆ'!$B:$B, M$3, 'DARTBOT- NIE DOTYKAĆ'!$P:$P, $J30, 'DARTBOT- NIE DOTYKAĆ'!$D:$D, "&gt;1")</f>
        <v>0</v>
      </c>
      <c r="N30" s="81"/>
      <c r="O30" s="82">
        <f>COUNTIFS('DARTBOT- NIE DOTYKAĆ'!$A:$A, O$3, 'DARTBOT- NIE DOTYKAĆ'!$M:$M, $J30) + COUNTIFS('DARTBOT- NIE DOTYKAĆ'!$A:$A, O$3, 'DARTBOT- NIE DOTYKAĆ'!$O:$O, $J30, 'DARTBOT- NIE DOTYKAĆ'!$C:$C, "&gt;1") + COUNTIFS('DARTBOT- NIE DOTYKAĆ'!$B:$B, O$3, 'DARTBOT- NIE DOTYKAĆ'!$N:$N, $J30) + COUNTIFS('DARTBOT- NIE DOTYKAĆ'!$B:$B, O$3, 'DARTBOT- NIE DOTYKAĆ'!$P:$P, $J30, 'DARTBOT- NIE DOTYKAĆ'!$D:$D, "&gt;1")</f>
        <v>0</v>
      </c>
      <c r="P30" s="82"/>
      <c r="Q30" s="81">
        <f>COUNTIFS('DARTBOT- NIE DOTYKAĆ'!$A:$A, Q$3, 'DARTBOT- NIE DOTYKAĆ'!$M:$M, $J30) + COUNTIFS('DARTBOT- NIE DOTYKAĆ'!$A:$A, Q$3, 'DARTBOT- NIE DOTYKAĆ'!$O:$O, $J30, 'DARTBOT- NIE DOTYKAĆ'!$C:$C, "&gt;1") + COUNTIFS('DARTBOT- NIE DOTYKAĆ'!$B:$B, Q$3, 'DARTBOT- NIE DOTYKAĆ'!$N:$N, $J30) + COUNTIFS('DARTBOT- NIE DOTYKAĆ'!$B:$B, Q$3, 'DARTBOT- NIE DOTYKAĆ'!$P:$P, $J30, 'DARTBOT- NIE DOTYKAĆ'!$D:$D, "&gt;1")</f>
        <v>0</v>
      </c>
      <c r="R30" s="81"/>
      <c r="S30" s="82">
        <f>COUNTIFS('DARTBOT- NIE DOTYKAĆ'!$A:$A, S$3, 'DARTBOT- NIE DOTYKAĆ'!$M:$M, $J30) + COUNTIFS('DARTBOT- NIE DOTYKAĆ'!$A:$A, S$3, 'DARTBOT- NIE DOTYKAĆ'!$O:$O, $J30, 'DARTBOT- NIE DOTYKAĆ'!$C:$C, "&gt;1") + COUNTIFS('DARTBOT- NIE DOTYKAĆ'!$B:$B, S$3, 'DARTBOT- NIE DOTYKAĆ'!$N:$N, $J30) + COUNTIFS('DARTBOT- NIE DOTYKAĆ'!$B:$B, S$3, 'DARTBOT- NIE DOTYKAĆ'!$P:$P, $J30, 'DARTBOT- NIE DOTYKAĆ'!$D:$D, "&gt;1")</f>
        <v>0</v>
      </c>
      <c r="T30" s="82"/>
      <c r="U30" s="81">
        <f>COUNTIFS('DARTBOT- NIE DOTYKAĆ'!$A:$A, U$3, 'DARTBOT- NIE DOTYKAĆ'!$M:$M, $J30) + COUNTIFS('DARTBOT- NIE DOTYKAĆ'!$A:$A, U$3, 'DARTBOT- NIE DOTYKAĆ'!$O:$O, $J30, 'DARTBOT- NIE DOTYKAĆ'!$C:$C, "&gt;1") + COUNTIFS('DARTBOT- NIE DOTYKAĆ'!$B:$B, U$3, 'DARTBOT- NIE DOTYKAĆ'!$N:$N, $J30) + COUNTIFS('DARTBOT- NIE DOTYKAĆ'!$B:$B, U$3, 'DARTBOT- NIE DOTYKAĆ'!$P:$P, $J30, 'DARTBOT- NIE DOTYKAĆ'!$D:$D, "&gt;1")</f>
        <v>0</v>
      </c>
      <c r="V30" s="81"/>
      <c r="W30" s="82">
        <f>COUNTIFS('DARTBOT- NIE DOTYKAĆ'!$A:$A, W$3, 'DARTBOT- NIE DOTYKAĆ'!$M:$M, $J30) + COUNTIFS('DARTBOT- NIE DOTYKAĆ'!$A:$A, W$3, 'DARTBOT- NIE DOTYKAĆ'!$O:$O, $J30, 'DARTBOT- NIE DOTYKAĆ'!$C:$C, "&gt;1") + COUNTIFS('DARTBOT- NIE DOTYKAĆ'!$B:$B, W$3, 'DARTBOT- NIE DOTYKAĆ'!$N:$N, $J30) + COUNTIFS('DARTBOT- NIE DOTYKAĆ'!$B:$B, W$3, 'DARTBOT- NIE DOTYKAĆ'!$P:$P, $J30, 'DARTBOT- NIE DOTYKAĆ'!$D:$D, "&gt;1")</f>
        <v>0</v>
      </c>
      <c r="X30" s="82"/>
      <c r="Y30" s="81">
        <f>COUNTIFS('DARTBOT- NIE DOTYKAĆ'!$A:$A, Y$3, 'DARTBOT- NIE DOTYKAĆ'!$M:$M, $J30) + COUNTIFS('DARTBOT- NIE DOTYKAĆ'!$A:$A, Y$3, 'DARTBOT- NIE DOTYKAĆ'!$O:$O, $J30, 'DARTBOT- NIE DOTYKAĆ'!$C:$C, "&gt;1") + COUNTIFS('DARTBOT- NIE DOTYKAĆ'!$B:$B, Y$3, 'DARTBOT- NIE DOTYKAĆ'!$N:$N, $J30) + COUNTIFS('DARTBOT- NIE DOTYKAĆ'!$B:$B, Y$3, 'DARTBOT- NIE DOTYKAĆ'!$P:$P, $J30, 'DARTBOT- NIE DOTYKAĆ'!$D:$D, "&gt;1")</f>
        <v>0</v>
      </c>
      <c r="Z30" s="81"/>
      <c r="AA30" s="82">
        <f>COUNTIFS('DARTBOT- NIE DOTYKAĆ'!$A:$A, AA$3, 'DARTBOT- NIE DOTYKAĆ'!$M:$M, $J30) + COUNTIFS('DARTBOT- NIE DOTYKAĆ'!$A:$A, AA$3, 'DARTBOT- NIE DOTYKAĆ'!$O:$O, $J30, 'DARTBOT- NIE DOTYKAĆ'!$C:$C, "&gt;1") + COUNTIFS('DARTBOT- NIE DOTYKAĆ'!$B:$B, AA$3, 'DARTBOT- NIE DOTYKAĆ'!$N:$N, $J30) + COUNTIFS('DARTBOT- NIE DOTYKAĆ'!$B:$B, AA$3, 'DARTBOT- NIE DOTYKAĆ'!$P:$P, $J30, 'DARTBOT- NIE DOTYKAĆ'!$D:$D, "&gt;1")</f>
        <v>0</v>
      </c>
      <c r="AB30" s="82"/>
      <c r="CB30" s="42"/>
      <c r="CC30" s="42"/>
      <c r="CD30" s="42"/>
      <c r="CE30" s="42"/>
      <c r="CW30" s="61" t="e">
        <f>'DARTBOT- NIE DOTYKAĆ'!#REF!</f>
        <v>#REF!</v>
      </c>
      <c r="CX30" s="1" t="e">
        <f>'DARTBOT- NIE DOTYKAĆ'!#REF!</f>
        <v>#REF!</v>
      </c>
      <c r="CY30" s="62">
        <f>IFERROR(LEFT(SUBSTITUTE('DARTBOT- NIE DOTYKAĆ'!#REF!, "'", ""), FIND("/", SUBSTITUTE('DARTBOT- NIE DOTYKAĆ'!#REF!, "'", "")) - 1) * 1, 0)</f>
        <v>0</v>
      </c>
      <c r="CZ30" s="62">
        <f>IFERROR(LEFT(SUBSTITUTE('DARTBOT- NIE DOTYKAĆ'!#REF!, "'", ""), FIND("/", SUBSTITUTE('DARTBOT- NIE DOTYKAĆ'!#REF!, "'", "")) - 1) * 1, 0)</f>
        <v>0</v>
      </c>
      <c r="DA30" s="1">
        <f>IFERROR(MID(SUBSTITUTE('DARTBOT- NIE DOTYKAĆ'!#REF!, "'", ""), FIND("/", SUBSTITUTE('DARTBOT- NIE DOTYKAĆ'!#REF!, "'", "")) + 1, 99) * 1, 0)</f>
        <v>0</v>
      </c>
      <c r="DB30" s="1">
        <f>IFERROR(MID(SUBSTITUTE('DARTBOT- NIE DOTYKAĆ'!#REF!, "'", ""), FIND("/", SUBSTITUTE('DARTBOT- NIE DOTYKAĆ'!#REF!, "'", "")) + 1, 99) * 1, 0)</f>
        <v>0</v>
      </c>
    </row>
    <row r="31" spans="2:106" ht="33.75" customHeight="1">
      <c r="B31" s="14" t="s">
        <v>35</v>
      </c>
      <c r="C31" s="65">
        <v>46</v>
      </c>
      <c r="J31" s="59">
        <v>15</v>
      </c>
      <c r="K31" s="81">
        <f>COUNTIFS('DARTBOT- NIE DOTYKAĆ'!$A:$A, K$3, 'DARTBOT- NIE DOTYKAĆ'!$M:$M, $J31) + COUNTIFS('DARTBOT- NIE DOTYKAĆ'!$A:$A, K$3, 'DARTBOT- NIE DOTYKAĆ'!$O:$O, $J31, 'DARTBOT- NIE DOTYKAĆ'!$C:$C, "&gt;1") + COUNTIFS('DARTBOT- NIE DOTYKAĆ'!$B:$B, K$3, 'DARTBOT- NIE DOTYKAĆ'!$N:$N, $J31) + COUNTIFS('DARTBOT- NIE DOTYKAĆ'!$B:$B, K$3, 'DARTBOT- NIE DOTYKAĆ'!$P:$P, $J31, 'DARTBOT- NIE DOTYKAĆ'!$D:$D, "&gt;1")</f>
        <v>0</v>
      </c>
      <c r="L31" s="81"/>
      <c r="M31" s="82">
        <f>COUNTIFS('DARTBOT- NIE DOTYKAĆ'!$A:$A, M$3, 'DARTBOT- NIE DOTYKAĆ'!$M:$M, $J31) + COUNTIFS('DARTBOT- NIE DOTYKAĆ'!$A:$A, M$3, 'DARTBOT- NIE DOTYKAĆ'!$O:$O, $J31, 'DARTBOT- NIE DOTYKAĆ'!$C:$C, "&gt;1") + COUNTIFS('DARTBOT- NIE DOTYKAĆ'!$B:$B, M$3, 'DARTBOT- NIE DOTYKAĆ'!$N:$N, $J31) + COUNTIFS('DARTBOT- NIE DOTYKAĆ'!$B:$B, M$3, 'DARTBOT- NIE DOTYKAĆ'!$P:$P, $J31, 'DARTBOT- NIE DOTYKAĆ'!$D:$D, "&gt;1")</f>
        <v>0</v>
      </c>
      <c r="N31" s="82"/>
      <c r="O31" s="81">
        <f>COUNTIFS('DARTBOT- NIE DOTYKAĆ'!$A:$A, O$3, 'DARTBOT- NIE DOTYKAĆ'!$M:$M, $J31) + COUNTIFS('DARTBOT- NIE DOTYKAĆ'!$A:$A, O$3, 'DARTBOT- NIE DOTYKAĆ'!$O:$O, $J31, 'DARTBOT- NIE DOTYKAĆ'!$C:$C, "&gt;1") + COUNTIFS('DARTBOT- NIE DOTYKAĆ'!$B:$B, O$3, 'DARTBOT- NIE DOTYKAĆ'!$N:$N, $J31) + COUNTIFS('DARTBOT- NIE DOTYKAĆ'!$B:$B, O$3, 'DARTBOT- NIE DOTYKAĆ'!$P:$P, $J31, 'DARTBOT- NIE DOTYKAĆ'!$D:$D, "&gt;1")</f>
        <v>0</v>
      </c>
      <c r="P31" s="81"/>
      <c r="Q31" s="82">
        <f>COUNTIFS('DARTBOT- NIE DOTYKAĆ'!$A:$A, Q$3, 'DARTBOT- NIE DOTYKAĆ'!$M:$M, $J31) + COUNTIFS('DARTBOT- NIE DOTYKAĆ'!$A:$A, Q$3, 'DARTBOT- NIE DOTYKAĆ'!$O:$O, $J31, 'DARTBOT- NIE DOTYKAĆ'!$C:$C, "&gt;1") + COUNTIFS('DARTBOT- NIE DOTYKAĆ'!$B:$B, Q$3, 'DARTBOT- NIE DOTYKAĆ'!$N:$N, $J31) + COUNTIFS('DARTBOT- NIE DOTYKAĆ'!$B:$B, Q$3, 'DARTBOT- NIE DOTYKAĆ'!$P:$P, $J31, 'DARTBOT- NIE DOTYKAĆ'!$D:$D, "&gt;1")</f>
        <v>0</v>
      </c>
      <c r="R31" s="82"/>
      <c r="S31" s="81">
        <f>COUNTIFS('DARTBOT- NIE DOTYKAĆ'!$A:$A, S$3, 'DARTBOT- NIE DOTYKAĆ'!$M:$M, $J31) + COUNTIFS('DARTBOT- NIE DOTYKAĆ'!$A:$A, S$3, 'DARTBOT- NIE DOTYKAĆ'!$O:$O, $J31, 'DARTBOT- NIE DOTYKAĆ'!$C:$C, "&gt;1") + COUNTIFS('DARTBOT- NIE DOTYKAĆ'!$B:$B, S$3, 'DARTBOT- NIE DOTYKAĆ'!$N:$N, $J31) + COUNTIFS('DARTBOT- NIE DOTYKAĆ'!$B:$B, S$3, 'DARTBOT- NIE DOTYKAĆ'!$P:$P, $J31, 'DARTBOT- NIE DOTYKAĆ'!$D:$D, "&gt;1")</f>
        <v>0</v>
      </c>
      <c r="T31" s="81"/>
      <c r="U31" s="82">
        <f>COUNTIFS('DARTBOT- NIE DOTYKAĆ'!$A:$A, U$3, 'DARTBOT- NIE DOTYKAĆ'!$M:$M, $J31) + COUNTIFS('DARTBOT- NIE DOTYKAĆ'!$A:$A, U$3, 'DARTBOT- NIE DOTYKAĆ'!$O:$O, $J31, 'DARTBOT- NIE DOTYKAĆ'!$C:$C, "&gt;1") + COUNTIFS('DARTBOT- NIE DOTYKAĆ'!$B:$B, U$3, 'DARTBOT- NIE DOTYKAĆ'!$N:$N, $J31) + COUNTIFS('DARTBOT- NIE DOTYKAĆ'!$B:$B, U$3, 'DARTBOT- NIE DOTYKAĆ'!$P:$P, $J31, 'DARTBOT- NIE DOTYKAĆ'!$D:$D, "&gt;1")</f>
        <v>0</v>
      </c>
      <c r="V31" s="82"/>
      <c r="W31" s="81">
        <f>COUNTIFS('DARTBOT- NIE DOTYKAĆ'!$A:$A, W$3, 'DARTBOT- NIE DOTYKAĆ'!$M:$M, $J31) + COUNTIFS('DARTBOT- NIE DOTYKAĆ'!$A:$A, W$3, 'DARTBOT- NIE DOTYKAĆ'!$O:$O, $J31, 'DARTBOT- NIE DOTYKAĆ'!$C:$C, "&gt;1") + COUNTIFS('DARTBOT- NIE DOTYKAĆ'!$B:$B, W$3, 'DARTBOT- NIE DOTYKAĆ'!$N:$N, $J31) + COUNTIFS('DARTBOT- NIE DOTYKAĆ'!$B:$B, W$3, 'DARTBOT- NIE DOTYKAĆ'!$P:$P, $J31, 'DARTBOT- NIE DOTYKAĆ'!$D:$D, "&gt;1")</f>
        <v>0</v>
      </c>
      <c r="X31" s="81"/>
      <c r="Y31" s="82">
        <f>COUNTIFS('DARTBOT- NIE DOTYKAĆ'!$A:$A, Y$3, 'DARTBOT- NIE DOTYKAĆ'!$M:$M, $J31) + COUNTIFS('DARTBOT- NIE DOTYKAĆ'!$A:$A, Y$3, 'DARTBOT- NIE DOTYKAĆ'!$O:$O, $J31, 'DARTBOT- NIE DOTYKAĆ'!$C:$C, "&gt;1") + COUNTIFS('DARTBOT- NIE DOTYKAĆ'!$B:$B, Y$3, 'DARTBOT- NIE DOTYKAĆ'!$N:$N, $J31) + COUNTIFS('DARTBOT- NIE DOTYKAĆ'!$B:$B, Y$3, 'DARTBOT- NIE DOTYKAĆ'!$P:$P, $J31, 'DARTBOT- NIE DOTYKAĆ'!$D:$D, "&gt;1")</f>
        <v>0</v>
      </c>
      <c r="Z31" s="82"/>
      <c r="AA31" s="81">
        <f>COUNTIFS('DARTBOT- NIE DOTYKAĆ'!$A:$A, AA$3, 'DARTBOT- NIE DOTYKAĆ'!$M:$M, $J31) + COUNTIFS('DARTBOT- NIE DOTYKAĆ'!$A:$A, AA$3, 'DARTBOT- NIE DOTYKAĆ'!$O:$O, $J31, 'DARTBOT- NIE DOTYKAĆ'!$C:$C, "&gt;1") + COUNTIFS('DARTBOT- NIE DOTYKAĆ'!$B:$B, AA$3, 'DARTBOT- NIE DOTYKAĆ'!$N:$N, $J31) + COUNTIFS('DARTBOT- NIE DOTYKAĆ'!$B:$B, AA$3, 'DARTBOT- NIE DOTYKAĆ'!$P:$P, $J31, 'DARTBOT- NIE DOTYKAĆ'!$D:$D, "&gt;1")</f>
        <v>0</v>
      </c>
      <c r="AB31" s="81"/>
      <c r="CB31" s="42"/>
      <c r="CC31" s="42"/>
      <c r="CD31" s="42"/>
      <c r="CE31" s="42"/>
      <c r="CW31" s="61" t="e">
        <f>'DARTBOT- NIE DOTYKAĆ'!#REF!</f>
        <v>#REF!</v>
      </c>
      <c r="CX31" s="1" t="e">
        <f>'DARTBOT- NIE DOTYKAĆ'!#REF!</f>
        <v>#REF!</v>
      </c>
      <c r="CY31" s="62">
        <f>IFERROR(LEFT(SUBSTITUTE('DARTBOT- NIE DOTYKAĆ'!#REF!, "'", ""), FIND("/", SUBSTITUTE('DARTBOT- NIE DOTYKAĆ'!#REF!, "'", "")) - 1) * 1, 0)</f>
        <v>0</v>
      </c>
      <c r="CZ31" s="62">
        <f>IFERROR(LEFT(SUBSTITUTE('DARTBOT- NIE DOTYKAĆ'!#REF!, "'", ""), FIND("/", SUBSTITUTE('DARTBOT- NIE DOTYKAĆ'!#REF!, "'", "")) - 1) * 1, 0)</f>
        <v>0</v>
      </c>
      <c r="DA31" s="1">
        <f>IFERROR(MID(SUBSTITUTE('DARTBOT- NIE DOTYKAĆ'!#REF!, "'", ""), FIND("/", SUBSTITUTE('DARTBOT- NIE DOTYKAĆ'!#REF!, "'", "")) + 1, 99) * 1, 0)</f>
        <v>0</v>
      </c>
      <c r="DB31" s="1">
        <f>IFERROR(MID(SUBSTITUTE('DARTBOT- NIE DOTYKAĆ'!#REF!, "'", ""), FIND("/", SUBSTITUTE('DARTBOT- NIE DOTYKAĆ'!#REF!, "'", "")) + 1, 99) * 1, 0)</f>
        <v>0</v>
      </c>
    </row>
    <row r="32" spans="2:106" ht="33.75" customHeight="1">
      <c r="B32" s="14" t="s">
        <v>36</v>
      </c>
      <c r="C32" s="65">
        <v>48</v>
      </c>
      <c r="D32" s="2"/>
      <c r="J32" s="59">
        <v>14</v>
      </c>
      <c r="K32" s="82">
        <f>COUNTIFS('DARTBOT- NIE DOTYKAĆ'!$A:$A, K$3, 'DARTBOT- NIE DOTYKAĆ'!$M:$M, $J32) + COUNTIFS('DARTBOT- NIE DOTYKAĆ'!$A:$A, K$3, 'DARTBOT- NIE DOTYKAĆ'!$O:$O, $J32, 'DARTBOT- NIE DOTYKAĆ'!$C:$C, "&gt;1") + COUNTIFS('DARTBOT- NIE DOTYKAĆ'!$B:$B, K$3, 'DARTBOT- NIE DOTYKAĆ'!$N:$N, $J32) + COUNTIFS('DARTBOT- NIE DOTYKAĆ'!$B:$B, K$3, 'DARTBOT- NIE DOTYKAĆ'!$P:$P, $J32, 'DARTBOT- NIE DOTYKAĆ'!$D:$D, "&gt;1")</f>
        <v>0</v>
      </c>
      <c r="L32" s="82"/>
      <c r="M32" s="81">
        <f>COUNTIFS('DARTBOT- NIE DOTYKAĆ'!$A:$A, M$3, 'DARTBOT- NIE DOTYKAĆ'!$M:$M, $J32) + COUNTIFS('DARTBOT- NIE DOTYKAĆ'!$A:$A, M$3, 'DARTBOT- NIE DOTYKAĆ'!$O:$O, $J32, 'DARTBOT- NIE DOTYKAĆ'!$C:$C, "&gt;1") + COUNTIFS('DARTBOT- NIE DOTYKAĆ'!$B:$B, M$3, 'DARTBOT- NIE DOTYKAĆ'!$N:$N, $J32) + COUNTIFS('DARTBOT- NIE DOTYKAĆ'!$B:$B, M$3, 'DARTBOT- NIE DOTYKAĆ'!$P:$P, $J32, 'DARTBOT- NIE DOTYKAĆ'!$D:$D, "&gt;1")</f>
        <v>0</v>
      </c>
      <c r="N32" s="81"/>
      <c r="O32" s="82">
        <f>COUNTIFS('DARTBOT- NIE DOTYKAĆ'!$A:$A, O$3, 'DARTBOT- NIE DOTYKAĆ'!$M:$M, $J32) + COUNTIFS('DARTBOT- NIE DOTYKAĆ'!$A:$A, O$3, 'DARTBOT- NIE DOTYKAĆ'!$O:$O, $J32, 'DARTBOT- NIE DOTYKAĆ'!$C:$C, "&gt;1") + COUNTIFS('DARTBOT- NIE DOTYKAĆ'!$B:$B, O$3, 'DARTBOT- NIE DOTYKAĆ'!$N:$N, $J32) + COUNTIFS('DARTBOT- NIE DOTYKAĆ'!$B:$B, O$3, 'DARTBOT- NIE DOTYKAĆ'!$P:$P, $J32, 'DARTBOT- NIE DOTYKAĆ'!$D:$D, "&gt;1")</f>
        <v>0</v>
      </c>
      <c r="P32" s="82"/>
      <c r="Q32" s="81">
        <f>COUNTIFS('DARTBOT- NIE DOTYKAĆ'!$A:$A, Q$3, 'DARTBOT- NIE DOTYKAĆ'!$M:$M, $J32) + COUNTIFS('DARTBOT- NIE DOTYKAĆ'!$A:$A, Q$3, 'DARTBOT- NIE DOTYKAĆ'!$O:$O, $J32, 'DARTBOT- NIE DOTYKAĆ'!$C:$C, "&gt;1") + COUNTIFS('DARTBOT- NIE DOTYKAĆ'!$B:$B, Q$3, 'DARTBOT- NIE DOTYKAĆ'!$N:$N, $J32) + COUNTIFS('DARTBOT- NIE DOTYKAĆ'!$B:$B, Q$3, 'DARTBOT- NIE DOTYKAĆ'!$P:$P, $J32, 'DARTBOT- NIE DOTYKAĆ'!$D:$D, "&gt;1")</f>
        <v>0</v>
      </c>
      <c r="R32" s="81"/>
      <c r="S32" s="82">
        <f>COUNTIFS('DARTBOT- NIE DOTYKAĆ'!$A:$A, S$3, 'DARTBOT- NIE DOTYKAĆ'!$M:$M, $J32) + COUNTIFS('DARTBOT- NIE DOTYKAĆ'!$A:$A, S$3, 'DARTBOT- NIE DOTYKAĆ'!$O:$O, $J32, 'DARTBOT- NIE DOTYKAĆ'!$C:$C, "&gt;1") + COUNTIFS('DARTBOT- NIE DOTYKAĆ'!$B:$B, S$3, 'DARTBOT- NIE DOTYKAĆ'!$N:$N, $J32) + COUNTIFS('DARTBOT- NIE DOTYKAĆ'!$B:$B, S$3, 'DARTBOT- NIE DOTYKAĆ'!$P:$P, $J32, 'DARTBOT- NIE DOTYKAĆ'!$D:$D, "&gt;1")</f>
        <v>0</v>
      </c>
      <c r="T32" s="82"/>
      <c r="U32" s="81">
        <f>COUNTIFS('DARTBOT- NIE DOTYKAĆ'!$A:$A, U$3, 'DARTBOT- NIE DOTYKAĆ'!$M:$M, $J32) + COUNTIFS('DARTBOT- NIE DOTYKAĆ'!$A:$A, U$3, 'DARTBOT- NIE DOTYKAĆ'!$O:$O, $J32, 'DARTBOT- NIE DOTYKAĆ'!$C:$C, "&gt;1") + COUNTIFS('DARTBOT- NIE DOTYKAĆ'!$B:$B, U$3, 'DARTBOT- NIE DOTYKAĆ'!$N:$N, $J32) + COUNTIFS('DARTBOT- NIE DOTYKAĆ'!$B:$B, U$3, 'DARTBOT- NIE DOTYKAĆ'!$P:$P, $J32, 'DARTBOT- NIE DOTYKAĆ'!$D:$D, "&gt;1")</f>
        <v>0</v>
      </c>
      <c r="V32" s="81"/>
      <c r="W32" s="82">
        <f>COUNTIFS('DARTBOT- NIE DOTYKAĆ'!$A:$A, W$3, 'DARTBOT- NIE DOTYKAĆ'!$M:$M, $J32) + COUNTIFS('DARTBOT- NIE DOTYKAĆ'!$A:$A, W$3, 'DARTBOT- NIE DOTYKAĆ'!$O:$O, $J32, 'DARTBOT- NIE DOTYKAĆ'!$C:$C, "&gt;1") + COUNTIFS('DARTBOT- NIE DOTYKAĆ'!$B:$B, W$3, 'DARTBOT- NIE DOTYKAĆ'!$N:$N, $J32) + COUNTIFS('DARTBOT- NIE DOTYKAĆ'!$B:$B, W$3, 'DARTBOT- NIE DOTYKAĆ'!$P:$P, $J32, 'DARTBOT- NIE DOTYKAĆ'!$D:$D, "&gt;1")</f>
        <v>0</v>
      </c>
      <c r="X32" s="82"/>
      <c r="Y32" s="81">
        <f>COUNTIFS('DARTBOT- NIE DOTYKAĆ'!$A:$A, Y$3, 'DARTBOT- NIE DOTYKAĆ'!$M:$M, $J32) + COUNTIFS('DARTBOT- NIE DOTYKAĆ'!$A:$A, Y$3, 'DARTBOT- NIE DOTYKAĆ'!$O:$O, $J32, 'DARTBOT- NIE DOTYKAĆ'!$C:$C, "&gt;1") + COUNTIFS('DARTBOT- NIE DOTYKAĆ'!$B:$B, Y$3, 'DARTBOT- NIE DOTYKAĆ'!$N:$N, $J32) + COUNTIFS('DARTBOT- NIE DOTYKAĆ'!$B:$B, Y$3, 'DARTBOT- NIE DOTYKAĆ'!$P:$P, $J32, 'DARTBOT- NIE DOTYKAĆ'!$D:$D, "&gt;1")</f>
        <v>0</v>
      </c>
      <c r="Z32" s="81"/>
      <c r="AA32" s="82">
        <f>COUNTIFS('DARTBOT- NIE DOTYKAĆ'!$A:$A, AA$3, 'DARTBOT- NIE DOTYKAĆ'!$M:$M, $J32) + COUNTIFS('DARTBOT- NIE DOTYKAĆ'!$A:$A, AA$3, 'DARTBOT- NIE DOTYKAĆ'!$O:$O, $J32, 'DARTBOT- NIE DOTYKAĆ'!$C:$C, "&gt;1") + COUNTIFS('DARTBOT- NIE DOTYKAĆ'!$B:$B, AA$3, 'DARTBOT- NIE DOTYKAĆ'!$N:$N, $J32) + COUNTIFS('DARTBOT- NIE DOTYKAĆ'!$B:$B, AA$3, 'DARTBOT- NIE DOTYKAĆ'!$P:$P, $J32, 'DARTBOT- NIE DOTYKAĆ'!$D:$D, "&gt;1")</f>
        <v>0</v>
      </c>
      <c r="AB32" s="82"/>
      <c r="CB32" s="42"/>
      <c r="CC32" s="42"/>
      <c r="CD32" s="42"/>
      <c r="CE32" s="42"/>
      <c r="CW32" s="61" t="e">
        <f>'DARTBOT- NIE DOTYKAĆ'!#REF!</f>
        <v>#REF!</v>
      </c>
      <c r="CX32" s="1" t="e">
        <f>'DARTBOT- NIE DOTYKAĆ'!#REF!</f>
        <v>#REF!</v>
      </c>
      <c r="CY32" s="62">
        <f>IFERROR(LEFT(SUBSTITUTE('DARTBOT- NIE DOTYKAĆ'!#REF!, "'", ""), FIND("/", SUBSTITUTE('DARTBOT- NIE DOTYKAĆ'!#REF!, "'", "")) - 1) * 1, 0)</f>
        <v>0</v>
      </c>
      <c r="CZ32" s="62">
        <f>IFERROR(LEFT(SUBSTITUTE('DARTBOT- NIE DOTYKAĆ'!#REF!, "'", ""), FIND("/", SUBSTITUTE('DARTBOT- NIE DOTYKAĆ'!#REF!, "'", "")) - 1) * 1, 0)</f>
        <v>0</v>
      </c>
      <c r="DA32" s="1">
        <f>IFERROR(MID(SUBSTITUTE('DARTBOT- NIE DOTYKAĆ'!#REF!, "'", ""), FIND("/", SUBSTITUTE('DARTBOT- NIE DOTYKAĆ'!#REF!, "'", "")) + 1, 99) * 1, 0)</f>
        <v>0</v>
      </c>
      <c r="DB32" s="1">
        <f>IFERROR(MID(SUBSTITUTE('DARTBOT- NIE DOTYKAĆ'!#REF!, "'", ""), FIND("/", SUBSTITUTE('DARTBOT- NIE DOTYKAĆ'!#REF!, "'", "")) + 1, 99) * 1, 0)</f>
        <v>0</v>
      </c>
    </row>
    <row r="33" spans="2:106" ht="33.75" customHeight="1">
      <c r="B33" s="14" t="s">
        <v>37</v>
      </c>
      <c r="C33" s="65">
        <v>16</v>
      </c>
      <c r="J33" s="59">
        <v>13</v>
      </c>
      <c r="K33" s="81">
        <f>COUNTIFS('DARTBOT- NIE DOTYKAĆ'!$A:$A, K$3, 'DARTBOT- NIE DOTYKAĆ'!$M:$M, $J33) + COUNTIFS('DARTBOT- NIE DOTYKAĆ'!$A:$A, K$3, 'DARTBOT- NIE DOTYKAĆ'!$O:$O, $J33, 'DARTBOT- NIE DOTYKAĆ'!$C:$C, "&gt;1") + COUNTIFS('DARTBOT- NIE DOTYKAĆ'!$B:$B, K$3, 'DARTBOT- NIE DOTYKAĆ'!$N:$N, $J33) + COUNTIFS('DARTBOT- NIE DOTYKAĆ'!$B:$B, K$3, 'DARTBOT- NIE DOTYKAĆ'!$P:$P, $J33, 'DARTBOT- NIE DOTYKAĆ'!$D:$D, "&gt;1")</f>
        <v>0</v>
      </c>
      <c r="L33" s="81"/>
      <c r="M33" s="82">
        <f>COUNTIFS('DARTBOT- NIE DOTYKAĆ'!$A:$A, M$3, 'DARTBOT- NIE DOTYKAĆ'!$M:$M, $J33) + COUNTIFS('DARTBOT- NIE DOTYKAĆ'!$A:$A, M$3, 'DARTBOT- NIE DOTYKAĆ'!$O:$O, $J33, 'DARTBOT- NIE DOTYKAĆ'!$C:$C, "&gt;1") + COUNTIFS('DARTBOT- NIE DOTYKAĆ'!$B:$B, M$3, 'DARTBOT- NIE DOTYKAĆ'!$N:$N, $J33) + COUNTIFS('DARTBOT- NIE DOTYKAĆ'!$B:$B, M$3, 'DARTBOT- NIE DOTYKAĆ'!$P:$P, $J33, 'DARTBOT- NIE DOTYKAĆ'!$D:$D, "&gt;1")</f>
        <v>0</v>
      </c>
      <c r="N33" s="82"/>
      <c r="O33" s="81">
        <f>COUNTIFS('DARTBOT- NIE DOTYKAĆ'!$A:$A, O$3, 'DARTBOT- NIE DOTYKAĆ'!$M:$M, $J33) + COUNTIFS('DARTBOT- NIE DOTYKAĆ'!$A:$A, O$3, 'DARTBOT- NIE DOTYKAĆ'!$O:$O, $J33, 'DARTBOT- NIE DOTYKAĆ'!$C:$C, "&gt;1") + COUNTIFS('DARTBOT- NIE DOTYKAĆ'!$B:$B, O$3, 'DARTBOT- NIE DOTYKAĆ'!$N:$N, $J33) + COUNTIFS('DARTBOT- NIE DOTYKAĆ'!$B:$B, O$3, 'DARTBOT- NIE DOTYKAĆ'!$P:$P, $J33, 'DARTBOT- NIE DOTYKAĆ'!$D:$D, "&gt;1")</f>
        <v>0</v>
      </c>
      <c r="P33" s="81"/>
      <c r="Q33" s="82">
        <f>COUNTIFS('DARTBOT- NIE DOTYKAĆ'!$A:$A, Q$3, 'DARTBOT- NIE DOTYKAĆ'!$M:$M, $J33) + COUNTIFS('DARTBOT- NIE DOTYKAĆ'!$A:$A, Q$3, 'DARTBOT- NIE DOTYKAĆ'!$O:$O, $J33, 'DARTBOT- NIE DOTYKAĆ'!$C:$C, "&gt;1") + COUNTIFS('DARTBOT- NIE DOTYKAĆ'!$B:$B, Q$3, 'DARTBOT- NIE DOTYKAĆ'!$N:$N, $J33) + COUNTIFS('DARTBOT- NIE DOTYKAĆ'!$B:$B, Q$3, 'DARTBOT- NIE DOTYKAĆ'!$P:$P, $J33, 'DARTBOT- NIE DOTYKAĆ'!$D:$D, "&gt;1")</f>
        <v>0</v>
      </c>
      <c r="R33" s="82"/>
      <c r="S33" s="81">
        <f>COUNTIFS('DARTBOT- NIE DOTYKAĆ'!$A:$A, S$3, 'DARTBOT- NIE DOTYKAĆ'!$M:$M, $J33) + COUNTIFS('DARTBOT- NIE DOTYKAĆ'!$A:$A, S$3, 'DARTBOT- NIE DOTYKAĆ'!$O:$O, $J33, 'DARTBOT- NIE DOTYKAĆ'!$C:$C, "&gt;1") + COUNTIFS('DARTBOT- NIE DOTYKAĆ'!$B:$B, S$3, 'DARTBOT- NIE DOTYKAĆ'!$N:$N, $J33) + COUNTIFS('DARTBOT- NIE DOTYKAĆ'!$B:$B, S$3, 'DARTBOT- NIE DOTYKAĆ'!$P:$P, $J33, 'DARTBOT- NIE DOTYKAĆ'!$D:$D, "&gt;1")</f>
        <v>0</v>
      </c>
      <c r="T33" s="81"/>
      <c r="U33" s="82">
        <f>COUNTIFS('DARTBOT- NIE DOTYKAĆ'!$A:$A, U$3, 'DARTBOT- NIE DOTYKAĆ'!$M:$M, $J33) + COUNTIFS('DARTBOT- NIE DOTYKAĆ'!$A:$A, U$3, 'DARTBOT- NIE DOTYKAĆ'!$O:$O, $J33, 'DARTBOT- NIE DOTYKAĆ'!$C:$C, "&gt;1") + COUNTIFS('DARTBOT- NIE DOTYKAĆ'!$B:$B, U$3, 'DARTBOT- NIE DOTYKAĆ'!$N:$N, $J33) + COUNTIFS('DARTBOT- NIE DOTYKAĆ'!$B:$B, U$3, 'DARTBOT- NIE DOTYKAĆ'!$P:$P, $J33, 'DARTBOT- NIE DOTYKAĆ'!$D:$D, "&gt;1")</f>
        <v>0</v>
      </c>
      <c r="V33" s="82"/>
      <c r="W33" s="81">
        <f>COUNTIFS('DARTBOT- NIE DOTYKAĆ'!$A:$A, W$3, 'DARTBOT- NIE DOTYKAĆ'!$M:$M, $J33) + COUNTIFS('DARTBOT- NIE DOTYKAĆ'!$A:$A, W$3, 'DARTBOT- NIE DOTYKAĆ'!$O:$O, $J33, 'DARTBOT- NIE DOTYKAĆ'!$C:$C, "&gt;1") + COUNTIFS('DARTBOT- NIE DOTYKAĆ'!$B:$B, W$3, 'DARTBOT- NIE DOTYKAĆ'!$N:$N, $J33) + COUNTIFS('DARTBOT- NIE DOTYKAĆ'!$B:$B, W$3, 'DARTBOT- NIE DOTYKAĆ'!$P:$P, $J33, 'DARTBOT- NIE DOTYKAĆ'!$D:$D, "&gt;1")</f>
        <v>0</v>
      </c>
      <c r="X33" s="81"/>
      <c r="Y33" s="82">
        <f>COUNTIFS('DARTBOT- NIE DOTYKAĆ'!$A:$A, Y$3, 'DARTBOT- NIE DOTYKAĆ'!$M:$M, $J33) + COUNTIFS('DARTBOT- NIE DOTYKAĆ'!$A:$A, Y$3, 'DARTBOT- NIE DOTYKAĆ'!$O:$O, $J33, 'DARTBOT- NIE DOTYKAĆ'!$C:$C, "&gt;1") + COUNTIFS('DARTBOT- NIE DOTYKAĆ'!$B:$B, Y$3, 'DARTBOT- NIE DOTYKAĆ'!$N:$N, $J33) + COUNTIFS('DARTBOT- NIE DOTYKAĆ'!$B:$B, Y$3, 'DARTBOT- NIE DOTYKAĆ'!$P:$P, $J33, 'DARTBOT- NIE DOTYKAĆ'!$D:$D, "&gt;1")</f>
        <v>0</v>
      </c>
      <c r="Z33" s="82"/>
      <c r="AA33" s="81">
        <f>COUNTIFS('DARTBOT- NIE DOTYKAĆ'!$A:$A, AA$3, 'DARTBOT- NIE DOTYKAĆ'!$M:$M, $J33) + COUNTIFS('DARTBOT- NIE DOTYKAĆ'!$A:$A, AA$3, 'DARTBOT- NIE DOTYKAĆ'!$O:$O, $J33, 'DARTBOT- NIE DOTYKAĆ'!$C:$C, "&gt;1") + COUNTIFS('DARTBOT- NIE DOTYKAĆ'!$B:$B, AA$3, 'DARTBOT- NIE DOTYKAĆ'!$N:$N, $J33) + COUNTIFS('DARTBOT- NIE DOTYKAĆ'!$B:$B, AA$3, 'DARTBOT- NIE DOTYKAĆ'!$P:$P, $J33, 'DARTBOT- NIE DOTYKAĆ'!$D:$D, "&gt;1")</f>
        <v>0</v>
      </c>
      <c r="AB33" s="81"/>
      <c r="CB33" s="42"/>
      <c r="CC33" s="42"/>
      <c r="CD33" s="42"/>
      <c r="CE33" s="42"/>
      <c r="CW33" s="61" t="e">
        <f>'DARTBOT- NIE DOTYKAĆ'!#REF!</f>
        <v>#REF!</v>
      </c>
      <c r="CX33" s="1" t="e">
        <f>'DARTBOT- NIE DOTYKAĆ'!#REF!</f>
        <v>#REF!</v>
      </c>
      <c r="CY33" s="62">
        <f>IFERROR(LEFT(SUBSTITUTE('DARTBOT- NIE DOTYKAĆ'!#REF!, "'", ""), FIND("/", SUBSTITUTE('DARTBOT- NIE DOTYKAĆ'!#REF!, "'", "")) - 1) * 1, 0)</f>
        <v>0</v>
      </c>
      <c r="CZ33" s="62">
        <f>IFERROR(LEFT(SUBSTITUTE('DARTBOT- NIE DOTYKAĆ'!#REF!, "'", ""), FIND("/", SUBSTITUTE('DARTBOT- NIE DOTYKAĆ'!#REF!, "'", "")) - 1) * 1, 0)</f>
        <v>0</v>
      </c>
      <c r="DA33" s="1">
        <f>IFERROR(MID(SUBSTITUTE('DARTBOT- NIE DOTYKAĆ'!#REF!, "'", ""), FIND("/", SUBSTITUTE('DARTBOT- NIE DOTYKAĆ'!#REF!, "'", "")) + 1, 99) * 1, 0)</f>
        <v>0</v>
      </c>
      <c r="DB33" s="1">
        <f>IFERROR(MID(SUBSTITUTE('DARTBOT- NIE DOTYKAĆ'!#REF!, "'", ""), FIND("/", SUBSTITUTE('DARTBOT- NIE DOTYKAĆ'!#REF!, "'", "")) + 1, 99) * 1, 0)</f>
        <v>0</v>
      </c>
    </row>
    <row r="34" spans="2:106" ht="33.75" customHeight="1">
      <c r="B34" s="14" t="s">
        <v>38</v>
      </c>
      <c r="C34" s="65">
        <v>12</v>
      </c>
      <c r="J34" s="59">
        <v>12</v>
      </c>
      <c r="K34" s="82">
        <f>COUNTIFS('DARTBOT- NIE DOTYKAĆ'!$A:$A, K$3, 'DARTBOT- NIE DOTYKAĆ'!$M:$M, $J34) + COUNTIFS('DARTBOT- NIE DOTYKAĆ'!$A:$A, K$3, 'DARTBOT- NIE DOTYKAĆ'!$O:$O, $J34, 'DARTBOT- NIE DOTYKAĆ'!$C:$C, "&gt;1") + COUNTIFS('DARTBOT- NIE DOTYKAĆ'!$B:$B, K$3, 'DARTBOT- NIE DOTYKAĆ'!$N:$N, $J34) + COUNTIFS('DARTBOT- NIE DOTYKAĆ'!$B:$B, K$3, 'DARTBOT- NIE DOTYKAĆ'!$P:$P, $J34, 'DARTBOT- NIE DOTYKAĆ'!$D:$D, "&gt;1")</f>
        <v>0</v>
      </c>
      <c r="L34" s="82"/>
      <c r="M34" s="81">
        <f>COUNTIFS('DARTBOT- NIE DOTYKAĆ'!$A:$A, M$3, 'DARTBOT- NIE DOTYKAĆ'!$M:$M, $J34) + COUNTIFS('DARTBOT- NIE DOTYKAĆ'!$A:$A, M$3, 'DARTBOT- NIE DOTYKAĆ'!$O:$O, $J34, 'DARTBOT- NIE DOTYKAĆ'!$C:$C, "&gt;1") + COUNTIFS('DARTBOT- NIE DOTYKAĆ'!$B:$B, M$3, 'DARTBOT- NIE DOTYKAĆ'!$N:$N, $J34) + COUNTIFS('DARTBOT- NIE DOTYKAĆ'!$B:$B, M$3, 'DARTBOT- NIE DOTYKAĆ'!$P:$P, $J34, 'DARTBOT- NIE DOTYKAĆ'!$D:$D, "&gt;1")</f>
        <v>0</v>
      </c>
      <c r="N34" s="81"/>
      <c r="O34" s="82">
        <f>COUNTIFS('DARTBOT- NIE DOTYKAĆ'!$A:$A, O$3, 'DARTBOT- NIE DOTYKAĆ'!$M:$M, $J34) + COUNTIFS('DARTBOT- NIE DOTYKAĆ'!$A:$A, O$3, 'DARTBOT- NIE DOTYKAĆ'!$O:$O, $J34, 'DARTBOT- NIE DOTYKAĆ'!$C:$C, "&gt;1") + COUNTIFS('DARTBOT- NIE DOTYKAĆ'!$B:$B, O$3, 'DARTBOT- NIE DOTYKAĆ'!$N:$N, $J34) + COUNTIFS('DARTBOT- NIE DOTYKAĆ'!$B:$B, O$3, 'DARTBOT- NIE DOTYKAĆ'!$P:$P, $J34, 'DARTBOT- NIE DOTYKAĆ'!$D:$D, "&gt;1")</f>
        <v>0</v>
      </c>
      <c r="P34" s="82"/>
      <c r="Q34" s="81">
        <f>COUNTIFS('DARTBOT- NIE DOTYKAĆ'!$A:$A, Q$3, 'DARTBOT- NIE DOTYKAĆ'!$M:$M, $J34) + COUNTIFS('DARTBOT- NIE DOTYKAĆ'!$A:$A, Q$3, 'DARTBOT- NIE DOTYKAĆ'!$O:$O, $J34, 'DARTBOT- NIE DOTYKAĆ'!$C:$C, "&gt;1") + COUNTIFS('DARTBOT- NIE DOTYKAĆ'!$B:$B, Q$3, 'DARTBOT- NIE DOTYKAĆ'!$N:$N, $J34) + COUNTIFS('DARTBOT- NIE DOTYKAĆ'!$B:$B, Q$3, 'DARTBOT- NIE DOTYKAĆ'!$P:$P, $J34, 'DARTBOT- NIE DOTYKAĆ'!$D:$D, "&gt;1")</f>
        <v>0</v>
      </c>
      <c r="R34" s="81"/>
      <c r="S34" s="82">
        <f>COUNTIFS('DARTBOT- NIE DOTYKAĆ'!$A:$A, S$3, 'DARTBOT- NIE DOTYKAĆ'!$M:$M, $J34) + COUNTIFS('DARTBOT- NIE DOTYKAĆ'!$A:$A, S$3, 'DARTBOT- NIE DOTYKAĆ'!$O:$O, $J34, 'DARTBOT- NIE DOTYKAĆ'!$C:$C, "&gt;1") + COUNTIFS('DARTBOT- NIE DOTYKAĆ'!$B:$B, S$3, 'DARTBOT- NIE DOTYKAĆ'!$N:$N, $J34) + COUNTIFS('DARTBOT- NIE DOTYKAĆ'!$B:$B, S$3, 'DARTBOT- NIE DOTYKAĆ'!$P:$P, $J34, 'DARTBOT- NIE DOTYKAĆ'!$D:$D, "&gt;1")</f>
        <v>0</v>
      </c>
      <c r="T34" s="82"/>
      <c r="U34" s="81">
        <f>COUNTIFS('DARTBOT- NIE DOTYKAĆ'!$A:$A, U$3, 'DARTBOT- NIE DOTYKAĆ'!$M:$M, $J34) + COUNTIFS('DARTBOT- NIE DOTYKAĆ'!$A:$A, U$3, 'DARTBOT- NIE DOTYKAĆ'!$O:$O, $J34, 'DARTBOT- NIE DOTYKAĆ'!$C:$C, "&gt;1") + COUNTIFS('DARTBOT- NIE DOTYKAĆ'!$B:$B, U$3, 'DARTBOT- NIE DOTYKAĆ'!$N:$N, $J34) + COUNTIFS('DARTBOT- NIE DOTYKAĆ'!$B:$B, U$3, 'DARTBOT- NIE DOTYKAĆ'!$P:$P, $J34, 'DARTBOT- NIE DOTYKAĆ'!$D:$D, "&gt;1")</f>
        <v>0</v>
      </c>
      <c r="V34" s="81"/>
      <c r="W34" s="82">
        <f>COUNTIFS('DARTBOT- NIE DOTYKAĆ'!$A:$A, W$3, 'DARTBOT- NIE DOTYKAĆ'!$M:$M, $J34) + COUNTIFS('DARTBOT- NIE DOTYKAĆ'!$A:$A, W$3, 'DARTBOT- NIE DOTYKAĆ'!$O:$O, $J34, 'DARTBOT- NIE DOTYKAĆ'!$C:$C, "&gt;1") + COUNTIFS('DARTBOT- NIE DOTYKAĆ'!$B:$B, W$3, 'DARTBOT- NIE DOTYKAĆ'!$N:$N, $J34) + COUNTIFS('DARTBOT- NIE DOTYKAĆ'!$B:$B, W$3, 'DARTBOT- NIE DOTYKAĆ'!$P:$P, $J34, 'DARTBOT- NIE DOTYKAĆ'!$D:$D, "&gt;1")</f>
        <v>0</v>
      </c>
      <c r="X34" s="82"/>
      <c r="Y34" s="81">
        <f>COUNTIFS('DARTBOT- NIE DOTYKAĆ'!$A:$A, Y$3, 'DARTBOT- NIE DOTYKAĆ'!$M:$M, $J34) + COUNTIFS('DARTBOT- NIE DOTYKAĆ'!$A:$A, Y$3, 'DARTBOT- NIE DOTYKAĆ'!$O:$O, $J34, 'DARTBOT- NIE DOTYKAĆ'!$C:$C, "&gt;1") + COUNTIFS('DARTBOT- NIE DOTYKAĆ'!$B:$B, Y$3, 'DARTBOT- NIE DOTYKAĆ'!$N:$N, $J34) + COUNTIFS('DARTBOT- NIE DOTYKAĆ'!$B:$B, Y$3, 'DARTBOT- NIE DOTYKAĆ'!$P:$P, $J34, 'DARTBOT- NIE DOTYKAĆ'!$D:$D, "&gt;1")</f>
        <v>0</v>
      </c>
      <c r="Z34" s="81"/>
      <c r="AA34" s="82">
        <f>COUNTIFS('DARTBOT- NIE DOTYKAĆ'!$A:$A, AA$3, 'DARTBOT- NIE DOTYKAĆ'!$M:$M, $J34) + COUNTIFS('DARTBOT- NIE DOTYKAĆ'!$A:$A, AA$3, 'DARTBOT- NIE DOTYKAĆ'!$O:$O, $J34, 'DARTBOT- NIE DOTYKAĆ'!$C:$C, "&gt;1") + COUNTIFS('DARTBOT- NIE DOTYKAĆ'!$B:$B, AA$3, 'DARTBOT- NIE DOTYKAĆ'!$N:$N, $J34) + COUNTIFS('DARTBOT- NIE DOTYKAĆ'!$B:$B, AA$3, 'DARTBOT- NIE DOTYKAĆ'!$P:$P, $J34, 'DARTBOT- NIE DOTYKAĆ'!$D:$D, "&gt;1")</f>
        <v>0</v>
      </c>
      <c r="AB34" s="82"/>
      <c r="CB34" s="42"/>
      <c r="CC34" s="42"/>
      <c r="CD34" s="42"/>
      <c r="CE34" s="42"/>
      <c r="CW34" s="61" t="e">
        <f>'DARTBOT- NIE DOTYKAĆ'!#REF!</f>
        <v>#REF!</v>
      </c>
      <c r="CX34" s="1" t="e">
        <f>'DARTBOT- NIE DOTYKAĆ'!#REF!</f>
        <v>#REF!</v>
      </c>
      <c r="CY34" s="62">
        <f>IFERROR(LEFT(SUBSTITUTE('DARTBOT- NIE DOTYKAĆ'!#REF!, "'", ""), FIND("/", SUBSTITUTE('DARTBOT- NIE DOTYKAĆ'!#REF!, "'", "")) - 1) * 1, 0)</f>
        <v>0</v>
      </c>
      <c r="CZ34" s="62">
        <f>IFERROR(LEFT(SUBSTITUTE('DARTBOT- NIE DOTYKAĆ'!#REF!, "'", ""), FIND("/", SUBSTITUTE('DARTBOT- NIE DOTYKAĆ'!#REF!, "'", "")) - 1) * 1, 0)</f>
        <v>0</v>
      </c>
      <c r="DA34" s="1">
        <f>IFERROR(MID(SUBSTITUTE('DARTBOT- NIE DOTYKAĆ'!#REF!, "'", ""), FIND("/", SUBSTITUTE('DARTBOT- NIE DOTYKAĆ'!#REF!, "'", "")) + 1, 99) * 1, 0)</f>
        <v>0</v>
      </c>
      <c r="DB34" s="1">
        <f>IFERROR(MID(SUBSTITUTE('DARTBOT- NIE DOTYKAĆ'!#REF!, "'", ""), FIND("/", SUBSTITUTE('DARTBOT- NIE DOTYKAĆ'!#REF!, "'", "")) + 1, 99) * 1, 0)</f>
        <v>0</v>
      </c>
    </row>
    <row r="35" spans="2:106" ht="33.75" customHeight="1">
      <c r="B35" s="14" t="s">
        <v>39</v>
      </c>
      <c r="C35" s="65">
        <v>4</v>
      </c>
      <c r="J35" s="59">
        <v>11</v>
      </c>
      <c r="K35" s="81">
        <f>COUNTIFS('DARTBOT- NIE DOTYKAĆ'!$A:$A, K$3, 'DARTBOT- NIE DOTYKAĆ'!$M:$M, $J35) + COUNTIFS('DARTBOT- NIE DOTYKAĆ'!$A:$A, K$3, 'DARTBOT- NIE DOTYKAĆ'!$O:$O, $J35, 'DARTBOT- NIE DOTYKAĆ'!$C:$C, "&gt;1") + COUNTIFS('DARTBOT- NIE DOTYKAĆ'!$B:$B, K$3, 'DARTBOT- NIE DOTYKAĆ'!$N:$N, $J35) + COUNTIFS('DARTBOT- NIE DOTYKAĆ'!$B:$B, K$3, 'DARTBOT- NIE DOTYKAĆ'!$P:$P, $J35, 'DARTBOT- NIE DOTYKAĆ'!$D:$D, "&gt;1")</f>
        <v>0</v>
      </c>
      <c r="L35" s="81"/>
      <c r="M35" s="82">
        <f>COUNTIFS('DARTBOT- NIE DOTYKAĆ'!$A:$A, M$3, 'DARTBOT- NIE DOTYKAĆ'!$M:$M, $J35) + COUNTIFS('DARTBOT- NIE DOTYKAĆ'!$A:$A, M$3, 'DARTBOT- NIE DOTYKAĆ'!$O:$O, $J35, 'DARTBOT- NIE DOTYKAĆ'!$C:$C, "&gt;1") + COUNTIFS('DARTBOT- NIE DOTYKAĆ'!$B:$B, M$3, 'DARTBOT- NIE DOTYKAĆ'!$N:$N, $J35) + COUNTIFS('DARTBOT- NIE DOTYKAĆ'!$B:$B, M$3, 'DARTBOT- NIE DOTYKAĆ'!$P:$P, $J35, 'DARTBOT- NIE DOTYKAĆ'!$D:$D, "&gt;1")</f>
        <v>0</v>
      </c>
      <c r="N35" s="82"/>
      <c r="O35" s="81">
        <f>COUNTIFS('DARTBOT- NIE DOTYKAĆ'!$A:$A, O$3, 'DARTBOT- NIE DOTYKAĆ'!$M:$M, $J35) + COUNTIFS('DARTBOT- NIE DOTYKAĆ'!$A:$A, O$3, 'DARTBOT- NIE DOTYKAĆ'!$O:$O, $J35, 'DARTBOT- NIE DOTYKAĆ'!$C:$C, "&gt;1") + COUNTIFS('DARTBOT- NIE DOTYKAĆ'!$B:$B, O$3, 'DARTBOT- NIE DOTYKAĆ'!$N:$N, $J35) + COUNTIFS('DARTBOT- NIE DOTYKAĆ'!$B:$B, O$3, 'DARTBOT- NIE DOTYKAĆ'!$P:$P, $J35, 'DARTBOT- NIE DOTYKAĆ'!$D:$D, "&gt;1")</f>
        <v>0</v>
      </c>
      <c r="P35" s="81"/>
      <c r="Q35" s="82">
        <f>COUNTIFS('DARTBOT- NIE DOTYKAĆ'!$A:$A, Q$3, 'DARTBOT- NIE DOTYKAĆ'!$M:$M, $J35) + COUNTIFS('DARTBOT- NIE DOTYKAĆ'!$A:$A, Q$3, 'DARTBOT- NIE DOTYKAĆ'!$O:$O, $J35, 'DARTBOT- NIE DOTYKAĆ'!$C:$C, "&gt;1") + COUNTIFS('DARTBOT- NIE DOTYKAĆ'!$B:$B, Q$3, 'DARTBOT- NIE DOTYKAĆ'!$N:$N, $J35) + COUNTIFS('DARTBOT- NIE DOTYKAĆ'!$B:$B, Q$3, 'DARTBOT- NIE DOTYKAĆ'!$P:$P, $J35, 'DARTBOT- NIE DOTYKAĆ'!$D:$D, "&gt;1")</f>
        <v>0</v>
      </c>
      <c r="R35" s="82"/>
      <c r="S35" s="81">
        <f>COUNTIFS('DARTBOT- NIE DOTYKAĆ'!$A:$A, S$3, 'DARTBOT- NIE DOTYKAĆ'!$M:$M, $J35) + COUNTIFS('DARTBOT- NIE DOTYKAĆ'!$A:$A, S$3, 'DARTBOT- NIE DOTYKAĆ'!$O:$O, $J35, 'DARTBOT- NIE DOTYKAĆ'!$C:$C, "&gt;1") + COUNTIFS('DARTBOT- NIE DOTYKAĆ'!$B:$B, S$3, 'DARTBOT- NIE DOTYKAĆ'!$N:$N, $J35) + COUNTIFS('DARTBOT- NIE DOTYKAĆ'!$B:$B, S$3, 'DARTBOT- NIE DOTYKAĆ'!$P:$P, $J35, 'DARTBOT- NIE DOTYKAĆ'!$D:$D, "&gt;1")</f>
        <v>0</v>
      </c>
      <c r="T35" s="81"/>
      <c r="U35" s="82">
        <f>COUNTIFS('DARTBOT- NIE DOTYKAĆ'!$A:$A, U$3, 'DARTBOT- NIE DOTYKAĆ'!$M:$M, $J35) + COUNTIFS('DARTBOT- NIE DOTYKAĆ'!$A:$A, U$3, 'DARTBOT- NIE DOTYKAĆ'!$O:$O, $J35, 'DARTBOT- NIE DOTYKAĆ'!$C:$C, "&gt;1") + COUNTIFS('DARTBOT- NIE DOTYKAĆ'!$B:$B, U$3, 'DARTBOT- NIE DOTYKAĆ'!$N:$N, $J35) + COUNTIFS('DARTBOT- NIE DOTYKAĆ'!$B:$B, U$3, 'DARTBOT- NIE DOTYKAĆ'!$P:$P, $J35, 'DARTBOT- NIE DOTYKAĆ'!$D:$D, "&gt;1")</f>
        <v>0</v>
      </c>
      <c r="V35" s="82"/>
      <c r="W35" s="81">
        <f>COUNTIFS('DARTBOT- NIE DOTYKAĆ'!$A:$A, W$3, 'DARTBOT- NIE DOTYKAĆ'!$M:$M, $J35) + COUNTIFS('DARTBOT- NIE DOTYKAĆ'!$A:$A, W$3, 'DARTBOT- NIE DOTYKAĆ'!$O:$O, $J35, 'DARTBOT- NIE DOTYKAĆ'!$C:$C, "&gt;1") + COUNTIFS('DARTBOT- NIE DOTYKAĆ'!$B:$B, W$3, 'DARTBOT- NIE DOTYKAĆ'!$N:$N, $J35) + COUNTIFS('DARTBOT- NIE DOTYKAĆ'!$B:$B, W$3, 'DARTBOT- NIE DOTYKAĆ'!$P:$P, $J35, 'DARTBOT- NIE DOTYKAĆ'!$D:$D, "&gt;1")</f>
        <v>0</v>
      </c>
      <c r="X35" s="81"/>
      <c r="Y35" s="82">
        <f>COUNTIFS('DARTBOT- NIE DOTYKAĆ'!$A:$A, Y$3, 'DARTBOT- NIE DOTYKAĆ'!$M:$M, $J35) + COUNTIFS('DARTBOT- NIE DOTYKAĆ'!$A:$A, Y$3, 'DARTBOT- NIE DOTYKAĆ'!$O:$O, $J35, 'DARTBOT- NIE DOTYKAĆ'!$C:$C, "&gt;1") + COUNTIFS('DARTBOT- NIE DOTYKAĆ'!$B:$B, Y$3, 'DARTBOT- NIE DOTYKAĆ'!$N:$N, $J35) + COUNTIFS('DARTBOT- NIE DOTYKAĆ'!$B:$B, Y$3, 'DARTBOT- NIE DOTYKAĆ'!$P:$P, $J35, 'DARTBOT- NIE DOTYKAĆ'!$D:$D, "&gt;1")</f>
        <v>0</v>
      </c>
      <c r="Z35" s="82"/>
      <c r="AA35" s="81">
        <f>COUNTIFS('DARTBOT- NIE DOTYKAĆ'!$A:$A, AA$3, 'DARTBOT- NIE DOTYKAĆ'!$M:$M, $J35) + COUNTIFS('DARTBOT- NIE DOTYKAĆ'!$A:$A, AA$3, 'DARTBOT- NIE DOTYKAĆ'!$O:$O, $J35, 'DARTBOT- NIE DOTYKAĆ'!$C:$C, "&gt;1") + COUNTIFS('DARTBOT- NIE DOTYKAĆ'!$B:$B, AA$3, 'DARTBOT- NIE DOTYKAĆ'!$N:$N, $J35) + COUNTIFS('DARTBOT- NIE DOTYKAĆ'!$B:$B, AA$3, 'DARTBOT- NIE DOTYKAĆ'!$P:$P, $J35, 'DARTBOT- NIE DOTYKAĆ'!$D:$D, "&gt;1")</f>
        <v>0</v>
      </c>
      <c r="AB35" s="81"/>
      <c r="CB35" s="42"/>
      <c r="CC35" s="42"/>
      <c r="CD35" s="42"/>
      <c r="CE35" s="42"/>
      <c r="CW35" s="61" t="e">
        <f>'DARTBOT- NIE DOTYKAĆ'!#REF!</f>
        <v>#REF!</v>
      </c>
      <c r="CX35" s="1" t="e">
        <f>'DARTBOT- NIE DOTYKAĆ'!#REF!</f>
        <v>#REF!</v>
      </c>
      <c r="CY35" s="62">
        <f>IFERROR(LEFT(SUBSTITUTE('DARTBOT- NIE DOTYKAĆ'!#REF!, "'", ""), FIND("/", SUBSTITUTE('DARTBOT- NIE DOTYKAĆ'!#REF!, "'", "")) - 1) * 1, 0)</f>
        <v>0</v>
      </c>
      <c r="CZ35" s="62">
        <f>IFERROR(LEFT(SUBSTITUTE('DARTBOT- NIE DOTYKAĆ'!#REF!, "'", ""), FIND("/", SUBSTITUTE('DARTBOT- NIE DOTYKAĆ'!#REF!, "'", "")) - 1) * 1, 0)</f>
        <v>0</v>
      </c>
      <c r="DA35" s="1">
        <f>IFERROR(MID(SUBSTITUTE('DARTBOT- NIE DOTYKAĆ'!#REF!, "'", ""), FIND("/", SUBSTITUTE('DARTBOT- NIE DOTYKAĆ'!#REF!, "'", "")) + 1, 99) * 1, 0)</f>
        <v>0</v>
      </c>
      <c r="DB35" s="1">
        <f>IFERROR(MID(SUBSTITUTE('DARTBOT- NIE DOTYKAĆ'!#REF!, "'", ""), FIND("/", SUBSTITUTE('DARTBOT- NIE DOTYKAĆ'!#REF!, "'", "")) + 1, 99) * 1, 0)</f>
        <v>0</v>
      </c>
    </row>
    <row r="36" spans="2:106" ht="33.75">
      <c r="B36" s="29"/>
      <c r="J36" s="59">
        <v>10</v>
      </c>
      <c r="K36" s="82">
        <f>COUNTIFS('DARTBOT- NIE DOTYKAĆ'!$A:$A, K$3, 'DARTBOT- NIE DOTYKAĆ'!$M:$M, $J36) + COUNTIFS('DARTBOT- NIE DOTYKAĆ'!$A:$A, K$3, 'DARTBOT- NIE DOTYKAĆ'!$O:$O, $J36, 'DARTBOT- NIE DOTYKAĆ'!$C:$C, "&gt;1") + COUNTIFS('DARTBOT- NIE DOTYKAĆ'!$B:$B, K$3, 'DARTBOT- NIE DOTYKAĆ'!$N:$N, $J36) + COUNTIFS('DARTBOT- NIE DOTYKAĆ'!$B:$B, K$3, 'DARTBOT- NIE DOTYKAĆ'!$P:$P, $J36, 'DARTBOT- NIE DOTYKAĆ'!$D:$D, "&gt;1")</f>
        <v>0</v>
      </c>
      <c r="L36" s="82"/>
      <c r="M36" s="81">
        <f>COUNTIFS('DARTBOT- NIE DOTYKAĆ'!$A:$A, M$3, 'DARTBOT- NIE DOTYKAĆ'!$M:$M, $J36) + COUNTIFS('DARTBOT- NIE DOTYKAĆ'!$A:$A, M$3, 'DARTBOT- NIE DOTYKAĆ'!$O:$O, $J36, 'DARTBOT- NIE DOTYKAĆ'!$C:$C, "&gt;1") + COUNTIFS('DARTBOT- NIE DOTYKAĆ'!$B:$B, M$3, 'DARTBOT- NIE DOTYKAĆ'!$N:$N, $J36) + COUNTIFS('DARTBOT- NIE DOTYKAĆ'!$B:$B, M$3, 'DARTBOT- NIE DOTYKAĆ'!$P:$P, $J36, 'DARTBOT- NIE DOTYKAĆ'!$D:$D, "&gt;1")</f>
        <v>0</v>
      </c>
      <c r="N36" s="81"/>
      <c r="O36" s="82">
        <f>COUNTIFS('DARTBOT- NIE DOTYKAĆ'!$A:$A, O$3, 'DARTBOT- NIE DOTYKAĆ'!$M:$M, $J36) + COUNTIFS('DARTBOT- NIE DOTYKAĆ'!$A:$A, O$3, 'DARTBOT- NIE DOTYKAĆ'!$O:$O, $J36, 'DARTBOT- NIE DOTYKAĆ'!$C:$C, "&gt;1") + COUNTIFS('DARTBOT- NIE DOTYKAĆ'!$B:$B, O$3, 'DARTBOT- NIE DOTYKAĆ'!$N:$N, $J36) + COUNTIFS('DARTBOT- NIE DOTYKAĆ'!$B:$B, O$3, 'DARTBOT- NIE DOTYKAĆ'!$P:$P, $J36, 'DARTBOT- NIE DOTYKAĆ'!$D:$D, "&gt;1")</f>
        <v>0</v>
      </c>
      <c r="P36" s="82"/>
      <c r="Q36" s="81">
        <f>COUNTIFS('DARTBOT- NIE DOTYKAĆ'!$A:$A, Q$3, 'DARTBOT- NIE DOTYKAĆ'!$M:$M, $J36) + COUNTIFS('DARTBOT- NIE DOTYKAĆ'!$A:$A, Q$3, 'DARTBOT- NIE DOTYKAĆ'!$O:$O, $J36, 'DARTBOT- NIE DOTYKAĆ'!$C:$C, "&gt;1") + COUNTIFS('DARTBOT- NIE DOTYKAĆ'!$B:$B, Q$3, 'DARTBOT- NIE DOTYKAĆ'!$N:$N, $J36) + COUNTIFS('DARTBOT- NIE DOTYKAĆ'!$B:$B, Q$3, 'DARTBOT- NIE DOTYKAĆ'!$P:$P, $J36, 'DARTBOT- NIE DOTYKAĆ'!$D:$D, "&gt;1")</f>
        <v>0</v>
      </c>
      <c r="R36" s="81"/>
      <c r="S36" s="82">
        <f>COUNTIFS('DARTBOT- NIE DOTYKAĆ'!$A:$A, S$3, 'DARTBOT- NIE DOTYKAĆ'!$M:$M, $J36) + COUNTIFS('DARTBOT- NIE DOTYKAĆ'!$A:$A, S$3, 'DARTBOT- NIE DOTYKAĆ'!$O:$O, $J36, 'DARTBOT- NIE DOTYKAĆ'!$C:$C, "&gt;1") + COUNTIFS('DARTBOT- NIE DOTYKAĆ'!$B:$B, S$3, 'DARTBOT- NIE DOTYKAĆ'!$N:$N, $J36) + COUNTIFS('DARTBOT- NIE DOTYKAĆ'!$B:$B, S$3, 'DARTBOT- NIE DOTYKAĆ'!$P:$P, $J36, 'DARTBOT- NIE DOTYKAĆ'!$D:$D, "&gt;1")</f>
        <v>0</v>
      </c>
      <c r="T36" s="82"/>
      <c r="U36" s="81">
        <f>COUNTIFS('DARTBOT- NIE DOTYKAĆ'!$A:$A, U$3, 'DARTBOT- NIE DOTYKAĆ'!$M:$M, $J36) + COUNTIFS('DARTBOT- NIE DOTYKAĆ'!$A:$A, U$3, 'DARTBOT- NIE DOTYKAĆ'!$O:$O, $J36, 'DARTBOT- NIE DOTYKAĆ'!$C:$C, "&gt;1") + COUNTIFS('DARTBOT- NIE DOTYKAĆ'!$B:$B, U$3, 'DARTBOT- NIE DOTYKAĆ'!$N:$N, $J36) + COUNTIFS('DARTBOT- NIE DOTYKAĆ'!$B:$B, U$3, 'DARTBOT- NIE DOTYKAĆ'!$P:$P, $J36, 'DARTBOT- NIE DOTYKAĆ'!$D:$D, "&gt;1")</f>
        <v>0</v>
      </c>
      <c r="V36" s="81"/>
      <c r="W36" s="82">
        <f>COUNTIFS('DARTBOT- NIE DOTYKAĆ'!$A:$A, W$3, 'DARTBOT- NIE DOTYKAĆ'!$M:$M, $J36) + COUNTIFS('DARTBOT- NIE DOTYKAĆ'!$A:$A, W$3, 'DARTBOT- NIE DOTYKAĆ'!$O:$O, $J36, 'DARTBOT- NIE DOTYKAĆ'!$C:$C, "&gt;1") + COUNTIFS('DARTBOT- NIE DOTYKAĆ'!$B:$B, W$3, 'DARTBOT- NIE DOTYKAĆ'!$N:$N, $J36) + COUNTIFS('DARTBOT- NIE DOTYKAĆ'!$B:$B, W$3, 'DARTBOT- NIE DOTYKAĆ'!$P:$P, $J36, 'DARTBOT- NIE DOTYKAĆ'!$D:$D, "&gt;1")</f>
        <v>0</v>
      </c>
      <c r="X36" s="82"/>
      <c r="Y36" s="81">
        <f>COUNTIFS('DARTBOT- NIE DOTYKAĆ'!$A:$A, Y$3, 'DARTBOT- NIE DOTYKAĆ'!$M:$M, $J36) + COUNTIFS('DARTBOT- NIE DOTYKAĆ'!$A:$A, Y$3, 'DARTBOT- NIE DOTYKAĆ'!$O:$O, $J36, 'DARTBOT- NIE DOTYKAĆ'!$C:$C, "&gt;1") + COUNTIFS('DARTBOT- NIE DOTYKAĆ'!$B:$B, Y$3, 'DARTBOT- NIE DOTYKAĆ'!$N:$N, $J36) + COUNTIFS('DARTBOT- NIE DOTYKAĆ'!$B:$B, Y$3, 'DARTBOT- NIE DOTYKAĆ'!$P:$P, $J36, 'DARTBOT- NIE DOTYKAĆ'!$D:$D, "&gt;1")</f>
        <v>0</v>
      </c>
      <c r="Z36" s="81"/>
      <c r="AA36" s="82">
        <f>COUNTIFS('DARTBOT- NIE DOTYKAĆ'!$A:$A, AA$3, 'DARTBOT- NIE DOTYKAĆ'!$M:$M, $J36) + COUNTIFS('DARTBOT- NIE DOTYKAĆ'!$A:$A, AA$3, 'DARTBOT- NIE DOTYKAĆ'!$O:$O, $J36, 'DARTBOT- NIE DOTYKAĆ'!$C:$C, "&gt;1") + COUNTIFS('DARTBOT- NIE DOTYKAĆ'!$B:$B, AA$3, 'DARTBOT- NIE DOTYKAĆ'!$N:$N, $J36) + COUNTIFS('DARTBOT- NIE DOTYKAĆ'!$B:$B, AA$3, 'DARTBOT- NIE DOTYKAĆ'!$P:$P, $J36, 'DARTBOT- NIE DOTYKAĆ'!$D:$D, "&gt;1")</f>
        <v>0</v>
      </c>
      <c r="AB36" s="82"/>
      <c r="CB36" s="42"/>
      <c r="CC36" s="42"/>
      <c r="CD36" s="42"/>
      <c r="CE36" s="42"/>
      <c r="CW36" s="61" t="e">
        <f>'DARTBOT- NIE DOTYKAĆ'!#REF!</f>
        <v>#REF!</v>
      </c>
      <c r="CX36" s="1" t="e">
        <f>'DARTBOT- NIE DOTYKAĆ'!#REF!</f>
        <v>#REF!</v>
      </c>
      <c r="CY36" s="62">
        <f>IFERROR(LEFT(SUBSTITUTE('DARTBOT- NIE DOTYKAĆ'!#REF!, "'", ""), FIND("/", SUBSTITUTE('DARTBOT- NIE DOTYKAĆ'!#REF!, "'", "")) - 1) * 1, 0)</f>
        <v>0</v>
      </c>
      <c r="CZ36" s="62">
        <f>IFERROR(LEFT(SUBSTITUTE('DARTBOT- NIE DOTYKAĆ'!#REF!, "'", ""), FIND("/", SUBSTITUTE('DARTBOT- NIE DOTYKAĆ'!#REF!, "'", "")) - 1) * 1, 0)</f>
        <v>0</v>
      </c>
      <c r="DA36" s="1">
        <f>IFERROR(MID(SUBSTITUTE('DARTBOT- NIE DOTYKAĆ'!#REF!, "'", ""), FIND("/", SUBSTITUTE('DARTBOT- NIE DOTYKAĆ'!#REF!, "'", "")) + 1, 99) * 1, 0)</f>
        <v>0</v>
      </c>
      <c r="DB36" s="1">
        <f>IFERROR(MID(SUBSTITUTE('DARTBOT- NIE DOTYKAĆ'!#REF!, "'", ""), FIND("/", SUBSTITUTE('DARTBOT- NIE DOTYKAĆ'!#REF!, "'", "")) + 1, 99) * 1, 0)</f>
        <v>0</v>
      </c>
    </row>
    <row r="37" spans="2:106" ht="33.75">
      <c r="B37" s="29"/>
      <c r="J37" s="59">
        <v>9</v>
      </c>
      <c r="K37" s="81">
        <f>COUNTIFS('DARTBOT- NIE DOTYKAĆ'!$A:$A, K$3, 'DARTBOT- NIE DOTYKAĆ'!$M:$M, $J37) + COUNTIFS('DARTBOT- NIE DOTYKAĆ'!$A:$A, K$3, 'DARTBOT- NIE DOTYKAĆ'!$O:$O, $J37, 'DARTBOT- NIE DOTYKAĆ'!$C:$C, "&gt;1") + COUNTIFS('DARTBOT- NIE DOTYKAĆ'!$B:$B, K$3, 'DARTBOT- NIE DOTYKAĆ'!$N:$N, $J37) + COUNTIFS('DARTBOT- NIE DOTYKAĆ'!$B:$B, K$3, 'DARTBOT- NIE DOTYKAĆ'!$P:$P, $J37, 'DARTBOT- NIE DOTYKAĆ'!$D:$D, "&gt;1")</f>
        <v>0</v>
      </c>
      <c r="L37" s="81"/>
      <c r="M37" s="82">
        <f>COUNTIFS('DARTBOT- NIE DOTYKAĆ'!$A:$A, M$3, 'DARTBOT- NIE DOTYKAĆ'!$M:$M, $J37) + COUNTIFS('DARTBOT- NIE DOTYKAĆ'!$A:$A, M$3, 'DARTBOT- NIE DOTYKAĆ'!$O:$O, $J37, 'DARTBOT- NIE DOTYKAĆ'!$C:$C, "&gt;1") + COUNTIFS('DARTBOT- NIE DOTYKAĆ'!$B:$B, M$3, 'DARTBOT- NIE DOTYKAĆ'!$N:$N, $J37) + COUNTIFS('DARTBOT- NIE DOTYKAĆ'!$B:$B, M$3, 'DARTBOT- NIE DOTYKAĆ'!$P:$P, $J37, 'DARTBOT- NIE DOTYKAĆ'!$D:$D, "&gt;1")</f>
        <v>0</v>
      </c>
      <c r="N37" s="82"/>
      <c r="O37" s="81">
        <f>COUNTIFS('DARTBOT- NIE DOTYKAĆ'!$A:$A, O$3, 'DARTBOT- NIE DOTYKAĆ'!$M:$M, $J37) + COUNTIFS('DARTBOT- NIE DOTYKAĆ'!$A:$A, O$3, 'DARTBOT- NIE DOTYKAĆ'!$O:$O, $J37, 'DARTBOT- NIE DOTYKAĆ'!$C:$C, "&gt;1") + COUNTIFS('DARTBOT- NIE DOTYKAĆ'!$B:$B, O$3, 'DARTBOT- NIE DOTYKAĆ'!$N:$N, $J37) + COUNTIFS('DARTBOT- NIE DOTYKAĆ'!$B:$B, O$3, 'DARTBOT- NIE DOTYKAĆ'!$P:$P, $J37, 'DARTBOT- NIE DOTYKAĆ'!$D:$D, "&gt;1")</f>
        <v>0</v>
      </c>
      <c r="P37" s="81"/>
      <c r="Q37" s="82">
        <f>COUNTIFS('DARTBOT- NIE DOTYKAĆ'!$A:$A, Q$3, 'DARTBOT- NIE DOTYKAĆ'!$M:$M, $J37) + COUNTIFS('DARTBOT- NIE DOTYKAĆ'!$A:$A, Q$3, 'DARTBOT- NIE DOTYKAĆ'!$O:$O, $J37, 'DARTBOT- NIE DOTYKAĆ'!$C:$C, "&gt;1") + COUNTIFS('DARTBOT- NIE DOTYKAĆ'!$B:$B, Q$3, 'DARTBOT- NIE DOTYKAĆ'!$N:$N, $J37) + COUNTIFS('DARTBOT- NIE DOTYKAĆ'!$B:$B, Q$3, 'DARTBOT- NIE DOTYKAĆ'!$P:$P, $J37, 'DARTBOT- NIE DOTYKAĆ'!$D:$D, "&gt;1")</f>
        <v>0</v>
      </c>
      <c r="R37" s="82"/>
      <c r="S37" s="81">
        <f>COUNTIFS('DARTBOT- NIE DOTYKAĆ'!$A:$A, S$3, 'DARTBOT- NIE DOTYKAĆ'!$M:$M, $J37) + COUNTIFS('DARTBOT- NIE DOTYKAĆ'!$A:$A, S$3, 'DARTBOT- NIE DOTYKAĆ'!$O:$O, $J37, 'DARTBOT- NIE DOTYKAĆ'!$C:$C, "&gt;1") + COUNTIFS('DARTBOT- NIE DOTYKAĆ'!$B:$B, S$3, 'DARTBOT- NIE DOTYKAĆ'!$N:$N, $J37) + COUNTIFS('DARTBOT- NIE DOTYKAĆ'!$B:$B, S$3, 'DARTBOT- NIE DOTYKAĆ'!$P:$P, $J37, 'DARTBOT- NIE DOTYKAĆ'!$D:$D, "&gt;1")</f>
        <v>0</v>
      </c>
      <c r="T37" s="81"/>
      <c r="U37" s="82">
        <f>COUNTIFS('DARTBOT- NIE DOTYKAĆ'!$A:$A, U$3, 'DARTBOT- NIE DOTYKAĆ'!$M:$M, $J37) + COUNTIFS('DARTBOT- NIE DOTYKAĆ'!$A:$A, U$3, 'DARTBOT- NIE DOTYKAĆ'!$O:$O, $J37, 'DARTBOT- NIE DOTYKAĆ'!$C:$C, "&gt;1") + COUNTIFS('DARTBOT- NIE DOTYKAĆ'!$B:$B, U$3, 'DARTBOT- NIE DOTYKAĆ'!$N:$N, $J37) + COUNTIFS('DARTBOT- NIE DOTYKAĆ'!$B:$B, U$3, 'DARTBOT- NIE DOTYKAĆ'!$P:$P, $J37, 'DARTBOT- NIE DOTYKAĆ'!$D:$D, "&gt;1")</f>
        <v>0</v>
      </c>
      <c r="V37" s="82"/>
      <c r="W37" s="81">
        <f>COUNTIFS('DARTBOT- NIE DOTYKAĆ'!$A:$A, W$3, 'DARTBOT- NIE DOTYKAĆ'!$M:$M, $J37) + COUNTIFS('DARTBOT- NIE DOTYKAĆ'!$A:$A, W$3, 'DARTBOT- NIE DOTYKAĆ'!$O:$O, $J37, 'DARTBOT- NIE DOTYKAĆ'!$C:$C, "&gt;1") + COUNTIFS('DARTBOT- NIE DOTYKAĆ'!$B:$B, W$3, 'DARTBOT- NIE DOTYKAĆ'!$N:$N, $J37) + COUNTIFS('DARTBOT- NIE DOTYKAĆ'!$B:$B, W$3, 'DARTBOT- NIE DOTYKAĆ'!$P:$P, $J37, 'DARTBOT- NIE DOTYKAĆ'!$D:$D, "&gt;1")</f>
        <v>0</v>
      </c>
      <c r="X37" s="81"/>
      <c r="Y37" s="82">
        <f>COUNTIFS('DARTBOT- NIE DOTYKAĆ'!$A:$A, Y$3, 'DARTBOT- NIE DOTYKAĆ'!$M:$M, $J37) + COUNTIFS('DARTBOT- NIE DOTYKAĆ'!$A:$A, Y$3, 'DARTBOT- NIE DOTYKAĆ'!$O:$O, $J37, 'DARTBOT- NIE DOTYKAĆ'!$C:$C, "&gt;1") + COUNTIFS('DARTBOT- NIE DOTYKAĆ'!$B:$B, Y$3, 'DARTBOT- NIE DOTYKAĆ'!$N:$N, $J37) + COUNTIFS('DARTBOT- NIE DOTYKAĆ'!$B:$B, Y$3, 'DARTBOT- NIE DOTYKAĆ'!$P:$P, $J37, 'DARTBOT- NIE DOTYKAĆ'!$D:$D, "&gt;1")</f>
        <v>0</v>
      </c>
      <c r="Z37" s="82"/>
      <c r="AA37" s="81">
        <f>COUNTIFS('DARTBOT- NIE DOTYKAĆ'!$A:$A, AA$3, 'DARTBOT- NIE DOTYKAĆ'!$M:$M, $J37) + COUNTIFS('DARTBOT- NIE DOTYKAĆ'!$A:$A, AA$3, 'DARTBOT- NIE DOTYKAĆ'!$O:$O, $J37, 'DARTBOT- NIE DOTYKAĆ'!$C:$C, "&gt;1") + COUNTIFS('DARTBOT- NIE DOTYKAĆ'!$B:$B, AA$3, 'DARTBOT- NIE DOTYKAĆ'!$N:$N, $J37) + COUNTIFS('DARTBOT- NIE DOTYKAĆ'!$B:$B, AA$3, 'DARTBOT- NIE DOTYKAĆ'!$P:$P, $J37, 'DARTBOT- NIE DOTYKAĆ'!$D:$D, "&gt;1")</f>
        <v>0</v>
      </c>
      <c r="AB37" s="81"/>
      <c r="CB37" s="42"/>
      <c r="CC37" s="42"/>
      <c r="CD37" s="42"/>
      <c r="CE37" s="42"/>
      <c r="CW37" s="61" t="e">
        <f>'DARTBOT- NIE DOTYKAĆ'!#REF!</f>
        <v>#REF!</v>
      </c>
      <c r="CX37" s="1" t="e">
        <f>'DARTBOT- NIE DOTYKAĆ'!#REF!</f>
        <v>#REF!</v>
      </c>
      <c r="CY37" s="62">
        <f>IFERROR(LEFT(SUBSTITUTE('DARTBOT- NIE DOTYKAĆ'!#REF!, "'", ""), FIND("/", SUBSTITUTE('DARTBOT- NIE DOTYKAĆ'!#REF!, "'", "")) - 1) * 1, 0)</f>
        <v>0</v>
      </c>
      <c r="CZ37" s="62">
        <f>IFERROR(LEFT(SUBSTITUTE('DARTBOT- NIE DOTYKAĆ'!#REF!, "'", ""), FIND("/", SUBSTITUTE('DARTBOT- NIE DOTYKAĆ'!#REF!, "'", "")) - 1) * 1, 0)</f>
        <v>0</v>
      </c>
      <c r="DA37" s="1">
        <f>IFERROR(MID(SUBSTITUTE('DARTBOT- NIE DOTYKAĆ'!#REF!, "'", ""), FIND("/", SUBSTITUTE('DARTBOT- NIE DOTYKAĆ'!#REF!, "'", "")) + 1, 99) * 1, 0)</f>
        <v>0</v>
      </c>
      <c r="DB37" s="1">
        <f>IFERROR(MID(SUBSTITUTE('DARTBOT- NIE DOTYKAĆ'!#REF!, "'", ""), FIND("/", SUBSTITUTE('DARTBOT- NIE DOTYKAĆ'!#REF!, "'", "")) + 1, 99) * 1, 0)</f>
        <v>0</v>
      </c>
    </row>
    <row r="38" spans="2:106" ht="36">
      <c r="B38" s="29"/>
      <c r="J38" s="60" t="s">
        <v>42</v>
      </c>
      <c r="K38" s="83">
        <f>K5*1+K6*3+K7*5+K9*1+K10*2+K11*3+K12*4+K13*10+K14*1+K16*1+K17+K18+K19*2+K20*2+K21*2+K22*3+K23*3+K24*3+K25*4+K26*4+K27*4+K28*5+K29*5+K30*5+K31*6+K32*6+K33*6+K34*7+K35*7+K36*7+K37*10</f>
        <v>49</v>
      </c>
      <c r="L38" s="83"/>
      <c r="M38" s="83">
        <f>M5*1+M6*3+M7*5+M9*1+M10*2+M11*3+M12*4+M13*10+M14*1+M16*1+M17+M18+M19*2+M20*2+M21*2+M22*3+M23*3+M24*3+M25*4+M26*4+M27*4+M28*5+M29*5+M30*5+M31*6+M32*6+M33*6+M34*7+M35*7+M36*7+M37*10</f>
        <v>14</v>
      </c>
      <c r="N38" s="83"/>
      <c r="O38" s="83">
        <f>O5*1+O6*3+O7*5+O9*1+O10*2+O11*3+O12*4+O13*10+O14*1+O16*1+O17+O18+O19*2+O20*2+O21*2+O22*3+O23*3+O24*3+O25*4+O26*4+O27*4+O28*5+O29*5+O30*5+O31*6+O32*6+O33*6+O34*7+O35*7+O36*7+O37*10</f>
        <v>0</v>
      </c>
      <c r="P38" s="83"/>
      <c r="Q38" s="83">
        <f>Q5*1+Q6*3+Q7*5+Q9*1+Q10*2+Q11*3+Q12*4+Q13*10+Q14*1+Q16*1+Q17+Q18+Q19*2+Q20*2+Q21*2+Q22*3+Q23*3+Q24*3+Q25*4+Q26*4+Q27*4+Q28*5+Q29*5+Q30*5+Q31*6+Q32*6+Q33*6+Q34*7+Q35*7+Q36*7+Q37*10</f>
        <v>12</v>
      </c>
      <c r="R38" s="83"/>
      <c r="S38" s="83">
        <f>S5*1+S6*3+S7*5+S9*1+S10*2+S11*3+S12*4+S13*10+S14*1+S16*1+S17+S18+S19*2+S20*2+S21*2+S22*3+S23*3+S24*3+S25*4+S26*4+S27*4+S28*5+S29*5+S30*5+S31*6+S32*6+S33*6+S34*7+S35*7+S36*7+S37*10</f>
        <v>3</v>
      </c>
      <c r="T38" s="83"/>
      <c r="U38" s="83">
        <f>U5*1+U6*3+U7*5+U9*1+U10*2+U11*3+U12*4+U13*10+U14*1+U16*1+U17+U18+U19*2+U20*2+U21*2+U22*3+U23*3+U24*3+U25*4+U26*4+U27*4+U28*5+U29*5+U30*5+U31*6+U32*6+U33*6+U34*7+U35*7+U36*7+U37*10</f>
        <v>0</v>
      </c>
      <c r="V38" s="83"/>
      <c r="W38" s="83">
        <f>W5*1+W6*3+W7*5+W9*1+W10*2+W11*3+W12*4+W13*10+W14*1+W16*1+W17+W18+W19*2+W20*2+W21*2+W22*3+W23*3+W24*3+W25*4+W26*4+W27*4+W28*5+W29*5+W30*5+W31*6+W32*6+W33*6+W34*7+W35*7+W36*7+W37*10</f>
        <v>0</v>
      </c>
      <c r="X38" s="83"/>
      <c r="Y38" s="83">
        <f>Y5*1+Y6*3+Y7*5+Y9*1+Y10*2+Y11*3+Y12*4+Y13*10+Y14*1+Y16*1+Y17+Y18+Y19*2+Y20*2+Y21*2+Y22*3+Y23*3+Y24*3+Y25*4+Y26*4+Y27*4+Y28*5+Y29*5+Y30*5+Y31*6+Y32*6+Y33*6+Y34*7+Y35*7+Y36*7+Y37*10</f>
        <v>0</v>
      </c>
      <c r="Z38" s="83"/>
      <c r="AA38" s="83">
        <f>AA5*1+AA6*3+AA7*5+AA9*1+AA10*2+AA11*3+AA12*4+AA13*10+AA14*1+AA16*1+AA17+AA18+AA19*2+AA20*2+AA21*2+AA22*3+AA23*3+AA24*3+AA25*4+AA26*4+AA27*4+AA28*5+AA29*5+AA30*5+AA31*6+AA32*6+AA33*6+AA34*7+AA35*7+AA36*7+AA37*10</f>
        <v>0</v>
      </c>
      <c r="AB38" s="83"/>
      <c r="CB38" s="42"/>
      <c r="CC38" s="42"/>
      <c r="CD38" s="42"/>
      <c r="CE38" s="42"/>
      <c r="CW38" s="61" t="e">
        <f>'DARTBOT- NIE DOTYKAĆ'!#REF!</f>
        <v>#REF!</v>
      </c>
      <c r="CX38" s="1" t="e">
        <f>'DARTBOT- NIE DOTYKAĆ'!#REF!</f>
        <v>#REF!</v>
      </c>
      <c r="CY38" s="62">
        <f>IFERROR(LEFT(SUBSTITUTE('DARTBOT- NIE DOTYKAĆ'!#REF!, "'", ""), FIND("/", SUBSTITUTE('DARTBOT- NIE DOTYKAĆ'!#REF!, "'", "")) - 1) * 1, 0)</f>
        <v>0</v>
      </c>
      <c r="CZ38" s="62">
        <f>IFERROR(LEFT(SUBSTITUTE('DARTBOT- NIE DOTYKAĆ'!#REF!, "'", ""), FIND("/", SUBSTITUTE('DARTBOT- NIE DOTYKAĆ'!#REF!, "'", "")) - 1) * 1, 0)</f>
        <v>0</v>
      </c>
      <c r="DA38" s="1">
        <f>IFERROR(MID(SUBSTITUTE('DARTBOT- NIE DOTYKAĆ'!#REF!, "'", ""), FIND("/", SUBSTITUTE('DARTBOT- NIE DOTYKAĆ'!#REF!, "'", "")) + 1, 99) * 1, 0)</f>
        <v>0</v>
      </c>
      <c r="DB38" s="1">
        <f>IFERROR(MID(SUBSTITUTE('DARTBOT- NIE DOTYKAĆ'!#REF!, "'", ""), FIND("/", SUBSTITUTE('DARTBOT- NIE DOTYKAĆ'!#REF!, "'", "")) + 1, 99) * 1, 0)</f>
        <v>0</v>
      </c>
    </row>
    <row r="39" spans="2:106" ht="33.75">
      <c r="B39" s="29"/>
      <c r="K39" s="15" t="s">
        <v>31</v>
      </c>
      <c r="L39" s="15"/>
      <c r="M39" s="15" t="s">
        <v>32</v>
      </c>
      <c r="N39" s="15"/>
      <c r="O39" s="15" t="s">
        <v>33</v>
      </c>
      <c r="P39" s="15"/>
      <c r="Q39" s="15" t="s">
        <v>34</v>
      </c>
      <c r="R39" s="15"/>
      <c r="S39" s="15" t="s">
        <v>35</v>
      </c>
      <c r="T39" s="15"/>
      <c r="U39" s="15" t="s">
        <v>36</v>
      </c>
      <c r="V39" s="15"/>
      <c r="W39" s="15" t="s">
        <v>37</v>
      </c>
      <c r="X39" s="15"/>
      <c r="Y39" s="15" t="s">
        <v>38</v>
      </c>
      <c r="Z39" s="15"/>
      <c r="AA39" s="15" t="s">
        <v>39</v>
      </c>
      <c r="AB39" s="16"/>
      <c r="CB39" s="42"/>
      <c r="CC39" s="42"/>
      <c r="CD39" s="42"/>
      <c r="CE39" s="42"/>
      <c r="CW39" s="61" t="e">
        <f>'DARTBOT- NIE DOTYKAĆ'!#REF!</f>
        <v>#REF!</v>
      </c>
      <c r="CX39" s="1" t="e">
        <f>'DARTBOT- NIE DOTYKAĆ'!#REF!</f>
        <v>#REF!</v>
      </c>
      <c r="CY39" s="62">
        <f>IFERROR(LEFT(SUBSTITUTE('DARTBOT- NIE DOTYKAĆ'!#REF!, "'", ""), FIND("/", SUBSTITUTE('DARTBOT- NIE DOTYKAĆ'!#REF!, "'", "")) - 1) * 1, 0)</f>
        <v>0</v>
      </c>
      <c r="CZ39" s="62">
        <f>IFERROR(LEFT(SUBSTITUTE('DARTBOT- NIE DOTYKAĆ'!#REF!, "'", ""), FIND("/", SUBSTITUTE('DARTBOT- NIE DOTYKAĆ'!#REF!, "'", "")) - 1) * 1, 0)</f>
        <v>0</v>
      </c>
      <c r="DA39" s="1">
        <f>IFERROR(MID(SUBSTITUTE('DARTBOT- NIE DOTYKAĆ'!#REF!, "'", ""), FIND("/", SUBSTITUTE('DARTBOT- NIE DOTYKAĆ'!#REF!, "'", "")) + 1, 99) * 1, 0)</f>
        <v>0</v>
      </c>
      <c r="DB39" s="1">
        <f>IFERROR(MID(SUBSTITUTE('DARTBOT- NIE DOTYKAĆ'!#REF!, "'", ""), FIND("/", SUBSTITUTE('DARTBOT- NIE DOTYKAĆ'!#REF!, "'", "")) + 1, 99) * 1, 0)</f>
        <v>0</v>
      </c>
    </row>
    <row r="40" spans="2:106" ht="26.25">
      <c r="B40" s="29"/>
      <c r="CB40" s="42"/>
      <c r="CC40" s="42"/>
      <c r="CD40" s="42"/>
      <c r="CE40" s="42"/>
      <c r="CW40" s="61" t="e">
        <f>'DARTBOT- NIE DOTYKAĆ'!#REF!</f>
        <v>#REF!</v>
      </c>
      <c r="CX40" s="1" t="e">
        <f>'DARTBOT- NIE DOTYKAĆ'!#REF!</f>
        <v>#REF!</v>
      </c>
      <c r="CY40" s="62">
        <f>IFERROR(LEFT(SUBSTITUTE('DARTBOT- NIE DOTYKAĆ'!#REF!, "'", ""), FIND("/", SUBSTITUTE('DARTBOT- NIE DOTYKAĆ'!#REF!, "'", "")) - 1) * 1, 0)</f>
        <v>0</v>
      </c>
      <c r="CZ40" s="62">
        <f>IFERROR(LEFT(SUBSTITUTE('DARTBOT- NIE DOTYKAĆ'!#REF!, "'", ""), FIND("/", SUBSTITUTE('DARTBOT- NIE DOTYKAĆ'!#REF!, "'", "")) - 1) * 1, 0)</f>
        <v>0</v>
      </c>
      <c r="DA40" s="1">
        <f>IFERROR(MID(SUBSTITUTE('DARTBOT- NIE DOTYKAĆ'!#REF!, "'", ""), FIND("/", SUBSTITUTE('DARTBOT- NIE DOTYKAĆ'!#REF!, "'", "")) + 1, 99) * 1, 0)</f>
        <v>0</v>
      </c>
      <c r="DB40" s="1">
        <f>IFERROR(MID(SUBSTITUTE('DARTBOT- NIE DOTYKAĆ'!#REF!, "'", ""), FIND("/", SUBSTITUTE('DARTBOT- NIE DOTYKAĆ'!#REF!, "'", "")) + 1, 99) * 1, 0)</f>
        <v>0</v>
      </c>
    </row>
    <row r="41" spans="2:106" ht="26.25">
      <c r="B41" s="29"/>
      <c r="CB41" s="42"/>
      <c r="CC41" s="42"/>
      <c r="CD41" s="42"/>
      <c r="CE41" s="42"/>
      <c r="CW41" s="61" t="e">
        <f>'DARTBOT- NIE DOTYKAĆ'!#REF!</f>
        <v>#REF!</v>
      </c>
      <c r="CX41" s="1" t="e">
        <f>'DARTBOT- NIE DOTYKAĆ'!#REF!</f>
        <v>#REF!</v>
      </c>
      <c r="CY41" s="62">
        <f>IFERROR(LEFT(SUBSTITUTE('DARTBOT- NIE DOTYKAĆ'!#REF!, "'", ""), FIND("/", SUBSTITUTE('DARTBOT- NIE DOTYKAĆ'!#REF!, "'", "")) - 1) * 1, 0)</f>
        <v>0</v>
      </c>
      <c r="CZ41" s="62">
        <f>IFERROR(LEFT(SUBSTITUTE('DARTBOT- NIE DOTYKAĆ'!#REF!, "'", ""), FIND("/", SUBSTITUTE('DARTBOT- NIE DOTYKAĆ'!#REF!, "'", "")) - 1) * 1, 0)</f>
        <v>0</v>
      </c>
      <c r="DA41" s="1">
        <f>IFERROR(MID(SUBSTITUTE('DARTBOT- NIE DOTYKAĆ'!#REF!, "'", ""), FIND("/", SUBSTITUTE('DARTBOT- NIE DOTYKAĆ'!#REF!, "'", "")) + 1, 99) * 1, 0)</f>
        <v>0</v>
      </c>
      <c r="DB41" s="1">
        <f>IFERROR(MID(SUBSTITUTE('DARTBOT- NIE DOTYKAĆ'!#REF!, "'", ""), FIND("/", SUBSTITUTE('DARTBOT- NIE DOTYKAĆ'!#REF!, "'", "")) + 1, 99) * 1, 0)</f>
        <v>0</v>
      </c>
    </row>
    <row r="42" spans="2:106" ht="23.25">
      <c r="CB42" s="42"/>
      <c r="CC42" s="42"/>
      <c r="CD42" s="42"/>
      <c r="CE42" s="42"/>
      <c r="CW42" s="61" t="e">
        <f>'DARTBOT- NIE DOTYKAĆ'!#REF!</f>
        <v>#REF!</v>
      </c>
      <c r="CX42" s="1" t="e">
        <f>'DARTBOT- NIE DOTYKAĆ'!#REF!</f>
        <v>#REF!</v>
      </c>
      <c r="CY42" s="62">
        <f>IFERROR(LEFT(SUBSTITUTE('DARTBOT- NIE DOTYKAĆ'!#REF!, "'", ""), FIND("/", SUBSTITUTE('DARTBOT- NIE DOTYKAĆ'!#REF!, "'", "")) - 1) * 1, 0)</f>
        <v>0</v>
      </c>
      <c r="CZ42" s="62">
        <f>IFERROR(LEFT(SUBSTITUTE('DARTBOT- NIE DOTYKAĆ'!#REF!, "'", ""), FIND("/", SUBSTITUTE('DARTBOT- NIE DOTYKAĆ'!#REF!, "'", "")) - 1) * 1, 0)</f>
        <v>0</v>
      </c>
      <c r="DA42" s="1">
        <f>IFERROR(MID(SUBSTITUTE('DARTBOT- NIE DOTYKAĆ'!#REF!, "'", ""), FIND("/", SUBSTITUTE('DARTBOT- NIE DOTYKAĆ'!#REF!, "'", "")) + 1, 99) * 1, 0)</f>
        <v>0</v>
      </c>
      <c r="DB42" s="1">
        <f>IFERROR(MID(SUBSTITUTE('DARTBOT- NIE DOTYKAĆ'!#REF!, "'", ""), FIND("/", SUBSTITUTE('DARTBOT- NIE DOTYKAĆ'!#REF!, "'", "")) + 1, 99) * 1, 0)</f>
        <v>0</v>
      </c>
    </row>
    <row r="43" spans="2:106" ht="23.25">
      <c r="CB43" s="42"/>
      <c r="CC43" s="42"/>
      <c r="CD43" s="42"/>
      <c r="CE43" s="42"/>
      <c r="CW43" s="61" t="e">
        <f>'DARTBOT- NIE DOTYKAĆ'!#REF!</f>
        <v>#REF!</v>
      </c>
      <c r="CX43" s="1" t="e">
        <f>'DARTBOT- NIE DOTYKAĆ'!#REF!</f>
        <v>#REF!</v>
      </c>
      <c r="CY43" s="62">
        <f>IFERROR(LEFT(SUBSTITUTE('DARTBOT- NIE DOTYKAĆ'!#REF!, "'", ""), FIND("/", SUBSTITUTE('DARTBOT- NIE DOTYKAĆ'!#REF!, "'", "")) - 1) * 1, 0)</f>
        <v>0</v>
      </c>
      <c r="CZ43" s="62">
        <f>IFERROR(LEFT(SUBSTITUTE('DARTBOT- NIE DOTYKAĆ'!#REF!, "'", ""), FIND("/", SUBSTITUTE('DARTBOT- NIE DOTYKAĆ'!#REF!, "'", "")) - 1) * 1, 0)</f>
        <v>0</v>
      </c>
      <c r="DA43" s="1">
        <f>IFERROR(MID(SUBSTITUTE('DARTBOT- NIE DOTYKAĆ'!#REF!, "'", ""), FIND("/", SUBSTITUTE('DARTBOT- NIE DOTYKAĆ'!#REF!, "'", "")) + 1, 99) * 1, 0)</f>
        <v>0</v>
      </c>
      <c r="DB43" s="1">
        <f>IFERROR(MID(SUBSTITUTE('DARTBOT- NIE DOTYKAĆ'!#REF!, "'", ""), FIND("/", SUBSTITUTE('DARTBOT- NIE DOTYKAĆ'!#REF!, "'", "")) + 1, 99) * 1, 0)</f>
        <v>0</v>
      </c>
    </row>
    <row r="44" spans="2:106" ht="23.25">
      <c r="CB44" s="42"/>
      <c r="CC44" s="42"/>
      <c r="CD44" s="42"/>
      <c r="CE44" s="42"/>
      <c r="CW44" s="61" t="e">
        <f>'DARTBOT- NIE DOTYKAĆ'!#REF!</f>
        <v>#REF!</v>
      </c>
      <c r="CX44" s="1" t="e">
        <f>'DARTBOT- NIE DOTYKAĆ'!#REF!</f>
        <v>#REF!</v>
      </c>
      <c r="CY44" s="62">
        <f>IFERROR(LEFT(SUBSTITUTE('DARTBOT- NIE DOTYKAĆ'!#REF!, "'", ""), FIND("/", SUBSTITUTE('DARTBOT- NIE DOTYKAĆ'!#REF!, "'", "")) - 1) * 1, 0)</f>
        <v>0</v>
      </c>
      <c r="CZ44" s="62">
        <f>IFERROR(LEFT(SUBSTITUTE('DARTBOT- NIE DOTYKAĆ'!#REF!, "'", ""), FIND("/", SUBSTITUTE('DARTBOT- NIE DOTYKAĆ'!#REF!, "'", "")) - 1) * 1, 0)</f>
        <v>0</v>
      </c>
      <c r="DA44" s="1">
        <f>IFERROR(MID(SUBSTITUTE('DARTBOT- NIE DOTYKAĆ'!#REF!, "'", ""), FIND("/", SUBSTITUTE('DARTBOT- NIE DOTYKAĆ'!#REF!, "'", "")) + 1, 99) * 1, 0)</f>
        <v>0</v>
      </c>
      <c r="DB44" s="1">
        <f>IFERROR(MID(SUBSTITUTE('DARTBOT- NIE DOTYKAĆ'!#REF!, "'", ""), FIND("/", SUBSTITUTE('DARTBOT- NIE DOTYKAĆ'!#REF!, "'", "")) + 1, 99) * 1, 0)</f>
        <v>0</v>
      </c>
    </row>
    <row r="45" spans="2:106" ht="23.25">
      <c r="CB45" s="42"/>
      <c r="CC45" s="42"/>
      <c r="CD45" s="42"/>
      <c r="CE45" s="42"/>
      <c r="CW45" s="61" t="e">
        <f>'DARTBOT- NIE DOTYKAĆ'!#REF!</f>
        <v>#REF!</v>
      </c>
      <c r="CX45" s="1" t="e">
        <f>'DARTBOT- NIE DOTYKAĆ'!#REF!</f>
        <v>#REF!</v>
      </c>
      <c r="CY45" s="62">
        <f>IFERROR(LEFT(SUBSTITUTE('DARTBOT- NIE DOTYKAĆ'!#REF!, "'", ""), FIND("/", SUBSTITUTE('DARTBOT- NIE DOTYKAĆ'!#REF!, "'", "")) - 1) * 1, 0)</f>
        <v>0</v>
      </c>
      <c r="CZ45" s="62">
        <f>IFERROR(LEFT(SUBSTITUTE('DARTBOT- NIE DOTYKAĆ'!#REF!, "'", ""), FIND("/", SUBSTITUTE('DARTBOT- NIE DOTYKAĆ'!#REF!, "'", "")) - 1) * 1, 0)</f>
        <v>0</v>
      </c>
      <c r="DA45" s="1">
        <f>IFERROR(MID(SUBSTITUTE('DARTBOT- NIE DOTYKAĆ'!#REF!, "'", ""), FIND("/", SUBSTITUTE('DARTBOT- NIE DOTYKAĆ'!#REF!, "'", "")) + 1, 99) * 1, 0)</f>
        <v>0</v>
      </c>
      <c r="DB45" s="1">
        <f>IFERROR(MID(SUBSTITUTE('DARTBOT- NIE DOTYKAĆ'!#REF!, "'", ""), FIND("/", SUBSTITUTE('DARTBOT- NIE DOTYKAĆ'!#REF!, "'", "")) + 1, 99) * 1, 0)</f>
        <v>0</v>
      </c>
    </row>
    <row r="46" spans="2:106" ht="23.25">
      <c r="CB46" s="42"/>
      <c r="CC46" s="42"/>
      <c r="CD46" s="42"/>
      <c r="CE46" s="42"/>
      <c r="CW46" s="61" t="e">
        <f>'DARTBOT- NIE DOTYKAĆ'!#REF!</f>
        <v>#REF!</v>
      </c>
      <c r="CX46" s="1" t="e">
        <f>'DARTBOT- NIE DOTYKAĆ'!#REF!</f>
        <v>#REF!</v>
      </c>
      <c r="CY46" s="62">
        <f>IFERROR(LEFT(SUBSTITUTE('DARTBOT- NIE DOTYKAĆ'!#REF!, "'", ""), FIND("/", SUBSTITUTE('DARTBOT- NIE DOTYKAĆ'!#REF!, "'", "")) - 1) * 1, 0)</f>
        <v>0</v>
      </c>
      <c r="CZ46" s="62">
        <f>IFERROR(LEFT(SUBSTITUTE('DARTBOT- NIE DOTYKAĆ'!#REF!, "'", ""), FIND("/", SUBSTITUTE('DARTBOT- NIE DOTYKAĆ'!#REF!, "'", "")) - 1) * 1, 0)</f>
        <v>0</v>
      </c>
      <c r="DA46" s="1">
        <f>IFERROR(MID(SUBSTITUTE('DARTBOT- NIE DOTYKAĆ'!#REF!, "'", ""), FIND("/", SUBSTITUTE('DARTBOT- NIE DOTYKAĆ'!#REF!, "'", "")) + 1, 99) * 1, 0)</f>
        <v>0</v>
      </c>
      <c r="DB46" s="1">
        <f>IFERROR(MID(SUBSTITUTE('DARTBOT- NIE DOTYKAĆ'!#REF!, "'", ""), FIND("/", SUBSTITUTE('DARTBOT- NIE DOTYKAĆ'!#REF!, "'", "")) + 1, 99) * 1, 0)</f>
        <v>0</v>
      </c>
    </row>
    <row r="47" spans="2:106" ht="23.25">
      <c r="CB47" s="42"/>
      <c r="CC47" s="42"/>
      <c r="CD47" s="42"/>
      <c r="CE47" s="42"/>
      <c r="CW47" s="61" t="e">
        <f>'DARTBOT- NIE DOTYKAĆ'!#REF!</f>
        <v>#REF!</v>
      </c>
      <c r="CX47" s="1" t="e">
        <f>'DARTBOT- NIE DOTYKAĆ'!#REF!</f>
        <v>#REF!</v>
      </c>
      <c r="CY47" s="62">
        <f>IFERROR(LEFT(SUBSTITUTE('DARTBOT- NIE DOTYKAĆ'!#REF!, "'", ""), FIND("/", SUBSTITUTE('DARTBOT- NIE DOTYKAĆ'!#REF!, "'", "")) - 1) * 1, 0)</f>
        <v>0</v>
      </c>
      <c r="CZ47" s="62">
        <f>IFERROR(LEFT(SUBSTITUTE('DARTBOT- NIE DOTYKAĆ'!#REF!, "'", ""), FIND("/", SUBSTITUTE('DARTBOT- NIE DOTYKAĆ'!#REF!, "'", "")) - 1) * 1, 0)</f>
        <v>0</v>
      </c>
      <c r="DA47" s="1">
        <f>IFERROR(MID(SUBSTITUTE('DARTBOT- NIE DOTYKAĆ'!#REF!, "'", ""), FIND("/", SUBSTITUTE('DARTBOT- NIE DOTYKAĆ'!#REF!, "'", "")) + 1, 99) * 1, 0)</f>
        <v>0</v>
      </c>
      <c r="DB47" s="1">
        <f>IFERROR(MID(SUBSTITUTE('DARTBOT- NIE DOTYKAĆ'!#REF!, "'", ""), FIND("/", SUBSTITUTE('DARTBOT- NIE DOTYKAĆ'!#REF!, "'", "")) + 1, 99) * 1, 0)</f>
        <v>0</v>
      </c>
    </row>
    <row r="48" spans="2:106" ht="23.25">
      <c r="CB48" s="42"/>
      <c r="CC48" s="42"/>
      <c r="CD48" s="42"/>
      <c r="CE48" s="42"/>
      <c r="CW48" s="61" t="e">
        <f>'DARTBOT- NIE DOTYKAĆ'!#REF!</f>
        <v>#REF!</v>
      </c>
      <c r="CX48" s="1" t="e">
        <f>'DARTBOT- NIE DOTYKAĆ'!#REF!</f>
        <v>#REF!</v>
      </c>
      <c r="CY48" s="62">
        <f>IFERROR(LEFT(SUBSTITUTE('DARTBOT- NIE DOTYKAĆ'!#REF!, "'", ""), FIND("/", SUBSTITUTE('DARTBOT- NIE DOTYKAĆ'!#REF!, "'", "")) - 1) * 1, 0)</f>
        <v>0</v>
      </c>
      <c r="CZ48" s="62">
        <f>IFERROR(LEFT(SUBSTITUTE('DARTBOT- NIE DOTYKAĆ'!#REF!, "'", ""), FIND("/", SUBSTITUTE('DARTBOT- NIE DOTYKAĆ'!#REF!, "'", "")) - 1) * 1, 0)</f>
        <v>0</v>
      </c>
      <c r="DA48" s="1">
        <f>IFERROR(MID(SUBSTITUTE('DARTBOT- NIE DOTYKAĆ'!#REF!, "'", ""), FIND("/", SUBSTITUTE('DARTBOT- NIE DOTYKAĆ'!#REF!, "'", "")) + 1, 99) * 1, 0)</f>
        <v>0</v>
      </c>
      <c r="DB48" s="1">
        <f>IFERROR(MID(SUBSTITUTE('DARTBOT- NIE DOTYKAĆ'!#REF!, "'", ""), FIND("/", SUBSTITUTE('DARTBOT- NIE DOTYKAĆ'!#REF!, "'", "")) + 1, 99) * 1, 0)</f>
        <v>0</v>
      </c>
    </row>
    <row r="49" spans="80:106" ht="23.25">
      <c r="CB49" s="42"/>
      <c r="CC49" s="42"/>
      <c r="CD49" s="42"/>
      <c r="CE49" s="42"/>
      <c r="CW49" s="61" t="e">
        <f>'DARTBOT- NIE DOTYKAĆ'!#REF!</f>
        <v>#REF!</v>
      </c>
      <c r="CX49" s="1" t="e">
        <f>'DARTBOT- NIE DOTYKAĆ'!#REF!</f>
        <v>#REF!</v>
      </c>
      <c r="CY49" s="62">
        <f>IFERROR(LEFT(SUBSTITUTE('DARTBOT- NIE DOTYKAĆ'!#REF!, "'", ""), FIND("/", SUBSTITUTE('DARTBOT- NIE DOTYKAĆ'!#REF!, "'", "")) - 1) * 1, 0)</f>
        <v>0</v>
      </c>
      <c r="CZ49" s="62">
        <f>IFERROR(LEFT(SUBSTITUTE('DARTBOT- NIE DOTYKAĆ'!#REF!, "'", ""), FIND("/", SUBSTITUTE('DARTBOT- NIE DOTYKAĆ'!#REF!, "'", "")) - 1) * 1, 0)</f>
        <v>0</v>
      </c>
      <c r="DA49" s="1">
        <f>IFERROR(MID(SUBSTITUTE('DARTBOT- NIE DOTYKAĆ'!#REF!, "'", ""), FIND("/", SUBSTITUTE('DARTBOT- NIE DOTYKAĆ'!#REF!, "'", "")) + 1, 99) * 1, 0)</f>
        <v>0</v>
      </c>
      <c r="DB49" s="1">
        <f>IFERROR(MID(SUBSTITUTE('DARTBOT- NIE DOTYKAĆ'!#REF!, "'", ""), FIND("/", SUBSTITUTE('DARTBOT- NIE DOTYKAĆ'!#REF!, "'", "")) + 1, 99) * 1, 0)</f>
        <v>0</v>
      </c>
    </row>
    <row r="50" spans="80:106" ht="23.25">
      <c r="CB50" s="42"/>
      <c r="CC50" s="42"/>
      <c r="CD50" s="42"/>
      <c r="CE50" s="42"/>
      <c r="CW50" s="61" t="e">
        <f>'DARTBOT- NIE DOTYKAĆ'!#REF!</f>
        <v>#REF!</v>
      </c>
      <c r="CX50" s="1" t="e">
        <f>'DARTBOT- NIE DOTYKAĆ'!#REF!</f>
        <v>#REF!</v>
      </c>
      <c r="CY50" s="62">
        <f>IFERROR(LEFT(SUBSTITUTE('DARTBOT- NIE DOTYKAĆ'!#REF!, "'", ""), FIND("/", SUBSTITUTE('DARTBOT- NIE DOTYKAĆ'!#REF!, "'", "")) - 1) * 1, 0)</f>
        <v>0</v>
      </c>
      <c r="CZ50" s="62">
        <f>IFERROR(LEFT(SUBSTITUTE('DARTBOT- NIE DOTYKAĆ'!#REF!, "'", ""), FIND("/", SUBSTITUTE('DARTBOT- NIE DOTYKAĆ'!#REF!, "'", "")) - 1) * 1, 0)</f>
        <v>0</v>
      </c>
      <c r="DA50" s="1">
        <f>IFERROR(MID(SUBSTITUTE('DARTBOT- NIE DOTYKAĆ'!#REF!, "'", ""), FIND("/", SUBSTITUTE('DARTBOT- NIE DOTYKAĆ'!#REF!, "'", "")) + 1, 99) * 1, 0)</f>
        <v>0</v>
      </c>
      <c r="DB50" s="1">
        <f>IFERROR(MID(SUBSTITUTE('DARTBOT- NIE DOTYKAĆ'!#REF!, "'", ""), FIND("/", SUBSTITUTE('DARTBOT- NIE DOTYKAĆ'!#REF!, "'", "")) + 1, 99) * 1, 0)</f>
        <v>0</v>
      </c>
    </row>
    <row r="51" spans="80:106" ht="23.25">
      <c r="CB51" s="42"/>
      <c r="CC51" s="42"/>
      <c r="CD51" s="42"/>
      <c r="CE51" s="42"/>
      <c r="CW51" s="61" t="e">
        <f>'DARTBOT- NIE DOTYKAĆ'!#REF!</f>
        <v>#REF!</v>
      </c>
      <c r="CX51" s="1" t="e">
        <f>'DARTBOT- NIE DOTYKAĆ'!#REF!</f>
        <v>#REF!</v>
      </c>
      <c r="CY51" s="62">
        <f>IFERROR(LEFT(SUBSTITUTE('DARTBOT- NIE DOTYKAĆ'!#REF!, "'", ""), FIND("/", SUBSTITUTE('DARTBOT- NIE DOTYKAĆ'!#REF!, "'", "")) - 1) * 1, 0)</f>
        <v>0</v>
      </c>
      <c r="CZ51" s="62">
        <f>IFERROR(LEFT(SUBSTITUTE('DARTBOT- NIE DOTYKAĆ'!#REF!, "'", ""), FIND("/", SUBSTITUTE('DARTBOT- NIE DOTYKAĆ'!#REF!, "'", "")) - 1) * 1, 0)</f>
        <v>0</v>
      </c>
      <c r="DA51" s="1">
        <f>IFERROR(MID(SUBSTITUTE('DARTBOT- NIE DOTYKAĆ'!#REF!, "'", ""), FIND("/", SUBSTITUTE('DARTBOT- NIE DOTYKAĆ'!#REF!, "'", "")) + 1, 99) * 1, 0)</f>
        <v>0</v>
      </c>
      <c r="DB51" s="1">
        <f>IFERROR(MID(SUBSTITUTE('DARTBOT- NIE DOTYKAĆ'!#REF!, "'", ""), FIND("/", SUBSTITUTE('DARTBOT- NIE DOTYKAĆ'!#REF!, "'", "")) + 1, 99) * 1, 0)</f>
        <v>0</v>
      </c>
    </row>
    <row r="52" spans="80:106" ht="23.25">
      <c r="CB52" s="42"/>
      <c r="CC52" s="42"/>
      <c r="CD52" s="42"/>
      <c r="CE52" s="42"/>
      <c r="CW52" s="61" t="e">
        <f>'DARTBOT- NIE DOTYKAĆ'!#REF!</f>
        <v>#REF!</v>
      </c>
      <c r="CX52" s="1" t="e">
        <f>'DARTBOT- NIE DOTYKAĆ'!#REF!</f>
        <v>#REF!</v>
      </c>
      <c r="CY52" s="62">
        <f>IFERROR(LEFT(SUBSTITUTE('DARTBOT- NIE DOTYKAĆ'!#REF!, "'", ""), FIND("/", SUBSTITUTE('DARTBOT- NIE DOTYKAĆ'!#REF!, "'", "")) - 1) * 1, 0)</f>
        <v>0</v>
      </c>
      <c r="CZ52" s="62">
        <f>IFERROR(LEFT(SUBSTITUTE('DARTBOT- NIE DOTYKAĆ'!#REF!, "'", ""), FIND("/", SUBSTITUTE('DARTBOT- NIE DOTYKAĆ'!#REF!, "'", "")) - 1) * 1, 0)</f>
        <v>0</v>
      </c>
      <c r="DA52" s="1">
        <f>IFERROR(MID(SUBSTITUTE('DARTBOT- NIE DOTYKAĆ'!#REF!, "'", ""), FIND("/", SUBSTITUTE('DARTBOT- NIE DOTYKAĆ'!#REF!, "'", "")) + 1, 99) * 1, 0)</f>
        <v>0</v>
      </c>
      <c r="DB52" s="1">
        <f>IFERROR(MID(SUBSTITUTE('DARTBOT- NIE DOTYKAĆ'!#REF!, "'", ""), FIND("/", SUBSTITUTE('DARTBOT- NIE DOTYKAĆ'!#REF!, "'", "")) + 1, 99) * 1, 0)</f>
        <v>0</v>
      </c>
    </row>
    <row r="53" spans="80:106" ht="23.25">
      <c r="CB53" s="42"/>
      <c r="CC53" s="42"/>
      <c r="CD53" s="42"/>
      <c r="CE53" s="42"/>
      <c r="CW53" s="61" t="e">
        <f>'DARTBOT- NIE DOTYKAĆ'!#REF!</f>
        <v>#REF!</v>
      </c>
      <c r="CX53" s="1" t="e">
        <f>'DARTBOT- NIE DOTYKAĆ'!#REF!</f>
        <v>#REF!</v>
      </c>
      <c r="CY53" s="62">
        <f>IFERROR(LEFT(SUBSTITUTE('DARTBOT- NIE DOTYKAĆ'!#REF!, "'", ""), FIND("/", SUBSTITUTE('DARTBOT- NIE DOTYKAĆ'!#REF!, "'", "")) - 1) * 1, 0)</f>
        <v>0</v>
      </c>
      <c r="CZ53" s="62">
        <f>IFERROR(LEFT(SUBSTITUTE('DARTBOT- NIE DOTYKAĆ'!#REF!, "'", ""), FIND("/", SUBSTITUTE('DARTBOT- NIE DOTYKAĆ'!#REF!, "'", "")) - 1) * 1, 0)</f>
        <v>0</v>
      </c>
      <c r="DA53" s="1">
        <f>IFERROR(MID(SUBSTITUTE('DARTBOT- NIE DOTYKAĆ'!#REF!, "'", ""), FIND("/", SUBSTITUTE('DARTBOT- NIE DOTYKAĆ'!#REF!, "'", "")) + 1, 99) * 1, 0)</f>
        <v>0</v>
      </c>
      <c r="DB53" s="1">
        <f>IFERROR(MID(SUBSTITUTE('DARTBOT- NIE DOTYKAĆ'!#REF!, "'", ""), FIND("/", SUBSTITUTE('DARTBOT- NIE DOTYKAĆ'!#REF!, "'", "")) + 1, 99) * 1, 0)</f>
        <v>0</v>
      </c>
    </row>
    <row r="54" spans="80:106" ht="23.25">
      <c r="CB54" s="42"/>
      <c r="CC54" s="42"/>
      <c r="CD54" s="42"/>
      <c r="CE54" s="42"/>
      <c r="CW54" s="61" t="str">
        <f>'DARTBOT- NIE DOTYKAĆ'!A23</f>
        <v>HERZYK</v>
      </c>
      <c r="CX54" s="1" t="str">
        <f>'DARTBOT- NIE DOTYKAĆ'!B23</f>
        <v>KRET</v>
      </c>
      <c r="CY54" s="62">
        <f>IFERROR(LEFT(SUBSTITUTE('DARTBOT- NIE DOTYKAĆ'!Q23, "'", ""), FIND("/", SUBSTITUTE('DARTBOT- NIE DOTYKAĆ'!Q23, "'", "")) - 1) * 1, 0)</f>
        <v>1</v>
      </c>
      <c r="CZ54" s="62">
        <f>IFERROR(LEFT(SUBSTITUTE('DARTBOT- NIE DOTYKAĆ'!R23, "'", ""), FIND("/", SUBSTITUTE('DARTBOT- NIE DOTYKAĆ'!R23, "'", "")) - 1) * 1, 0)</f>
        <v>2</v>
      </c>
      <c r="DA54" s="1">
        <f>IFERROR(MID(SUBSTITUTE('DARTBOT- NIE DOTYKAĆ'!Q23, "'", ""), FIND("/", SUBSTITUTE('DARTBOT- NIE DOTYKAĆ'!Q23, "'", "")) + 1, 99) * 1, 0)</f>
        <v>11</v>
      </c>
      <c r="DB54" s="1">
        <f>IFERROR(MID(SUBSTITUTE('DARTBOT- NIE DOTYKAĆ'!R23, "'", ""), FIND("/", SUBSTITUTE('DARTBOT- NIE DOTYKAĆ'!R23, "'", "")) + 1, 99) * 1, 0)</f>
        <v>25</v>
      </c>
    </row>
    <row r="55" spans="80:106" ht="23.25">
      <c r="CB55" s="42"/>
      <c r="CC55" s="42"/>
      <c r="CD55" s="42"/>
      <c r="CE55" s="42"/>
      <c r="CW55" s="61" t="str">
        <f>'DARTBOT- NIE DOTYKAĆ'!A24</f>
        <v>KRET</v>
      </c>
      <c r="CX55" s="1" t="str">
        <f>'DARTBOT- NIE DOTYKAĆ'!B24</f>
        <v>PATYK</v>
      </c>
      <c r="CY55" s="62">
        <f>IFERROR(LEFT(SUBSTITUTE('DARTBOT- NIE DOTYKAĆ'!Q24, "'", ""), FIND("/", SUBSTITUTE('DARTBOT- NIE DOTYKAĆ'!Q24, "'", "")) - 1) * 1, 0)</f>
        <v>0</v>
      </c>
      <c r="CZ55" s="62">
        <f>IFERROR(LEFT(SUBSTITUTE('DARTBOT- NIE DOTYKAĆ'!R24, "'", ""), FIND("/", SUBSTITUTE('DARTBOT- NIE DOTYKAĆ'!R24, "'", "")) - 1) * 1, 0)</f>
        <v>2</v>
      </c>
      <c r="DA55" s="1">
        <f>IFERROR(MID(SUBSTITUTE('DARTBOT- NIE DOTYKAĆ'!Q24, "'", ""), FIND("/", SUBSTITUTE('DARTBOT- NIE DOTYKAĆ'!Q24, "'", "")) + 1, 99) * 1, 0)</f>
        <v>0</v>
      </c>
      <c r="DB55" s="1">
        <f>IFERROR(MID(SUBSTITUTE('DARTBOT- NIE DOTYKAĆ'!R24, "'", ""), FIND("/", SUBSTITUTE('DARTBOT- NIE DOTYKAĆ'!R24, "'", "")) + 1, 99) * 1, 0)</f>
        <v>9</v>
      </c>
    </row>
    <row r="56" spans="80:106" ht="23.25">
      <c r="CB56" s="42"/>
      <c r="CC56" s="42"/>
      <c r="CD56" s="42"/>
      <c r="CE56" s="42"/>
      <c r="CW56" s="61" t="str">
        <f>'DARTBOT- NIE DOTYKAĆ'!A25</f>
        <v>HERZYK</v>
      </c>
      <c r="CX56" s="1" t="str">
        <f>'DARTBOT- NIE DOTYKAĆ'!B25</f>
        <v>PATYK</v>
      </c>
      <c r="CY56" s="62">
        <f>IFERROR(LEFT(SUBSTITUTE('DARTBOT- NIE DOTYKAĆ'!Q25, "'", ""), FIND("/", SUBSTITUTE('DARTBOT- NIE DOTYKAĆ'!Q25, "'", "")) - 1) * 1, 0)</f>
        <v>0</v>
      </c>
      <c r="CZ56" s="62">
        <f>IFERROR(LEFT(SUBSTITUTE('DARTBOT- NIE DOTYKAĆ'!R25, "'", ""), FIND("/", SUBSTITUTE('DARTBOT- NIE DOTYKAĆ'!R25, "'", "")) - 1) * 1, 0)</f>
        <v>2</v>
      </c>
      <c r="DA56" s="1">
        <f>IFERROR(MID(SUBSTITUTE('DARTBOT- NIE DOTYKAĆ'!Q25, "'", ""), FIND("/", SUBSTITUTE('DARTBOT- NIE DOTYKAĆ'!Q25, "'", "")) + 1, 99) * 1, 0)</f>
        <v>6</v>
      </c>
      <c r="DB56" s="1">
        <f>IFERROR(MID(SUBSTITUTE('DARTBOT- NIE DOTYKAĆ'!R25, "'", ""), FIND("/", SUBSTITUTE('DARTBOT- NIE DOTYKAĆ'!R25, "'", "")) + 1, 99) * 1, 0)</f>
        <v>16</v>
      </c>
    </row>
    <row r="57" spans="80:106" ht="23.25">
      <c r="CB57" s="42"/>
      <c r="CC57" s="42"/>
      <c r="CD57" s="42"/>
      <c r="CE57" s="42"/>
      <c r="CW57" s="61" t="str">
        <f>'DARTBOT- NIE DOTYKAĆ'!A26</f>
        <v>KAROL</v>
      </c>
      <c r="CX57" s="1" t="str">
        <f>'DARTBOT- NIE DOTYKAĆ'!B26</f>
        <v>KRET</v>
      </c>
      <c r="CY57" s="62">
        <f>IFERROR(LEFT(SUBSTITUTE('DARTBOT- NIE DOTYKAĆ'!Q26, "'", ""), FIND("/", SUBSTITUTE('DARTBOT- NIE DOTYKAĆ'!Q26, "'", "")) - 1) * 1, 0)</f>
        <v>2</v>
      </c>
      <c r="CZ57" s="62">
        <f>IFERROR(LEFT(SUBSTITUTE('DARTBOT- NIE DOTYKAĆ'!R26, "'", ""), FIND("/", SUBSTITUTE('DARTBOT- NIE DOTYKAĆ'!R26, "'", "")) - 1) * 1, 0)</f>
        <v>1</v>
      </c>
      <c r="DA57" s="1">
        <f>IFERROR(MID(SUBSTITUTE('DARTBOT- NIE DOTYKAĆ'!Q26, "'", ""), FIND("/", SUBSTITUTE('DARTBOT- NIE DOTYKAĆ'!Q26, "'", "")) + 1, 99) * 1, 0)</f>
        <v>9</v>
      </c>
      <c r="DB57" s="1">
        <f>IFERROR(MID(SUBSTITUTE('DARTBOT- NIE DOTYKAĆ'!R26, "'", ""), FIND("/", SUBSTITUTE('DARTBOT- NIE DOTYKAĆ'!R26, "'", "")) + 1, 99) * 1, 0)</f>
        <v>6</v>
      </c>
    </row>
    <row r="58" spans="80:106" ht="23.25">
      <c r="CB58" s="42"/>
      <c r="CC58" s="42"/>
      <c r="CD58" s="42"/>
      <c r="CE58" s="42"/>
      <c r="CW58" s="61" t="str">
        <f>'DARTBOT- NIE DOTYKAĆ'!A27</f>
        <v>HERZYK</v>
      </c>
      <c r="CX58" s="1" t="str">
        <f>'DARTBOT- NIE DOTYKAĆ'!B27</f>
        <v>PATYK</v>
      </c>
      <c r="CY58" s="62">
        <f>IFERROR(LEFT(SUBSTITUTE('DARTBOT- NIE DOTYKAĆ'!Q27, "'", ""), FIND("/", SUBSTITUTE('DARTBOT- NIE DOTYKAĆ'!Q27, "'", "")) - 1) * 1, 0)</f>
        <v>1</v>
      </c>
      <c r="CZ58" s="62">
        <f>IFERROR(LEFT(SUBSTITUTE('DARTBOT- NIE DOTYKAĆ'!R27, "'", ""), FIND("/", SUBSTITUTE('DARTBOT- NIE DOTYKAĆ'!R27, "'", "")) - 1) * 1, 0)</f>
        <v>2</v>
      </c>
      <c r="DA58" s="1">
        <f>IFERROR(MID(SUBSTITUTE('DARTBOT- NIE DOTYKAĆ'!Q27, "'", ""), FIND("/", SUBSTITUTE('DARTBOT- NIE DOTYKAĆ'!Q27, "'", "")) + 1, 99) * 1, 0)</f>
        <v>8</v>
      </c>
      <c r="DB58" s="1">
        <f>IFERROR(MID(SUBSTITUTE('DARTBOT- NIE DOTYKAĆ'!R27, "'", ""), FIND("/", SUBSTITUTE('DARTBOT- NIE DOTYKAĆ'!R27, "'", "")) + 1, 99) * 1, 0)</f>
        <v>7</v>
      </c>
    </row>
    <row r="59" spans="80:106" ht="23.25">
      <c r="CB59" s="42"/>
      <c r="CC59" s="42"/>
      <c r="CD59" s="42"/>
      <c r="CE59" s="42"/>
      <c r="CW59" s="61" t="str">
        <f>'DARTBOT- NIE DOTYKAĆ'!A28</f>
        <v>KRET</v>
      </c>
      <c r="CX59" s="1" t="str">
        <f>'DARTBOT- NIE DOTYKAĆ'!B28</f>
        <v>HERZYK</v>
      </c>
      <c r="CY59" s="62">
        <f>IFERROR(LEFT(SUBSTITUTE('DARTBOT- NIE DOTYKAĆ'!Q28, "'", ""), FIND("/", SUBSTITUTE('DARTBOT- NIE DOTYKAĆ'!Q28, "'", "")) - 1) * 1, 0)</f>
        <v>0</v>
      </c>
      <c r="CZ59" s="62">
        <f>IFERROR(LEFT(SUBSTITUTE('DARTBOT- NIE DOTYKAĆ'!R28, "'", ""), FIND("/", SUBSTITUTE('DARTBOT- NIE DOTYKAĆ'!R28, "'", "")) - 1) * 1, 0)</f>
        <v>2</v>
      </c>
      <c r="DA59" s="1">
        <f>IFERROR(MID(SUBSTITUTE('DARTBOT- NIE DOTYKAĆ'!Q28, "'", ""), FIND("/", SUBSTITUTE('DARTBOT- NIE DOTYKAĆ'!Q28, "'", "")) + 1, 99) * 1, 0)</f>
        <v>8</v>
      </c>
      <c r="DB59" s="1">
        <f>IFERROR(MID(SUBSTITUTE('DARTBOT- NIE DOTYKAĆ'!R28, "'", ""), FIND("/", SUBSTITUTE('DARTBOT- NIE DOTYKAĆ'!R28, "'", "")) + 1, 99) * 1, 0)</f>
        <v>12</v>
      </c>
    </row>
    <row r="60" spans="80:106" ht="23.25">
      <c r="CB60" s="42"/>
      <c r="CC60" s="42"/>
      <c r="CD60" s="42"/>
      <c r="CE60" s="42"/>
      <c r="CW60" s="61" t="str">
        <f>'DARTBOT- NIE DOTYKAĆ'!A29</f>
        <v>KAROL</v>
      </c>
      <c r="CX60" s="1" t="str">
        <f>'DARTBOT- NIE DOTYKAĆ'!B29</f>
        <v>PATYK</v>
      </c>
      <c r="CY60" s="62">
        <f>IFERROR(LEFT(SUBSTITUTE('DARTBOT- NIE DOTYKAĆ'!Q29, "'", ""), FIND("/", SUBSTITUTE('DARTBOT- NIE DOTYKAĆ'!Q29, "'", "")) - 1) * 1, 0)</f>
        <v>2</v>
      </c>
      <c r="CZ60" s="62">
        <f>IFERROR(LEFT(SUBSTITUTE('DARTBOT- NIE DOTYKAĆ'!R29, "'", ""), FIND("/", SUBSTITUTE('DARTBOT- NIE DOTYKAĆ'!R29, "'", "")) - 1) * 1, 0)</f>
        <v>0</v>
      </c>
      <c r="DA60" s="1">
        <f>IFERROR(MID(SUBSTITUTE('DARTBOT- NIE DOTYKAĆ'!Q29, "'", ""), FIND("/", SUBSTITUTE('DARTBOT- NIE DOTYKAĆ'!Q29, "'", "")) + 1, 99) * 1, 0)</f>
        <v>4</v>
      </c>
      <c r="DB60" s="1">
        <f>IFERROR(MID(SUBSTITUTE('DARTBOT- NIE DOTYKAĆ'!R29, "'", ""), FIND("/", SUBSTITUTE('DARTBOT- NIE DOTYKAĆ'!R29, "'", "")) + 1, 99) * 1, 0)</f>
        <v>2</v>
      </c>
    </row>
    <row r="61" spans="80:106" ht="23.25">
      <c r="CB61" s="42"/>
      <c r="CC61" s="42"/>
      <c r="CD61" s="42"/>
      <c r="CE61" s="42"/>
      <c r="CW61" s="61" t="str">
        <f>'DARTBOT- NIE DOTYKAĆ'!A30</f>
        <v>PATYK</v>
      </c>
      <c r="CX61" s="1" t="str">
        <f>'DARTBOT- NIE DOTYKAĆ'!B30</f>
        <v>KRET</v>
      </c>
      <c r="CY61" s="62">
        <f>IFERROR(LEFT(SUBSTITUTE('DARTBOT- NIE DOTYKAĆ'!Q30, "'", ""), FIND("/", SUBSTITUTE('DARTBOT- NIE DOTYKAĆ'!Q30, "'", "")) - 1) * 1, 0)</f>
        <v>2</v>
      </c>
      <c r="CZ61" s="62">
        <f>IFERROR(LEFT(SUBSTITUTE('DARTBOT- NIE DOTYKAĆ'!R30, "'", ""), FIND("/", SUBSTITUTE('DARTBOT- NIE DOTYKAĆ'!R30, "'", "")) - 1) * 1, 0)</f>
        <v>0</v>
      </c>
      <c r="DA61" s="1">
        <f>IFERROR(MID(SUBSTITUTE('DARTBOT- NIE DOTYKAĆ'!Q30, "'", ""), FIND("/", SUBSTITUTE('DARTBOT- NIE DOTYKAĆ'!Q30, "'", "")) + 1, 99) * 1, 0)</f>
        <v>8</v>
      </c>
      <c r="DB61" s="1">
        <f>IFERROR(MID(SUBSTITUTE('DARTBOT- NIE DOTYKAĆ'!R30, "'", ""), FIND("/", SUBSTITUTE('DARTBOT- NIE DOTYKAĆ'!R30, "'", "")) + 1, 99) * 1, 0)</f>
        <v>0</v>
      </c>
    </row>
    <row r="62" spans="80:106" ht="23.25">
      <c r="CB62" s="42"/>
      <c r="CC62" s="42"/>
      <c r="CD62" s="42"/>
      <c r="CE62" s="42"/>
      <c r="CW62" s="61" t="str">
        <f>'DARTBOT- NIE DOTYKAĆ'!A31</f>
        <v>PATYK</v>
      </c>
      <c r="CX62" s="1" t="str">
        <f>'DARTBOT- NIE DOTYKAĆ'!B31</f>
        <v>KAROL</v>
      </c>
      <c r="CY62" s="62">
        <f>IFERROR(LEFT(SUBSTITUTE('DARTBOT- NIE DOTYKAĆ'!Q31, "'", ""), FIND("/", SUBSTITUTE('DARTBOT- NIE DOTYKAĆ'!Q31, "'", "")) - 1) * 1, 0)</f>
        <v>2</v>
      </c>
      <c r="CZ62" s="62">
        <f>IFERROR(LEFT(SUBSTITUTE('DARTBOT- NIE DOTYKAĆ'!R31, "'", ""), FIND("/", SUBSTITUTE('DARTBOT- NIE DOTYKAĆ'!R31, "'", "")) - 1) * 1, 0)</f>
        <v>0</v>
      </c>
      <c r="DA62" s="1">
        <f>IFERROR(MID(SUBSTITUTE('DARTBOT- NIE DOTYKAĆ'!Q31, "'", ""), FIND("/", SUBSTITUTE('DARTBOT- NIE DOTYKAĆ'!Q31, "'", "")) + 1, 99) * 1, 0)</f>
        <v>3</v>
      </c>
      <c r="DB62" s="1">
        <f>IFERROR(MID(SUBSTITUTE('DARTBOT- NIE DOTYKAĆ'!R31, "'", ""), FIND("/", SUBSTITUTE('DARTBOT- NIE DOTYKAĆ'!R31, "'", "")) + 1, 99) * 1, 0)</f>
        <v>20</v>
      </c>
    </row>
    <row r="63" spans="80:106" ht="23.25">
      <c r="CB63" s="42"/>
      <c r="CC63" s="42"/>
      <c r="CD63" s="42"/>
      <c r="CE63" s="42"/>
      <c r="CW63" s="61" t="str">
        <f>'DARTBOT- NIE DOTYKAĆ'!A32</f>
        <v>HERZYK</v>
      </c>
      <c r="CX63" s="1" t="str">
        <f>'DARTBOT- NIE DOTYKAĆ'!B32</f>
        <v>KAROL</v>
      </c>
      <c r="CY63" s="62">
        <f>IFERROR(LEFT(SUBSTITUTE('DARTBOT- NIE DOTYKAĆ'!Q32, "'", ""), FIND("/", SUBSTITUTE('DARTBOT- NIE DOTYKAĆ'!Q32, "'", "")) - 1) * 1, 0)</f>
        <v>1</v>
      </c>
      <c r="CZ63" s="62">
        <f>IFERROR(LEFT(SUBSTITUTE('DARTBOT- NIE DOTYKAĆ'!R32, "'", ""), FIND("/", SUBSTITUTE('DARTBOT- NIE DOTYKAĆ'!R32, "'", "")) - 1) * 1, 0)</f>
        <v>2</v>
      </c>
      <c r="DA63" s="1">
        <f>IFERROR(MID(SUBSTITUTE('DARTBOT- NIE DOTYKAĆ'!Q32, "'", ""), FIND("/", SUBSTITUTE('DARTBOT- NIE DOTYKAĆ'!Q32, "'", "")) + 1, 99) * 1, 0)</f>
        <v>15</v>
      </c>
      <c r="DB63" s="1">
        <f>IFERROR(MID(SUBSTITUTE('DARTBOT- NIE DOTYKAĆ'!R32, "'", ""), FIND("/", SUBSTITUTE('DARTBOT- NIE DOTYKAĆ'!R32, "'", "")) + 1, 99) * 1, 0)</f>
        <v>7</v>
      </c>
    </row>
    <row r="64" spans="80:106" ht="23.25">
      <c r="CB64" s="42"/>
      <c r="CC64" s="42"/>
      <c r="CD64" s="42"/>
      <c r="CE64" s="42"/>
      <c r="CW64" s="61" t="str">
        <f>'DARTBOT- NIE DOTYKAĆ'!A33</f>
        <v>PATYK</v>
      </c>
      <c r="CX64" s="1" t="str">
        <f>'DARTBOT- NIE DOTYKAĆ'!B33</f>
        <v>KRET</v>
      </c>
      <c r="CY64" s="62">
        <f>IFERROR(LEFT(SUBSTITUTE('DARTBOT- NIE DOTYKAĆ'!Q33, "'", ""), FIND("/", SUBSTITUTE('DARTBOT- NIE DOTYKAĆ'!Q33, "'", "")) - 1) * 1, 0)</f>
        <v>2</v>
      </c>
      <c r="CZ64" s="62">
        <f>IFERROR(LEFT(SUBSTITUTE('DARTBOT- NIE DOTYKAĆ'!R33, "'", ""), FIND("/", SUBSTITUTE('DARTBOT- NIE DOTYKAĆ'!R33, "'", "")) - 1) * 1, 0)</f>
        <v>1</v>
      </c>
      <c r="DA64" s="1">
        <f>IFERROR(MID(SUBSTITUTE('DARTBOT- NIE DOTYKAĆ'!Q33, "'", ""), FIND("/", SUBSTITUTE('DARTBOT- NIE DOTYKAĆ'!Q33, "'", "")) + 1, 99) * 1, 0)</f>
        <v>38</v>
      </c>
      <c r="DB64" s="1">
        <f>IFERROR(MID(SUBSTITUTE('DARTBOT- NIE DOTYKAĆ'!R33, "'", ""), FIND("/", SUBSTITUTE('DARTBOT- NIE DOTYKAĆ'!R33, "'", "")) + 1, 99) * 1, 0)</f>
        <v>4</v>
      </c>
    </row>
    <row r="65" spans="80:106" ht="23.25">
      <c r="CB65" s="42"/>
      <c r="CC65" s="42"/>
      <c r="CD65" s="42"/>
      <c r="CE65" s="42"/>
      <c r="CW65" s="61" t="str">
        <f>'DARTBOT- NIE DOTYKAĆ'!A34</f>
        <v>HERZYK</v>
      </c>
      <c r="CX65" s="1" t="str">
        <f>'DARTBOT- NIE DOTYKAĆ'!B34</f>
        <v>PATYK</v>
      </c>
      <c r="CY65" s="62">
        <f>IFERROR(LEFT(SUBSTITUTE('DARTBOT- NIE DOTYKAĆ'!Q34, "'", ""), FIND("/", SUBSTITUTE('DARTBOT- NIE DOTYKAĆ'!Q34, "'", "")) - 1) * 1, 0)</f>
        <v>0</v>
      </c>
      <c r="CZ65" s="62">
        <f>IFERROR(LEFT(SUBSTITUTE('DARTBOT- NIE DOTYKAĆ'!R34, "'", ""), FIND("/", SUBSTITUTE('DARTBOT- NIE DOTYKAĆ'!R34, "'", "")) - 1) * 1, 0)</f>
        <v>2</v>
      </c>
      <c r="DA65" s="1">
        <f>IFERROR(MID(SUBSTITUTE('DARTBOT- NIE DOTYKAĆ'!Q34, "'", ""), FIND("/", SUBSTITUTE('DARTBOT- NIE DOTYKAĆ'!Q34, "'", "")) + 1, 99) * 1, 0)</f>
        <v>0</v>
      </c>
      <c r="DB65" s="1">
        <f>IFERROR(MID(SUBSTITUTE('DARTBOT- NIE DOTYKAĆ'!R34, "'", ""), FIND("/", SUBSTITUTE('DARTBOT- NIE DOTYKAĆ'!R34, "'", "")) + 1, 99) * 1, 0)</f>
        <v>11</v>
      </c>
    </row>
    <row r="66" spans="80:106" ht="23.25">
      <c r="CB66" s="42"/>
      <c r="CC66" s="42"/>
      <c r="CD66" s="42"/>
      <c r="CE66" s="42"/>
      <c r="CW66" s="61" t="str">
        <f>'DARTBOT- NIE DOTYKAĆ'!A35</f>
        <v>GRUBY</v>
      </c>
      <c r="CX66" s="1" t="str">
        <f>'DARTBOT- NIE DOTYKAĆ'!B35</f>
        <v>KAROL</v>
      </c>
      <c r="CY66" s="62">
        <f>IFERROR(LEFT(SUBSTITUTE('DARTBOT- NIE DOTYKAĆ'!Q35, "'", ""), FIND("/", SUBSTITUTE('DARTBOT- NIE DOTYKAĆ'!Q35, "'", "")) - 1) * 1, 0)</f>
        <v>0</v>
      </c>
      <c r="CZ66" s="62">
        <f>IFERROR(LEFT(SUBSTITUTE('DARTBOT- NIE DOTYKAĆ'!R35, "'", ""), FIND("/", SUBSTITUTE('DARTBOT- NIE DOTYKAĆ'!R35, "'", "")) - 1) * 1, 0)</f>
        <v>2</v>
      </c>
      <c r="DA66" s="1">
        <f>IFERROR(MID(SUBSTITUTE('DARTBOT- NIE DOTYKAĆ'!Q35, "'", ""), FIND("/", SUBSTITUTE('DARTBOT- NIE DOTYKAĆ'!Q35, "'", "")) + 1, 99) * 1, 0)</f>
        <v>0</v>
      </c>
      <c r="DB66" s="1">
        <f>IFERROR(MID(SUBSTITUTE('DARTBOT- NIE DOTYKAĆ'!R35, "'", ""), FIND("/", SUBSTITUTE('DARTBOT- NIE DOTYKAĆ'!R35, "'", "")) + 1, 99) * 1, 0)</f>
        <v>20</v>
      </c>
    </row>
    <row r="67" spans="80:106" ht="23.25">
      <c r="CB67" s="42"/>
      <c r="CC67" s="42"/>
      <c r="CD67" s="42"/>
      <c r="CE67" s="42"/>
      <c r="CW67" s="61" t="str">
        <f>'DARTBOT- NIE DOTYKAĆ'!A36</f>
        <v>KRET</v>
      </c>
      <c r="CX67" s="1" t="str">
        <f>'DARTBOT- NIE DOTYKAĆ'!B36</f>
        <v>GRUBY</v>
      </c>
      <c r="CY67" s="62">
        <f>IFERROR(LEFT(SUBSTITUTE('DARTBOT- NIE DOTYKAĆ'!Q36, "'", ""), FIND("/", SUBSTITUTE('DARTBOT- NIE DOTYKAĆ'!Q36, "'", "")) - 1) * 1, 0)</f>
        <v>1</v>
      </c>
      <c r="CZ67" s="62">
        <f>IFERROR(LEFT(SUBSTITUTE('DARTBOT- NIE DOTYKAĆ'!R36, "'", ""), FIND("/", SUBSTITUTE('DARTBOT- NIE DOTYKAĆ'!R36, "'", "")) - 1) * 1, 0)</f>
        <v>0</v>
      </c>
      <c r="DA67" s="1">
        <f>IFERROR(MID(SUBSTITUTE('DARTBOT- NIE DOTYKAĆ'!Q36, "'", ""), FIND("/", SUBSTITUTE('DARTBOT- NIE DOTYKAĆ'!Q36, "'", "")) + 1, 99) * 1, 0)</f>
        <v>21</v>
      </c>
      <c r="DB67" s="1">
        <f>IFERROR(MID(SUBSTITUTE('DARTBOT- NIE DOTYKAĆ'!R36, "'", ""), FIND("/", SUBSTITUTE('DARTBOT- NIE DOTYKAĆ'!R36, "'", "")) + 1, 99) * 1, 0)</f>
        <v>0</v>
      </c>
    </row>
    <row r="68" spans="80:106" ht="23.25">
      <c r="CB68" s="42"/>
      <c r="CC68" s="42"/>
      <c r="CD68" s="42"/>
      <c r="CE68" s="42"/>
      <c r="CW68" s="61" t="str">
        <f>'DARTBOT- NIE DOTYKAĆ'!A37</f>
        <v>HERZYK</v>
      </c>
      <c r="CX68" s="1" t="str">
        <f>'DARTBOT- NIE DOTYKAĆ'!B37</f>
        <v>KAROL</v>
      </c>
      <c r="CY68" s="62">
        <f>IFERROR(LEFT(SUBSTITUTE('DARTBOT- NIE DOTYKAĆ'!Q37, "'", ""), FIND("/", SUBSTITUTE('DARTBOT- NIE DOTYKAĆ'!Q37, "'", "")) - 1) * 1, 0)</f>
        <v>2</v>
      </c>
      <c r="CZ68" s="62">
        <f>IFERROR(LEFT(SUBSTITUTE('DARTBOT- NIE DOTYKAĆ'!R37, "'", ""), FIND("/", SUBSTITUTE('DARTBOT- NIE DOTYKAĆ'!R37, "'", "")) - 1) * 1, 0)</f>
        <v>0</v>
      </c>
      <c r="DA68" s="1">
        <f>IFERROR(MID(SUBSTITUTE('DARTBOT- NIE DOTYKAĆ'!Q37, "'", ""), FIND("/", SUBSTITUTE('DARTBOT- NIE DOTYKAĆ'!Q37, "'", "")) + 1, 99) * 1, 0)</f>
        <v>15</v>
      </c>
      <c r="DB68" s="1">
        <f>IFERROR(MID(SUBSTITUTE('DARTBOT- NIE DOTYKAĆ'!R37, "'", ""), FIND("/", SUBSTITUTE('DARTBOT- NIE DOTYKAĆ'!R37, "'", "")) + 1, 99) * 1, 0)</f>
        <v>6</v>
      </c>
    </row>
    <row r="69" spans="80:106" ht="23.25">
      <c r="CB69" s="42"/>
      <c r="CC69" s="42"/>
      <c r="CD69" s="42"/>
      <c r="CE69" s="42"/>
      <c r="CW69" s="61" t="str">
        <f>'DARTBOT- NIE DOTYKAĆ'!A38</f>
        <v>KAROL</v>
      </c>
      <c r="CX69" s="1" t="str">
        <f>'DARTBOT- NIE DOTYKAĆ'!B38</f>
        <v>MATI</v>
      </c>
      <c r="CY69" s="62">
        <f>IFERROR(LEFT(SUBSTITUTE('DARTBOT- NIE DOTYKAĆ'!Q38, "'", ""), FIND("/", SUBSTITUTE('DARTBOT- NIE DOTYKAĆ'!Q38, "'", "")) - 1) * 1, 0)</f>
        <v>2</v>
      </c>
      <c r="CZ69" s="62">
        <f>IFERROR(LEFT(SUBSTITUTE('DARTBOT- NIE DOTYKAĆ'!R38, "'", ""), FIND("/", SUBSTITUTE('DARTBOT- NIE DOTYKAĆ'!R38, "'", "")) - 1) * 1, 0)</f>
        <v>0</v>
      </c>
      <c r="DA69" s="1">
        <f>IFERROR(MID(SUBSTITUTE('DARTBOT- NIE DOTYKAĆ'!Q38, "'", ""), FIND("/", SUBSTITUTE('DARTBOT- NIE DOTYKAĆ'!Q38, "'", "")) + 1, 99) * 1, 0)</f>
        <v>5</v>
      </c>
      <c r="DB69" s="1">
        <f>IFERROR(MID(SUBSTITUTE('DARTBOT- NIE DOTYKAĆ'!R38, "'", ""), FIND("/", SUBSTITUTE('DARTBOT- NIE DOTYKAĆ'!R38, "'", "")) + 1, 99) * 1, 0)</f>
        <v>3</v>
      </c>
    </row>
    <row r="70" spans="80:106" ht="23.25">
      <c r="CB70" s="42"/>
      <c r="CC70" s="42"/>
      <c r="CD70" s="42"/>
      <c r="CE70" s="42"/>
      <c r="CW70" s="61" t="str">
        <f>'DARTBOT- NIE DOTYKAĆ'!A39</f>
        <v>KAROL</v>
      </c>
      <c r="CX70" s="1" t="str">
        <f>'DARTBOT- NIE DOTYKAĆ'!B39</f>
        <v>KRET</v>
      </c>
      <c r="CY70" s="62">
        <f>IFERROR(LEFT(SUBSTITUTE('DARTBOT- NIE DOTYKAĆ'!Q39, "'", ""), FIND("/", SUBSTITUTE('DARTBOT- NIE DOTYKAĆ'!Q39, "'", "")) - 1) * 1, 0)</f>
        <v>1</v>
      </c>
      <c r="CZ70" s="62">
        <f>IFERROR(LEFT(SUBSTITUTE('DARTBOT- NIE DOTYKAĆ'!R39, "'", ""), FIND("/", SUBSTITUTE('DARTBOT- NIE DOTYKAĆ'!R39, "'", "")) - 1) * 1, 0)</f>
        <v>2</v>
      </c>
      <c r="DA70" s="1">
        <f>IFERROR(MID(SUBSTITUTE('DARTBOT- NIE DOTYKAĆ'!Q39, "'", ""), FIND("/", SUBSTITUTE('DARTBOT- NIE DOTYKAĆ'!Q39, "'", "")) + 1, 99) * 1, 0)</f>
        <v>10</v>
      </c>
      <c r="DB70" s="1">
        <f>IFERROR(MID(SUBSTITUTE('DARTBOT- NIE DOTYKAĆ'!R39, "'", ""), FIND("/", SUBSTITUTE('DARTBOT- NIE DOTYKAĆ'!R39, "'", "")) + 1, 99) * 1, 0)</f>
        <v>5</v>
      </c>
    </row>
    <row r="71" spans="80:106" ht="23.25">
      <c r="CB71" s="42"/>
      <c r="CC71" s="42"/>
      <c r="CD71" s="42"/>
      <c r="CE71" s="42"/>
      <c r="CW71" s="61" t="str">
        <f>'DARTBOT- NIE DOTYKAĆ'!A40</f>
        <v>GRUBY</v>
      </c>
      <c r="CX71" s="1" t="str">
        <f>'DARTBOT- NIE DOTYKAĆ'!B40</f>
        <v>MATI</v>
      </c>
      <c r="CY71" s="62">
        <f>IFERROR(LEFT(SUBSTITUTE('DARTBOT- NIE DOTYKAĆ'!Q40, "'", ""), FIND("/", SUBSTITUTE('DARTBOT- NIE DOTYKAĆ'!Q40, "'", "")) - 1) * 1, 0)</f>
        <v>0</v>
      </c>
      <c r="CZ71" s="62">
        <f>IFERROR(LEFT(SUBSTITUTE('DARTBOT- NIE DOTYKAĆ'!R40, "'", ""), FIND("/", SUBSTITUTE('DARTBOT- NIE DOTYKAĆ'!R40, "'", "")) - 1) * 1, 0)</f>
        <v>0</v>
      </c>
      <c r="DA71" s="1">
        <f>IFERROR(MID(SUBSTITUTE('DARTBOT- NIE DOTYKAĆ'!Q40, "'", ""), FIND("/", SUBSTITUTE('DARTBOT- NIE DOTYKAĆ'!Q40, "'", "")) + 1, 99) * 1, 0)</f>
        <v>0</v>
      </c>
      <c r="DB71" s="1">
        <f>IFERROR(MID(SUBSTITUTE('DARTBOT- NIE DOTYKAĆ'!R40, "'", ""), FIND("/", SUBSTITUTE('DARTBOT- NIE DOTYKAĆ'!R40, "'", "")) + 1, 99) * 1, 0)</f>
        <v>1</v>
      </c>
    </row>
    <row r="72" spans="80:106" ht="23.25">
      <c r="CB72" s="42"/>
      <c r="CC72" s="42"/>
      <c r="CD72" s="42"/>
      <c r="CE72" s="42"/>
      <c r="CW72" s="61" t="str">
        <f>'DARTBOT- NIE DOTYKAĆ'!A41</f>
        <v>PATYK</v>
      </c>
      <c r="CX72" s="1" t="str">
        <f>'DARTBOT- NIE DOTYKAĆ'!B41</f>
        <v>GRUBY</v>
      </c>
      <c r="CY72" s="62">
        <f>IFERROR(LEFT(SUBSTITUTE('DARTBOT- NIE DOTYKAĆ'!Q41, "'", ""), FIND("/", SUBSTITUTE('DARTBOT- NIE DOTYKAĆ'!Q41, "'", "")) - 1) * 1, 0)</f>
        <v>2</v>
      </c>
      <c r="CZ72" s="62">
        <f>IFERROR(LEFT(SUBSTITUTE('DARTBOT- NIE DOTYKAĆ'!R41, "'", ""), FIND("/", SUBSTITUTE('DARTBOT- NIE DOTYKAĆ'!R41, "'", "")) - 1) * 1, 0)</f>
        <v>0</v>
      </c>
      <c r="DA72" s="1">
        <f>IFERROR(MID(SUBSTITUTE('DARTBOT- NIE DOTYKAĆ'!Q41, "'", ""), FIND("/", SUBSTITUTE('DARTBOT- NIE DOTYKAĆ'!Q41, "'", "")) + 1, 99) * 1, 0)</f>
        <v>26</v>
      </c>
      <c r="DB72" s="1">
        <f>IFERROR(MID(SUBSTITUTE('DARTBOT- NIE DOTYKAĆ'!R41, "'", ""), FIND("/", SUBSTITUTE('DARTBOT- NIE DOTYKAĆ'!R41, "'", "")) + 1, 99) * 1, 0)</f>
        <v>0</v>
      </c>
    </row>
    <row r="73" spans="80:106" ht="23.25">
      <c r="CB73" s="42"/>
      <c r="CC73" s="42"/>
      <c r="CD73" s="42"/>
      <c r="CE73" s="42"/>
      <c r="CW73" s="61" t="str">
        <f>'DARTBOT- NIE DOTYKAĆ'!A42</f>
        <v>HERZYK</v>
      </c>
      <c r="CX73" s="1" t="str">
        <f>'DARTBOT- NIE DOTYKAĆ'!B42</f>
        <v>MATI</v>
      </c>
      <c r="CY73" s="62">
        <f>IFERROR(LEFT(SUBSTITUTE('DARTBOT- NIE DOTYKAĆ'!Q42, "'", ""), FIND("/", SUBSTITUTE('DARTBOT- NIE DOTYKAĆ'!Q42, "'", "")) - 1) * 1, 0)</f>
        <v>1</v>
      </c>
      <c r="CZ73" s="62">
        <f>IFERROR(LEFT(SUBSTITUTE('DARTBOT- NIE DOTYKAĆ'!R42, "'", ""), FIND("/", SUBSTITUTE('DARTBOT- NIE DOTYKAĆ'!R42, "'", "")) - 1) * 1, 0)</f>
        <v>2</v>
      </c>
      <c r="DA73" s="1">
        <f>IFERROR(MID(SUBSTITUTE('DARTBOT- NIE DOTYKAĆ'!Q42, "'", ""), FIND("/", SUBSTITUTE('DARTBOT- NIE DOTYKAĆ'!Q42, "'", "")) + 1, 99) * 1, 0)</f>
        <v>17</v>
      </c>
      <c r="DB73" s="1">
        <f>IFERROR(MID(SUBSTITUTE('DARTBOT- NIE DOTYKAĆ'!R42, "'", ""), FIND("/", SUBSTITUTE('DARTBOT- NIE DOTYKAĆ'!R42, "'", "")) + 1, 99) * 1, 0)</f>
        <v>14</v>
      </c>
    </row>
    <row r="74" spans="80:106" ht="23.25">
      <c r="CB74" s="42"/>
      <c r="CC74" s="42"/>
      <c r="CD74" s="42"/>
      <c r="CE74" s="42"/>
      <c r="CW74" s="61" t="str">
        <f>'DARTBOT- NIE DOTYKAĆ'!A43</f>
        <v>HERZYK</v>
      </c>
      <c r="CX74" s="1" t="str">
        <f>'DARTBOT- NIE DOTYKAĆ'!B43</f>
        <v>GRUBY</v>
      </c>
      <c r="CY74" s="62">
        <f>IFERROR(LEFT(SUBSTITUTE('DARTBOT- NIE DOTYKAĆ'!Q43, "'", ""), FIND("/", SUBSTITUTE('DARTBOT- NIE DOTYKAĆ'!Q43, "'", "")) - 1) * 1, 0)</f>
        <v>2</v>
      </c>
      <c r="CZ74" s="62">
        <f>IFERROR(LEFT(SUBSTITUTE('DARTBOT- NIE DOTYKAĆ'!R43, "'", ""), FIND("/", SUBSTITUTE('DARTBOT- NIE DOTYKAĆ'!R43, "'", "")) - 1) * 1, 0)</f>
        <v>0</v>
      </c>
      <c r="DA74" s="1">
        <f>IFERROR(MID(SUBSTITUTE('DARTBOT- NIE DOTYKAĆ'!Q43, "'", ""), FIND("/", SUBSTITUTE('DARTBOT- NIE DOTYKAĆ'!Q43, "'", "")) + 1, 99) * 1, 0)</f>
        <v>18</v>
      </c>
      <c r="DB74" s="1">
        <f>IFERROR(MID(SUBSTITUTE('DARTBOT- NIE DOTYKAĆ'!R43, "'", ""), FIND("/", SUBSTITUTE('DARTBOT- NIE DOTYKAĆ'!R43, "'", "")) + 1, 99) * 1, 0)</f>
        <v>0</v>
      </c>
    </row>
    <row r="75" spans="80:106" ht="23.25">
      <c r="CB75" s="42"/>
      <c r="CC75" s="42"/>
      <c r="CD75" s="42"/>
      <c r="CE75" s="42"/>
      <c r="CW75" s="61" t="str">
        <f>'DARTBOT- NIE DOTYKAĆ'!A44</f>
        <v>KRET</v>
      </c>
      <c r="CX75" s="1" t="str">
        <f>'DARTBOT- NIE DOTYKAĆ'!B44</f>
        <v>MATI</v>
      </c>
      <c r="CY75" s="62">
        <f>IFERROR(LEFT(SUBSTITUTE('DARTBOT- NIE DOTYKAĆ'!Q44, "'", ""), FIND("/", SUBSTITUTE('DARTBOT- NIE DOTYKAĆ'!Q44, "'", "")) - 1) * 1, 0)</f>
        <v>2</v>
      </c>
      <c r="CZ75" s="62">
        <f>IFERROR(LEFT(SUBSTITUTE('DARTBOT- NIE DOTYKAĆ'!R44, "'", ""), FIND("/", SUBSTITUTE('DARTBOT- NIE DOTYKAĆ'!R44, "'", "")) - 1) * 1, 0)</f>
        <v>0</v>
      </c>
      <c r="DA75" s="1">
        <f>IFERROR(MID(SUBSTITUTE('DARTBOT- NIE DOTYKAĆ'!Q44, "'", ""), FIND("/", SUBSTITUTE('DARTBOT- NIE DOTYKAĆ'!Q44, "'", "")) + 1, 99) * 1, 0)</f>
        <v>12</v>
      </c>
      <c r="DB75" s="1">
        <f>IFERROR(MID(SUBSTITUTE('DARTBOT- NIE DOTYKAĆ'!R44, "'", ""), FIND("/", SUBSTITUTE('DARTBOT- NIE DOTYKAĆ'!R44, "'", "")) + 1, 99) * 1, 0)</f>
        <v>9</v>
      </c>
    </row>
    <row r="76" spans="80:106" ht="23.25">
      <c r="CB76" s="42"/>
      <c r="CC76" s="42"/>
      <c r="CD76" s="42"/>
      <c r="CE76" s="42"/>
      <c r="CW76" s="61" t="str">
        <f>'DARTBOT- NIE DOTYKAĆ'!A45</f>
        <v>PATYK</v>
      </c>
      <c r="CX76" s="1" t="str">
        <f>'DARTBOT- NIE DOTYKAĆ'!B45</f>
        <v>MATI</v>
      </c>
      <c r="CY76" s="62">
        <f>IFERROR(LEFT(SUBSTITUTE('DARTBOT- NIE DOTYKAĆ'!Q45, "'", ""), FIND("/", SUBSTITUTE('DARTBOT- NIE DOTYKAĆ'!Q45, "'", "")) - 1) * 1, 0)</f>
        <v>2</v>
      </c>
      <c r="CZ76" s="62">
        <f>IFERROR(LEFT(SUBSTITUTE('DARTBOT- NIE DOTYKAĆ'!R45, "'", ""), FIND("/", SUBSTITUTE('DARTBOT- NIE DOTYKAĆ'!R45, "'", "")) - 1) * 1, 0)</f>
        <v>1</v>
      </c>
      <c r="DA76" s="1">
        <f>IFERROR(MID(SUBSTITUTE('DARTBOT- NIE DOTYKAĆ'!Q45, "'", ""), FIND("/", SUBSTITUTE('DARTBOT- NIE DOTYKAĆ'!Q45, "'", "")) + 1, 99) * 1, 0)</f>
        <v>20</v>
      </c>
      <c r="DB76" s="1">
        <f>IFERROR(MID(SUBSTITUTE('DARTBOT- NIE DOTYKAĆ'!R45, "'", ""), FIND("/", SUBSTITUTE('DARTBOT- NIE DOTYKAĆ'!R45, "'", "")) + 1, 99) * 1, 0)</f>
        <v>4</v>
      </c>
    </row>
    <row r="77" spans="80:106" ht="23.25">
      <c r="CB77" s="42"/>
      <c r="CC77" s="42"/>
      <c r="CD77" s="42"/>
      <c r="CE77" s="42"/>
      <c r="CW77" s="61">
        <f>'DARTBOT- NIE DOTYKAĆ'!A46</f>
        <v>0</v>
      </c>
      <c r="CX77" s="1">
        <f>'DARTBOT- NIE DOTYKAĆ'!B46</f>
        <v>0</v>
      </c>
      <c r="CY77" s="62">
        <f>IFERROR(LEFT(SUBSTITUTE('DARTBOT- NIE DOTYKAĆ'!Q46, "'", ""), FIND("/", SUBSTITUTE('DARTBOT- NIE DOTYKAĆ'!Q46, "'", "")) - 1) * 1, 0)</f>
        <v>0</v>
      </c>
      <c r="CZ77" s="62">
        <f>IFERROR(LEFT(SUBSTITUTE('DARTBOT- NIE DOTYKAĆ'!R46, "'", ""), FIND("/", SUBSTITUTE('DARTBOT- NIE DOTYKAĆ'!R46, "'", "")) - 1) * 1, 0)</f>
        <v>0</v>
      </c>
      <c r="DA77" s="1">
        <f>IFERROR(MID(SUBSTITUTE('DARTBOT- NIE DOTYKAĆ'!Q46, "'", ""), FIND("/", SUBSTITUTE('DARTBOT- NIE DOTYKAĆ'!Q46, "'", "")) + 1, 99) * 1, 0)</f>
        <v>0</v>
      </c>
      <c r="DB77" s="1">
        <f>IFERROR(MID(SUBSTITUTE('DARTBOT- NIE DOTYKAĆ'!R46, "'", ""), FIND("/", SUBSTITUTE('DARTBOT- NIE DOTYKAĆ'!R46, "'", "")) + 1, 99) * 1, 0)</f>
        <v>0</v>
      </c>
    </row>
    <row r="78" spans="80:106" ht="23.25">
      <c r="CB78" s="42"/>
      <c r="CC78" s="42"/>
      <c r="CD78" s="42"/>
      <c r="CE78" s="42"/>
      <c r="CW78" s="61">
        <f>'DARTBOT- NIE DOTYKAĆ'!A47</f>
        <v>0</v>
      </c>
      <c r="CX78" s="1">
        <f>'DARTBOT- NIE DOTYKAĆ'!B47</f>
        <v>0</v>
      </c>
      <c r="CY78" s="62">
        <f>IFERROR(LEFT(SUBSTITUTE('DARTBOT- NIE DOTYKAĆ'!Q47, "'", ""), FIND("/", SUBSTITUTE('DARTBOT- NIE DOTYKAĆ'!Q47, "'", "")) - 1) * 1, 0)</f>
        <v>0</v>
      </c>
      <c r="CZ78" s="62">
        <f>IFERROR(LEFT(SUBSTITUTE('DARTBOT- NIE DOTYKAĆ'!R47, "'", ""), FIND("/", SUBSTITUTE('DARTBOT- NIE DOTYKAĆ'!R47, "'", "")) - 1) * 1, 0)</f>
        <v>0</v>
      </c>
      <c r="DA78" s="1">
        <f>IFERROR(MID(SUBSTITUTE('DARTBOT- NIE DOTYKAĆ'!Q47, "'", ""), FIND("/", SUBSTITUTE('DARTBOT- NIE DOTYKAĆ'!Q47, "'", "")) + 1, 99) * 1, 0)</f>
        <v>0</v>
      </c>
      <c r="DB78" s="1">
        <f>IFERROR(MID(SUBSTITUTE('DARTBOT- NIE DOTYKAĆ'!R47, "'", ""), FIND("/", SUBSTITUTE('DARTBOT- NIE DOTYKAĆ'!R47, "'", "")) + 1, 99) * 1, 0)</f>
        <v>0</v>
      </c>
    </row>
    <row r="79" spans="80:106" ht="23.25">
      <c r="CB79" s="42"/>
      <c r="CC79" s="42"/>
      <c r="CD79" s="42"/>
      <c r="CE79" s="42"/>
      <c r="CW79" s="61">
        <f>'DARTBOT- NIE DOTYKAĆ'!A48</f>
        <v>0</v>
      </c>
      <c r="CX79" s="1">
        <f>'DARTBOT- NIE DOTYKAĆ'!B48</f>
        <v>0</v>
      </c>
      <c r="CY79" s="62">
        <f>IFERROR(LEFT(SUBSTITUTE('DARTBOT- NIE DOTYKAĆ'!Q48, "'", ""), FIND("/", SUBSTITUTE('DARTBOT- NIE DOTYKAĆ'!Q48, "'", "")) - 1) * 1, 0)</f>
        <v>0</v>
      </c>
      <c r="CZ79" s="62">
        <f>IFERROR(LEFT(SUBSTITUTE('DARTBOT- NIE DOTYKAĆ'!R48, "'", ""), FIND("/", SUBSTITUTE('DARTBOT- NIE DOTYKAĆ'!R48, "'", "")) - 1) * 1, 0)</f>
        <v>0</v>
      </c>
      <c r="DA79" s="1">
        <f>IFERROR(MID(SUBSTITUTE('DARTBOT- NIE DOTYKAĆ'!Q48, "'", ""), FIND("/", SUBSTITUTE('DARTBOT- NIE DOTYKAĆ'!Q48, "'", "")) + 1, 99) * 1, 0)</f>
        <v>0</v>
      </c>
      <c r="DB79" s="1">
        <f>IFERROR(MID(SUBSTITUTE('DARTBOT- NIE DOTYKAĆ'!R48, "'", ""), FIND("/", SUBSTITUTE('DARTBOT- NIE DOTYKAĆ'!R48, "'", "")) + 1, 99) * 1, 0)</f>
        <v>0</v>
      </c>
    </row>
    <row r="80" spans="80:106" ht="23.25">
      <c r="CB80" s="42"/>
      <c r="CC80" s="42"/>
      <c r="CD80" s="42"/>
      <c r="CE80" s="42"/>
      <c r="CW80" s="61">
        <f>'DARTBOT- NIE DOTYKAĆ'!A49</f>
        <v>0</v>
      </c>
      <c r="CX80" s="1">
        <f>'DARTBOT- NIE DOTYKAĆ'!B49</f>
        <v>0</v>
      </c>
      <c r="CY80" s="62">
        <f>IFERROR(LEFT(SUBSTITUTE('DARTBOT- NIE DOTYKAĆ'!Q49, "'", ""), FIND("/", SUBSTITUTE('DARTBOT- NIE DOTYKAĆ'!Q49, "'", "")) - 1) * 1, 0)</f>
        <v>0</v>
      </c>
      <c r="CZ80" s="62">
        <f>IFERROR(LEFT(SUBSTITUTE('DARTBOT- NIE DOTYKAĆ'!R49, "'", ""), FIND("/", SUBSTITUTE('DARTBOT- NIE DOTYKAĆ'!R49, "'", "")) - 1) * 1, 0)</f>
        <v>0</v>
      </c>
      <c r="DA80" s="1">
        <f>IFERROR(MID(SUBSTITUTE('DARTBOT- NIE DOTYKAĆ'!Q49, "'", ""), FIND("/", SUBSTITUTE('DARTBOT- NIE DOTYKAĆ'!Q49, "'", "")) + 1, 99) * 1, 0)</f>
        <v>0</v>
      </c>
      <c r="DB80" s="1">
        <f>IFERROR(MID(SUBSTITUTE('DARTBOT- NIE DOTYKAĆ'!R49, "'", ""), FIND("/", SUBSTITUTE('DARTBOT- NIE DOTYKAĆ'!R49, "'", "")) + 1, 99) * 1, 0)</f>
        <v>0</v>
      </c>
    </row>
    <row r="81" spans="80:106" ht="23.25">
      <c r="CB81" s="42"/>
      <c r="CC81" s="42"/>
      <c r="CD81" s="42"/>
      <c r="CE81" s="42"/>
      <c r="CW81" s="61">
        <f>'DARTBOT- NIE DOTYKAĆ'!A50</f>
        <v>0</v>
      </c>
      <c r="CX81" s="1">
        <f>'DARTBOT- NIE DOTYKAĆ'!B50</f>
        <v>0</v>
      </c>
      <c r="CY81" s="62">
        <f>IFERROR(LEFT(SUBSTITUTE('DARTBOT- NIE DOTYKAĆ'!Q50, "'", ""), FIND("/", SUBSTITUTE('DARTBOT- NIE DOTYKAĆ'!Q50, "'", "")) - 1) * 1, 0)</f>
        <v>0</v>
      </c>
      <c r="CZ81" s="62">
        <f>IFERROR(LEFT(SUBSTITUTE('DARTBOT- NIE DOTYKAĆ'!R50, "'", ""), FIND("/", SUBSTITUTE('DARTBOT- NIE DOTYKAĆ'!R50, "'", "")) - 1) * 1, 0)</f>
        <v>0</v>
      </c>
      <c r="DA81" s="1">
        <f>IFERROR(MID(SUBSTITUTE('DARTBOT- NIE DOTYKAĆ'!Q50, "'", ""), FIND("/", SUBSTITUTE('DARTBOT- NIE DOTYKAĆ'!Q50, "'", "")) + 1, 99) * 1, 0)</f>
        <v>0</v>
      </c>
      <c r="DB81" s="1">
        <f>IFERROR(MID(SUBSTITUTE('DARTBOT- NIE DOTYKAĆ'!R50, "'", ""), FIND("/", SUBSTITUTE('DARTBOT- NIE DOTYKAĆ'!R50, "'", "")) + 1, 99) * 1, 0)</f>
        <v>0</v>
      </c>
    </row>
    <row r="82" spans="80:106" ht="23.25">
      <c r="CB82" s="42"/>
      <c r="CC82" s="42"/>
      <c r="CD82" s="42"/>
      <c r="CE82" s="42"/>
      <c r="CW82" s="61">
        <f>'DARTBOT- NIE DOTYKAĆ'!A51</f>
        <v>0</v>
      </c>
      <c r="CX82" s="1">
        <f>'DARTBOT- NIE DOTYKAĆ'!B51</f>
        <v>0</v>
      </c>
      <c r="CY82" s="62">
        <f>IFERROR(LEFT(SUBSTITUTE('DARTBOT- NIE DOTYKAĆ'!Q51, "'", ""), FIND("/", SUBSTITUTE('DARTBOT- NIE DOTYKAĆ'!Q51, "'", "")) - 1) * 1, 0)</f>
        <v>0</v>
      </c>
      <c r="CZ82" s="62">
        <f>IFERROR(LEFT(SUBSTITUTE('DARTBOT- NIE DOTYKAĆ'!R51, "'", ""), FIND("/", SUBSTITUTE('DARTBOT- NIE DOTYKAĆ'!R51, "'", "")) - 1) * 1, 0)</f>
        <v>0</v>
      </c>
      <c r="DA82" s="1">
        <f>IFERROR(MID(SUBSTITUTE('DARTBOT- NIE DOTYKAĆ'!Q51, "'", ""), FIND("/", SUBSTITUTE('DARTBOT- NIE DOTYKAĆ'!Q51, "'", "")) + 1, 99) * 1, 0)</f>
        <v>0</v>
      </c>
      <c r="DB82" s="1">
        <f>IFERROR(MID(SUBSTITUTE('DARTBOT- NIE DOTYKAĆ'!R51, "'", ""), FIND("/", SUBSTITUTE('DARTBOT- NIE DOTYKAĆ'!R51, "'", "")) + 1, 99) * 1, 0)</f>
        <v>0</v>
      </c>
    </row>
    <row r="83" spans="80:106" ht="23.25">
      <c r="CB83" s="42"/>
      <c r="CC83" s="42"/>
      <c r="CD83" s="42"/>
      <c r="CE83" s="42"/>
      <c r="CW83" s="61">
        <f>'DARTBOT- NIE DOTYKAĆ'!A52</f>
        <v>0</v>
      </c>
      <c r="CX83" s="1">
        <f>'DARTBOT- NIE DOTYKAĆ'!B52</f>
        <v>0</v>
      </c>
      <c r="CY83" s="62">
        <f>IFERROR(LEFT(SUBSTITUTE('DARTBOT- NIE DOTYKAĆ'!Q52, "'", ""), FIND("/", SUBSTITUTE('DARTBOT- NIE DOTYKAĆ'!Q52, "'", "")) - 1) * 1, 0)</f>
        <v>0</v>
      </c>
      <c r="CZ83" s="62">
        <f>IFERROR(LEFT(SUBSTITUTE('DARTBOT- NIE DOTYKAĆ'!R52, "'", ""), FIND("/", SUBSTITUTE('DARTBOT- NIE DOTYKAĆ'!R52, "'", "")) - 1) * 1, 0)</f>
        <v>0</v>
      </c>
      <c r="DA83" s="1">
        <f>IFERROR(MID(SUBSTITUTE('DARTBOT- NIE DOTYKAĆ'!Q52, "'", ""), FIND("/", SUBSTITUTE('DARTBOT- NIE DOTYKAĆ'!Q52, "'", "")) + 1, 99) * 1, 0)</f>
        <v>0</v>
      </c>
      <c r="DB83" s="1">
        <f>IFERROR(MID(SUBSTITUTE('DARTBOT- NIE DOTYKAĆ'!R52, "'", ""), FIND("/", SUBSTITUTE('DARTBOT- NIE DOTYKAĆ'!R52, "'", "")) + 1, 99) * 1, 0)</f>
        <v>0</v>
      </c>
    </row>
    <row r="84" spans="80:106" ht="23.25">
      <c r="CB84" s="42"/>
      <c r="CC84" s="42"/>
      <c r="CD84" s="42"/>
      <c r="CE84" s="42"/>
      <c r="CW84" s="61">
        <f>'DARTBOT- NIE DOTYKAĆ'!A53</f>
        <v>0</v>
      </c>
      <c r="CX84" s="1">
        <f>'DARTBOT- NIE DOTYKAĆ'!B53</f>
        <v>0</v>
      </c>
      <c r="CY84" s="62">
        <f>IFERROR(LEFT(SUBSTITUTE('DARTBOT- NIE DOTYKAĆ'!Q53, "'", ""), FIND("/", SUBSTITUTE('DARTBOT- NIE DOTYKAĆ'!Q53, "'", "")) - 1) * 1, 0)</f>
        <v>0</v>
      </c>
      <c r="CZ84" s="62">
        <f>IFERROR(LEFT(SUBSTITUTE('DARTBOT- NIE DOTYKAĆ'!R53, "'", ""), FIND("/", SUBSTITUTE('DARTBOT- NIE DOTYKAĆ'!R53, "'", "")) - 1) * 1, 0)</f>
        <v>0</v>
      </c>
      <c r="DA84" s="1">
        <f>IFERROR(MID(SUBSTITUTE('DARTBOT- NIE DOTYKAĆ'!Q53, "'", ""), FIND("/", SUBSTITUTE('DARTBOT- NIE DOTYKAĆ'!Q53, "'", "")) + 1, 99) * 1, 0)</f>
        <v>0</v>
      </c>
      <c r="DB84" s="1">
        <f>IFERROR(MID(SUBSTITUTE('DARTBOT- NIE DOTYKAĆ'!R53, "'", ""), FIND("/", SUBSTITUTE('DARTBOT- NIE DOTYKAĆ'!R53, "'", "")) + 1, 99) * 1, 0)</f>
        <v>0</v>
      </c>
    </row>
    <row r="85" spans="80:106" ht="23.25">
      <c r="CB85" s="42"/>
      <c r="CC85" s="42"/>
      <c r="CD85" s="42"/>
      <c r="CE85" s="42"/>
      <c r="CW85" s="61">
        <f>'DARTBOT- NIE DOTYKAĆ'!A54</f>
        <v>0</v>
      </c>
      <c r="CX85" s="1">
        <f>'DARTBOT- NIE DOTYKAĆ'!B54</f>
        <v>0</v>
      </c>
      <c r="CY85" s="62">
        <f>IFERROR(LEFT(SUBSTITUTE('DARTBOT- NIE DOTYKAĆ'!Q54, "'", ""), FIND("/", SUBSTITUTE('DARTBOT- NIE DOTYKAĆ'!Q54, "'", "")) - 1) * 1, 0)</f>
        <v>0</v>
      </c>
      <c r="CZ85" s="62">
        <f>IFERROR(LEFT(SUBSTITUTE('DARTBOT- NIE DOTYKAĆ'!R54, "'", ""), FIND("/", SUBSTITUTE('DARTBOT- NIE DOTYKAĆ'!R54, "'", "")) - 1) * 1, 0)</f>
        <v>0</v>
      </c>
      <c r="DA85" s="1">
        <f>IFERROR(MID(SUBSTITUTE('DARTBOT- NIE DOTYKAĆ'!Q54, "'", ""), FIND("/", SUBSTITUTE('DARTBOT- NIE DOTYKAĆ'!Q54, "'", "")) + 1, 99) * 1, 0)</f>
        <v>0</v>
      </c>
      <c r="DB85" s="1">
        <f>IFERROR(MID(SUBSTITUTE('DARTBOT- NIE DOTYKAĆ'!R54, "'", ""), FIND("/", SUBSTITUTE('DARTBOT- NIE DOTYKAĆ'!R54, "'", "")) + 1, 99) * 1, 0)</f>
        <v>0</v>
      </c>
    </row>
    <row r="86" spans="80:106" ht="23.25">
      <c r="CB86" s="42"/>
      <c r="CC86" s="42"/>
      <c r="CD86" s="42"/>
      <c r="CE86" s="42"/>
      <c r="CW86" s="61">
        <f>'DARTBOT- NIE DOTYKAĆ'!A55</f>
        <v>0</v>
      </c>
      <c r="CX86" s="1">
        <f>'DARTBOT- NIE DOTYKAĆ'!B55</f>
        <v>0</v>
      </c>
      <c r="CY86" s="62">
        <f>IFERROR(LEFT(SUBSTITUTE('DARTBOT- NIE DOTYKAĆ'!Q55, "'", ""), FIND("/", SUBSTITUTE('DARTBOT- NIE DOTYKAĆ'!Q55, "'", "")) - 1) * 1, 0)</f>
        <v>0</v>
      </c>
      <c r="CZ86" s="62">
        <f>IFERROR(LEFT(SUBSTITUTE('DARTBOT- NIE DOTYKAĆ'!R55, "'", ""), FIND("/", SUBSTITUTE('DARTBOT- NIE DOTYKAĆ'!R55, "'", "")) - 1) * 1, 0)</f>
        <v>0</v>
      </c>
      <c r="DA86" s="1">
        <f>IFERROR(MID(SUBSTITUTE('DARTBOT- NIE DOTYKAĆ'!Q55, "'", ""), FIND("/", SUBSTITUTE('DARTBOT- NIE DOTYKAĆ'!Q55, "'", "")) + 1, 99) * 1, 0)</f>
        <v>0</v>
      </c>
      <c r="DB86" s="1">
        <f>IFERROR(MID(SUBSTITUTE('DARTBOT- NIE DOTYKAĆ'!R55, "'", ""), FIND("/", SUBSTITUTE('DARTBOT- NIE DOTYKAĆ'!R55, "'", "")) + 1, 99) * 1, 0)</f>
        <v>0</v>
      </c>
    </row>
    <row r="87" spans="80:106" ht="23.25">
      <c r="CB87" s="42"/>
      <c r="CC87" s="42"/>
      <c r="CD87" s="42"/>
      <c r="CE87" s="42"/>
      <c r="CW87" s="61">
        <f>'DARTBOT- NIE DOTYKAĆ'!A56</f>
        <v>0</v>
      </c>
      <c r="CX87" s="1">
        <f>'DARTBOT- NIE DOTYKAĆ'!B56</f>
        <v>0</v>
      </c>
      <c r="CY87" s="62">
        <f>IFERROR(LEFT(SUBSTITUTE('DARTBOT- NIE DOTYKAĆ'!Q56, "'", ""), FIND("/", SUBSTITUTE('DARTBOT- NIE DOTYKAĆ'!Q56, "'", "")) - 1) * 1, 0)</f>
        <v>0</v>
      </c>
      <c r="CZ87" s="62">
        <f>IFERROR(LEFT(SUBSTITUTE('DARTBOT- NIE DOTYKAĆ'!R56, "'", ""), FIND("/", SUBSTITUTE('DARTBOT- NIE DOTYKAĆ'!R56, "'", "")) - 1) * 1, 0)</f>
        <v>0</v>
      </c>
      <c r="DA87" s="1">
        <f>IFERROR(MID(SUBSTITUTE('DARTBOT- NIE DOTYKAĆ'!Q56, "'", ""), FIND("/", SUBSTITUTE('DARTBOT- NIE DOTYKAĆ'!Q56, "'", "")) + 1, 99) * 1, 0)</f>
        <v>0</v>
      </c>
      <c r="DB87" s="1">
        <f>IFERROR(MID(SUBSTITUTE('DARTBOT- NIE DOTYKAĆ'!R56, "'", ""), FIND("/", SUBSTITUTE('DARTBOT- NIE DOTYKAĆ'!R56, "'", "")) + 1, 99) * 1, 0)</f>
        <v>0</v>
      </c>
    </row>
    <row r="88" spans="80:106" ht="23.25">
      <c r="CB88" s="42"/>
      <c r="CC88" s="42"/>
      <c r="CD88" s="42"/>
      <c r="CE88" s="42"/>
      <c r="CW88" s="61">
        <f>'DARTBOT- NIE DOTYKAĆ'!A57</f>
        <v>0</v>
      </c>
      <c r="CX88" s="1">
        <f>'DARTBOT- NIE DOTYKAĆ'!B57</f>
        <v>0</v>
      </c>
      <c r="CY88" s="62">
        <f>IFERROR(LEFT(SUBSTITUTE('DARTBOT- NIE DOTYKAĆ'!Q57, "'", ""), FIND("/", SUBSTITUTE('DARTBOT- NIE DOTYKAĆ'!Q57, "'", "")) - 1) * 1, 0)</f>
        <v>0</v>
      </c>
      <c r="CZ88" s="62">
        <f>IFERROR(LEFT(SUBSTITUTE('DARTBOT- NIE DOTYKAĆ'!R57, "'", ""), FIND("/", SUBSTITUTE('DARTBOT- NIE DOTYKAĆ'!R57, "'", "")) - 1) * 1, 0)</f>
        <v>0</v>
      </c>
      <c r="DA88" s="1">
        <f>IFERROR(MID(SUBSTITUTE('DARTBOT- NIE DOTYKAĆ'!Q57, "'", ""), FIND("/", SUBSTITUTE('DARTBOT- NIE DOTYKAĆ'!Q57, "'", "")) + 1, 99) * 1, 0)</f>
        <v>0</v>
      </c>
      <c r="DB88" s="1">
        <f>IFERROR(MID(SUBSTITUTE('DARTBOT- NIE DOTYKAĆ'!R57, "'", ""), FIND("/", SUBSTITUTE('DARTBOT- NIE DOTYKAĆ'!R57, "'", "")) + 1, 99) * 1, 0)</f>
        <v>0</v>
      </c>
    </row>
    <row r="89" spans="80:106" ht="23.25">
      <c r="CB89" s="42"/>
      <c r="CC89" s="42"/>
      <c r="CD89" s="42"/>
      <c r="CE89" s="42"/>
      <c r="CW89" s="61">
        <f>'DARTBOT- NIE DOTYKAĆ'!A58</f>
        <v>0</v>
      </c>
      <c r="CX89" s="1">
        <f>'DARTBOT- NIE DOTYKAĆ'!B58</f>
        <v>0</v>
      </c>
      <c r="CY89" s="62">
        <f>IFERROR(LEFT(SUBSTITUTE('DARTBOT- NIE DOTYKAĆ'!Q58, "'", ""), FIND("/", SUBSTITUTE('DARTBOT- NIE DOTYKAĆ'!Q58, "'", "")) - 1) * 1, 0)</f>
        <v>0</v>
      </c>
      <c r="CZ89" s="62">
        <f>IFERROR(LEFT(SUBSTITUTE('DARTBOT- NIE DOTYKAĆ'!R58, "'", ""), FIND("/", SUBSTITUTE('DARTBOT- NIE DOTYKAĆ'!R58, "'", "")) - 1) * 1, 0)</f>
        <v>0</v>
      </c>
      <c r="DA89" s="1">
        <f>IFERROR(MID(SUBSTITUTE('DARTBOT- NIE DOTYKAĆ'!Q58, "'", ""), FIND("/", SUBSTITUTE('DARTBOT- NIE DOTYKAĆ'!Q58, "'", "")) + 1, 99) * 1, 0)</f>
        <v>0</v>
      </c>
      <c r="DB89" s="1">
        <f>IFERROR(MID(SUBSTITUTE('DARTBOT- NIE DOTYKAĆ'!R58, "'", ""), FIND("/", SUBSTITUTE('DARTBOT- NIE DOTYKAĆ'!R58, "'", "")) + 1, 99) * 1, 0)</f>
        <v>0</v>
      </c>
    </row>
    <row r="90" spans="80:106" ht="23.25">
      <c r="CB90" s="42"/>
      <c r="CC90" s="42"/>
      <c r="CD90" s="42"/>
      <c r="CE90" s="42"/>
      <c r="CW90" s="61">
        <f>'DARTBOT- NIE DOTYKAĆ'!A59</f>
        <v>0</v>
      </c>
      <c r="CX90" s="1">
        <f>'DARTBOT- NIE DOTYKAĆ'!B59</f>
        <v>0</v>
      </c>
      <c r="CY90" s="62">
        <f>IFERROR(LEFT(SUBSTITUTE('DARTBOT- NIE DOTYKAĆ'!Q59, "'", ""), FIND("/", SUBSTITUTE('DARTBOT- NIE DOTYKAĆ'!Q59, "'", "")) - 1) * 1, 0)</f>
        <v>0</v>
      </c>
      <c r="CZ90" s="62">
        <f>IFERROR(LEFT(SUBSTITUTE('DARTBOT- NIE DOTYKAĆ'!R59, "'", ""), FIND("/", SUBSTITUTE('DARTBOT- NIE DOTYKAĆ'!R59, "'", "")) - 1) * 1, 0)</f>
        <v>0</v>
      </c>
      <c r="DA90" s="1">
        <f>IFERROR(MID(SUBSTITUTE('DARTBOT- NIE DOTYKAĆ'!Q59, "'", ""), FIND("/", SUBSTITUTE('DARTBOT- NIE DOTYKAĆ'!Q59, "'", "")) + 1, 99) * 1, 0)</f>
        <v>0</v>
      </c>
      <c r="DB90" s="1">
        <f>IFERROR(MID(SUBSTITUTE('DARTBOT- NIE DOTYKAĆ'!R59, "'", ""), FIND("/", SUBSTITUTE('DARTBOT- NIE DOTYKAĆ'!R59, "'", "")) + 1, 99) * 1, 0)</f>
        <v>0</v>
      </c>
    </row>
    <row r="91" spans="80:106" ht="23.25">
      <c r="CB91" s="42"/>
      <c r="CC91" s="42"/>
      <c r="CD91" s="42"/>
      <c r="CE91" s="42"/>
      <c r="CW91" s="61">
        <f>'DARTBOT- NIE DOTYKAĆ'!A60</f>
        <v>0</v>
      </c>
      <c r="CX91" s="1">
        <f>'DARTBOT- NIE DOTYKAĆ'!B60</f>
        <v>0</v>
      </c>
      <c r="CY91" s="62">
        <f>IFERROR(LEFT(SUBSTITUTE('DARTBOT- NIE DOTYKAĆ'!Q60, "'", ""), FIND("/", SUBSTITUTE('DARTBOT- NIE DOTYKAĆ'!Q60, "'", "")) - 1) * 1, 0)</f>
        <v>0</v>
      </c>
      <c r="CZ91" s="62">
        <f>IFERROR(LEFT(SUBSTITUTE('DARTBOT- NIE DOTYKAĆ'!R60, "'", ""), FIND("/", SUBSTITUTE('DARTBOT- NIE DOTYKAĆ'!R60, "'", "")) - 1) * 1, 0)</f>
        <v>0</v>
      </c>
      <c r="DA91" s="1">
        <f>IFERROR(MID(SUBSTITUTE('DARTBOT- NIE DOTYKAĆ'!Q60, "'", ""), FIND("/", SUBSTITUTE('DARTBOT- NIE DOTYKAĆ'!Q60, "'", "")) + 1, 99) * 1, 0)</f>
        <v>0</v>
      </c>
      <c r="DB91" s="1">
        <f>IFERROR(MID(SUBSTITUTE('DARTBOT- NIE DOTYKAĆ'!R60, "'", ""), FIND("/", SUBSTITUTE('DARTBOT- NIE DOTYKAĆ'!R60, "'", "")) + 1, 99) * 1, 0)</f>
        <v>0</v>
      </c>
    </row>
    <row r="92" spans="80:106" ht="23.25">
      <c r="CB92" s="42"/>
      <c r="CC92" s="42"/>
      <c r="CD92" s="42"/>
      <c r="CE92" s="42"/>
      <c r="CW92" s="61">
        <f>'DARTBOT- NIE DOTYKAĆ'!A61</f>
        <v>0</v>
      </c>
      <c r="CX92" s="1">
        <f>'DARTBOT- NIE DOTYKAĆ'!B61</f>
        <v>0</v>
      </c>
      <c r="CY92" s="62">
        <f>IFERROR(LEFT(SUBSTITUTE('DARTBOT- NIE DOTYKAĆ'!Q61, "'", ""), FIND("/", SUBSTITUTE('DARTBOT- NIE DOTYKAĆ'!Q61, "'", "")) - 1) * 1, 0)</f>
        <v>0</v>
      </c>
      <c r="CZ92" s="62">
        <f>IFERROR(LEFT(SUBSTITUTE('DARTBOT- NIE DOTYKAĆ'!R61, "'", ""), FIND("/", SUBSTITUTE('DARTBOT- NIE DOTYKAĆ'!R61, "'", "")) - 1) * 1, 0)</f>
        <v>0</v>
      </c>
      <c r="DA92" s="1">
        <f>IFERROR(MID(SUBSTITUTE('DARTBOT- NIE DOTYKAĆ'!Q61, "'", ""), FIND("/", SUBSTITUTE('DARTBOT- NIE DOTYKAĆ'!Q61, "'", "")) + 1, 99) * 1, 0)</f>
        <v>0</v>
      </c>
      <c r="DB92" s="1">
        <f>IFERROR(MID(SUBSTITUTE('DARTBOT- NIE DOTYKAĆ'!R61, "'", ""), FIND("/", SUBSTITUTE('DARTBOT- NIE DOTYKAĆ'!R61, "'", "")) + 1, 99) * 1, 0)</f>
        <v>0</v>
      </c>
    </row>
    <row r="93" spans="80:106" ht="23.25">
      <c r="CB93" s="42"/>
      <c r="CC93" s="42"/>
      <c r="CD93" s="42"/>
      <c r="CE93" s="42"/>
      <c r="CW93" s="61">
        <f>'DARTBOT- NIE DOTYKAĆ'!A62</f>
        <v>0</v>
      </c>
      <c r="CX93" s="1">
        <f>'DARTBOT- NIE DOTYKAĆ'!B62</f>
        <v>0</v>
      </c>
      <c r="CY93" s="62">
        <f>IFERROR(LEFT(SUBSTITUTE('DARTBOT- NIE DOTYKAĆ'!Q62, "'", ""), FIND("/", SUBSTITUTE('DARTBOT- NIE DOTYKAĆ'!Q62, "'", "")) - 1) * 1, 0)</f>
        <v>0</v>
      </c>
      <c r="CZ93" s="62">
        <f>IFERROR(LEFT(SUBSTITUTE('DARTBOT- NIE DOTYKAĆ'!R62, "'", ""), FIND("/", SUBSTITUTE('DARTBOT- NIE DOTYKAĆ'!R62, "'", "")) - 1) * 1, 0)</f>
        <v>0</v>
      </c>
      <c r="DA93" s="1">
        <f>IFERROR(MID(SUBSTITUTE('DARTBOT- NIE DOTYKAĆ'!Q62, "'", ""), FIND("/", SUBSTITUTE('DARTBOT- NIE DOTYKAĆ'!Q62, "'", "")) + 1, 99) * 1, 0)</f>
        <v>0</v>
      </c>
      <c r="DB93" s="1">
        <f>IFERROR(MID(SUBSTITUTE('DARTBOT- NIE DOTYKAĆ'!R62, "'", ""), FIND("/", SUBSTITUTE('DARTBOT- NIE DOTYKAĆ'!R62, "'", "")) + 1, 99) * 1, 0)</f>
        <v>0</v>
      </c>
    </row>
    <row r="94" spans="80:106" ht="23.25">
      <c r="CB94" s="42"/>
      <c r="CC94" s="42"/>
      <c r="CD94" s="42"/>
      <c r="CE94" s="42"/>
      <c r="CW94" s="61">
        <f>'DARTBOT- NIE DOTYKAĆ'!A63</f>
        <v>0</v>
      </c>
      <c r="CX94" s="1">
        <f>'DARTBOT- NIE DOTYKAĆ'!B63</f>
        <v>0</v>
      </c>
      <c r="CY94" s="62">
        <f>IFERROR(LEFT(SUBSTITUTE('DARTBOT- NIE DOTYKAĆ'!Q63, "'", ""), FIND("/", SUBSTITUTE('DARTBOT- NIE DOTYKAĆ'!Q63, "'", "")) - 1) * 1, 0)</f>
        <v>0</v>
      </c>
      <c r="CZ94" s="62">
        <f>IFERROR(LEFT(SUBSTITUTE('DARTBOT- NIE DOTYKAĆ'!R63, "'", ""), FIND("/", SUBSTITUTE('DARTBOT- NIE DOTYKAĆ'!R63, "'", "")) - 1) * 1, 0)</f>
        <v>0</v>
      </c>
      <c r="DA94" s="1">
        <f>IFERROR(MID(SUBSTITUTE('DARTBOT- NIE DOTYKAĆ'!Q63, "'", ""), FIND("/", SUBSTITUTE('DARTBOT- NIE DOTYKAĆ'!Q63, "'", "")) + 1, 99) * 1, 0)</f>
        <v>0</v>
      </c>
      <c r="DB94" s="1">
        <f>IFERROR(MID(SUBSTITUTE('DARTBOT- NIE DOTYKAĆ'!R63, "'", ""), FIND("/", SUBSTITUTE('DARTBOT- NIE DOTYKAĆ'!R63, "'", "")) + 1, 99) * 1, 0)</f>
        <v>0</v>
      </c>
    </row>
    <row r="95" spans="80:106" ht="23.25">
      <c r="CB95" s="42"/>
      <c r="CC95" s="42"/>
      <c r="CD95" s="42"/>
      <c r="CE95" s="42"/>
      <c r="CW95" s="61">
        <f>'DARTBOT- NIE DOTYKAĆ'!A64</f>
        <v>0</v>
      </c>
      <c r="CX95" s="1">
        <f>'DARTBOT- NIE DOTYKAĆ'!B64</f>
        <v>0</v>
      </c>
      <c r="CY95" s="62">
        <f>IFERROR(LEFT(SUBSTITUTE('DARTBOT- NIE DOTYKAĆ'!Q64, "'", ""), FIND("/", SUBSTITUTE('DARTBOT- NIE DOTYKAĆ'!Q64, "'", "")) - 1) * 1, 0)</f>
        <v>0</v>
      </c>
      <c r="CZ95" s="62">
        <f>IFERROR(LEFT(SUBSTITUTE('DARTBOT- NIE DOTYKAĆ'!R64, "'", ""), FIND("/", SUBSTITUTE('DARTBOT- NIE DOTYKAĆ'!R64, "'", "")) - 1) * 1, 0)</f>
        <v>0</v>
      </c>
      <c r="DA95" s="1">
        <f>IFERROR(MID(SUBSTITUTE('DARTBOT- NIE DOTYKAĆ'!Q64, "'", ""), FIND("/", SUBSTITUTE('DARTBOT- NIE DOTYKAĆ'!Q64, "'", "")) + 1, 99) * 1, 0)</f>
        <v>0</v>
      </c>
      <c r="DB95" s="1">
        <f>IFERROR(MID(SUBSTITUTE('DARTBOT- NIE DOTYKAĆ'!R64, "'", ""), FIND("/", SUBSTITUTE('DARTBOT- NIE DOTYKAĆ'!R64, "'", "")) + 1, 99) * 1, 0)</f>
        <v>0</v>
      </c>
    </row>
    <row r="96" spans="80:106" ht="23.25">
      <c r="CB96" s="42"/>
      <c r="CC96" s="42"/>
      <c r="CD96" s="42"/>
      <c r="CE96" s="42"/>
      <c r="CW96" s="61">
        <f>'DARTBOT- NIE DOTYKAĆ'!A65</f>
        <v>0</v>
      </c>
      <c r="CX96" s="1">
        <f>'DARTBOT- NIE DOTYKAĆ'!B65</f>
        <v>0</v>
      </c>
      <c r="CY96" s="62">
        <f>IFERROR(LEFT(SUBSTITUTE('DARTBOT- NIE DOTYKAĆ'!Q65, "'", ""), FIND("/", SUBSTITUTE('DARTBOT- NIE DOTYKAĆ'!Q65, "'", "")) - 1) * 1, 0)</f>
        <v>0</v>
      </c>
      <c r="CZ96" s="62">
        <f>IFERROR(LEFT(SUBSTITUTE('DARTBOT- NIE DOTYKAĆ'!R65, "'", ""), FIND("/", SUBSTITUTE('DARTBOT- NIE DOTYKAĆ'!R65, "'", "")) - 1) * 1, 0)</f>
        <v>0</v>
      </c>
      <c r="DA96" s="1">
        <f>IFERROR(MID(SUBSTITUTE('DARTBOT- NIE DOTYKAĆ'!Q65, "'", ""), FIND("/", SUBSTITUTE('DARTBOT- NIE DOTYKAĆ'!Q65, "'", "")) + 1, 99) * 1, 0)</f>
        <v>0</v>
      </c>
      <c r="DB96" s="1">
        <f>IFERROR(MID(SUBSTITUTE('DARTBOT- NIE DOTYKAĆ'!R65, "'", ""), FIND("/", SUBSTITUTE('DARTBOT- NIE DOTYKAĆ'!R65, "'", "")) + 1, 99) * 1, 0)</f>
        <v>0</v>
      </c>
    </row>
    <row r="97" spans="80:106" ht="23.25">
      <c r="CB97" s="42"/>
      <c r="CC97" s="42"/>
      <c r="CD97" s="42"/>
      <c r="CE97" s="42"/>
      <c r="CW97" s="61">
        <f>'DARTBOT- NIE DOTYKAĆ'!A66</f>
        <v>0</v>
      </c>
      <c r="CX97" s="1">
        <f>'DARTBOT- NIE DOTYKAĆ'!B66</f>
        <v>0</v>
      </c>
      <c r="CY97" s="62">
        <f>IFERROR(LEFT(SUBSTITUTE('DARTBOT- NIE DOTYKAĆ'!Q66, "'", ""), FIND("/", SUBSTITUTE('DARTBOT- NIE DOTYKAĆ'!Q66, "'", "")) - 1) * 1, 0)</f>
        <v>0</v>
      </c>
      <c r="CZ97" s="62">
        <f>IFERROR(LEFT(SUBSTITUTE('DARTBOT- NIE DOTYKAĆ'!R66, "'", ""), FIND("/", SUBSTITUTE('DARTBOT- NIE DOTYKAĆ'!R66, "'", "")) - 1) * 1, 0)</f>
        <v>0</v>
      </c>
      <c r="DA97" s="1">
        <f>IFERROR(MID(SUBSTITUTE('DARTBOT- NIE DOTYKAĆ'!Q66, "'", ""), FIND("/", SUBSTITUTE('DARTBOT- NIE DOTYKAĆ'!Q66, "'", "")) + 1, 99) * 1, 0)</f>
        <v>0</v>
      </c>
      <c r="DB97" s="1">
        <f>IFERROR(MID(SUBSTITUTE('DARTBOT- NIE DOTYKAĆ'!R66, "'", ""), FIND("/", SUBSTITUTE('DARTBOT- NIE DOTYKAĆ'!R66, "'", "")) + 1, 99) * 1, 0)</f>
        <v>0</v>
      </c>
    </row>
    <row r="98" spans="80:106" ht="23.25">
      <c r="CB98" s="42"/>
      <c r="CC98" s="42"/>
      <c r="CD98" s="42"/>
      <c r="CE98" s="42"/>
      <c r="CW98" s="61">
        <f>'DARTBOT- NIE DOTYKAĆ'!A67</f>
        <v>0</v>
      </c>
      <c r="CX98" s="1">
        <f>'DARTBOT- NIE DOTYKAĆ'!B67</f>
        <v>0</v>
      </c>
      <c r="CY98" s="62">
        <f>IFERROR(LEFT(SUBSTITUTE('DARTBOT- NIE DOTYKAĆ'!Q67, "'", ""), FIND("/", SUBSTITUTE('DARTBOT- NIE DOTYKAĆ'!Q67, "'", "")) - 1) * 1, 0)</f>
        <v>0</v>
      </c>
      <c r="CZ98" s="62">
        <f>IFERROR(LEFT(SUBSTITUTE('DARTBOT- NIE DOTYKAĆ'!R67, "'", ""), FIND("/", SUBSTITUTE('DARTBOT- NIE DOTYKAĆ'!R67, "'", "")) - 1) * 1, 0)</f>
        <v>0</v>
      </c>
      <c r="DA98" s="1">
        <f>IFERROR(MID(SUBSTITUTE('DARTBOT- NIE DOTYKAĆ'!Q67, "'", ""), FIND("/", SUBSTITUTE('DARTBOT- NIE DOTYKAĆ'!Q67, "'", "")) + 1, 99) * 1, 0)</f>
        <v>0</v>
      </c>
      <c r="DB98" s="1">
        <f>IFERROR(MID(SUBSTITUTE('DARTBOT- NIE DOTYKAĆ'!R67, "'", ""), FIND("/", SUBSTITUTE('DARTBOT- NIE DOTYKAĆ'!R67, "'", "")) + 1, 99) * 1, 0)</f>
        <v>0</v>
      </c>
    </row>
    <row r="99" spans="80:106" ht="23.25">
      <c r="CB99" s="42"/>
      <c r="CC99" s="42"/>
      <c r="CD99" s="42"/>
      <c r="CE99" s="42"/>
      <c r="CW99" s="61">
        <f>'DARTBOT- NIE DOTYKAĆ'!A68</f>
        <v>0</v>
      </c>
      <c r="CX99" s="1">
        <f>'DARTBOT- NIE DOTYKAĆ'!B68</f>
        <v>0</v>
      </c>
      <c r="CY99" s="62">
        <f>IFERROR(LEFT(SUBSTITUTE('DARTBOT- NIE DOTYKAĆ'!Q68, "'", ""), FIND("/", SUBSTITUTE('DARTBOT- NIE DOTYKAĆ'!Q68, "'", "")) - 1) * 1, 0)</f>
        <v>0</v>
      </c>
      <c r="CZ99" s="62">
        <f>IFERROR(LEFT(SUBSTITUTE('DARTBOT- NIE DOTYKAĆ'!R68, "'", ""), FIND("/", SUBSTITUTE('DARTBOT- NIE DOTYKAĆ'!R68, "'", "")) - 1) * 1, 0)</f>
        <v>0</v>
      </c>
      <c r="DA99" s="1">
        <f>IFERROR(MID(SUBSTITUTE('DARTBOT- NIE DOTYKAĆ'!Q68, "'", ""), FIND("/", SUBSTITUTE('DARTBOT- NIE DOTYKAĆ'!Q68, "'", "")) + 1, 99) * 1, 0)</f>
        <v>0</v>
      </c>
      <c r="DB99" s="1">
        <f>IFERROR(MID(SUBSTITUTE('DARTBOT- NIE DOTYKAĆ'!R68, "'", ""), FIND("/", SUBSTITUTE('DARTBOT- NIE DOTYKAĆ'!R68, "'", "")) + 1, 99) * 1, 0)</f>
        <v>0</v>
      </c>
    </row>
    <row r="100" spans="80:106" ht="23.25">
      <c r="CB100" s="42"/>
      <c r="CC100" s="42"/>
      <c r="CD100" s="42"/>
      <c r="CE100" s="42"/>
      <c r="CW100" s="61">
        <f>'DARTBOT- NIE DOTYKAĆ'!A69</f>
        <v>0</v>
      </c>
      <c r="CX100" s="1">
        <f>'DARTBOT- NIE DOTYKAĆ'!B69</f>
        <v>0</v>
      </c>
      <c r="CY100" s="62">
        <f>IFERROR(LEFT(SUBSTITUTE('DARTBOT- NIE DOTYKAĆ'!Q69, "'", ""), FIND("/", SUBSTITUTE('DARTBOT- NIE DOTYKAĆ'!Q69, "'", "")) - 1) * 1, 0)</f>
        <v>0</v>
      </c>
      <c r="CZ100" s="62">
        <f>IFERROR(LEFT(SUBSTITUTE('DARTBOT- NIE DOTYKAĆ'!R69, "'", ""), FIND("/", SUBSTITUTE('DARTBOT- NIE DOTYKAĆ'!R69, "'", "")) - 1) * 1, 0)</f>
        <v>0</v>
      </c>
      <c r="DA100" s="1">
        <f>IFERROR(MID(SUBSTITUTE('DARTBOT- NIE DOTYKAĆ'!Q69, "'", ""), FIND("/", SUBSTITUTE('DARTBOT- NIE DOTYKAĆ'!Q69, "'", "")) + 1, 99) * 1, 0)</f>
        <v>0</v>
      </c>
      <c r="DB100" s="1">
        <f>IFERROR(MID(SUBSTITUTE('DARTBOT- NIE DOTYKAĆ'!R69, "'", ""), FIND("/", SUBSTITUTE('DARTBOT- NIE DOTYKAĆ'!R69, "'", "")) + 1, 99) * 1, 0)</f>
        <v>0</v>
      </c>
    </row>
    <row r="101" spans="80:106" ht="23.25">
      <c r="CB101" s="42"/>
      <c r="CC101" s="42"/>
      <c r="CD101" s="42"/>
      <c r="CE101" s="42"/>
      <c r="CW101" s="61">
        <f>'DARTBOT- NIE DOTYKAĆ'!A70</f>
        <v>0</v>
      </c>
      <c r="CX101" s="1">
        <f>'DARTBOT- NIE DOTYKAĆ'!B70</f>
        <v>0</v>
      </c>
      <c r="CY101" s="62">
        <f>IFERROR(LEFT(SUBSTITUTE('DARTBOT- NIE DOTYKAĆ'!Q70, "'", ""), FIND("/", SUBSTITUTE('DARTBOT- NIE DOTYKAĆ'!Q70, "'", "")) - 1) * 1, 0)</f>
        <v>0</v>
      </c>
      <c r="CZ101" s="62">
        <f>IFERROR(LEFT(SUBSTITUTE('DARTBOT- NIE DOTYKAĆ'!R70, "'", ""), FIND("/", SUBSTITUTE('DARTBOT- NIE DOTYKAĆ'!R70, "'", "")) - 1) * 1, 0)</f>
        <v>0</v>
      </c>
      <c r="DA101" s="1">
        <f>IFERROR(MID(SUBSTITUTE('DARTBOT- NIE DOTYKAĆ'!Q70, "'", ""), FIND("/", SUBSTITUTE('DARTBOT- NIE DOTYKAĆ'!Q70, "'", "")) + 1, 99) * 1, 0)</f>
        <v>0</v>
      </c>
      <c r="DB101" s="1">
        <f>IFERROR(MID(SUBSTITUTE('DARTBOT- NIE DOTYKAĆ'!R70, "'", ""), FIND("/", SUBSTITUTE('DARTBOT- NIE DOTYKAĆ'!R70, "'", "")) + 1, 99) * 1, 0)</f>
        <v>0</v>
      </c>
    </row>
    <row r="102" spans="80:106" ht="23.25">
      <c r="CB102" s="42"/>
      <c r="CC102" s="42"/>
      <c r="CD102" s="42"/>
      <c r="CE102" s="42"/>
      <c r="CW102" s="61">
        <f>'DARTBOT- NIE DOTYKAĆ'!A71</f>
        <v>0</v>
      </c>
      <c r="CX102" s="1">
        <f>'DARTBOT- NIE DOTYKAĆ'!B71</f>
        <v>0</v>
      </c>
      <c r="CY102" s="62">
        <f>IFERROR(LEFT(SUBSTITUTE('DARTBOT- NIE DOTYKAĆ'!Q71, "'", ""), FIND("/", SUBSTITUTE('DARTBOT- NIE DOTYKAĆ'!Q71, "'", "")) - 1) * 1, 0)</f>
        <v>0</v>
      </c>
      <c r="CZ102" s="62">
        <f>IFERROR(LEFT(SUBSTITUTE('DARTBOT- NIE DOTYKAĆ'!R71, "'", ""), FIND("/", SUBSTITUTE('DARTBOT- NIE DOTYKAĆ'!R71, "'", "")) - 1) * 1, 0)</f>
        <v>0</v>
      </c>
      <c r="DA102" s="1">
        <f>IFERROR(MID(SUBSTITUTE('DARTBOT- NIE DOTYKAĆ'!Q71, "'", ""), FIND("/", SUBSTITUTE('DARTBOT- NIE DOTYKAĆ'!Q71, "'", "")) + 1, 99) * 1, 0)</f>
        <v>0</v>
      </c>
      <c r="DB102" s="1">
        <f>IFERROR(MID(SUBSTITUTE('DARTBOT- NIE DOTYKAĆ'!R71, "'", ""), FIND("/", SUBSTITUTE('DARTBOT- NIE DOTYKAĆ'!R71, "'", "")) + 1, 99) * 1, 0)</f>
        <v>0</v>
      </c>
    </row>
    <row r="103" spans="80:106" ht="23.25">
      <c r="CB103" s="42"/>
      <c r="CC103" s="42"/>
      <c r="CD103" s="42"/>
      <c r="CE103" s="42"/>
      <c r="CW103" s="61">
        <f>'DARTBOT- NIE DOTYKAĆ'!A72</f>
        <v>0</v>
      </c>
      <c r="CX103" s="1">
        <f>'DARTBOT- NIE DOTYKAĆ'!B72</f>
        <v>0</v>
      </c>
      <c r="CY103" s="62">
        <f>IFERROR(LEFT(SUBSTITUTE('DARTBOT- NIE DOTYKAĆ'!Q72, "'", ""), FIND("/", SUBSTITUTE('DARTBOT- NIE DOTYKAĆ'!Q72, "'", "")) - 1) * 1, 0)</f>
        <v>0</v>
      </c>
      <c r="CZ103" s="62">
        <f>IFERROR(LEFT(SUBSTITUTE('DARTBOT- NIE DOTYKAĆ'!R72, "'", ""), FIND("/", SUBSTITUTE('DARTBOT- NIE DOTYKAĆ'!R72, "'", "")) - 1) * 1, 0)</f>
        <v>0</v>
      </c>
      <c r="DA103" s="1">
        <f>IFERROR(MID(SUBSTITUTE('DARTBOT- NIE DOTYKAĆ'!Q72, "'", ""), FIND("/", SUBSTITUTE('DARTBOT- NIE DOTYKAĆ'!Q72, "'", "")) + 1, 99) * 1, 0)</f>
        <v>0</v>
      </c>
      <c r="DB103" s="1">
        <f>IFERROR(MID(SUBSTITUTE('DARTBOT- NIE DOTYKAĆ'!R72, "'", ""), FIND("/", SUBSTITUTE('DARTBOT- NIE DOTYKAĆ'!R72, "'", "")) + 1, 99) * 1, 0)</f>
        <v>0</v>
      </c>
    </row>
    <row r="104" spans="80:106" ht="23.25">
      <c r="CB104" s="42"/>
      <c r="CC104" s="42"/>
      <c r="CD104" s="42"/>
      <c r="CE104" s="42"/>
      <c r="CW104" s="61">
        <f>'DARTBOT- NIE DOTYKAĆ'!A73</f>
        <v>0</v>
      </c>
      <c r="CX104" s="1">
        <f>'DARTBOT- NIE DOTYKAĆ'!B73</f>
        <v>0</v>
      </c>
      <c r="CY104" s="62">
        <f>IFERROR(LEFT(SUBSTITUTE('DARTBOT- NIE DOTYKAĆ'!Q73, "'", ""), FIND("/", SUBSTITUTE('DARTBOT- NIE DOTYKAĆ'!Q73, "'", "")) - 1) * 1, 0)</f>
        <v>0</v>
      </c>
      <c r="CZ104" s="62">
        <f>IFERROR(LEFT(SUBSTITUTE('DARTBOT- NIE DOTYKAĆ'!R73, "'", ""), FIND("/", SUBSTITUTE('DARTBOT- NIE DOTYKAĆ'!R73, "'", "")) - 1) * 1, 0)</f>
        <v>0</v>
      </c>
      <c r="DA104" s="1">
        <f>IFERROR(MID(SUBSTITUTE('DARTBOT- NIE DOTYKAĆ'!Q73, "'", ""), FIND("/", SUBSTITUTE('DARTBOT- NIE DOTYKAĆ'!Q73, "'", "")) + 1, 99) * 1, 0)</f>
        <v>0</v>
      </c>
      <c r="DB104" s="1">
        <f>IFERROR(MID(SUBSTITUTE('DARTBOT- NIE DOTYKAĆ'!R73, "'", ""), FIND("/", SUBSTITUTE('DARTBOT- NIE DOTYKAĆ'!R73, "'", "")) + 1, 99) * 1, 0)</f>
        <v>0</v>
      </c>
    </row>
    <row r="105" spans="80:106" ht="23.25">
      <c r="CB105" s="42"/>
      <c r="CC105" s="42"/>
      <c r="CD105" s="42"/>
      <c r="CE105" s="42"/>
      <c r="CW105" s="61">
        <f>'DARTBOT- NIE DOTYKAĆ'!A74</f>
        <v>0</v>
      </c>
      <c r="CX105" s="1">
        <f>'DARTBOT- NIE DOTYKAĆ'!B74</f>
        <v>0</v>
      </c>
      <c r="CY105" s="62">
        <f>IFERROR(LEFT(SUBSTITUTE('DARTBOT- NIE DOTYKAĆ'!Q74, "'", ""), FIND("/", SUBSTITUTE('DARTBOT- NIE DOTYKAĆ'!Q74, "'", "")) - 1) * 1, 0)</f>
        <v>0</v>
      </c>
      <c r="CZ105" s="62">
        <f>IFERROR(LEFT(SUBSTITUTE('DARTBOT- NIE DOTYKAĆ'!R74, "'", ""), FIND("/", SUBSTITUTE('DARTBOT- NIE DOTYKAĆ'!R74, "'", "")) - 1) * 1, 0)</f>
        <v>0</v>
      </c>
      <c r="DA105" s="1">
        <f>IFERROR(MID(SUBSTITUTE('DARTBOT- NIE DOTYKAĆ'!Q74, "'", ""), FIND("/", SUBSTITUTE('DARTBOT- NIE DOTYKAĆ'!Q74, "'", "")) + 1, 99) * 1, 0)</f>
        <v>0</v>
      </c>
      <c r="DB105" s="1">
        <f>IFERROR(MID(SUBSTITUTE('DARTBOT- NIE DOTYKAĆ'!R74, "'", ""), FIND("/", SUBSTITUTE('DARTBOT- NIE DOTYKAĆ'!R74, "'", "")) + 1, 99) * 1, 0)</f>
        <v>0</v>
      </c>
    </row>
    <row r="106" spans="80:106" ht="23.25">
      <c r="CB106" s="42"/>
      <c r="CC106" s="42"/>
      <c r="CD106" s="42"/>
      <c r="CE106" s="42"/>
      <c r="CW106" s="61">
        <f>'DARTBOT- NIE DOTYKAĆ'!A75</f>
        <v>0</v>
      </c>
      <c r="CX106" s="1">
        <f>'DARTBOT- NIE DOTYKAĆ'!B75</f>
        <v>0</v>
      </c>
      <c r="CY106" s="62">
        <f>IFERROR(LEFT(SUBSTITUTE('DARTBOT- NIE DOTYKAĆ'!Q75, "'", ""), FIND("/", SUBSTITUTE('DARTBOT- NIE DOTYKAĆ'!Q75, "'", "")) - 1) * 1, 0)</f>
        <v>0</v>
      </c>
      <c r="CZ106" s="62">
        <f>IFERROR(LEFT(SUBSTITUTE('DARTBOT- NIE DOTYKAĆ'!R75, "'", ""), FIND("/", SUBSTITUTE('DARTBOT- NIE DOTYKAĆ'!R75, "'", "")) - 1) * 1, 0)</f>
        <v>0</v>
      </c>
      <c r="DA106" s="1">
        <f>IFERROR(MID(SUBSTITUTE('DARTBOT- NIE DOTYKAĆ'!Q75, "'", ""), FIND("/", SUBSTITUTE('DARTBOT- NIE DOTYKAĆ'!Q75, "'", "")) + 1, 99) * 1, 0)</f>
        <v>0</v>
      </c>
      <c r="DB106" s="1">
        <f>IFERROR(MID(SUBSTITUTE('DARTBOT- NIE DOTYKAĆ'!R75, "'", ""), FIND("/", SUBSTITUTE('DARTBOT- NIE DOTYKAĆ'!R75, "'", "")) + 1, 99) * 1, 0)</f>
        <v>0</v>
      </c>
    </row>
    <row r="107" spans="80:106" ht="23.25">
      <c r="CB107" s="42"/>
      <c r="CC107" s="42"/>
      <c r="CD107" s="42"/>
      <c r="CE107" s="42"/>
      <c r="CW107" s="61">
        <f>'DARTBOT- NIE DOTYKAĆ'!A76</f>
        <v>0</v>
      </c>
      <c r="CX107" s="1">
        <f>'DARTBOT- NIE DOTYKAĆ'!B76</f>
        <v>0</v>
      </c>
      <c r="CY107" s="62">
        <f>IFERROR(LEFT(SUBSTITUTE('DARTBOT- NIE DOTYKAĆ'!Q76, "'", ""), FIND("/", SUBSTITUTE('DARTBOT- NIE DOTYKAĆ'!Q76, "'", "")) - 1) * 1, 0)</f>
        <v>0</v>
      </c>
      <c r="CZ107" s="62">
        <f>IFERROR(LEFT(SUBSTITUTE('DARTBOT- NIE DOTYKAĆ'!R76, "'", ""), FIND("/", SUBSTITUTE('DARTBOT- NIE DOTYKAĆ'!R76, "'", "")) - 1) * 1, 0)</f>
        <v>0</v>
      </c>
      <c r="DA107" s="1">
        <f>IFERROR(MID(SUBSTITUTE('DARTBOT- NIE DOTYKAĆ'!Q76, "'", ""), FIND("/", SUBSTITUTE('DARTBOT- NIE DOTYKAĆ'!Q76, "'", "")) + 1, 99) * 1, 0)</f>
        <v>0</v>
      </c>
      <c r="DB107" s="1">
        <f>IFERROR(MID(SUBSTITUTE('DARTBOT- NIE DOTYKAĆ'!R76, "'", ""), FIND("/", SUBSTITUTE('DARTBOT- NIE DOTYKAĆ'!R76, "'", "")) + 1, 99) * 1, 0)</f>
        <v>0</v>
      </c>
    </row>
    <row r="108" spans="80:106" ht="23.25">
      <c r="CB108" s="42"/>
      <c r="CC108" s="42"/>
      <c r="CD108" s="42"/>
      <c r="CE108" s="42"/>
      <c r="CW108" s="61">
        <f>'DARTBOT- NIE DOTYKAĆ'!A77</f>
        <v>0</v>
      </c>
      <c r="CX108" s="1">
        <f>'DARTBOT- NIE DOTYKAĆ'!B77</f>
        <v>0</v>
      </c>
      <c r="CY108" s="62">
        <f>IFERROR(LEFT(SUBSTITUTE('DARTBOT- NIE DOTYKAĆ'!Q77, "'", ""), FIND("/", SUBSTITUTE('DARTBOT- NIE DOTYKAĆ'!Q77, "'", "")) - 1) * 1, 0)</f>
        <v>0</v>
      </c>
      <c r="CZ108" s="62">
        <f>IFERROR(LEFT(SUBSTITUTE('DARTBOT- NIE DOTYKAĆ'!R77, "'", ""), FIND("/", SUBSTITUTE('DARTBOT- NIE DOTYKAĆ'!R77, "'", "")) - 1) * 1, 0)</f>
        <v>0</v>
      </c>
      <c r="DA108" s="1">
        <f>IFERROR(MID(SUBSTITUTE('DARTBOT- NIE DOTYKAĆ'!Q77, "'", ""), FIND("/", SUBSTITUTE('DARTBOT- NIE DOTYKAĆ'!Q77, "'", "")) + 1, 99) * 1, 0)</f>
        <v>0</v>
      </c>
      <c r="DB108" s="1">
        <f>IFERROR(MID(SUBSTITUTE('DARTBOT- NIE DOTYKAĆ'!R77, "'", ""), FIND("/", SUBSTITUTE('DARTBOT- NIE DOTYKAĆ'!R77, "'", "")) + 1, 99) * 1, 0)</f>
        <v>0</v>
      </c>
    </row>
    <row r="109" spans="80:106" ht="23.25">
      <c r="CB109" s="42"/>
      <c r="CC109" s="42"/>
      <c r="CD109" s="42"/>
      <c r="CE109" s="42"/>
      <c r="CW109" s="61">
        <f>'DARTBOT- NIE DOTYKAĆ'!A78</f>
        <v>0</v>
      </c>
      <c r="CX109" s="1">
        <f>'DARTBOT- NIE DOTYKAĆ'!B78</f>
        <v>0</v>
      </c>
      <c r="CY109" s="62">
        <f>IFERROR(LEFT(SUBSTITUTE('DARTBOT- NIE DOTYKAĆ'!Q78, "'", ""), FIND("/", SUBSTITUTE('DARTBOT- NIE DOTYKAĆ'!Q78, "'", "")) - 1) * 1, 0)</f>
        <v>0</v>
      </c>
      <c r="CZ109" s="62">
        <f>IFERROR(LEFT(SUBSTITUTE('DARTBOT- NIE DOTYKAĆ'!R78, "'", ""), FIND("/", SUBSTITUTE('DARTBOT- NIE DOTYKAĆ'!R78, "'", "")) - 1) * 1, 0)</f>
        <v>0</v>
      </c>
      <c r="DA109" s="1">
        <f>IFERROR(MID(SUBSTITUTE('DARTBOT- NIE DOTYKAĆ'!Q78, "'", ""), FIND("/", SUBSTITUTE('DARTBOT- NIE DOTYKAĆ'!Q78, "'", "")) + 1, 99) * 1, 0)</f>
        <v>0</v>
      </c>
      <c r="DB109" s="1">
        <f>IFERROR(MID(SUBSTITUTE('DARTBOT- NIE DOTYKAĆ'!R78, "'", ""), FIND("/", SUBSTITUTE('DARTBOT- NIE DOTYKAĆ'!R78, "'", "")) + 1, 99) * 1, 0)</f>
        <v>0</v>
      </c>
    </row>
    <row r="110" spans="80:106" ht="23.25">
      <c r="CB110" s="42"/>
      <c r="CC110" s="42"/>
      <c r="CD110" s="42"/>
      <c r="CE110" s="42"/>
      <c r="CW110" s="61">
        <f>'DARTBOT- NIE DOTYKAĆ'!A79</f>
        <v>0</v>
      </c>
      <c r="CX110" s="1">
        <f>'DARTBOT- NIE DOTYKAĆ'!B79</f>
        <v>0</v>
      </c>
      <c r="CY110" s="62">
        <f>IFERROR(LEFT(SUBSTITUTE('DARTBOT- NIE DOTYKAĆ'!Q79, "'", ""), FIND("/", SUBSTITUTE('DARTBOT- NIE DOTYKAĆ'!Q79, "'", "")) - 1) * 1, 0)</f>
        <v>0</v>
      </c>
      <c r="CZ110" s="62">
        <f>IFERROR(LEFT(SUBSTITUTE('DARTBOT- NIE DOTYKAĆ'!R79, "'", ""), FIND("/", SUBSTITUTE('DARTBOT- NIE DOTYKAĆ'!R79, "'", "")) - 1) * 1, 0)</f>
        <v>0</v>
      </c>
      <c r="DA110" s="1">
        <f>IFERROR(MID(SUBSTITUTE('DARTBOT- NIE DOTYKAĆ'!Q79, "'", ""), FIND("/", SUBSTITUTE('DARTBOT- NIE DOTYKAĆ'!Q79, "'", "")) + 1, 99) * 1, 0)</f>
        <v>0</v>
      </c>
      <c r="DB110" s="1">
        <f>IFERROR(MID(SUBSTITUTE('DARTBOT- NIE DOTYKAĆ'!R79, "'", ""), FIND("/", SUBSTITUTE('DARTBOT- NIE DOTYKAĆ'!R79, "'", "")) + 1, 99) * 1, 0)</f>
        <v>0</v>
      </c>
    </row>
    <row r="111" spans="80:106" ht="23.25">
      <c r="CB111" s="42"/>
      <c r="CC111" s="42"/>
      <c r="CD111" s="42"/>
      <c r="CE111" s="42"/>
      <c r="CW111" s="61">
        <f>'DARTBOT- NIE DOTYKAĆ'!A80</f>
        <v>0</v>
      </c>
      <c r="CX111" s="1">
        <f>'DARTBOT- NIE DOTYKAĆ'!B80</f>
        <v>0</v>
      </c>
      <c r="CY111" s="62">
        <f>IFERROR(LEFT(SUBSTITUTE('DARTBOT- NIE DOTYKAĆ'!Q80, "'", ""), FIND("/", SUBSTITUTE('DARTBOT- NIE DOTYKAĆ'!Q80, "'", "")) - 1) * 1, 0)</f>
        <v>0</v>
      </c>
      <c r="CZ111" s="62">
        <f>IFERROR(LEFT(SUBSTITUTE('DARTBOT- NIE DOTYKAĆ'!R80, "'", ""), FIND("/", SUBSTITUTE('DARTBOT- NIE DOTYKAĆ'!R80, "'", "")) - 1) * 1, 0)</f>
        <v>0</v>
      </c>
      <c r="DA111" s="1">
        <f>IFERROR(MID(SUBSTITUTE('DARTBOT- NIE DOTYKAĆ'!Q80, "'", ""), FIND("/", SUBSTITUTE('DARTBOT- NIE DOTYKAĆ'!Q80, "'", "")) + 1, 99) * 1, 0)</f>
        <v>0</v>
      </c>
      <c r="DB111" s="1">
        <f>IFERROR(MID(SUBSTITUTE('DARTBOT- NIE DOTYKAĆ'!R80, "'", ""), FIND("/", SUBSTITUTE('DARTBOT- NIE DOTYKAĆ'!R80, "'", "")) + 1, 99) * 1, 0)</f>
        <v>0</v>
      </c>
    </row>
    <row r="112" spans="80:106" ht="23.25">
      <c r="CB112" s="42"/>
      <c r="CC112" s="42"/>
      <c r="CD112" s="42"/>
      <c r="CE112" s="42"/>
      <c r="CW112" s="61">
        <f>'DARTBOT- NIE DOTYKAĆ'!A81</f>
        <v>0</v>
      </c>
      <c r="CX112" s="1">
        <f>'DARTBOT- NIE DOTYKAĆ'!B81</f>
        <v>0</v>
      </c>
      <c r="CY112" s="62">
        <f>IFERROR(LEFT(SUBSTITUTE('DARTBOT- NIE DOTYKAĆ'!Q81, "'", ""), FIND("/", SUBSTITUTE('DARTBOT- NIE DOTYKAĆ'!Q81, "'", "")) - 1) * 1, 0)</f>
        <v>0</v>
      </c>
      <c r="CZ112" s="62">
        <f>IFERROR(LEFT(SUBSTITUTE('DARTBOT- NIE DOTYKAĆ'!R81, "'", ""), FIND("/", SUBSTITUTE('DARTBOT- NIE DOTYKAĆ'!R81, "'", "")) - 1) * 1, 0)</f>
        <v>0</v>
      </c>
      <c r="DA112" s="1">
        <f>IFERROR(MID(SUBSTITUTE('DARTBOT- NIE DOTYKAĆ'!Q81, "'", ""), FIND("/", SUBSTITUTE('DARTBOT- NIE DOTYKAĆ'!Q81, "'", "")) + 1, 99) * 1, 0)</f>
        <v>0</v>
      </c>
      <c r="DB112" s="1">
        <f>IFERROR(MID(SUBSTITUTE('DARTBOT- NIE DOTYKAĆ'!R81, "'", ""), FIND("/", SUBSTITUTE('DARTBOT- NIE DOTYKAĆ'!R81, "'", "")) + 1, 99) * 1, 0)</f>
        <v>0</v>
      </c>
    </row>
    <row r="113" spans="80:106" ht="23.25">
      <c r="CB113" s="42"/>
      <c r="CC113" s="42"/>
      <c r="CD113" s="42"/>
      <c r="CE113" s="42"/>
      <c r="CW113" s="61">
        <f>'DARTBOT- NIE DOTYKAĆ'!A82</f>
        <v>0</v>
      </c>
      <c r="CX113" s="1">
        <f>'DARTBOT- NIE DOTYKAĆ'!B82</f>
        <v>0</v>
      </c>
      <c r="CY113" s="62">
        <f>IFERROR(LEFT(SUBSTITUTE('DARTBOT- NIE DOTYKAĆ'!Q82, "'", ""), FIND("/", SUBSTITUTE('DARTBOT- NIE DOTYKAĆ'!Q82, "'", "")) - 1) * 1, 0)</f>
        <v>0</v>
      </c>
      <c r="CZ113" s="62">
        <f>IFERROR(LEFT(SUBSTITUTE('DARTBOT- NIE DOTYKAĆ'!R82, "'", ""), FIND("/", SUBSTITUTE('DARTBOT- NIE DOTYKAĆ'!R82, "'", "")) - 1) * 1, 0)</f>
        <v>0</v>
      </c>
      <c r="DA113" s="1">
        <f>IFERROR(MID(SUBSTITUTE('DARTBOT- NIE DOTYKAĆ'!Q82, "'", ""), FIND("/", SUBSTITUTE('DARTBOT- NIE DOTYKAĆ'!Q82, "'", "")) + 1, 99) * 1, 0)</f>
        <v>0</v>
      </c>
      <c r="DB113" s="1">
        <f>IFERROR(MID(SUBSTITUTE('DARTBOT- NIE DOTYKAĆ'!R82, "'", ""), FIND("/", SUBSTITUTE('DARTBOT- NIE DOTYKAĆ'!R82, "'", "")) + 1, 99) * 1, 0)</f>
        <v>0</v>
      </c>
    </row>
    <row r="114" spans="80:106" ht="23.25">
      <c r="CB114" s="42"/>
      <c r="CC114" s="42"/>
      <c r="CD114" s="42"/>
      <c r="CE114" s="42"/>
      <c r="CW114" s="61">
        <f>'DARTBOT- NIE DOTYKAĆ'!A83</f>
        <v>0</v>
      </c>
      <c r="CX114" s="1">
        <f>'DARTBOT- NIE DOTYKAĆ'!B83</f>
        <v>0</v>
      </c>
      <c r="CY114" s="62">
        <f>IFERROR(LEFT(SUBSTITUTE('DARTBOT- NIE DOTYKAĆ'!Q83, "'", ""), FIND("/", SUBSTITUTE('DARTBOT- NIE DOTYKAĆ'!Q83, "'", "")) - 1) * 1, 0)</f>
        <v>0</v>
      </c>
      <c r="CZ114" s="62">
        <f>IFERROR(LEFT(SUBSTITUTE('DARTBOT- NIE DOTYKAĆ'!R83, "'", ""), FIND("/", SUBSTITUTE('DARTBOT- NIE DOTYKAĆ'!R83, "'", "")) - 1) * 1, 0)</f>
        <v>0</v>
      </c>
      <c r="DA114" s="1">
        <f>IFERROR(MID(SUBSTITUTE('DARTBOT- NIE DOTYKAĆ'!Q83, "'", ""), FIND("/", SUBSTITUTE('DARTBOT- NIE DOTYKAĆ'!Q83, "'", "")) + 1, 99) * 1, 0)</f>
        <v>0</v>
      </c>
      <c r="DB114" s="1">
        <f>IFERROR(MID(SUBSTITUTE('DARTBOT- NIE DOTYKAĆ'!R83, "'", ""), FIND("/", SUBSTITUTE('DARTBOT- NIE DOTYKAĆ'!R83, "'", "")) + 1, 99) * 1, 0)</f>
        <v>0</v>
      </c>
    </row>
    <row r="115" spans="80:106" ht="23.25">
      <c r="CB115" s="42"/>
      <c r="CC115" s="42"/>
      <c r="CD115" s="42"/>
      <c r="CE115" s="42"/>
      <c r="CW115" s="61">
        <f>'DARTBOT- NIE DOTYKAĆ'!A84</f>
        <v>0</v>
      </c>
      <c r="CX115" s="1">
        <f>'DARTBOT- NIE DOTYKAĆ'!B84</f>
        <v>0</v>
      </c>
      <c r="CY115" s="62">
        <f>IFERROR(LEFT(SUBSTITUTE('DARTBOT- NIE DOTYKAĆ'!Q84, "'", ""), FIND("/", SUBSTITUTE('DARTBOT- NIE DOTYKAĆ'!Q84, "'", "")) - 1) * 1, 0)</f>
        <v>0</v>
      </c>
      <c r="CZ115" s="62">
        <f>IFERROR(LEFT(SUBSTITUTE('DARTBOT- NIE DOTYKAĆ'!R84, "'", ""), FIND("/", SUBSTITUTE('DARTBOT- NIE DOTYKAĆ'!R84, "'", "")) - 1) * 1, 0)</f>
        <v>0</v>
      </c>
      <c r="DA115" s="1">
        <f>IFERROR(MID(SUBSTITUTE('DARTBOT- NIE DOTYKAĆ'!Q84, "'", ""), FIND("/", SUBSTITUTE('DARTBOT- NIE DOTYKAĆ'!Q84, "'", "")) + 1, 99) * 1, 0)</f>
        <v>0</v>
      </c>
      <c r="DB115" s="1">
        <f>IFERROR(MID(SUBSTITUTE('DARTBOT- NIE DOTYKAĆ'!R84, "'", ""), FIND("/", SUBSTITUTE('DARTBOT- NIE DOTYKAĆ'!R84, "'", "")) + 1, 99) * 1, 0)</f>
        <v>0</v>
      </c>
    </row>
    <row r="116" spans="80:106" ht="23.25">
      <c r="CB116" s="42"/>
      <c r="CC116" s="42"/>
      <c r="CD116" s="42"/>
      <c r="CE116" s="42"/>
      <c r="CW116" s="61">
        <f>'DARTBOT- NIE DOTYKAĆ'!A85</f>
        <v>0</v>
      </c>
      <c r="CX116" s="1">
        <f>'DARTBOT- NIE DOTYKAĆ'!B85</f>
        <v>0</v>
      </c>
      <c r="CY116" s="62">
        <f>IFERROR(LEFT(SUBSTITUTE('DARTBOT- NIE DOTYKAĆ'!Q85, "'", ""), FIND("/", SUBSTITUTE('DARTBOT- NIE DOTYKAĆ'!Q85, "'", "")) - 1) * 1, 0)</f>
        <v>0</v>
      </c>
      <c r="CZ116" s="62">
        <f>IFERROR(LEFT(SUBSTITUTE('DARTBOT- NIE DOTYKAĆ'!R85, "'", ""), FIND("/", SUBSTITUTE('DARTBOT- NIE DOTYKAĆ'!R85, "'", "")) - 1) * 1, 0)</f>
        <v>0</v>
      </c>
      <c r="DA116" s="1">
        <f>IFERROR(MID(SUBSTITUTE('DARTBOT- NIE DOTYKAĆ'!Q85, "'", ""), FIND("/", SUBSTITUTE('DARTBOT- NIE DOTYKAĆ'!Q85, "'", "")) + 1, 99) * 1, 0)</f>
        <v>0</v>
      </c>
      <c r="DB116" s="1">
        <f>IFERROR(MID(SUBSTITUTE('DARTBOT- NIE DOTYKAĆ'!R85, "'", ""), FIND("/", SUBSTITUTE('DARTBOT- NIE DOTYKAĆ'!R85, "'", "")) + 1, 99) * 1, 0)</f>
        <v>0</v>
      </c>
    </row>
    <row r="117" spans="80:106" ht="23.25">
      <c r="CB117" s="42"/>
      <c r="CC117" s="42"/>
      <c r="CD117" s="42"/>
      <c r="CE117" s="42"/>
      <c r="CW117" s="61">
        <f>'DARTBOT- NIE DOTYKAĆ'!A86</f>
        <v>0</v>
      </c>
      <c r="CX117" s="1">
        <f>'DARTBOT- NIE DOTYKAĆ'!B86</f>
        <v>0</v>
      </c>
      <c r="CY117" s="62">
        <f>IFERROR(LEFT(SUBSTITUTE('DARTBOT- NIE DOTYKAĆ'!Q86, "'", ""), FIND("/", SUBSTITUTE('DARTBOT- NIE DOTYKAĆ'!Q86, "'", "")) - 1) * 1, 0)</f>
        <v>0</v>
      </c>
      <c r="CZ117" s="62">
        <f>IFERROR(LEFT(SUBSTITUTE('DARTBOT- NIE DOTYKAĆ'!R86, "'", ""), FIND("/", SUBSTITUTE('DARTBOT- NIE DOTYKAĆ'!R86, "'", "")) - 1) * 1, 0)</f>
        <v>0</v>
      </c>
      <c r="DA117" s="1">
        <f>IFERROR(MID(SUBSTITUTE('DARTBOT- NIE DOTYKAĆ'!Q86, "'", ""), FIND("/", SUBSTITUTE('DARTBOT- NIE DOTYKAĆ'!Q86, "'", "")) + 1, 99) * 1, 0)</f>
        <v>0</v>
      </c>
      <c r="DB117" s="1">
        <f>IFERROR(MID(SUBSTITUTE('DARTBOT- NIE DOTYKAĆ'!R86, "'", ""), FIND("/", SUBSTITUTE('DARTBOT- NIE DOTYKAĆ'!R86, "'", "")) + 1, 99) * 1, 0)</f>
        <v>0</v>
      </c>
    </row>
    <row r="118" spans="80:106" ht="23.25">
      <c r="CB118" s="42"/>
      <c r="CC118" s="42"/>
      <c r="CD118" s="42"/>
      <c r="CE118" s="42"/>
      <c r="CW118" s="61">
        <f>'DARTBOT- NIE DOTYKAĆ'!A87</f>
        <v>0</v>
      </c>
      <c r="CX118" s="1">
        <f>'DARTBOT- NIE DOTYKAĆ'!B87</f>
        <v>0</v>
      </c>
      <c r="CY118" s="62">
        <f>IFERROR(LEFT(SUBSTITUTE('DARTBOT- NIE DOTYKAĆ'!Q87, "'", ""), FIND("/", SUBSTITUTE('DARTBOT- NIE DOTYKAĆ'!Q87, "'", "")) - 1) * 1, 0)</f>
        <v>0</v>
      </c>
      <c r="CZ118" s="62">
        <f>IFERROR(LEFT(SUBSTITUTE('DARTBOT- NIE DOTYKAĆ'!R87, "'", ""), FIND("/", SUBSTITUTE('DARTBOT- NIE DOTYKAĆ'!R87, "'", "")) - 1) * 1, 0)</f>
        <v>0</v>
      </c>
      <c r="DA118" s="1">
        <f>IFERROR(MID(SUBSTITUTE('DARTBOT- NIE DOTYKAĆ'!Q87, "'", ""), FIND("/", SUBSTITUTE('DARTBOT- NIE DOTYKAĆ'!Q87, "'", "")) + 1, 99) * 1, 0)</f>
        <v>0</v>
      </c>
      <c r="DB118" s="1">
        <f>IFERROR(MID(SUBSTITUTE('DARTBOT- NIE DOTYKAĆ'!R87, "'", ""), FIND("/", SUBSTITUTE('DARTBOT- NIE DOTYKAĆ'!R87, "'", "")) + 1, 99) * 1, 0)</f>
        <v>0</v>
      </c>
    </row>
    <row r="119" spans="80:106" ht="23.25">
      <c r="CB119" s="42"/>
      <c r="CC119" s="42"/>
      <c r="CD119" s="42"/>
      <c r="CE119" s="42"/>
      <c r="CW119" s="61">
        <f>'DARTBOT- NIE DOTYKAĆ'!A88</f>
        <v>0</v>
      </c>
      <c r="CX119" s="1">
        <f>'DARTBOT- NIE DOTYKAĆ'!B88</f>
        <v>0</v>
      </c>
      <c r="CY119" s="62">
        <f>IFERROR(LEFT(SUBSTITUTE('DARTBOT- NIE DOTYKAĆ'!Q88, "'", ""), FIND("/", SUBSTITUTE('DARTBOT- NIE DOTYKAĆ'!Q88, "'", "")) - 1) * 1, 0)</f>
        <v>0</v>
      </c>
      <c r="CZ119" s="62">
        <f>IFERROR(LEFT(SUBSTITUTE('DARTBOT- NIE DOTYKAĆ'!R88, "'", ""), FIND("/", SUBSTITUTE('DARTBOT- NIE DOTYKAĆ'!R88, "'", "")) - 1) * 1, 0)</f>
        <v>0</v>
      </c>
      <c r="DA119" s="1">
        <f>IFERROR(MID(SUBSTITUTE('DARTBOT- NIE DOTYKAĆ'!Q88, "'", ""), FIND("/", SUBSTITUTE('DARTBOT- NIE DOTYKAĆ'!Q88, "'", "")) + 1, 99) * 1, 0)</f>
        <v>0</v>
      </c>
      <c r="DB119" s="1">
        <f>IFERROR(MID(SUBSTITUTE('DARTBOT- NIE DOTYKAĆ'!R88, "'", ""), FIND("/", SUBSTITUTE('DARTBOT- NIE DOTYKAĆ'!R88, "'", "")) + 1, 99) * 1, 0)</f>
        <v>0</v>
      </c>
    </row>
    <row r="120" spans="80:106" ht="23.25">
      <c r="CB120" s="42"/>
      <c r="CC120" s="42"/>
      <c r="CD120" s="42"/>
      <c r="CE120" s="42"/>
      <c r="CW120" s="61">
        <f>'DARTBOT- NIE DOTYKAĆ'!A89</f>
        <v>0</v>
      </c>
      <c r="CX120" s="1">
        <f>'DARTBOT- NIE DOTYKAĆ'!B89</f>
        <v>0</v>
      </c>
      <c r="CY120" s="62">
        <f>IFERROR(LEFT(SUBSTITUTE('DARTBOT- NIE DOTYKAĆ'!Q89, "'", ""), FIND("/", SUBSTITUTE('DARTBOT- NIE DOTYKAĆ'!Q89, "'", "")) - 1) * 1, 0)</f>
        <v>0</v>
      </c>
      <c r="CZ120" s="62">
        <f>IFERROR(LEFT(SUBSTITUTE('DARTBOT- NIE DOTYKAĆ'!R89, "'", ""), FIND("/", SUBSTITUTE('DARTBOT- NIE DOTYKAĆ'!R89, "'", "")) - 1) * 1, 0)</f>
        <v>0</v>
      </c>
      <c r="DA120" s="1">
        <f>IFERROR(MID(SUBSTITUTE('DARTBOT- NIE DOTYKAĆ'!Q89, "'", ""), FIND("/", SUBSTITUTE('DARTBOT- NIE DOTYKAĆ'!Q89, "'", "")) + 1, 99) * 1, 0)</f>
        <v>0</v>
      </c>
      <c r="DB120" s="1">
        <f>IFERROR(MID(SUBSTITUTE('DARTBOT- NIE DOTYKAĆ'!R89, "'", ""), FIND("/", SUBSTITUTE('DARTBOT- NIE DOTYKAĆ'!R89, "'", "")) + 1, 99) * 1, 0)</f>
        <v>0</v>
      </c>
    </row>
    <row r="121" spans="80:106" ht="23.25">
      <c r="CB121" s="42"/>
      <c r="CC121" s="42"/>
      <c r="CD121" s="42"/>
      <c r="CE121" s="42"/>
      <c r="CW121" s="61">
        <f>'DARTBOT- NIE DOTYKAĆ'!A90</f>
        <v>0</v>
      </c>
      <c r="CX121" s="1">
        <f>'DARTBOT- NIE DOTYKAĆ'!B90</f>
        <v>0</v>
      </c>
      <c r="CY121" s="62">
        <f>IFERROR(LEFT(SUBSTITUTE('DARTBOT- NIE DOTYKAĆ'!Q90, "'", ""), FIND("/", SUBSTITUTE('DARTBOT- NIE DOTYKAĆ'!Q90, "'", "")) - 1) * 1, 0)</f>
        <v>0</v>
      </c>
      <c r="CZ121" s="62">
        <f>IFERROR(LEFT(SUBSTITUTE('DARTBOT- NIE DOTYKAĆ'!R90, "'", ""), FIND("/", SUBSTITUTE('DARTBOT- NIE DOTYKAĆ'!R90, "'", "")) - 1) * 1, 0)</f>
        <v>0</v>
      </c>
      <c r="DA121" s="1">
        <f>IFERROR(MID(SUBSTITUTE('DARTBOT- NIE DOTYKAĆ'!Q90, "'", ""), FIND("/", SUBSTITUTE('DARTBOT- NIE DOTYKAĆ'!Q90, "'", "")) + 1, 99) * 1, 0)</f>
        <v>0</v>
      </c>
      <c r="DB121" s="1">
        <f>IFERROR(MID(SUBSTITUTE('DARTBOT- NIE DOTYKAĆ'!R90, "'", ""), FIND("/", SUBSTITUTE('DARTBOT- NIE DOTYKAĆ'!R90, "'", "")) + 1, 99) * 1, 0)</f>
        <v>0</v>
      </c>
    </row>
    <row r="122" spans="80:106" ht="23.25">
      <c r="CB122" s="42"/>
      <c r="CC122" s="42"/>
      <c r="CD122" s="42"/>
      <c r="CE122" s="42"/>
      <c r="CW122" s="61">
        <f>'DARTBOT- NIE DOTYKAĆ'!A91</f>
        <v>0</v>
      </c>
      <c r="CX122" s="1">
        <f>'DARTBOT- NIE DOTYKAĆ'!B91</f>
        <v>0</v>
      </c>
      <c r="CY122" s="62">
        <f>IFERROR(LEFT(SUBSTITUTE('DARTBOT- NIE DOTYKAĆ'!Q91, "'", ""), FIND("/", SUBSTITUTE('DARTBOT- NIE DOTYKAĆ'!Q91, "'", "")) - 1) * 1, 0)</f>
        <v>0</v>
      </c>
      <c r="CZ122" s="62">
        <f>IFERROR(LEFT(SUBSTITUTE('DARTBOT- NIE DOTYKAĆ'!R91, "'", ""), FIND("/", SUBSTITUTE('DARTBOT- NIE DOTYKAĆ'!R91, "'", "")) - 1) * 1, 0)</f>
        <v>0</v>
      </c>
      <c r="DA122" s="1">
        <f>IFERROR(MID(SUBSTITUTE('DARTBOT- NIE DOTYKAĆ'!Q91, "'", ""), FIND("/", SUBSTITUTE('DARTBOT- NIE DOTYKAĆ'!Q91, "'", "")) + 1, 99) * 1, 0)</f>
        <v>0</v>
      </c>
      <c r="DB122" s="1">
        <f>IFERROR(MID(SUBSTITUTE('DARTBOT- NIE DOTYKAĆ'!R91, "'", ""), FIND("/", SUBSTITUTE('DARTBOT- NIE DOTYKAĆ'!R91, "'", "")) + 1, 99) * 1, 0)</f>
        <v>0</v>
      </c>
    </row>
    <row r="123" spans="80:106" ht="23.25">
      <c r="CB123" s="42"/>
      <c r="CC123" s="42"/>
      <c r="CD123" s="42"/>
      <c r="CE123" s="42"/>
      <c r="CW123" s="61">
        <f>'DARTBOT- NIE DOTYKAĆ'!A92</f>
        <v>0</v>
      </c>
      <c r="CX123" s="1">
        <f>'DARTBOT- NIE DOTYKAĆ'!B92</f>
        <v>0</v>
      </c>
      <c r="CY123" s="62">
        <f>IFERROR(LEFT(SUBSTITUTE('DARTBOT- NIE DOTYKAĆ'!Q92, "'", ""), FIND("/", SUBSTITUTE('DARTBOT- NIE DOTYKAĆ'!Q92, "'", "")) - 1) * 1, 0)</f>
        <v>0</v>
      </c>
      <c r="CZ123" s="62">
        <f>IFERROR(LEFT(SUBSTITUTE('DARTBOT- NIE DOTYKAĆ'!R92, "'", ""), FIND("/", SUBSTITUTE('DARTBOT- NIE DOTYKAĆ'!R92, "'", "")) - 1) * 1, 0)</f>
        <v>0</v>
      </c>
      <c r="DA123" s="1">
        <f>IFERROR(MID(SUBSTITUTE('DARTBOT- NIE DOTYKAĆ'!Q92, "'", ""), FIND("/", SUBSTITUTE('DARTBOT- NIE DOTYKAĆ'!Q92, "'", "")) + 1, 99) * 1, 0)</f>
        <v>0</v>
      </c>
      <c r="DB123" s="1">
        <f>IFERROR(MID(SUBSTITUTE('DARTBOT- NIE DOTYKAĆ'!R92, "'", ""), FIND("/", SUBSTITUTE('DARTBOT- NIE DOTYKAĆ'!R92, "'", "")) + 1, 99) * 1, 0)</f>
        <v>0</v>
      </c>
    </row>
    <row r="124" spans="80:106" ht="23.25">
      <c r="CB124" s="42"/>
      <c r="CC124" s="42"/>
      <c r="CD124" s="42"/>
      <c r="CE124" s="42"/>
      <c r="CW124" s="61">
        <f>'DARTBOT- NIE DOTYKAĆ'!A93</f>
        <v>0</v>
      </c>
      <c r="CX124" s="1">
        <f>'DARTBOT- NIE DOTYKAĆ'!B93</f>
        <v>0</v>
      </c>
      <c r="CY124" s="62">
        <f>IFERROR(LEFT(SUBSTITUTE('DARTBOT- NIE DOTYKAĆ'!Q93, "'", ""), FIND("/", SUBSTITUTE('DARTBOT- NIE DOTYKAĆ'!Q93, "'", "")) - 1) * 1, 0)</f>
        <v>0</v>
      </c>
      <c r="CZ124" s="62">
        <f>IFERROR(LEFT(SUBSTITUTE('DARTBOT- NIE DOTYKAĆ'!R93, "'", ""), FIND("/", SUBSTITUTE('DARTBOT- NIE DOTYKAĆ'!R93, "'", "")) - 1) * 1, 0)</f>
        <v>0</v>
      </c>
      <c r="DA124" s="1">
        <f>IFERROR(MID(SUBSTITUTE('DARTBOT- NIE DOTYKAĆ'!Q93, "'", ""), FIND("/", SUBSTITUTE('DARTBOT- NIE DOTYKAĆ'!Q93, "'", "")) + 1, 99) * 1, 0)</f>
        <v>0</v>
      </c>
      <c r="DB124" s="1">
        <f>IFERROR(MID(SUBSTITUTE('DARTBOT- NIE DOTYKAĆ'!R93, "'", ""), FIND("/", SUBSTITUTE('DARTBOT- NIE DOTYKAĆ'!R93, "'", "")) + 1, 99) * 1, 0)</f>
        <v>0</v>
      </c>
    </row>
    <row r="125" spans="80:106" ht="23.25">
      <c r="CB125" s="42"/>
      <c r="CC125" s="42"/>
      <c r="CD125" s="42"/>
      <c r="CE125" s="42"/>
      <c r="CW125" s="61">
        <f>'DARTBOT- NIE DOTYKAĆ'!A94</f>
        <v>0</v>
      </c>
      <c r="CX125" s="1">
        <f>'DARTBOT- NIE DOTYKAĆ'!B94</f>
        <v>0</v>
      </c>
      <c r="CY125" s="62">
        <f>IFERROR(LEFT(SUBSTITUTE('DARTBOT- NIE DOTYKAĆ'!Q94, "'", ""), FIND("/", SUBSTITUTE('DARTBOT- NIE DOTYKAĆ'!Q94, "'", "")) - 1) * 1, 0)</f>
        <v>0</v>
      </c>
      <c r="CZ125" s="62">
        <f>IFERROR(LEFT(SUBSTITUTE('DARTBOT- NIE DOTYKAĆ'!R94, "'", ""), FIND("/", SUBSTITUTE('DARTBOT- NIE DOTYKAĆ'!R94, "'", "")) - 1) * 1, 0)</f>
        <v>0</v>
      </c>
      <c r="DA125" s="1">
        <f>IFERROR(MID(SUBSTITUTE('DARTBOT- NIE DOTYKAĆ'!Q94, "'", ""), FIND("/", SUBSTITUTE('DARTBOT- NIE DOTYKAĆ'!Q94, "'", "")) + 1, 99) * 1, 0)</f>
        <v>0</v>
      </c>
      <c r="DB125" s="1">
        <f>IFERROR(MID(SUBSTITUTE('DARTBOT- NIE DOTYKAĆ'!R94, "'", ""), FIND("/", SUBSTITUTE('DARTBOT- NIE DOTYKAĆ'!R94, "'", "")) + 1, 99) * 1, 0)</f>
        <v>0</v>
      </c>
    </row>
    <row r="126" spans="80:106" ht="23.25">
      <c r="CB126" s="42"/>
      <c r="CC126" s="42"/>
      <c r="CD126" s="42"/>
      <c r="CE126" s="42"/>
      <c r="CW126" s="61">
        <f>'DARTBOT- NIE DOTYKAĆ'!A95</f>
        <v>0</v>
      </c>
      <c r="CX126" s="1">
        <f>'DARTBOT- NIE DOTYKAĆ'!B95</f>
        <v>0</v>
      </c>
      <c r="CY126" s="62">
        <f>IFERROR(LEFT(SUBSTITUTE('DARTBOT- NIE DOTYKAĆ'!Q95, "'", ""), FIND("/", SUBSTITUTE('DARTBOT- NIE DOTYKAĆ'!Q95, "'", "")) - 1) * 1, 0)</f>
        <v>0</v>
      </c>
      <c r="CZ126" s="62">
        <f>IFERROR(LEFT(SUBSTITUTE('DARTBOT- NIE DOTYKAĆ'!R95, "'", ""), FIND("/", SUBSTITUTE('DARTBOT- NIE DOTYKAĆ'!R95, "'", "")) - 1) * 1, 0)</f>
        <v>0</v>
      </c>
      <c r="DA126" s="1">
        <f>IFERROR(MID(SUBSTITUTE('DARTBOT- NIE DOTYKAĆ'!Q95, "'", ""), FIND("/", SUBSTITUTE('DARTBOT- NIE DOTYKAĆ'!Q95, "'", "")) + 1, 99) * 1, 0)</f>
        <v>0</v>
      </c>
      <c r="DB126" s="1">
        <f>IFERROR(MID(SUBSTITUTE('DARTBOT- NIE DOTYKAĆ'!R95, "'", ""), FIND("/", SUBSTITUTE('DARTBOT- NIE DOTYKAĆ'!R95, "'", "")) + 1, 99) * 1, 0)</f>
        <v>0</v>
      </c>
    </row>
    <row r="127" spans="80:106" ht="23.25">
      <c r="CB127" s="42"/>
      <c r="CC127" s="42"/>
      <c r="CD127" s="42"/>
      <c r="CE127" s="42"/>
      <c r="CW127" s="61">
        <f>'DARTBOT- NIE DOTYKAĆ'!A96</f>
        <v>0</v>
      </c>
      <c r="CX127" s="1">
        <f>'DARTBOT- NIE DOTYKAĆ'!B96</f>
        <v>0</v>
      </c>
      <c r="CY127" s="62">
        <f>IFERROR(LEFT(SUBSTITUTE('DARTBOT- NIE DOTYKAĆ'!Q96, "'", ""), FIND("/", SUBSTITUTE('DARTBOT- NIE DOTYKAĆ'!Q96, "'", "")) - 1) * 1, 0)</f>
        <v>0</v>
      </c>
      <c r="CZ127" s="62">
        <f>IFERROR(LEFT(SUBSTITUTE('DARTBOT- NIE DOTYKAĆ'!R96, "'", ""), FIND("/", SUBSTITUTE('DARTBOT- NIE DOTYKAĆ'!R96, "'", "")) - 1) * 1, 0)</f>
        <v>0</v>
      </c>
      <c r="DA127" s="1">
        <f>IFERROR(MID(SUBSTITUTE('DARTBOT- NIE DOTYKAĆ'!Q96, "'", ""), FIND("/", SUBSTITUTE('DARTBOT- NIE DOTYKAĆ'!Q96, "'", "")) + 1, 99) * 1, 0)</f>
        <v>0</v>
      </c>
      <c r="DB127" s="1">
        <f>IFERROR(MID(SUBSTITUTE('DARTBOT- NIE DOTYKAĆ'!R96, "'", ""), FIND("/", SUBSTITUTE('DARTBOT- NIE DOTYKAĆ'!R96, "'", "")) + 1, 99) * 1, 0)</f>
        <v>0</v>
      </c>
    </row>
    <row r="128" spans="80:106" ht="23.25">
      <c r="CB128" s="42"/>
      <c r="CC128" s="42"/>
      <c r="CD128" s="42"/>
      <c r="CE128" s="42"/>
      <c r="CW128" s="61">
        <f>'DARTBOT- NIE DOTYKAĆ'!A97</f>
        <v>0</v>
      </c>
      <c r="CX128" s="1">
        <f>'DARTBOT- NIE DOTYKAĆ'!B97</f>
        <v>0</v>
      </c>
      <c r="CY128" s="62">
        <f>IFERROR(LEFT(SUBSTITUTE('DARTBOT- NIE DOTYKAĆ'!Q97, "'", ""), FIND("/", SUBSTITUTE('DARTBOT- NIE DOTYKAĆ'!Q97, "'", "")) - 1) * 1, 0)</f>
        <v>0</v>
      </c>
      <c r="CZ128" s="62">
        <f>IFERROR(LEFT(SUBSTITUTE('DARTBOT- NIE DOTYKAĆ'!R97, "'", ""), FIND("/", SUBSTITUTE('DARTBOT- NIE DOTYKAĆ'!R97, "'", "")) - 1) * 1, 0)</f>
        <v>0</v>
      </c>
      <c r="DA128" s="1">
        <f>IFERROR(MID(SUBSTITUTE('DARTBOT- NIE DOTYKAĆ'!Q97, "'", ""), FIND("/", SUBSTITUTE('DARTBOT- NIE DOTYKAĆ'!Q97, "'", "")) + 1, 99) * 1, 0)</f>
        <v>0</v>
      </c>
      <c r="DB128" s="1">
        <f>IFERROR(MID(SUBSTITUTE('DARTBOT- NIE DOTYKAĆ'!R97, "'", ""), FIND("/", SUBSTITUTE('DARTBOT- NIE DOTYKAĆ'!R97, "'", "")) + 1, 99) * 1, 0)</f>
        <v>0</v>
      </c>
    </row>
    <row r="129" spans="80:106" ht="23.25">
      <c r="CB129" s="42"/>
      <c r="CC129" s="42"/>
      <c r="CD129" s="42"/>
      <c r="CE129" s="42"/>
      <c r="CW129" s="61">
        <f>'DARTBOT- NIE DOTYKAĆ'!A98</f>
        <v>0</v>
      </c>
      <c r="CX129" s="1">
        <f>'DARTBOT- NIE DOTYKAĆ'!B98</f>
        <v>0</v>
      </c>
      <c r="CY129" s="62">
        <f>IFERROR(LEFT(SUBSTITUTE('DARTBOT- NIE DOTYKAĆ'!Q98, "'", ""), FIND("/", SUBSTITUTE('DARTBOT- NIE DOTYKAĆ'!Q98, "'", "")) - 1) * 1, 0)</f>
        <v>0</v>
      </c>
      <c r="CZ129" s="62">
        <f>IFERROR(LEFT(SUBSTITUTE('DARTBOT- NIE DOTYKAĆ'!R98, "'", ""), FIND("/", SUBSTITUTE('DARTBOT- NIE DOTYKAĆ'!R98, "'", "")) - 1) * 1, 0)</f>
        <v>0</v>
      </c>
      <c r="DA129" s="1">
        <f>IFERROR(MID(SUBSTITUTE('DARTBOT- NIE DOTYKAĆ'!Q98, "'", ""), FIND("/", SUBSTITUTE('DARTBOT- NIE DOTYKAĆ'!Q98, "'", "")) + 1, 99) * 1, 0)</f>
        <v>0</v>
      </c>
      <c r="DB129" s="1">
        <f>IFERROR(MID(SUBSTITUTE('DARTBOT- NIE DOTYKAĆ'!R98, "'", ""), FIND("/", SUBSTITUTE('DARTBOT- NIE DOTYKAĆ'!R98, "'", "")) + 1, 99) * 1, 0)</f>
        <v>0</v>
      </c>
    </row>
    <row r="130" spans="80:106" ht="23.25">
      <c r="CB130" s="42"/>
      <c r="CC130" s="42"/>
      <c r="CD130" s="42"/>
      <c r="CE130" s="42"/>
      <c r="CW130" s="61">
        <f>'DARTBOT- NIE DOTYKAĆ'!A99</f>
        <v>0</v>
      </c>
      <c r="CX130" s="1">
        <f>'DARTBOT- NIE DOTYKAĆ'!B99</f>
        <v>0</v>
      </c>
      <c r="CY130" s="62">
        <f>IFERROR(LEFT(SUBSTITUTE('DARTBOT- NIE DOTYKAĆ'!Q99, "'", ""), FIND("/", SUBSTITUTE('DARTBOT- NIE DOTYKAĆ'!Q99, "'", "")) - 1) * 1, 0)</f>
        <v>0</v>
      </c>
      <c r="CZ130" s="62">
        <f>IFERROR(LEFT(SUBSTITUTE('DARTBOT- NIE DOTYKAĆ'!R99, "'", ""), FIND("/", SUBSTITUTE('DARTBOT- NIE DOTYKAĆ'!R99, "'", "")) - 1) * 1, 0)</f>
        <v>0</v>
      </c>
      <c r="DA130" s="1">
        <f>IFERROR(MID(SUBSTITUTE('DARTBOT- NIE DOTYKAĆ'!Q99, "'", ""), FIND("/", SUBSTITUTE('DARTBOT- NIE DOTYKAĆ'!Q99, "'", "")) + 1, 99) * 1, 0)</f>
        <v>0</v>
      </c>
      <c r="DB130" s="1">
        <f>IFERROR(MID(SUBSTITUTE('DARTBOT- NIE DOTYKAĆ'!R99, "'", ""), FIND("/", SUBSTITUTE('DARTBOT- NIE DOTYKAĆ'!R99, "'", "")) + 1, 99) * 1, 0)</f>
        <v>0</v>
      </c>
    </row>
    <row r="131" spans="80:106" ht="23.25">
      <c r="CB131" s="42"/>
      <c r="CC131" s="42"/>
      <c r="CD131" s="42"/>
      <c r="CE131" s="42"/>
      <c r="CW131" s="61">
        <f>'DARTBOT- NIE DOTYKAĆ'!A100</f>
        <v>0</v>
      </c>
      <c r="CX131" s="1">
        <f>'DARTBOT- NIE DOTYKAĆ'!B100</f>
        <v>0</v>
      </c>
      <c r="CY131" s="62">
        <f>IFERROR(LEFT(SUBSTITUTE('DARTBOT- NIE DOTYKAĆ'!Q100, "'", ""), FIND("/", SUBSTITUTE('DARTBOT- NIE DOTYKAĆ'!Q100, "'", "")) - 1) * 1, 0)</f>
        <v>0</v>
      </c>
      <c r="CZ131" s="62">
        <f>IFERROR(LEFT(SUBSTITUTE('DARTBOT- NIE DOTYKAĆ'!R100, "'", ""), FIND("/", SUBSTITUTE('DARTBOT- NIE DOTYKAĆ'!R100, "'", "")) - 1) * 1, 0)</f>
        <v>0</v>
      </c>
      <c r="DA131" s="1">
        <f>IFERROR(MID(SUBSTITUTE('DARTBOT- NIE DOTYKAĆ'!Q100, "'", ""), FIND("/", SUBSTITUTE('DARTBOT- NIE DOTYKAĆ'!Q100, "'", "")) + 1, 99) * 1, 0)</f>
        <v>0</v>
      </c>
      <c r="DB131" s="1">
        <f>IFERROR(MID(SUBSTITUTE('DARTBOT- NIE DOTYKAĆ'!R100, "'", ""), FIND("/", SUBSTITUTE('DARTBOT- NIE DOTYKAĆ'!R100, "'", "")) + 1, 99) * 1, 0)</f>
        <v>0</v>
      </c>
    </row>
    <row r="132" spans="80:106" ht="23.25">
      <c r="CB132" s="42"/>
      <c r="CC132" s="42"/>
      <c r="CD132" s="42"/>
      <c r="CE132" s="42"/>
      <c r="CW132" s="61">
        <f>'DARTBOT- NIE DOTYKAĆ'!A101</f>
        <v>0</v>
      </c>
      <c r="CX132" s="1">
        <f>'DARTBOT- NIE DOTYKAĆ'!B101</f>
        <v>0</v>
      </c>
      <c r="CY132" s="62">
        <f>IFERROR(LEFT(SUBSTITUTE('DARTBOT- NIE DOTYKAĆ'!Q101, "'", ""), FIND("/", SUBSTITUTE('DARTBOT- NIE DOTYKAĆ'!Q101, "'", "")) - 1) * 1, 0)</f>
        <v>0</v>
      </c>
      <c r="CZ132" s="62">
        <f>IFERROR(LEFT(SUBSTITUTE('DARTBOT- NIE DOTYKAĆ'!R101, "'", ""), FIND("/", SUBSTITUTE('DARTBOT- NIE DOTYKAĆ'!R101, "'", "")) - 1) * 1, 0)</f>
        <v>0</v>
      </c>
      <c r="DA132" s="1">
        <f>IFERROR(MID(SUBSTITUTE('DARTBOT- NIE DOTYKAĆ'!Q101, "'", ""), FIND("/", SUBSTITUTE('DARTBOT- NIE DOTYKAĆ'!Q101, "'", "")) + 1, 99) * 1, 0)</f>
        <v>0</v>
      </c>
      <c r="DB132" s="1">
        <f>IFERROR(MID(SUBSTITUTE('DARTBOT- NIE DOTYKAĆ'!R101, "'", ""), FIND("/", SUBSTITUTE('DARTBOT- NIE DOTYKAĆ'!R101, "'", "")) + 1, 99) * 1, 0)</f>
        <v>0</v>
      </c>
    </row>
    <row r="133" spans="80:106" ht="23.25">
      <c r="CB133" s="42"/>
      <c r="CC133" s="42"/>
      <c r="CD133" s="42"/>
      <c r="CE133" s="42"/>
      <c r="CW133" s="61">
        <f>'DARTBOT- NIE DOTYKAĆ'!A102</f>
        <v>0</v>
      </c>
      <c r="CX133" s="1">
        <f>'DARTBOT- NIE DOTYKAĆ'!B102</f>
        <v>0</v>
      </c>
      <c r="CY133" s="62">
        <f>IFERROR(LEFT(SUBSTITUTE('DARTBOT- NIE DOTYKAĆ'!Q102, "'", ""), FIND("/", SUBSTITUTE('DARTBOT- NIE DOTYKAĆ'!Q102, "'", "")) - 1) * 1, 0)</f>
        <v>0</v>
      </c>
      <c r="CZ133" s="62">
        <f>IFERROR(LEFT(SUBSTITUTE('DARTBOT- NIE DOTYKAĆ'!R102, "'", ""), FIND("/", SUBSTITUTE('DARTBOT- NIE DOTYKAĆ'!R102, "'", "")) - 1) * 1, 0)</f>
        <v>0</v>
      </c>
      <c r="DA133" s="1">
        <f>IFERROR(MID(SUBSTITUTE('DARTBOT- NIE DOTYKAĆ'!Q102, "'", ""), FIND("/", SUBSTITUTE('DARTBOT- NIE DOTYKAĆ'!Q102, "'", "")) + 1, 99) * 1, 0)</f>
        <v>0</v>
      </c>
      <c r="DB133" s="1">
        <f>IFERROR(MID(SUBSTITUTE('DARTBOT- NIE DOTYKAĆ'!R102, "'", ""), FIND("/", SUBSTITUTE('DARTBOT- NIE DOTYKAĆ'!R102, "'", "")) + 1, 99) * 1, 0)</f>
        <v>0</v>
      </c>
    </row>
    <row r="134" spans="80:106" ht="23.25">
      <c r="CB134" s="42"/>
      <c r="CC134" s="42"/>
      <c r="CD134" s="42"/>
      <c r="CE134" s="42"/>
      <c r="CW134" s="61">
        <f>'DARTBOT- NIE DOTYKAĆ'!A103</f>
        <v>0</v>
      </c>
      <c r="CX134" s="1">
        <f>'DARTBOT- NIE DOTYKAĆ'!B103</f>
        <v>0</v>
      </c>
      <c r="CY134" s="62">
        <f>IFERROR(LEFT(SUBSTITUTE('DARTBOT- NIE DOTYKAĆ'!Q103, "'", ""), FIND("/", SUBSTITUTE('DARTBOT- NIE DOTYKAĆ'!Q103, "'", "")) - 1) * 1, 0)</f>
        <v>0</v>
      </c>
      <c r="CZ134" s="62">
        <f>IFERROR(LEFT(SUBSTITUTE('DARTBOT- NIE DOTYKAĆ'!R103, "'", ""), FIND("/", SUBSTITUTE('DARTBOT- NIE DOTYKAĆ'!R103, "'", "")) - 1) * 1, 0)</f>
        <v>0</v>
      </c>
      <c r="DA134" s="1">
        <f>IFERROR(MID(SUBSTITUTE('DARTBOT- NIE DOTYKAĆ'!Q103, "'", ""), FIND("/", SUBSTITUTE('DARTBOT- NIE DOTYKAĆ'!Q103, "'", "")) + 1, 99) * 1, 0)</f>
        <v>0</v>
      </c>
      <c r="DB134" s="1">
        <f>IFERROR(MID(SUBSTITUTE('DARTBOT- NIE DOTYKAĆ'!R103, "'", ""), FIND("/", SUBSTITUTE('DARTBOT- NIE DOTYKAĆ'!R103, "'", "")) + 1, 99) * 1, 0)</f>
        <v>0</v>
      </c>
    </row>
    <row r="135" spans="80:106" ht="23.25">
      <c r="CB135" s="42"/>
      <c r="CC135" s="42"/>
      <c r="CD135" s="42"/>
      <c r="CE135" s="42"/>
      <c r="CW135" s="61">
        <f>'DARTBOT- NIE DOTYKAĆ'!A104</f>
        <v>0</v>
      </c>
      <c r="CX135" s="1">
        <f>'DARTBOT- NIE DOTYKAĆ'!B104</f>
        <v>0</v>
      </c>
      <c r="CY135" s="62">
        <f>IFERROR(LEFT(SUBSTITUTE('DARTBOT- NIE DOTYKAĆ'!Q104, "'", ""), FIND("/", SUBSTITUTE('DARTBOT- NIE DOTYKAĆ'!Q104, "'", "")) - 1) * 1, 0)</f>
        <v>0</v>
      </c>
      <c r="CZ135" s="62">
        <f>IFERROR(LEFT(SUBSTITUTE('DARTBOT- NIE DOTYKAĆ'!R104, "'", ""), FIND("/", SUBSTITUTE('DARTBOT- NIE DOTYKAĆ'!R104, "'", "")) - 1) * 1, 0)</f>
        <v>0</v>
      </c>
      <c r="DA135" s="1">
        <f>IFERROR(MID(SUBSTITUTE('DARTBOT- NIE DOTYKAĆ'!Q104, "'", ""), FIND("/", SUBSTITUTE('DARTBOT- NIE DOTYKAĆ'!Q104, "'", "")) + 1, 99) * 1, 0)</f>
        <v>0</v>
      </c>
      <c r="DB135" s="1">
        <f>IFERROR(MID(SUBSTITUTE('DARTBOT- NIE DOTYKAĆ'!R104, "'", ""), FIND("/", SUBSTITUTE('DARTBOT- NIE DOTYKAĆ'!R104, "'", "")) + 1, 99) * 1, 0)</f>
        <v>0</v>
      </c>
    </row>
    <row r="136" spans="80:106" ht="23.25">
      <c r="CB136" s="42"/>
      <c r="CC136" s="42"/>
      <c r="CD136" s="42"/>
      <c r="CE136" s="42"/>
      <c r="CW136" s="61">
        <f>'DARTBOT- NIE DOTYKAĆ'!A105</f>
        <v>0</v>
      </c>
      <c r="CX136" s="1">
        <f>'DARTBOT- NIE DOTYKAĆ'!B105</f>
        <v>0</v>
      </c>
      <c r="CY136" s="62">
        <f>IFERROR(LEFT(SUBSTITUTE('DARTBOT- NIE DOTYKAĆ'!Q105, "'", ""), FIND("/", SUBSTITUTE('DARTBOT- NIE DOTYKAĆ'!Q105, "'", "")) - 1) * 1, 0)</f>
        <v>0</v>
      </c>
      <c r="CZ136" s="62">
        <f>IFERROR(LEFT(SUBSTITUTE('DARTBOT- NIE DOTYKAĆ'!R105, "'", ""), FIND("/", SUBSTITUTE('DARTBOT- NIE DOTYKAĆ'!R105, "'", "")) - 1) * 1, 0)</f>
        <v>0</v>
      </c>
      <c r="DA136" s="1">
        <f>IFERROR(MID(SUBSTITUTE('DARTBOT- NIE DOTYKAĆ'!Q105, "'", ""), FIND("/", SUBSTITUTE('DARTBOT- NIE DOTYKAĆ'!Q105, "'", "")) + 1, 99) * 1, 0)</f>
        <v>0</v>
      </c>
      <c r="DB136" s="1">
        <f>IFERROR(MID(SUBSTITUTE('DARTBOT- NIE DOTYKAĆ'!R105, "'", ""), FIND("/", SUBSTITUTE('DARTBOT- NIE DOTYKAĆ'!R105, "'", "")) + 1, 99) * 1, 0)</f>
        <v>0</v>
      </c>
    </row>
    <row r="137" spans="80:106" ht="23.25">
      <c r="CB137" s="42"/>
      <c r="CC137" s="42"/>
      <c r="CD137" s="42"/>
      <c r="CE137" s="42"/>
      <c r="CW137" s="61">
        <f>'DARTBOT- NIE DOTYKAĆ'!A106</f>
        <v>0</v>
      </c>
      <c r="CX137" s="1">
        <f>'DARTBOT- NIE DOTYKAĆ'!B106</f>
        <v>0</v>
      </c>
      <c r="CY137" s="62">
        <f>IFERROR(LEFT(SUBSTITUTE('DARTBOT- NIE DOTYKAĆ'!Q106, "'", ""), FIND("/", SUBSTITUTE('DARTBOT- NIE DOTYKAĆ'!Q106, "'", "")) - 1) * 1, 0)</f>
        <v>0</v>
      </c>
      <c r="CZ137" s="62">
        <f>IFERROR(LEFT(SUBSTITUTE('DARTBOT- NIE DOTYKAĆ'!R106, "'", ""), FIND("/", SUBSTITUTE('DARTBOT- NIE DOTYKAĆ'!R106, "'", "")) - 1) * 1, 0)</f>
        <v>0</v>
      </c>
      <c r="DA137" s="1">
        <f>IFERROR(MID(SUBSTITUTE('DARTBOT- NIE DOTYKAĆ'!Q106, "'", ""), FIND("/", SUBSTITUTE('DARTBOT- NIE DOTYKAĆ'!Q106, "'", "")) + 1, 99) * 1, 0)</f>
        <v>0</v>
      </c>
      <c r="DB137" s="1">
        <f>IFERROR(MID(SUBSTITUTE('DARTBOT- NIE DOTYKAĆ'!R106, "'", ""), FIND("/", SUBSTITUTE('DARTBOT- NIE DOTYKAĆ'!R106, "'", "")) + 1, 99) * 1, 0)</f>
        <v>0</v>
      </c>
    </row>
    <row r="138" spans="80:106" ht="23.25">
      <c r="CB138" s="42"/>
      <c r="CC138" s="42"/>
      <c r="CD138" s="42"/>
      <c r="CE138" s="42"/>
      <c r="CW138" s="61">
        <f>'DARTBOT- NIE DOTYKAĆ'!A107</f>
        <v>0</v>
      </c>
      <c r="CX138" s="1">
        <f>'DARTBOT- NIE DOTYKAĆ'!B107</f>
        <v>0</v>
      </c>
      <c r="CY138" s="62">
        <f>IFERROR(LEFT(SUBSTITUTE('DARTBOT- NIE DOTYKAĆ'!Q107, "'", ""), FIND("/", SUBSTITUTE('DARTBOT- NIE DOTYKAĆ'!Q107, "'", "")) - 1) * 1, 0)</f>
        <v>0</v>
      </c>
      <c r="CZ138" s="62">
        <f>IFERROR(LEFT(SUBSTITUTE('DARTBOT- NIE DOTYKAĆ'!R107, "'", ""), FIND("/", SUBSTITUTE('DARTBOT- NIE DOTYKAĆ'!R107, "'", "")) - 1) * 1, 0)</f>
        <v>0</v>
      </c>
      <c r="DA138" s="1">
        <f>IFERROR(MID(SUBSTITUTE('DARTBOT- NIE DOTYKAĆ'!Q107, "'", ""), FIND("/", SUBSTITUTE('DARTBOT- NIE DOTYKAĆ'!Q107, "'", "")) + 1, 99) * 1, 0)</f>
        <v>0</v>
      </c>
      <c r="DB138" s="1">
        <f>IFERROR(MID(SUBSTITUTE('DARTBOT- NIE DOTYKAĆ'!R107, "'", ""), FIND("/", SUBSTITUTE('DARTBOT- NIE DOTYKAĆ'!R107, "'", "")) + 1, 99) * 1, 0)</f>
        <v>0</v>
      </c>
    </row>
    <row r="139" spans="80:106" ht="23.25">
      <c r="CB139" s="42"/>
      <c r="CC139" s="42"/>
      <c r="CD139" s="42"/>
      <c r="CE139" s="42"/>
      <c r="CW139" s="61">
        <f>'DARTBOT- NIE DOTYKAĆ'!A108</f>
        <v>0</v>
      </c>
      <c r="CX139" s="1">
        <f>'DARTBOT- NIE DOTYKAĆ'!B108</f>
        <v>0</v>
      </c>
      <c r="CY139" s="62">
        <f>IFERROR(LEFT(SUBSTITUTE('DARTBOT- NIE DOTYKAĆ'!Q108, "'", ""), FIND("/", SUBSTITUTE('DARTBOT- NIE DOTYKAĆ'!Q108, "'", "")) - 1) * 1, 0)</f>
        <v>0</v>
      </c>
      <c r="CZ139" s="62">
        <f>IFERROR(LEFT(SUBSTITUTE('DARTBOT- NIE DOTYKAĆ'!R108, "'", ""), FIND("/", SUBSTITUTE('DARTBOT- NIE DOTYKAĆ'!R108, "'", "")) - 1) * 1, 0)</f>
        <v>0</v>
      </c>
      <c r="DA139" s="1">
        <f>IFERROR(MID(SUBSTITUTE('DARTBOT- NIE DOTYKAĆ'!Q108, "'", ""), FIND("/", SUBSTITUTE('DARTBOT- NIE DOTYKAĆ'!Q108, "'", "")) + 1, 99) * 1, 0)</f>
        <v>0</v>
      </c>
      <c r="DB139" s="1">
        <f>IFERROR(MID(SUBSTITUTE('DARTBOT- NIE DOTYKAĆ'!R108, "'", ""), FIND("/", SUBSTITUTE('DARTBOT- NIE DOTYKAĆ'!R108, "'", "")) + 1, 99) * 1, 0)</f>
        <v>0</v>
      </c>
    </row>
    <row r="140" spans="80:106" ht="23.25">
      <c r="CB140" s="42"/>
      <c r="CC140" s="42"/>
      <c r="CD140" s="42"/>
      <c r="CE140" s="42"/>
      <c r="CW140" s="61">
        <f>'DARTBOT- NIE DOTYKAĆ'!A109</f>
        <v>0</v>
      </c>
      <c r="CX140" s="1">
        <f>'DARTBOT- NIE DOTYKAĆ'!B109</f>
        <v>0</v>
      </c>
      <c r="CY140" s="62">
        <f>IFERROR(LEFT(SUBSTITUTE('DARTBOT- NIE DOTYKAĆ'!Q109, "'", ""), FIND("/", SUBSTITUTE('DARTBOT- NIE DOTYKAĆ'!Q109, "'", "")) - 1) * 1, 0)</f>
        <v>0</v>
      </c>
      <c r="CZ140" s="62">
        <f>IFERROR(LEFT(SUBSTITUTE('DARTBOT- NIE DOTYKAĆ'!R109, "'", ""), FIND("/", SUBSTITUTE('DARTBOT- NIE DOTYKAĆ'!R109, "'", "")) - 1) * 1, 0)</f>
        <v>0</v>
      </c>
      <c r="DA140" s="1">
        <f>IFERROR(MID(SUBSTITUTE('DARTBOT- NIE DOTYKAĆ'!Q109, "'", ""), FIND("/", SUBSTITUTE('DARTBOT- NIE DOTYKAĆ'!Q109, "'", "")) + 1, 99) * 1, 0)</f>
        <v>0</v>
      </c>
      <c r="DB140" s="1">
        <f>IFERROR(MID(SUBSTITUTE('DARTBOT- NIE DOTYKAĆ'!R109, "'", ""), FIND("/", SUBSTITUTE('DARTBOT- NIE DOTYKAĆ'!R109, "'", "")) + 1, 99) * 1, 0)</f>
        <v>0</v>
      </c>
    </row>
    <row r="141" spans="80:106" ht="23.25">
      <c r="CB141" s="42"/>
      <c r="CC141" s="42"/>
      <c r="CD141" s="42"/>
      <c r="CE141" s="42"/>
      <c r="CW141" s="61">
        <f>'DARTBOT- NIE DOTYKAĆ'!A110</f>
        <v>0</v>
      </c>
      <c r="CX141" s="1">
        <f>'DARTBOT- NIE DOTYKAĆ'!B110</f>
        <v>0</v>
      </c>
      <c r="CY141" s="62">
        <f>IFERROR(LEFT(SUBSTITUTE('DARTBOT- NIE DOTYKAĆ'!Q110, "'", ""), FIND("/", SUBSTITUTE('DARTBOT- NIE DOTYKAĆ'!Q110, "'", "")) - 1) * 1, 0)</f>
        <v>0</v>
      </c>
      <c r="CZ141" s="62">
        <f>IFERROR(LEFT(SUBSTITUTE('DARTBOT- NIE DOTYKAĆ'!R110, "'", ""), FIND("/", SUBSTITUTE('DARTBOT- NIE DOTYKAĆ'!R110, "'", "")) - 1) * 1, 0)</f>
        <v>0</v>
      </c>
      <c r="DA141" s="1">
        <f>IFERROR(MID(SUBSTITUTE('DARTBOT- NIE DOTYKAĆ'!Q110, "'", ""), FIND("/", SUBSTITUTE('DARTBOT- NIE DOTYKAĆ'!Q110, "'", "")) + 1, 99) * 1, 0)</f>
        <v>0</v>
      </c>
      <c r="DB141" s="1">
        <f>IFERROR(MID(SUBSTITUTE('DARTBOT- NIE DOTYKAĆ'!R110, "'", ""), FIND("/", SUBSTITUTE('DARTBOT- NIE DOTYKAĆ'!R110, "'", "")) + 1, 99) * 1, 0)</f>
        <v>0</v>
      </c>
    </row>
    <row r="142" spans="80:106" ht="23.25">
      <c r="CB142" s="42"/>
      <c r="CC142" s="42"/>
      <c r="CD142" s="42"/>
      <c r="CE142" s="42"/>
      <c r="CW142" s="61">
        <f>'DARTBOT- NIE DOTYKAĆ'!A111</f>
        <v>0</v>
      </c>
      <c r="CX142" s="1">
        <f>'DARTBOT- NIE DOTYKAĆ'!B111</f>
        <v>0</v>
      </c>
      <c r="CY142" s="62">
        <f>IFERROR(LEFT(SUBSTITUTE('DARTBOT- NIE DOTYKAĆ'!Q111, "'", ""), FIND("/", SUBSTITUTE('DARTBOT- NIE DOTYKAĆ'!Q111, "'", "")) - 1) * 1, 0)</f>
        <v>0</v>
      </c>
      <c r="CZ142" s="62">
        <f>IFERROR(LEFT(SUBSTITUTE('DARTBOT- NIE DOTYKAĆ'!R111, "'", ""), FIND("/", SUBSTITUTE('DARTBOT- NIE DOTYKAĆ'!R111, "'", "")) - 1) * 1, 0)</f>
        <v>0</v>
      </c>
      <c r="DA142" s="1">
        <f>IFERROR(MID(SUBSTITUTE('DARTBOT- NIE DOTYKAĆ'!Q111, "'", ""), FIND("/", SUBSTITUTE('DARTBOT- NIE DOTYKAĆ'!Q111, "'", "")) + 1, 99) * 1, 0)</f>
        <v>0</v>
      </c>
      <c r="DB142" s="1">
        <f>IFERROR(MID(SUBSTITUTE('DARTBOT- NIE DOTYKAĆ'!R111, "'", ""), FIND("/", SUBSTITUTE('DARTBOT- NIE DOTYKAĆ'!R111, "'", "")) + 1, 99) * 1, 0)</f>
        <v>0</v>
      </c>
    </row>
    <row r="143" spans="80:106" ht="23.25">
      <c r="CB143" s="42"/>
      <c r="CC143" s="42"/>
      <c r="CD143" s="42"/>
      <c r="CE143" s="42"/>
      <c r="CW143" s="61">
        <f>'DARTBOT- NIE DOTYKAĆ'!A112</f>
        <v>0</v>
      </c>
      <c r="CX143" s="1">
        <f>'DARTBOT- NIE DOTYKAĆ'!B112</f>
        <v>0</v>
      </c>
      <c r="CY143" s="62">
        <f>IFERROR(LEFT(SUBSTITUTE('DARTBOT- NIE DOTYKAĆ'!Q112, "'", ""), FIND("/", SUBSTITUTE('DARTBOT- NIE DOTYKAĆ'!Q112, "'", "")) - 1) * 1, 0)</f>
        <v>0</v>
      </c>
      <c r="CZ143" s="62">
        <f>IFERROR(LEFT(SUBSTITUTE('DARTBOT- NIE DOTYKAĆ'!R112, "'", ""), FIND("/", SUBSTITUTE('DARTBOT- NIE DOTYKAĆ'!R112, "'", "")) - 1) * 1, 0)</f>
        <v>0</v>
      </c>
      <c r="DA143" s="1">
        <f>IFERROR(MID(SUBSTITUTE('DARTBOT- NIE DOTYKAĆ'!Q112, "'", ""), FIND("/", SUBSTITUTE('DARTBOT- NIE DOTYKAĆ'!Q112, "'", "")) + 1, 99) * 1, 0)</f>
        <v>0</v>
      </c>
      <c r="DB143" s="1">
        <f>IFERROR(MID(SUBSTITUTE('DARTBOT- NIE DOTYKAĆ'!R112, "'", ""), FIND("/", SUBSTITUTE('DARTBOT- NIE DOTYKAĆ'!R112, "'", "")) + 1, 99) * 1, 0)</f>
        <v>0</v>
      </c>
    </row>
    <row r="144" spans="80:106" ht="23.25">
      <c r="CB144" s="42"/>
      <c r="CC144" s="42"/>
      <c r="CD144" s="42"/>
      <c r="CE144" s="42"/>
      <c r="CW144" s="61">
        <f>'DARTBOT- NIE DOTYKAĆ'!A113</f>
        <v>0</v>
      </c>
      <c r="CX144" s="1">
        <f>'DARTBOT- NIE DOTYKAĆ'!B113</f>
        <v>0</v>
      </c>
      <c r="CY144" s="62">
        <f>IFERROR(LEFT(SUBSTITUTE('DARTBOT- NIE DOTYKAĆ'!Q113, "'", ""), FIND("/", SUBSTITUTE('DARTBOT- NIE DOTYKAĆ'!Q113, "'", "")) - 1) * 1, 0)</f>
        <v>0</v>
      </c>
      <c r="CZ144" s="62">
        <f>IFERROR(LEFT(SUBSTITUTE('DARTBOT- NIE DOTYKAĆ'!R113, "'", ""), FIND("/", SUBSTITUTE('DARTBOT- NIE DOTYKAĆ'!R113, "'", "")) - 1) * 1, 0)</f>
        <v>0</v>
      </c>
      <c r="DA144" s="1">
        <f>IFERROR(MID(SUBSTITUTE('DARTBOT- NIE DOTYKAĆ'!Q113, "'", ""), FIND("/", SUBSTITUTE('DARTBOT- NIE DOTYKAĆ'!Q113, "'", "")) + 1, 99) * 1, 0)</f>
        <v>0</v>
      </c>
      <c r="DB144" s="1">
        <f>IFERROR(MID(SUBSTITUTE('DARTBOT- NIE DOTYKAĆ'!R113, "'", ""), FIND("/", SUBSTITUTE('DARTBOT- NIE DOTYKAĆ'!R113, "'", "")) + 1, 99) * 1, 0)</f>
        <v>0</v>
      </c>
    </row>
    <row r="145" spans="80:106" ht="23.25">
      <c r="CB145" s="42"/>
      <c r="CC145" s="42"/>
      <c r="CD145" s="42"/>
      <c r="CE145" s="42"/>
      <c r="CW145" s="61">
        <f>'DARTBOT- NIE DOTYKAĆ'!A114</f>
        <v>0</v>
      </c>
      <c r="CX145" s="1">
        <f>'DARTBOT- NIE DOTYKAĆ'!B114</f>
        <v>0</v>
      </c>
      <c r="CY145" s="62">
        <f>IFERROR(LEFT(SUBSTITUTE('DARTBOT- NIE DOTYKAĆ'!Q114, "'", ""), FIND("/", SUBSTITUTE('DARTBOT- NIE DOTYKAĆ'!Q114, "'", "")) - 1) * 1, 0)</f>
        <v>0</v>
      </c>
      <c r="CZ145" s="62">
        <f>IFERROR(LEFT(SUBSTITUTE('DARTBOT- NIE DOTYKAĆ'!R114, "'", ""), FIND("/", SUBSTITUTE('DARTBOT- NIE DOTYKAĆ'!R114, "'", "")) - 1) * 1, 0)</f>
        <v>0</v>
      </c>
      <c r="DA145" s="1">
        <f>IFERROR(MID(SUBSTITUTE('DARTBOT- NIE DOTYKAĆ'!Q114, "'", ""), FIND("/", SUBSTITUTE('DARTBOT- NIE DOTYKAĆ'!Q114, "'", "")) + 1, 99) * 1, 0)</f>
        <v>0</v>
      </c>
      <c r="DB145" s="1">
        <f>IFERROR(MID(SUBSTITUTE('DARTBOT- NIE DOTYKAĆ'!R114, "'", ""), FIND("/", SUBSTITUTE('DARTBOT- NIE DOTYKAĆ'!R114, "'", "")) + 1, 99) * 1, 0)</f>
        <v>0</v>
      </c>
    </row>
    <row r="146" spans="80:106" ht="23.25">
      <c r="CB146" s="42"/>
      <c r="CC146" s="42"/>
      <c r="CD146" s="42"/>
      <c r="CE146" s="42"/>
      <c r="CW146" s="61">
        <f>'DARTBOT- NIE DOTYKAĆ'!A115</f>
        <v>0</v>
      </c>
      <c r="CX146" s="1">
        <f>'DARTBOT- NIE DOTYKAĆ'!B115</f>
        <v>0</v>
      </c>
      <c r="CY146" s="62">
        <f>IFERROR(LEFT(SUBSTITUTE('DARTBOT- NIE DOTYKAĆ'!Q115, "'", ""), FIND("/", SUBSTITUTE('DARTBOT- NIE DOTYKAĆ'!Q115, "'", "")) - 1) * 1, 0)</f>
        <v>0</v>
      </c>
      <c r="CZ146" s="62">
        <f>IFERROR(LEFT(SUBSTITUTE('DARTBOT- NIE DOTYKAĆ'!R115, "'", ""), FIND("/", SUBSTITUTE('DARTBOT- NIE DOTYKAĆ'!R115, "'", "")) - 1) * 1, 0)</f>
        <v>0</v>
      </c>
      <c r="DA146" s="1">
        <f>IFERROR(MID(SUBSTITUTE('DARTBOT- NIE DOTYKAĆ'!Q115, "'", ""), FIND("/", SUBSTITUTE('DARTBOT- NIE DOTYKAĆ'!Q115, "'", "")) + 1, 99) * 1, 0)</f>
        <v>0</v>
      </c>
      <c r="DB146" s="1">
        <f>IFERROR(MID(SUBSTITUTE('DARTBOT- NIE DOTYKAĆ'!R115, "'", ""), FIND("/", SUBSTITUTE('DARTBOT- NIE DOTYKAĆ'!R115, "'", "")) + 1, 99) * 1, 0)</f>
        <v>0</v>
      </c>
    </row>
    <row r="147" spans="80:106" ht="23.25">
      <c r="CB147" s="42"/>
      <c r="CC147" s="42"/>
      <c r="CD147" s="42"/>
      <c r="CE147" s="42"/>
      <c r="CW147" s="61">
        <f>'DARTBOT- NIE DOTYKAĆ'!A116</f>
        <v>0</v>
      </c>
      <c r="CX147" s="1">
        <f>'DARTBOT- NIE DOTYKAĆ'!B116</f>
        <v>0</v>
      </c>
      <c r="CY147" s="62">
        <f>IFERROR(LEFT(SUBSTITUTE('DARTBOT- NIE DOTYKAĆ'!Q116, "'", ""), FIND("/", SUBSTITUTE('DARTBOT- NIE DOTYKAĆ'!Q116, "'", "")) - 1) * 1, 0)</f>
        <v>0</v>
      </c>
      <c r="CZ147" s="62">
        <f>IFERROR(LEFT(SUBSTITUTE('DARTBOT- NIE DOTYKAĆ'!R116, "'", ""), FIND("/", SUBSTITUTE('DARTBOT- NIE DOTYKAĆ'!R116, "'", "")) - 1) * 1, 0)</f>
        <v>0</v>
      </c>
      <c r="DA147" s="1">
        <f>IFERROR(MID(SUBSTITUTE('DARTBOT- NIE DOTYKAĆ'!Q116, "'", ""), FIND("/", SUBSTITUTE('DARTBOT- NIE DOTYKAĆ'!Q116, "'", "")) + 1, 99) * 1, 0)</f>
        <v>0</v>
      </c>
      <c r="DB147" s="1">
        <f>IFERROR(MID(SUBSTITUTE('DARTBOT- NIE DOTYKAĆ'!R116, "'", ""), FIND("/", SUBSTITUTE('DARTBOT- NIE DOTYKAĆ'!R116, "'", "")) + 1, 99) * 1, 0)</f>
        <v>0</v>
      </c>
    </row>
    <row r="148" spans="80:106" ht="23.25">
      <c r="CB148" s="42"/>
      <c r="CC148" s="42"/>
      <c r="CD148" s="42"/>
      <c r="CE148" s="42"/>
      <c r="CW148" s="61">
        <f>'DARTBOT- NIE DOTYKAĆ'!A117</f>
        <v>0</v>
      </c>
      <c r="CX148" s="1">
        <f>'DARTBOT- NIE DOTYKAĆ'!B117</f>
        <v>0</v>
      </c>
      <c r="CY148" s="62">
        <f>IFERROR(LEFT(SUBSTITUTE('DARTBOT- NIE DOTYKAĆ'!Q117, "'", ""), FIND("/", SUBSTITUTE('DARTBOT- NIE DOTYKAĆ'!Q117, "'", "")) - 1) * 1, 0)</f>
        <v>0</v>
      </c>
      <c r="CZ148" s="62">
        <f>IFERROR(LEFT(SUBSTITUTE('DARTBOT- NIE DOTYKAĆ'!R117, "'", ""), FIND("/", SUBSTITUTE('DARTBOT- NIE DOTYKAĆ'!R117, "'", "")) - 1) * 1, 0)</f>
        <v>0</v>
      </c>
      <c r="DA148" s="1">
        <f>IFERROR(MID(SUBSTITUTE('DARTBOT- NIE DOTYKAĆ'!Q117, "'", ""), FIND("/", SUBSTITUTE('DARTBOT- NIE DOTYKAĆ'!Q117, "'", "")) + 1, 99) * 1, 0)</f>
        <v>0</v>
      </c>
      <c r="DB148" s="1">
        <f>IFERROR(MID(SUBSTITUTE('DARTBOT- NIE DOTYKAĆ'!R117, "'", ""), FIND("/", SUBSTITUTE('DARTBOT- NIE DOTYKAĆ'!R117, "'", "")) + 1, 99) * 1, 0)</f>
        <v>0</v>
      </c>
    </row>
    <row r="149" spans="80:106" ht="23.25">
      <c r="CB149" s="42"/>
      <c r="CC149" s="42"/>
      <c r="CD149" s="42"/>
      <c r="CE149" s="42"/>
      <c r="CW149" s="61">
        <f>'DARTBOT- NIE DOTYKAĆ'!A118</f>
        <v>0</v>
      </c>
      <c r="CX149" s="1">
        <f>'DARTBOT- NIE DOTYKAĆ'!B118</f>
        <v>0</v>
      </c>
      <c r="CY149" s="62">
        <f>IFERROR(LEFT(SUBSTITUTE('DARTBOT- NIE DOTYKAĆ'!Q118, "'", ""), FIND("/", SUBSTITUTE('DARTBOT- NIE DOTYKAĆ'!Q118, "'", "")) - 1) * 1, 0)</f>
        <v>0</v>
      </c>
      <c r="CZ149" s="62">
        <f>IFERROR(LEFT(SUBSTITUTE('DARTBOT- NIE DOTYKAĆ'!R118, "'", ""), FIND("/", SUBSTITUTE('DARTBOT- NIE DOTYKAĆ'!R118, "'", "")) - 1) * 1, 0)</f>
        <v>0</v>
      </c>
      <c r="DA149" s="1">
        <f>IFERROR(MID(SUBSTITUTE('DARTBOT- NIE DOTYKAĆ'!Q118, "'", ""), FIND("/", SUBSTITUTE('DARTBOT- NIE DOTYKAĆ'!Q118, "'", "")) + 1, 99) * 1, 0)</f>
        <v>0</v>
      </c>
      <c r="DB149" s="1">
        <f>IFERROR(MID(SUBSTITUTE('DARTBOT- NIE DOTYKAĆ'!R118, "'", ""), FIND("/", SUBSTITUTE('DARTBOT- NIE DOTYKAĆ'!R118, "'", "")) + 1, 99) * 1, 0)</f>
        <v>0</v>
      </c>
    </row>
    <row r="150" spans="80:106" ht="23.25">
      <c r="CB150" s="42"/>
      <c r="CC150" s="42"/>
      <c r="CD150" s="42"/>
      <c r="CE150" s="42"/>
      <c r="CW150" s="61">
        <f>'DARTBOT- NIE DOTYKAĆ'!A119</f>
        <v>0</v>
      </c>
      <c r="CX150" s="1">
        <f>'DARTBOT- NIE DOTYKAĆ'!B119</f>
        <v>0</v>
      </c>
      <c r="CY150" s="62">
        <f>IFERROR(LEFT(SUBSTITUTE('DARTBOT- NIE DOTYKAĆ'!Q119, "'", ""), FIND("/", SUBSTITUTE('DARTBOT- NIE DOTYKAĆ'!Q119, "'", "")) - 1) * 1, 0)</f>
        <v>0</v>
      </c>
      <c r="CZ150" s="62">
        <f>IFERROR(LEFT(SUBSTITUTE('DARTBOT- NIE DOTYKAĆ'!R119, "'", ""), FIND("/", SUBSTITUTE('DARTBOT- NIE DOTYKAĆ'!R119, "'", "")) - 1) * 1, 0)</f>
        <v>0</v>
      </c>
      <c r="DA150" s="1">
        <f>IFERROR(MID(SUBSTITUTE('DARTBOT- NIE DOTYKAĆ'!Q119, "'", ""), FIND("/", SUBSTITUTE('DARTBOT- NIE DOTYKAĆ'!Q119, "'", "")) + 1, 99) * 1, 0)</f>
        <v>0</v>
      </c>
      <c r="DB150" s="1">
        <f>IFERROR(MID(SUBSTITUTE('DARTBOT- NIE DOTYKAĆ'!R119, "'", ""), FIND("/", SUBSTITUTE('DARTBOT- NIE DOTYKAĆ'!R119, "'", "")) + 1, 99) * 1, 0)</f>
        <v>0</v>
      </c>
    </row>
    <row r="151" spans="80:106" ht="23.25">
      <c r="CB151" s="42"/>
      <c r="CC151" s="42"/>
      <c r="CD151" s="42"/>
      <c r="CE151" s="42"/>
      <c r="CW151" s="61">
        <f>'DARTBOT- NIE DOTYKAĆ'!A120</f>
        <v>0</v>
      </c>
      <c r="CX151" s="1">
        <f>'DARTBOT- NIE DOTYKAĆ'!B120</f>
        <v>0</v>
      </c>
      <c r="CY151" s="62">
        <f>IFERROR(LEFT(SUBSTITUTE('DARTBOT- NIE DOTYKAĆ'!Q120, "'", ""), FIND("/", SUBSTITUTE('DARTBOT- NIE DOTYKAĆ'!Q120, "'", "")) - 1) * 1, 0)</f>
        <v>0</v>
      </c>
      <c r="CZ151" s="62">
        <f>IFERROR(LEFT(SUBSTITUTE('DARTBOT- NIE DOTYKAĆ'!R120, "'", ""), FIND("/", SUBSTITUTE('DARTBOT- NIE DOTYKAĆ'!R120, "'", "")) - 1) * 1, 0)</f>
        <v>0</v>
      </c>
      <c r="DA151" s="1">
        <f>IFERROR(MID(SUBSTITUTE('DARTBOT- NIE DOTYKAĆ'!Q120, "'", ""), FIND("/", SUBSTITUTE('DARTBOT- NIE DOTYKAĆ'!Q120, "'", "")) + 1, 99) * 1, 0)</f>
        <v>0</v>
      </c>
      <c r="DB151" s="1">
        <f>IFERROR(MID(SUBSTITUTE('DARTBOT- NIE DOTYKAĆ'!R120, "'", ""), FIND("/", SUBSTITUTE('DARTBOT- NIE DOTYKAĆ'!R120, "'", "")) + 1, 99) * 1, 0)</f>
        <v>0</v>
      </c>
    </row>
    <row r="152" spans="80:106" ht="23.25">
      <c r="CB152" s="42"/>
      <c r="CC152" s="42"/>
      <c r="CD152" s="42"/>
      <c r="CE152" s="42"/>
      <c r="CW152" s="61">
        <f>'DARTBOT- NIE DOTYKAĆ'!A121</f>
        <v>0</v>
      </c>
      <c r="CX152" s="1">
        <f>'DARTBOT- NIE DOTYKAĆ'!B121</f>
        <v>0</v>
      </c>
      <c r="CY152" s="62">
        <f>IFERROR(LEFT(SUBSTITUTE('DARTBOT- NIE DOTYKAĆ'!Q121, "'", ""), FIND("/", SUBSTITUTE('DARTBOT- NIE DOTYKAĆ'!Q121, "'", "")) - 1) * 1, 0)</f>
        <v>0</v>
      </c>
      <c r="CZ152" s="62">
        <f>IFERROR(LEFT(SUBSTITUTE('DARTBOT- NIE DOTYKAĆ'!R121, "'", ""), FIND("/", SUBSTITUTE('DARTBOT- NIE DOTYKAĆ'!R121, "'", "")) - 1) * 1, 0)</f>
        <v>0</v>
      </c>
      <c r="DA152" s="1">
        <f>IFERROR(MID(SUBSTITUTE('DARTBOT- NIE DOTYKAĆ'!Q121, "'", ""), FIND("/", SUBSTITUTE('DARTBOT- NIE DOTYKAĆ'!Q121, "'", "")) + 1, 99) * 1, 0)</f>
        <v>0</v>
      </c>
      <c r="DB152" s="1">
        <f>IFERROR(MID(SUBSTITUTE('DARTBOT- NIE DOTYKAĆ'!R121, "'", ""), FIND("/", SUBSTITUTE('DARTBOT- NIE DOTYKAĆ'!R121, "'", "")) + 1, 99) * 1, 0)</f>
        <v>0</v>
      </c>
    </row>
    <row r="153" spans="80:106" ht="23.25">
      <c r="CB153" s="42"/>
      <c r="CC153" s="42"/>
      <c r="CD153" s="42"/>
      <c r="CE153" s="42"/>
      <c r="CW153" s="61">
        <f>'DARTBOT- NIE DOTYKAĆ'!A122</f>
        <v>0</v>
      </c>
      <c r="CX153" s="1">
        <f>'DARTBOT- NIE DOTYKAĆ'!B122</f>
        <v>0</v>
      </c>
      <c r="CY153" s="62">
        <f>IFERROR(LEFT(SUBSTITUTE('DARTBOT- NIE DOTYKAĆ'!Q122, "'", ""), FIND("/", SUBSTITUTE('DARTBOT- NIE DOTYKAĆ'!Q122, "'", "")) - 1) * 1, 0)</f>
        <v>0</v>
      </c>
      <c r="CZ153" s="62">
        <f>IFERROR(LEFT(SUBSTITUTE('DARTBOT- NIE DOTYKAĆ'!R122, "'", ""), FIND("/", SUBSTITUTE('DARTBOT- NIE DOTYKAĆ'!R122, "'", "")) - 1) * 1, 0)</f>
        <v>0</v>
      </c>
      <c r="DA153" s="1">
        <f>IFERROR(MID(SUBSTITUTE('DARTBOT- NIE DOTYKAĆ'!Q122, "'", ""), FIND("/", SUBSTITUTE('DARTBOT- NIE DOTYKAĆ'!Q122, "'", "")) + 1, 99) * 1, 0)</f>
        <v>0</v>
      </c>
      <c r="DB153" s="1">
        <f>IFERROR(MID(SUBSTITUTE('DARTBOT- NIE DOTYKAĆ'!R122, "'", ""), FIND("/", SUBSTITUTE('DARTBOT- NIE DOTYKAĆ'!R122, "'", "")) + 1, 99) * 1, 0)</f>
        <v>0</v>
      </c>
    </row>
    <row r="154" spans="80:106" ht="23.25">
      <c r="CB154" s="42"/>
      <c r="CC154" s="42"/>
      <c r="CD154" s="42"/>
      <c r="CE154" s="42"/>
      <c r="CW154" s="61">
        <f>'DARTBOT- NIE DOTYKAĆ'!A123</f>
        <v>0</v>
      </c>
      <c r="CX154" s="1">
        <f>'DARTBOT- NIE DOTYKAĆ'!B123</f>
        <v>0</v>
      </c>
      <c r="CY154" s="62">
        <f>IFERROR(LEFT(SUBSTITUTE('DARTBOT- NIE DOTYKAĆ'!Q123, "'", ""), FIND("/", SUBSTITUTE('DARTBOT- NIE DOTYKAĆ'!Q123, "'", "")) - 1) * 1, 0)</f>
        <v>0</v>
      </c>
      <c r="CZ154" s="62">
        <f>IFERROR(LEFT(SUBSTITUTE('DARTBOT- NIE DOTYKAĆ'!R123, "'", ""), FIND("/", SUBSTITUTE('DARTBOT- NIE DOTYKAĆ'!R123, "'", "")) - 1) * 1, 0)</f>
        <v>0</v>
      </c>
      <c r="DA154" s="1">
        <f>IFERROR(MID(SUBSTITUTE('DARTBOT- NIE DOTYKAĆ'!Q123, "'", ""), FIND("/", SUBSTITUTE('DARTBOT- NIE DOTYKAĆ'!Q123, "'", "")) + 1, 99) * 1, 0)</f>
        <v>0</v>
      </c>
      <c r="DB154" s="1">
        <f>IFERROR(MID(SUBSTITUTE('DARTBOT- NIE DOTYKAĆ'!R123, "'", ""), FIND("/", SUBSTITUTE('DARTBOT- NIE DOTYKAĆ'!R123, "'", "")) + 1, 99) * 1, 0)</f>
        <v>0</v>
      </c>
    </row>
    <row r="155" spans="80:106" ht="23.25">
      <c r="CB155" s="42"/>
      <c r="CC155" s="42"/>
      <c r="CD155" s="42"/>
      <c r="CE155" s="42"/>
      <c r="CW155" s="61">
        <f>'DARTBOT- NIE DOTYKAĆ'!A124</f>
        <v>0</v>
      </c>
      <c r="CX155" s="1">
        <f>'DARTBOT- NIE DOTYKAĆ'!B124</f>
        <v>0</v>
      </c>
      <c r="CY155" s="62">
        <f>IFERROR(LEFT(SUBSTITUTE('DARTBOT- NIE DOTYKAĆ'!Q124, "'", ""), FIND("/", SUBSTITUTE('DARTBOT- NIE DOTYKAĆ'!Q124, "'", "")) - 1) * 1, 0)</f>
        <v>0</v>
      </c>
      <c r="CZ155" s="62">
        <f>IFERROR(LEFT(SUBSTITUTE('DARTBOT- NIE DOTYKAĆ'!R124, "'", ""), FIND("/", SUBSTITUTE('DARTBOT- NIE DOTYKAĆ'!R124, "'", "")) - 1) * 1, 0)</f>
        <v>0</v>
      </c>
      <c r="DA155" s="1">
        <f>IFERROR(MID(SUBSTITUTE('DARTBOT- NIE DOTYKAĆ'!Q124, "'", ""), FIND("/", SUBSTITUTE('DARTBOT- NIE DOTYKAĆ'!Q124, "'", "")) + 1, 99) * 1, 0)</f>
        <v>0</v>
      </c>
      <c r="DB155" s="1">
        <f>IFERROR(MID(SUBSTITUTE('DARTBOT- NIE DOTYKAĆ'!R124, "'", ""), FIND("/", SUBSTITUTE('DARTBOT- NIE DOTYKAĆ'!R124, "'", "")) + 1, 99) * 1, 0)</f>
        <v>0</v>
      </c>
    </row>
    <row r="156" spans="80:106" ht="23.25">
      <c r="CB156" s="42"/>
      <c r="CC156" s="42"/>
      <c r="CD156" s="42"/>
      <c r="CE156" s="42"/>
      <c r="CW156" s="61">
        <f>'DARTBOT- NIE DOTYKAĆ'!A125</f>
        <v>0</v>
      </c>
      <c r="CX156" s="1">
        <f>'DARTBOT- NIE DOTYKAĆ'!B125</f>
        <v>0</v>
      </c>
      <c r="CY156" s="62">
        <f>IFERROR(LEFT(SUBSTITUTE('DARTBOT- NIE DOTYKAĆ'!Q125, "'", ""), FIND("/", SUBSTITUTE('DARTBOT- NIE DOTYKAĆ'!Q125, "'", "")) - 1) * 1, 0)</f>
        <v>0</v>
      </c>
      <c r="CZ156" s="62">
        <f>IFERROR(LEFT(SUBSTITUTE('DARTBOT- NIE DOTYKAĆ'!R125, "'", ""), FIND("/", SUBSTITUTE('DARTBOT- NIE DOTYKAĆ'!R125, "'", "")) - 1) * 1, 0)</f>
        <v>0</v>
      </c>
      <c r="DA156" s="1">
        <f>IFERROR(MID(SUBSTITUTE('DARTBOT- NIE DOTYKAĆ'!Q125, "'", ""), FIND("/", SUBSTITUTE('DARTBOT- NIE DOTYKAĆ'!Q125, "'", "")) + 1, 99) * 1, 0)</f>
        <v>0</v>
      </c>
      <c r="DB156" s="1">
        <f>IFERROR(MID(SUBSTITUTE('DARTBOT- NIE DOTYKAĆ'!R125, "'", ""), FIND("/", SUBSTITUTE('DARTBOT- NIE DOTYKAĆ'!R125, "'", "")) + 1, 99) * 1, 0)</f>
        <v>0</v>
      </c>
    </row>
    <row r="157" spans="80:106" ht="23.25">
      <c r="CB157" s="42"/>
      <c r="CC157" s="42"/>
      <c r="CD157" s="42"/>
      <c r="CE157" s="42"/>
      <c r="CW157" s="61">
        <f>'DARTBOT- NIE DOTYKAĆ'!A126</f>
        <v>0</v>
      </c>
      <c r="CX157" s="1">
        <f>'DARTBOT- NIE DOTYKAĆ'!B126</f>
        <v>0</v>
      </c>
      <c r="CY157" s="62">
        <f>IFERROR(LEFT(SUBSTITUTE('DARTBOT- NIE DOTYKAĆ'!Q126, "'", ""), FIND("/", SUBSTITUTE('DARTBOT- NIE DOTYKAĆ'!Q126, "'", "")) - 1) * 1, 0)</f>
        <v>0</v>
      </c>
      <c r="CZ157" s="62">
        <f>IFERROR(LEFT(SUBSTITUTE('DARTBOT- NIE DOTYKAĆ'!R126, "'", ""), FIND("/", SUBSTITUTE('DARTBOT- NIE DOTYKAĆ'!R126, "'", "")) - 1) * 1, 0)</f>
        <v>0</v>
      </c>
      <c r="DA157" s="1">
        <f>IFERROR(MID(SUBSTITUTE('DARTBOT- NIE DOTYKAĆ'!Q126, "'", ""), FIND("/", SUBSTITUTE('DARTBOT- NIE DOTYKAĆ'!Q126, "'", "")) + 1, 99) * 1, 0)</f>
        <v>0</v>
      </c>
      <c r="DB157" s="1">
        <f>IFERROR(MID(SUBSTITUTE('DARTBOT- NIE DOTYKAĆ'!R126, "'", ""), FIND("/", SUBSTITUTE('DARTBOT- NIE DOTYKAĆ'!R126, "'", "")) + 1, 99) * 1, 0)</f>
        <v>0</v>
      </c>
    </row>
    <row r="158" spans="80:106" ht="23.25">
      <c r="CB158" s="42"/>
      <c r="CC158" s="42"/>
      <c r="CD158" s="42"/>
      <c r="CE158" s="42"/>
      <c r="CW158" s="61">
        <f>'DARTBOT- NIE DOTYKAĆ'!A127</f>
        <v>0</v>
      </c>
      <c r="CX158" s="1">
        <f>'DARTBOT- NIE DOTYKAĆ'!B127</f>
        <v>0</v>
      </c>
      <c r="CY158" s="62">
        <f>IFERROR(LEFT(SUBSTITUTE('DARTBOT- NIE DOTYKAĆ'!Q127, "'", ""), FIND("/", SUBSTITUTE('DARTBOT- NIE DOTYKAĆ'!Q127, "'", "")) - 1) * 1, 0)</f>
        <v>0</v>
      </c>
      <c r="CZ158" s="62">
        <f>IFERROR(LEFT(SUBSTITUTE('DARTBOT- NIE DOTYKAĆ'!R127, "'", ""), FIND("/", SUBSTITUTE('DARTBOT- NIE DOTYKAĆ'!R127, "'", "")) - 1) * 1, 0)</f>
        <v>0</v>
      </c>
      <c r="DA158" s="1">
        <f>IFERROR(MID(SUBSTITUTE('DARTBOT- NIE DOTYKAĆ'!Q127, "'", ""), FIND("/", SUBSTITUTE('DARTBOT- NIE DOTYKAĆ'!Q127, "'", "")) + 1, 99) * 1, 0)</f>
        <v>0</v>
      </c>
      <c r="DB158" s="1">
        <f>IFERROR(MID(SUBSTITUTE('DARTBOT- NIE DOTYKAĆ'!R127, "'", ""), FIND("/", SUBSTITUTE('DARTBOT- NIE DOTYKAĆ'!R127, "'", "")) + 1, 99) * 1, 0)</f>
        <v>0</v>
      </c>
    </row>
    <row r="159" spans="80:106" ht="23.25">
      <c r="CB159" s="42"/>
      <c r="CC159" s="42"/>
      <c r="CD159" s="42"/>
      <c r="CE159" s="42"/>
      <c r="CW159" s="61">
        <f>'DARTBOT- NIE DOTYKAĆ'!A128</f>
        <v>0</v>
      </c>
      <c r="CX159" s="1">
        <f>'DARTBOT- NIE DOTYKAĆ'!B128</f>
        <v>0</v>
      </c>
      <c r="CY159" s="62">
        <f>IFERROR(LEFT(SUBSTITUTE('DARTBOT- NIE DOTYKAĆ'!Q128, "'", ""), FIND("/", SUBSTITUTE('DARTBOT- NIE DOTYKAĆ'!Q128, "'", "")) - 1) * 1, 0)</f>
        <v>0</v>
      </c>
      <c r="CZ159" s="62">
        <f>IFERROR(LEFT(SUBSTITUTE('DARTBOT- NIE DOTYKAĆ'!R128, "'", ""), FIND("/", SUBSTITUTE('DARTBOT- NIE DOTYKAĆ'!R128, "'", "")) - 1) * 1, 0)</f>
        <v>0</v>
      </c>
      <c r="DA159" s="1">
        <f>IFERROR(MID(SUBSTITUTE('DARTBOT- NIE DOTYKAĆ'!Q128, "'", ""), FIND("/", SUBSTITUTE('DARTBOT- NIE DOTYKAĆ'!Q128, "'", "")) + 1, 99) * 1, 0)</f>
        <v>0</v>
      </c>
      <c r="DB159" s="1">
        <f>IFERROR(MID(SUBSTITUTE('DARTBOT- NIE DOTYKAĆ'!R128, "'", ""), FIND("/", SUBSTITUTE('DARTBOT- NIE DOTYKAĆ'!R128, "'", "")) + 1, 99) * 1, 0)</f>
        <v>0</v>
      </c>
    </row>
    <row r="160" spans="80:106" ht="23.25">
      <c r="CB160" s="42"/>
      <c r="CC160" s="42"/>
      <c r="CD160" s="42"/>
      <c r="CE160" s="42"/>
      <c r="CW160" s="61">
        <f>'DARTBOT- NIE DOTYKAĆ'!A129</f>
        <v>0</v>
      </c>
      <c r="CX160" s="1">
        <f>'DARTBOT- NIE DOTYKAĆ'!B129</f>
        <v>0</v>
      </c>
      <c r="CY160" s="62">
        <f>IFERROR(LEFT(SUBSTITUTE('DARTBOT- NIE DOTYKAĆ'!Q129, "'", ""), FIND("/", SUBSTITUTE('DARTBOT- NIE DOTYKAĆ'!Q129, "'", "")) - 1) * 1, 0)</f>
        <v>0</v>
      </c>
      <c r="CZ160" s="62">
        <f>IFERROR(LEFT(SUBSTITUTE('DARTBOT- NIE DOTYKAĆ'!R129, "'", ""), FIND("/", SUBSTITUTE('DARTBOT- NIE DOTYKAĆ'!R129, "'", "")) - 1) * 1, 0)</f>
        <v>0</v>
      </c>
      <c r="DA160" s="1">
        <f>IFERROR(MID(SUBSTITUTE('DARTBOT- NIE DOTYKAĆ'!Q129, "'", ""), FIND("/", SUBSTITUTE('DARTBOT- NIE DOTYKAĆ'!Q129, "'", "")) + 1, 99) * 1, 0)</f>
        <v>0</v>
      </c>
      <c r="DB160" s="1">
        <f>IFERROR(MID(SUBSTITUTE('DARTBOT- NIE DOTYKAĆ'!R129, "'", ""), FIND("/", SUBSTITUTE('DARTBOT- NIE DOTYKAĆ'!R129, "'", "")) + 1, 99) * 1, 0)</f>
        <v>0</v>
      </c>
    </row>
    <row r="161" spans="80:106" ht="23.25">
      <c r="CB161" s="42"/>
      <c r="CC161" s="42"/>
      <c r="CD161" s="42"/>
      <c r="CE161" s="42"/>
      <c r="CW161" s="61">
        <f>'DARTBOT- NIE DOTYKAĆ'!A130</f>
        <v>0</v>
      </c>
      <c r="CX161" s="1">
        <f>'DARTBOT- NIE DOTYKAĆ'!B130</f>
        <v>0</v>
      </c>
      <c r="CY161" s="62">
        <f>IFERROR(LEFT(SUBSTITUTE('DARTBOT- NIE DOTYKAĆ'!Q130, "'", ""), FIND("/", SUBSTITUTE('DARTBOT- NIE DOTYKAĆ'!Q130, "'", "")) - 1) * 1, 0)</f>
        <v>0</v>
      </c>
      <c r="CZ161" s="62">
        <f>IFERROR(LEFT(SUBSTITUTE('DARTBOT- NIE DOTYKAĆ'!R130, "'", ""), FIND("/", SUBSTITUTE('DARTBOT- NIE DOTYKAĆ'!R130, "'", "")) - 1) * 1, 0)</f>
        <v>0</v>
      </c>
      <c r="DA161" s="1">
        <f>IFERROR(MID(SUBSTITUTE('DARTBOT- NIE DOTYKAĆ'!Q130, "'", ""), FIND("/", SUBSTITUTE('DARTBOT- NIE DOTYKAĆ'!Q130, "'", "")) + 1, 99) * 1, 0)</f>
        <v>0</v>
      </c>
      <c r="DB161" s="1">
        <f>IFERROR(MID(SUBSTITUTE('DARTBOT- NIE DOTYKAĆ'!R130, "'", ""), FIND("/", SUBSTITUTE('DARTBOT- NIE DOTYKAĆ'!R130, "'", "")) + 1, 99) * 1, 0)</f>
        <v>0</v>
      </c>
    </row>
    <row r="162" spans="80:106" ht="23.25">
      <c r="CB162" s="42"/>
      <c r="CC162" s="42"/>
      <c r="CD162" s="42"/>
      <c r="CE162" s="42"/>
      <c r="CW162" s="61">
        <f>'DARTBOT- NIE DOTYKAĆ'!A131</f>
        <v>0</v>
      </c>
      <c r="CX162" s="1">
        <f>'DARTBOT- NIE DOTYKAĆ'!B131</f>
        <v>0</v>
      </c>
      <c r="CY162" s="62">
        <f>IFERROR(LEFT(SUBSTITUTE('DARTBOT- NIE DOTYKAĆ'!Q131, "'", ""), FIND("/", SUBSTITUTE('DARTBOT- NIE DOTYKAĆ'!Q131, "'", "")) - 1) * 1, 0)</f>
        <v>0</v>
      </c>
      <c r="CZ162" s="62">
        <f>IFERROR(LEFT(SUBSTITUTE('DARTBOT- NIE DOTYKAĆ'!R131, "'", ""), FIND("/", SUBSTITUTE('DARTBOT- NIE DOTYKAĆ'!R131, "'", "")) - 1) * 1, 0)</f>
        <v>0</v>
      </c>
      <c r="DA162" s="1">
        <f>IFERROR(MID(SUBSTITUTE('DARTBOT- NIE DOTYKAĆ'!Q131, "'", ""), FIND("/", SUBSTITUTE('DARTBOT- NIE DOTYKAĆ'!Q131, "'", "")) + 1, 99) * 1, 0)</f>
        <v>0</v>
      </c>
      <c r="DB162" s="1">
        <f>IFERROR(MID(SUBSTITUTE('DARTBOT- NIE DOTYKAĆ'!R131, "'", ""), FIND("/", SUBSTITUTE('DARTBOT- NIE DOTYKAĆ'!R131, "'", "")) + 1, 99) * 1, 0)</f>
        <v>0</v>
      </c>
    </row>
    <row r="163" spans="80:106" ht="23.25">
      <c r="CB163" s="42"/>
      <c r="CC163" s="42"/>
      <c r="CD163" s="42"/>
      <c r="CE163" s="42"/>
      <c r="CW163" s="61">
        <f>'DARTBOT- NIE DOTYKAĆ'!A132</f>
        <v>0</v>
      </c>
      <c r="CX163" s="1">
        <f>'DARTBOT- NIE DOTYKAĆ'!B132</f>
        <v>0</v>
      </c>
      <c r="CY163" s="62">
        <f>IFERROR(LEFT(SUBSTITUTE('DARTBOT- NIE DOTYKAĆ'!Q132, "'", ""), FIND("/", SUBSTITUTE('DARTBOT- NIE DOTYKAĆ'!Q132, "'", "")) - 1) * 1, 0)</f>
        <v>0</v>
      </c>
      <c r="CZ163" s="62">
        <f>IFERROR(LEFT(SUBSTITUTE('DARTBOT- NIE DOTYKAĆ'!R132, "'", ""), FIND("/", SUBSTITUTE('DARTBOT- NIE DOTYKAĆ'!R132, "'", "")) - 1) * 1, 0)</f>
        <v>0</v>
      </c>
      <c r="DA163" s="1">
        <f>IFERROR(MID(SUBSTITUTE('DARTBOT- NIE DOTYKAĆ'!Q132, "'", ""), FIND("/", SUBSTITUTE('DARTBOT- NIE DOTYKAĆ'!Q132, "'", "")) + 1, 99) * 1, 0)</f>
        <v>0</v>
      </c>
      <c r="DB163" s="1">
        <f>IFERROR(MID(SUBSTITUTE('DARTBOT- NIE DOTYKAĆ'!R132, "'", ""), FIND("/", SUBSTITUTE('DARTBOT- NIE DOTYKAĆ'!R132, "'", "")) + 1, 99) * 1, 0)</f>
        <v>0</v>
      </c>
    </row>
    <row r="164" spans="80:106" ht="23.25">
      <c r="CB164" s="42"/>
      <c r="CC164" s="42"/>
      <c r="CD164" s="42"/>
      <c r="CE164" s="42"/>
      <c r="CW164" s="61">
        <f>'DARTBOT- NIE DOTYKAĆ'!A133</f>
        <v>0</v>
      </c>
      <c r="CX164" s="1">
        <f>'DARTBOT- NIE DOTYKAĆ'!B133</f>
        <v>0</v>
      </c>
      <c r="CY164" s="62">
        <f>IFERROR(LEFT(SUBSTITUTE('DARTBOT- NIE DOTYKAĆ'!Q133, "'", ""), FIND("/", SUBSTITUTE('DARTBOT- NIE DOTYKAĆ'!Q133, "'", "")) - 1) * 1, 0)</f>
        <v>0</v>
      </c>
      <c r="CZ164" s="62">
        <f>IFERROR(LEFT(SUBSTITUTE('DARTBOT- NIE DOTYKAĆ'!R133, "'", ""), FIND("/", SUBSTITUTE('DARTBOT- NIE DOTYKAĆ'!R133, "'", "")) - 1) * 1, 0)</f>
        <v>0</v>
      </c>
      <c r="DA164" s="1">
        <f>IFERROR(MID(SUBSTITUTE('DARTBOT- NIE DOTYKAĆ'!Q133, "'", ""), FIND("/", SUBSTITUTE('DARTBOT- NIE DOTYKAĆ'!Q133, "'", "")) + 1, 99) * 1, 0)</f>
        <v>0</v>
      </c>
      <c r="DB164" s="1">
        <f>IFERROR(MID(SUBSTITUTE('DARTBOT- NIE DOTYKAĆ'!R133, "'", ""), FIND("/", SUBSTITUTE('DARTBOT- NIE DOTYKAĆ'!R133, "'", "")) + 1, 99) * 1, 0)</f>
        <v>0</v>
      </c>
    </row>
    <row r="165" spans="80:106" ht="23.25">
      <c r="CB165" s="42"/>
      <c r="CC165" s="42"/>
      <c r="CD165" s="42"/>
      <c r="CE165" s="42"/>
      <c r="CW165" s="61">
        <f>'DARTBOT- NIE DOTYKAĆ'!A134</f>
        <v>0</v>
      </c>
      <c r="CX165" s="1">
        <f>'DARTBOT- NIE DOTYKAĆ'!B134</f>
        <v>0</v>
      </c>
      <c r="CY165" s="62">
        <f>IFERROR(LEFT(SUBSTITUTE('DARTBOT- NIE DOTYKAĆ'!Q134, "'", ""), FIND("/", SUBSTITUTE('DARTBOT- NIE DOTYKAĆ'!Q134, "'", "")) - 1) * 1, 0)</f>
        <v>0</v>
      </c>
      <c r="CZ165" s="62">
        <f>IFERROR(LEFT(SUBSTITUTE('DARTBOT- NIE DOTYKAĆ'!R134, "'", ""), FIND("/", SUBSTITUTE('DARTBOT- NIE DOTYKAĆ'!R134, "'", "")) - 1) * 1, 0)</f>
        <v>0</v>
      </c>
      <c r="DA165" s="1">
        <f>IFERROR(MID(SUBSTITUTE('DARTBOT- NIE DOTYKAĆ'!Q134, "'", ""), FIND("/", SUBSTITUTE('DARTBOT- NIE DOTYKAĆ'!Q134, "'", "")) + 1, 99) * 1, 0)</f>
        <v>0</v>
      </c>
      <c r="DB165" s="1">
        <f>IFERROR(MID(SUBSTITUTE('DARTBOT- NIE DOTYKAĆ'!R134, "'", ""), FIND("/", SUBSTITUTE('DARTBOT- NIE DOTYKAĆ'!R134, "'", "")) + 1, 99) * 1, 0)</f>
        <v>0</v>
      </c>
    </row>
    <row r="166" spans="80:106" ht="23.25">
      <c r="CB166" s="42"/>
      <c r="CC166" s="42"/>
      <c r="CD166" s="42"/>
      <c r="CE166" s="42"/>
      <c r="CW166" s="61">
        <f>'DARTBOT- NIE DOTYKAĆ'!A135</f>
        <v>0</v>
      </c>
      <c r="CX166" s="1">
        <f>'DARTBOT- NIE DOTYKAĆ'!B135</f>
        <v>0</v>
      </c>
      <c r="CY166" s="62">
        <f>IFERROR(LEFT(SUBSTITUTE('DARTBOT- NIE DOTYKAĆ'!Q135, "'", ""), FIND("/", SUBSTITUTE('DARTBOT- NIE DOTYKAĆ'!Q135, "'", "")) - 1) * 1, 0)</f>
        <v>0</v>
      </c>
      <c r="CZ166" s="62">
        <f>IFERROR(LEFT(SUBSTITUTE('DARTBOT- NIE DOTYKAĆ'!R135, "'", ""), FIND("/", SUBSTITUTE('DARTBOT- NIE DOTYKAĆ'!R135, "'", "")) - 1) * 1, 0)</f>
        <v>0</v>
      </c>
      <c r="DA166" s="1">
        <f>IFERROR(MID(SUBSTITUTE('DARTBOT- NIE DOTYKAĆ'!Q135, "'", ""), FIND("/", SUBSTITUTE('DARTBOT- NIE DOTYKAĆ'!Q135, "'", "")) + 1, 99) * 1, 0)</f>
        <v>0</v>
      </c>
      <c r="DB166" s="1">
        <f>IFERROR(MID(SUBSTITUTE('DARTBOT- NIE DOTYKAĆ'!R135, "'", ""), FIND("/", SUBSTITUTE('DARTBOT- NIE DOTYKAĆ'!R135, "'", "")) + 1, 99) * 1, 0)</f>
        <v>0</v>
      </c>
    </row>
    <row r="167" spans="80:106" ht="23.25">
      <c r="CB167" s="42"/>
      <c r="CC167" s="42"/>
      <c r="CD167" s="42"/>
      <c r="CE167" s="42"/>
      <c r="CW167" s="61">
        <f>'DARTBOT- NIE DOTYKAĆ'!A136</f>
        <v>0</v>
      </c>
      <c r="CX167" s="1">
        <f>'DARTBOT- NIE DOTYKAĆ'!B136</f>
        <v>0</v>
      </c>
      <c r="CY167" s="62">
        <f>IFERROR(LEFT(SUBSTITUTE('DARTBOT- NIE DOTYKAĆ'!Q136, "'", ""), FIND("/", SUBSTITUTE('DARTBOT- NIE DOTYKAĆ'!Q136, "'", "")) - 1) * 1, 0)</f>
        <v>0</v>
      </c>
      <c r="CZ167" s="62">
        <f>IFERROR(LEFT(SUBSTITUTE('DARTBOT- NIE DOTYKAĆ'!R136, "'", ""), FIND("/", SUBSTITUTE('DARTBOT- NIE DOTYKAĆ'!R136, "'", "")) - 1) * 1, 0)</f>
        <v>0</v>
      </c>
      <c r="DA167" s="1">
        <f>IFERROR(MID(SUBSTITUTE('DARTBOT- NIE DOTYKAĆ'!Q136, "'", ""), FIND("/", SUBSTITUTE('DARTBOT- NIE DOTYKAĆ'!Q136, "'", "")) + 1, 99) * 1, 0)</f>
        <v>0</v>
      </c>
      <c r="DB167" s="1">
        <f>IFERROR(MID(SUBSTITUTE('DARTBOT- NIE DOTYKAĆ'!R136, "'", ""), FIND("/", SUBSTITUTE('DARTBOT- NIE DOTYKAĆ'!R136, "'", "")) + 1, 99) * 1, 0)</f>
        <v>0</v>
      </c>
    </row>
    <row r="168" spans="80:106" ht="23.25">
      <c r="CB168" s="42"/>
      <c r="CC168" s="42"/>
      <c r="CD168" s="42"/>
      <c r="CE168" s="42"/>
      <c r="CW168" s="61">
        <f>'DARTBOT- NIE DOTYKAĆ'!A137</f>
        <v>0</v>
      </c>
      <c r="CX168" s="1">
        <f>'DARTBOT- NIE DOTYKAĆ'!B137</f>
        <v>0</v>
      </c>
      <c r="CY168" s="62">
        <f>IFERROR(LEFT(SUBSTITUTE('DARTBOT- NIE DOTYKAĆ'!Q137, "'", ""), FIND("/", SUBSTITUTE('DARTBOT- NIE DOTYKAĆ'!Q137, "'", "")) - 1) * 1, 0)</f>
        <v>0</v>
      </c>
      <c r="CZ168" s="62">
        <f>IFERROR(LEFT(SUBSTITUTE('DARTBOT- NIE DOTYKAĆ'!R137, "'", ""), FIND("/", SUBSTITUTE('DARTBOT- NIE DOTYKAĆ'!R137, "'", "")) - 1) * 1, 0)</f>
        <v>0</v>
      </c>
      <c r="DA168" s="1">
        <f>IFERROR(MID(SUBSTITUTE('DARTBOT- NIE DOTYKAĆ'!Q137, "'", ""), FIND("/", SUBSTITUTE('DARTBOT- NIE DOTYKAĆ'!Q137, "'", "")) + 1, 99) * 1, 0)</f>
        <v>0</v>
      </c>
      <c r="DB168" s="1">
        <f>IFERROR(MID(SUBSTITUTE('DARTBOT- NIE DOTYKAĆ'!R137, "'", ""), FIND("/", SUBSTITUTE('DARTBOT- NIE DOTYKAĆ'!R137, "'", "")) + 1, 99) * 1, 0)</f>
        <v>0</v>
      </c>
    </row>
    <row r="169" spans="80:106" ht="23.25">
      <c r="CB169" s="42"/>
      <c r="CC169" s="42"/>
      <c r="CD169" s="42"/>
      <c r="CE169" s="42"/>
      <c r="CW169" s="61">
        <f>'DARTBOT- NIE DOTYKAĆ'!A138</f>
        <v>0</v>
      </c>
      <c r="CX169" s="1">
        <f>'DARTBOT- NIE DOTYKAĆ'!B138</f>
        <v>0</v>
      </c>
      <c r="CY169" s="62">
        <f>IFERROR(LEFT(SUBSTITUTE('DARTBOT- NIE DOTYKAĆ'!Q138, "'", ""), FIND("/", SUBSTITUTE('DARTBOT- NIE DOTYKAĆ'!Q138, "'", "")) - 1) * 1, 0)</f>
        <v>0</v>
      </c>
      <c r="CZ169" s="62">
        <f>IFERROR(LEFT(SUBSTITUTE('DARTBOT- NIE DOTYKAĆ'!R138, "'", ""), FIND("/", SUBSTITUTE('DARTBOT- NIE DOTYKAĆ'!R138, "'", "")) - 1) * 1, 0)</f>
        <v>0</v>
      </c>
      <c r="DA169" s="1">
        <f>IFERROR(MID(SUBSTITUTE('DARTBOT- NIE DOTYKAĆ'!Q138, "'", ""), FIND("/", SUBSTITUTE('DARTBOT- NIE DOTYKAĆ'!Q138, "'", "")) + 1, 99) * 1, 0)</f>
        <v>0</v>
      </c>
      <c r="DB169" s="1">
        <f>IFERROR(MID(SUBSTITUTE('DARTBOT- NIE DOTYKAĆ'!R138, "'", ""), FIND("/", SUBSTITUTE('DARTBOT- NIE DOTYKAĆ'!R138, "'", "")) + 1, 99) * 1, 0)</f>
        <v>0</v>
      </c>
    </row>
    <row r="170" spans="80:106" ht="23.25">
      <c r="CB170" s="42"/>
      <c r="CC170" s="42"/>
      <c r="CD170" s="42"/>
      <c r="CE170" s="42"/>
      <c r="CW170" s="61">
        <f>'DARTBOT- NIE DOTYKAĆ'!A139</f>
        <v>0</v>
      </c>
      <c r="CX170" s="1">
        <f>'DARTBOT- NIE DOTYKAĆ'!B139</f>
        <v>0</v>
      </c>
      <c r="CY170" s="62">
        <f>IFERROR(LEFT(SUBSTITUTE('DARTBOT- NIE DOTYKAĆ'!Q139, "'", ""), FIND("/", SUBSTITUTE('DARTBOT- NIE DOTYKAĆ'!Q139, "'", "")) - 1) * 1, 0)</f>
        <v>0</v>
      </c>
      <c r="CZ170" s="62">
        <f>IFERROR(LEFT(SUBSTITUTE('DARTBOT- NIE DOTYKAĆ'!R139, "'", ""), FIND("/", SUBSTITUTE('DARTBOT- NIE DOTYKAĆ'!R139, "'", "")) - 1) * 1, 0)</f>
        <v>0</v>
      </c>
      <c r="DA170" s="1">
        <f>IFERROR(MID(SUBSTITUTE('DARTBOT- NIE DOTYKAĆ'!Q139, "'", ""), FIND("/", SUBSTITUTE('DARTBOT- NIE DOTYKAĆ'!Q139, "'", "")) + 1, 99) * 1, 0)</f>
        <v>0</v>
      </c>
      <c r="DB170" s="1">
        <f>IFERROR(MID(SUBSTITUTE('DARTBOT- NIE DOTYKAĆ'!R139, "'", ""), FIND("/", SUBSTITUTE('DARTBOT- NIE DOTYKAĆ'!R139, "'", "")) + 1, 99) * 1, 0)</f>
        <v>0</v>
      </c>
    </row>
    <row r="171" spans="80:106" ht="23.25">
      <c r="CB171" s="42"/>
      <c r="CC171" s="42"/>
      <c r="CD171" s="42"/>
      <c r="CE171" s="42"/>
      <c r="CW171" s="61">
        <f>'DARTBOT- NIE DOTYKAĆ'!A140</f>
        <v>0</v>
      </c>
      <c r="CX171" s="1">
        <f>'DARTBOT- NIE DOTYKAĆ'!B140</f>
        <v>0</v>
      </c>
      <c r="CY171" s="62">
        <f>IFERROR(LEFT(SUBSTITUTE('DARTBOT- NIE DOTYKAĆ'!Q140, "'", ""), FIND("/", SUBSTITUTE('DARTBOT- NIE DOTYKAĆ'!Q140, "'", "")) - 1) * 1, 0)</f>
        <v>0</v>
      </c>
      <c r="CZ171" s="62">
        <f>IFERROR(LEFT(SUBSTITUTE('DARTBOT- NIE DOTYKAĆ'!R140, "'", ""), FIND("/", SUBSTITUTE('DARTBOT- NIE DOTYKAĆ'!R140, "'", "")) - 1) * 1, 0)</f>
        <v>0</v>
      </c>
      <c r="DA171" s="1">
        <f>IFERROR(MID(SUBSTITUTE('DARTBOT- NIE DOTYKAĆ'!Q140, "'", ""), FIND("/", SUBSTITUTE('DARTBOT- NIE DOTYKAĆ'!Q140, "'", "")) + 1, 99) * 1, 0)</f>
        <v>0</v>
      </c>
      <c r="DB171" s="1">
        <f>IFERROR(MID(SUBSTITUTE('DARTBOT- NIE DOTYKAĆ'!R140, "'", ""), FIND("/", SUBSTITUTE('DARTBOT- NIE DOTYKAĆ'!R140, "'", "")) + 1, 99) * 1, 0)</f>
        <v>0</v>
      </c>
    </row>
    <row r="172" spans="80:106" ht="23.25">
      <c r="CB172" s="42"/>
      <c r="CC172" s="42"/>
      <c r="CD172" s="42"/>
      <c r="CE172" s="42"/>
      <c r="CW172" s="61">
        <f>'DARTBOT- NIE DOTYKAĆ'!A141</f>
        <v>0</v>
      </c>
      <c r="CX172" s="1">
        <f>'DARTBOT- NIE DOTYKAĆ'!B141</f>
        <v>0</v>
      </c>
      <c r="CY172" s="62">
        <f>IFERROR(LEFT(SUBSTITUTE('DARTBOT- NIE DOTYKAĆ'!Q141, "'", ""), FIND("/", SUBSTITUTE('DARTBOT- NIE DOTYKAĆ'!Q141, "'", "")) - 1) * 1, 0)</f>
        <v>0</v>
      </c>
      <c r="CZ172" s="62">
        <f>IFERROR(LEFT(SUBSTITUTE('DARTBOT- NIE DOTYKAĆ'!R141, "'", ""), FIND("/", SUBSTITUTE('DARTBOT- NIE DOTYKAĆ'!R141, "'", "")) - 1) * 1, 0)</f>
        <v>0</v>
      </c>
      <c r="DA172" s="1">
        <f>IFERROR(MID(SUBSTITUTE('DARTBOT- NIE DOTYKAĆ'!Q141, "'", ""), FIND("/", SUBSTITUTE('DARTBOT- NIE DOTYKAĆ'!Q141, "'", "")) + 1, 99) * 1, 0)</f>
        <v>0</v>
      </c>
      <c r="DB172" s="1">
        <f>IFERROR(MID(SUBSTITUTE('DARTBOT- NIE DOTYKAĆ'!R141, "'", ""), FIND("/", SUBSTITUTE('DARTBOT- NIE DOTYKAĆ'!R141, "'", "")) + 1, 99) * 1, 0)</f>
        <v>0</v>
      </c>
    </row>
    <row r="173" spans="80:106" ht="23.25">
      <c r="CB173" s="42"/>
      <c r="CC173" s="42"/>
      <c r="CD173" s="42"/>
      <c r="CE173" s="42"/>
      <c r="CW173" s="61">
        <f>'DARTBOT- NIE DOTYKAĆ'!A142</f>
        <v>0</v>
      </c>
      <c r="CX173" s="1">
        <f>'DARTBOT- NIE DOTYKAĆ'!B142</f>
        <v>0</v>
      </c>
      <c r="CY173" s="62">
        <f>IFERROR(LEFT(SUBSTITUTE('DARTBOT- NIE DOTYKAĆ'!Q142, "'", ""), FIND("/", SUBSTITUTE('DARTBOT- NIE DOTYKAĆ'!Q142, "'", "")) - 1) * 1, 0)</f>
        <v>0</v>
      </c>
      <c r="CZ173" s="62">
        <f>IFERROR(LEFT(SUBSTITUTE('DARTBOT- NIE DOTYKAĆ'!R142, "'", ""), FIND("/", SUBSTITUTE('DARTBOT- NIE DOTYKAĆ'!R142, "'", "")) - 1) * 1, 0)</f>
        <v>0</v>
      </c>
      <c r="DA173" s="1">
        <f>IFERROR(MID(SUBSTITUTE('DARTBOT- NIE DOTYKAĆ'!Q142, "'", ""), FIND("/", SUBSTITUTE('DARTBOT- NIE DOTYKAĆ'!Q142, "'", "")) + 1, 99) * 1, 0)</f>
        <v>0</v>
      </c>
      <c r="DB173" s="1">
        <f>IFERROR(MID(SUBSTITUTE('DARTBOT- NIE DOTYKAĆ'!R142, "'", ""), FIND("/", SUBSTITUTE('DARTBOT- NIE DOTYKAĆ'!R142, "'", "")) + 1, 99) * 1, 0)</f>
        <v>0</v>
      </c>
    </row>
    <row r="174" spans="80:106" ht="23.25">
      <c r="CB174" s="42"/>
      <c r="CC174" s="42"/>
      <c r="CD174" s="42"/>
      <c r="CE174" s="42"/>
      <c r="CW174" s="61">
        <f>'DARTBOT- NIE DOTYKAĆ'!A143</f>
        <v>0</v>
      </c>
      <c r="CX174" s="1">
        <f>'DARTBOT- NIE DOTYKAĆ'!B143</f>
        <v>0</v>
      </c>
      <c r="CY174" s="62">
        <f>IFERROR(LEFT(SUBSTITUTE('DARTBOT- NIE DOTYKAĆ'!Q143, "'", ""), FIND("/", SUBSTITUTE('DARTBOT- NIE DOTYKAĆ'!Q143, "'", "")) - 1) * 1, 0)</f>
        <v>0</v>
      </c>
      <c r="CZ174" s="62">
        <f>IFERROR(LEFT(SUBSTITUTE('DARTBOT- NIE DOTYKAĆ'!R143, "'", ""), FIND("/", SUBSTITUTE('DARTBOT- NIE DOTYKAĆ'!R143, "'", "")) - 1) * 1, 0)</f>
        <v>0</v>
      </c>
      <c r="DA174" s="1">
        <f>IFERROR(MID(SUBSTITUTE('DARTBOT- NIE DOTYKAĆ'!Q143, "'", ""), FIND("/", SUBSTITUTE('DARTBOT- NIE DOTYKAĆ'!Q143, "'", "")) + 1, 99) * 1, 0)</f>
        <v>0</v>
      </c>
      <c r="DB174" s="1">
        <f>IFERROR(MID(SUBSTITUTE('DARTBOT- NIE DOTYKAĆ'!R143, "'", ""), FIND("/", SUBSTITUTE('DARTBOT- NIE DOTYKAĆ'!R143, "'", "")) + 1, 99) * 1, 0)</f>
        <v>0</v>
      </c>
    </row>
    <row r="175" spans="80:106" ht="23.25">
      <c r="CB175" s="42"/>
      <c r="CC175" s="42"/>
      <c r="CD175" s="42"/>
      <c r="CE175" s="42"/>
      <c r="CW175" s="61">
        <f>'DARTBOT- NIE DOTYKAĆ'!A144</f>
        <v>0</v>
      </c>
      <c r="CX175" s="1">
        <f>'DARTBOT- NIE DOTYKAĆ'!B144</f>
        <v>0</v>
      </c>
      <c r="CY175" s="62">
        <f>IFERROR(LEFT(SUBSTITUTE('DARTBOT- NIE DOTYKAĆ'!Q144, "'", ""), FIND("/", SUBSTITUTE('DARTBOT- NIE DOTYKAĆ'!Q144, "'", "")) - 1) * 1, 0)</f>
        <v>0</v>
      </c>
      <c r="CZ175" s="62">
        <f>IFERROR(LEFT(SUBSTITUTE('DARTBOT- NIE DOTYKAĆ'!R144, "'", ""), FIND("/", SUBSTITUTE('DARTBOT- NIE DOTYKAĆ'!R144, "'", "")) - 1) * 1, 0)</f>
        <v>0</v>
      </c>
      <c r="DA175" s="1">
        <f>IFERROR(MID(SUBSTITUTE('DARTBOT- NIE DOTYKAĆ'!Q144, "'", ""), FIND("/", SUBSTITUTE('DARTBOT- NIE DOTYKAĆ'!Q144, "'", "")) + 1, 99) * 1, 0)</f>
        <v>0</v>
      </c>
      <c r="DB175" s="1">
        <f>IFERROR(MID(SUBSTITUTE('DARTBOT- NIE DOTYKAĆ'!R144, "'", ""), FIND("/", SUBSTITUTE('DARTBOT- NIE DOTYKAĆ'!R144, "'", "")) + 1, 99) * 1, 0)</f>
        <v>0</v>
      </c>
    </row>
    <row r="176" spans="80:106" ht="23.25">
      <c r="CB176" s="42"/>
      <c r="CC176" s="42"/>
      <c r="CD176" s="42"/>
      <c r="CE176" s="42"/>
      <c r="CW176" s="61">
        <f>'DARTBOT- NIE DOTYKAĆ'!A145</f>
        <v>0</v>
      </c>
      <c r="CX176" s="1">
        <f>'DARTBOT- NIE DOTYKAĆ'!B145</f>
        <v>0</v>
      </c>
      <c r="CY176" s="62">
        <f>IFERROR(LEFT(SUBSTITUTE('DARTBOT- NIE DOTYKAĆ'!Q145, "'", ""), FIND("/", SUBSTITUTE('DARTBOT- NIE DOTYKAĆ'!Q145, "'", "")) - 1) * 1, 0)</f>
        <v>0</v>
      </c>
      <c r="CZ176" s="62">
        <f>IFERROR(LEFT(SUBSTITUTE('DARTBOT- NIE DOTYKAĆ'!R145, "'", ""), FIND("/", SUBSTITUTE('DARTBOT- NIE DOTYKAĆ'!R145, "'", "")) - 1) * 1, 0)</f>
        <v>0</v>
      </c>
      <c r="DA176" s="1">
        <f>IFERROR(MID(SUBSTITUTE('DARTBOT- NIE DOTYKAĆ'!Q145, "'", ""), FIND("/", SUBSTITUTE('DARTBOT- NIE DOTYKAĆ'!Q145, "'", "")) + 1, 99) * 1, 0)</f>
        <v>0</v>
      </c>
      <c r="DB176" s="1">
        <f>IFERROR(MID(SUBSTITUTE('DARTBOT- NIE DOTYKAĆ'!R145, "'", ""), FIND("/", SUBSTITUTE('DARTBOT- NIE DOTYKAĆ'!R145, "'", "")) + 1, 99) * 1, 0)</f>
        <v>0</v>
      </c>
    </row>
    <row r="177" spans="80:106" ht="23.25">
      <c r="CB177" s="42"/>
      <c r="CC177" s="42"/>
      <c r="CD177" s="42"/>
      <c r="CE177" s="42"/>
      <c r="CW177" s="61">
        <f>'DARTBOT- NIE DOTYKAĆ'!A146</f>
        <v>0</v>
      </c>
      <c r="CX177" s="1">
        <f>'DARTBOT- NIE DOTYKAĆ'!B146</f>
        <v>0</v>
      </c>
      <c r="CY177" s="62">
        <f>IFERROR(LEFT(SUBSTITUTE('DARTBOT- NIE DOTYKAĆ'!Q146, "'", ""), FIND("/", SUBSTITUTE('DARTBOT- NIE DOTYKAĆ'!Q146, "'", "")) - 1) * 1, 0)</f>
        <v>0</v>
      </c>
      <c r="CZ177" s="62">
        <f>IFERROR(LEFT(SUBSTITUTE('DARTBOT- NIE DOTYKAĆ'!R146, "'", ""), FIND("/", SUBSTITUTE('DARTBOT- NIE DOTYKAĆ'!R146, "'", "")) - 1) * 1, 0)</f>
        <v>0</v>
      </c>
      <c r="DA177" s="1">
        <f>IFERROR(MID(SUBSTITUTE('DARTBOT- NIE DOTYKAĆ'!Q146, "'", ""), FIND("/", SUBSTITUTE('DARTBOT- NIE DOTYKAĆ'!Q146, "'", "")) + 1, 99) * 1, 0)</f>
        <v>0</v>
      </c>
      <c r="DB177" s="1">
        <f>IFERROR(MID(SUBSTITUTE('DARTBOT- NIE DOTYKAĆ'!R146, "'", ""), FIND("/", SUBSTITUTE('DARTBOT- NIE DOTYKAĆ'!R146, "'", "")) + 1, 99) * 1, 0)</f>
        <v>0</v>
      </c>
    </row>
    <row r="178" spans="80:106" ht="23.25">
      <c r="CB178" s="42"/>
      <c r="CC178" s="42"/>
      <c r="CD178" s="42"/>
      <c r="CE178" s="42"/>
      <c r="CW178" s="61">
        <f>'DARTBOT- NIE DOTYKAĆ'!A147</f>
        <v>0</v>
      </c>
      <c r="CX178" s="1">
        <f>'DARTBOT- NIE DOTYKAĆ'!B147</f>
        <v>0</v>
      </c>
      <c r="CY178" s="62">
        <f>IFERROR(LEFT(SUBSTITUTE('DARTBOT- NIE DOTYKAĆ'!Q147, "'", ""), FIND("/", SUBSTITUTE('DARTBOT- NIE DOTYKAĆ'!Q147, "'", "")) - 1) * 1, 0)</f>
        <v>0</v>
      </c>
      <c r="CZ178" s="62">
        <f>IFERROR(LEFT(SUBSTITUTE('DARTBOT- NIE DOTYKAĆ'!R147, "'", ""), FIND("/", SUBSTITUTE('DARTBOT- NIE DOTYKAĆ'!R147, "'", "")) - 1) * 1, 0)</f>
        <v>0</v>
      </c>
      <c r="DA178" s="1">
        <f>IFERROR(MID(SUBSTITUTE('DARTBOT- NIE DOTYKAĆ'!Q147, "'", ""), FIND("/", SUBSTITUTE('DARTBOT- NIE DOTYKAĆ'!Q147, "'", "")) + 1, 99) * 1, 0)</f>
        <v>0</v>
      </c>
      <c r="DB178" s="1">
        <f>IFERROR(MID(SUBSTITUTE('DARTBOT- NIE DOTYKAĆ'!R147, "'", ""), FIND("/", SUBSTITUTE('DARTBOT- NIE DOTYKAĆ'!R147, "'", "")) + 1, 99) * 1, 0)</f>
        <v>0</v>
      </c>
    </row>
    <row r="179" spans="80:106" ht="23.25">
      <c r="CB179" s="42"/>
      <c r="CC179" s="42"/>
      <c r="CD179" s="42"/>
      <c r="CE179" s="42"/>
      <c r="CW179" s="61">
        <f>'DARTBOT- NIE DOTYKAĆ'!A148</f>
        <v>0</v>
      </c>
      <c r="CX179" s="1">
        <f>'DARTBOT- NIE DOTYKAĆ'!B148</f>
        <v>0</v>
      </c>
      <c r="CY179" s="62">
        <f>IFERROR(LEFT(SUBSTITUTE('DARTBOT- NIE DOTYKAĆ'!Q148, "'", ""), FIND("/", SUBSTITUTE('DARTBOT- NIE DOTYKAĆ'!Q148, "'", "")) - 1) * 1, 0)</f>
        <v>0</v>
      </c>
      <c r="CZ179" s="62">
        <f>IFERROR(LEFT(SUBSTITUTE('DARTBOT- NIE DOTYKAĆ'!R148, "'", ""), FIND("/", SUBSTITUTE('DARTBOT- NIE DOTYKAĆ'!R148, "'", "")) - 1) * 1, 0)</f>
        <v>0</v>
      </c>
      <c r="DA179" s="1">
        <f>IFERROR(MID(SUBSTITUTE('DARTBOT- NIE DOTYKAĆ'!Q148, "'", ""), FIND("/", SUBSTITUTE('DARTBOT- NIE DOTYKAĆ'!Q148, "'", "")) + 1, 99) * 1, 0)</f>
        <v>0</v>
      </c>
      <c r="DB179" s="1">
        <f>IFERROR(MID(SUBSTITUTE('DARTBOT- NIE DOTYKAĆ'!R148, "'", ""), FIND("/", SUBSTITUTE('DARTBOT- NIE DOTYKAĆ'!R148, "'", "")) + 1, 99) * 1, 0)</f>
        <v>0</v>
      </c>
    </row>
    <row r="180" spans="80:106" ht="23.25">
      <c r="CB180" s="42"/>
      <c r="CC180" s="42"/>
      <c r="CD180" s="42"/>
      <c r="CE180" s="42"/>
      <c r="CW180" s="61">
        <f>'DARTBOT- NIE DOTYKAĆ'!A149</f>
        <v>0</v>
      </c>
      <c r="CX180" s="1">
        <f>'DARTBOT- NIE DOTYKAĆ'!B149</f>
        <v>0</v>
      </c>
      <c r="CY180" s="62">
        <f>IFERROR(LEFT(SUBSTITUTE('DARTBOT- NIE DOTYKAĆ'!Q149, "'", ""), FIND("/", SUBSTITUTE('DARTBOT- NIE DOTYKAĆ'!Q149, "'", "")) - 1) * 1, 0)</f>
        <v>0</v>
      </c>
      <c r="CZ180" s="62">
        <f>IFERROR(LEFT(SUBSTITUTE('DARTBOT- NIE DOTYKAĆ'!R149, "'", ""), FIND("/", SUBSTITUTE('DARTBOT- NIE DOTYKAĆ'!R149, "'", "")) - 1) * 1, 0)</f>
        <v>0</v>
      </c>
      <c r="DA180" s="1">
        <f>IFERROR(MID(SUBSTITUTE('DARTBOT- NIE DOTYKAĆ'!Q149, "'", ""), FIND("/", SUBSTITUTE('DARTBOT- NIE DOTYKAĆ'!Q149, "'", "")) + 1, 99) * 1, 0)</f>
        <v>0</v>
      </c>
      <c r="DB180" s="1">
        <f>IFERROR(MID(SUBSTITUTE('DARTBOT- NIE DOTYKAĆ'!R149, "'", ""), FIND("/", SUBSTITUTE('DARTBOT- NIE DOTYKAĆ'!R149, "'", "")) + 1, 99) * 1, 0)</f>
        <v>0</v>
      </c>
    </row>
    <row r="181" spans="80:106" ht="23.25">
      <c r="CB181" s="42"/>
      <c r="CC181" s="42"/>
      <c r="CD181" s="42"/>
      <c r="CE181" s="42"/>
      <c r="CW181" s="61">
        <f>'DARTBOT- NIE DOTYKAĆ'!A150</f>
        <v>0</v>
      </c>
      <c r="CX181" s="1">
        <f>'DARTBOT- NIE DOTYKAĆ'!B150</f>
        <v>0</v>
      </c>
      <c r="CY181" s="62">
        <f>IFERROR(LEFT(SUBSTITUTE('DARTBOT- NIE DOTYKAĆ'!Q150, "'", ""), FIND("/", SUBSTITUTE('DARTBOT- NIE DOTYKAĆ'!Q150, "'", "")) - 1) * 1, 0)</f>
        <v>0</v>
      </c>
      <c r="CZ181" s="62">
        <f>IFERROR(LEFT(SUBSTITUTE('DARTBOT- NIE DOTYKAĆ'!R150, "'", ""), FIND("/", SUBSTITUTE('DARTBOT- NIE DOTYKAĆ'!R150, "'", "")) - 1) * 1, 0)</f>
        <v>0</v>
      </c>
      <c r="DA181" s="1">
        <f>IFERROR(MID(SUBSTITUTE('DARTBOT- NIE DOTYKAĆ'!Q150, "'", ""), FIND("/", SUBSTITUTE('DARTBOT- NIE DOTYKAĆ'!Q150, "'", "")) + 1, 99) * 1, 0)</f>
        <v>0</v>
      </c>
      <c r="DB181" s="1">
        <f>IFERROR(MID(SUBSTITUTE('DARTBOT- NIE DOTYKAĆ'!R150, "'", ""), FIND("/", SUBSTITUTE('DARTBOT- NIE DOTYKAĆ'!R150, "'", "")) + 1, 99) * 1, 0)</f>
        <v>0</v>
      </c>
    </row>
    <row r="182" spans="80:106" ht="23.25">
      <c r="CB182" s="42"/>
      <c r="CC182" s="42"/>
      <c r="CD182" s="42"/>
      <c r="CE182" s="42"/>
      <c r="CW182" s="61">
        <f>'DARTBOT- NIE DOTYKAĆ'!A151</f>
        <v>0</v>
      </c>
      <c r="CX182" s="1">
        <f>'DARTBOT- NIE DOTYKAĆ'!B151</f>
        <v>0</v>
      </c>
      <c r="CY182" s="62">
        <f>IFERROR(LEFT(SUBSTITUTE('DARTBOT- NIE DOTYKAĆ'!Q151, "'", ""), FIND("/", SUBSTITUTE('DARTBOT- NIE DOTYKAĆ'!Q151, "'", "")) - 1) * 1, 0)</f>
        <v>0</v>
      </c>
      <c r="CZ182" s="62">
        <f>IFERROR(LEFT(SUBSTITUTE('DARTBOT- NIE DOTYKAĆ'!R151, "'", ""), FIND("/", SUBSTITUTE('DARTBOT- NIE DOTYKAĆ'!R151, "'", "")) - 1) * 1, 0)</f>
        <v>0</v>
      </c>
      <c r="DA182" s="1">
        <f>IFERROR(MID(SUBSTITUTE('DARTBOT- NIE DOTYKAĆ'!Q151, "'", ""), FIND("/", SUBSTITUTE('DARTBOT- NIE DOTYKAĆ'!Q151, "'", "")) + 1, 99) * 1, 0)</f>
        <v>0</v>
      </c>
      <c r="DB182" s="1">
        <f>IFERROR(MID(SUBSTITUTE('DARTBOT- NIE DOTYKAĆ'!R151, "'", ""), FIND("/", SUBSTITUTE('DARTBOT- NIE DOTYKAĆ'!R151, "'", "")) + 1, 99) * 1, 0)</f>
        <v>0</v>
      </c>
    </row>
    <row r="183" spans="80:106" ht="23.25">
      <c r="CB183" s="42"/>
      <c r="CC183" s="42"/>
      <c r="CD183" s="42"/>
      <c r="CE183" s="42"/>
      <c r="CW183" s="61">
        <f>'DARTBOT- NIE DOTYKAĆ'!A152</f>
        <v>0</v>
      </c>
      <c r="CX183" s="1">
        <f>'DARTBOT- NIE DOTYKAĆ'!B152</f>
        <v>0</v>
      </c>
      <c r="CY183" s="62">
        <f>IFERROR(LEFT(SUBSTITUTE('DARTBOT- NIE DOTYKAĆ'!Q152, "'", ""), FIND("/", SUBSTITUTE('DARTBOT- NIE DOTYKAĆ'!Q152, "'", "")) - 1) * 1, 0)</f>
        <v>0</v>
      </c>
      <c r="CZ183" s="62">
        <f>IFERROR(LEFT(SUBSTITUTE('DARTBOT- NIE DOTYKAĆ'!R152, "'", ""), FIND("/", SUBSTITUTE('DARTBOT- NIE DOTYKAĆ'!R152, "'", "")) - 1) * 1, 0)</f>
        <v>0</v>
      </c>
      <c r="DA183" s="1">
        <f>IFERROR(MID(SUBSTITUTE('DARTBOT- NIE DOTYKAĆ'!Q152, "'", ""), FIND("/", SUBSTITUTE('DARTBOT- NIE DOTYKAĆ'!Q152, "'", "")) + 1, 99) * 1, 0)</f>
        <v>0</v>
      </c>
      <c r="DB183" s="1">
        <f>IFERROR(MID(SUBSTITUTE('DARTBOT- NIE DOTYKAĆ'!R152, "'", ""), FIND("/", SUBSTITUTE('DARTBOT- NIE DOTYKAĆ'!R152, "'", "")) + 1, 99) * 1, 0)</f>
        <v>0</v>
      </c>
    </row>
    <row r="184" spans="80:106" ht="23.25">
      <c r="CB184" s="42"/>
      <c r="CC184" s="42"/>
      <c r="CD184" s="42"/>
      <c r="CE184" s="42"/>
      <c r="CW184" s="61">
        <f>'DARTBOT- NIE DOTYKAĆ'!A153</f>
        <v>0</v>
      </c>
      <c r="CX184" s="1">
        <f>'DARTBOT- NIE DOTYKAĆ'!B153</f>
        <v>0</v>
      </c>
      <c r="CY184" s="62">
        <f>IFERROR(LEFT(SUBSTITUTE('DARTBOT- NIE DOTYKAĆ'!Q153, "'", ""), FIND("/", SUBSTITUTE('DARTBOT- NIE DOTYKAĆ'!Q153, "'", "")) - 1) * 1, 0)</f>
        <v>0</v>
      </c>
      <c r="CZ184" s="62">
        <f>IFERROR(LEFT(SUBSTITUTE('DARTBOT- NIE DOTYKAĆ'!R153, "'", ""), FIND("/", SUBSTITUTE('DARTBOT- NIE DOTYKAĆ'!R153, "'", "")) - 1) * 1, 0)</f>
        <v>0</v>
      </c>
      <c r="DA184" s="1">
        <f>IFERROR(MID(SUBSTITUTE('DARTBOT- NIE DOTYKAĆ'!Q153, "'", ""), FIND("/", SUBSTITUTE('DARTBOT- NIE DOTYKAĆ'!Q153, "'", "")) + 1, 99) * 1, 0)</f>
        <v>0</v>
      </c>
      <c r="DB184" s="1">
        <f>IFERROR(MID(SUBSTITUTE('DARTBOT- NIE DOTYKAĆ'!R153, "'", ""), FIND("/", SUBSTITUTE('DARTBOT- NIE DOTYKAĆ'!R153, "'", "")) + 1, 99) * 1, 0)</f>
        <v>0</v>
      </c>
    </row>
    <row r="185" spans="80:106" ht="23.25">
      <c r="CB185" s="42"/>
      <c r="CC185" s="42"/>
      <c r="CD185" s="42"/>
      <c r="CE185" s="42"/>
      <c r="CW185" s="61">
        <f>'DARTBOT- NIE DOTYKAĆ'!A154</f>
        <v>0</v>
      </c>
      <c r="CX185" s="1">
        <f>'DARTBOT- NIE DOTYKAĆ'!B154</f>
        <v>0</v>
      </c>
      <c r="CY185" s="62">
        <f>IFERROR(LEFT(SUBSTITUTE('DARTBOT- NIE DOTYKAĆ'!Q154, "'", ""), FIND("/", SUBSTITUTE('DARTBOT- NIE DOTYKAĆ'!Q154, "'", "")) - 1) * 1, 0)</f>
        <v>0</v>
      </c>
      <c r="CZ185" s="62">
        <f>IFERROR(LEFT(SUBSTITUTE('DARTBOT- NIE DOTYKAĆ'!R154, "'", ""), FIND("/", SUBSTITUTE('DARTBOT- NIE DOTYKAĆ'!R154, "'", "")) - 1) * 1, 0)</f>
        <v>0</v>
      </c>
      <c r="DA185" s="1">
        <f>IFERROR(MID(SUBSTITUTE('DARTBOT- NIE DOTYKAĆ'!Q154, "'", ""), FIND("/", SUBSTITUTE('DARTBOT- NIE DOTYKAĆ'!Q154, "'", "")) + 1, 99) * 1, 0)</f>
        <v>0</v>
      </c>
      <c r="DB185" s="1">
        <f>IFERROR(MID(SUBSTITUTE('DARTBOT- NIE DOTYKAĆ'!R154, "'", ""), FIND("/", SUBSTITUTE('DARTBOT- NIE DOTYKAĆ'!R154, "'", "")) + 1, 99) * 1, 0)</f>
        <v>0</v>
      </c>
    </row>
    <row r="186" spans="80:106" ht="23.25">
      <c r="CB186" s="42"/>
      <c r="CC186" s="42"/>
      <c r="CD186" s="42"/>
      <c r="CE186" s="42"/>
      <c r="CW186" s="61">
        <f>'DARTBOT- NIE DOTYKAĆ'!A155</f>
        <v>0</v>
      </c>
      <c r="CX186" s="1">
        <f>'DARTBOT- NIE DOTYKAĆ'!B155</f>
        <v>0</v>
      </c>
      <c r="CY186" s="62">
        <f>IFERROR(LEFT(SUBSTITUTE('DARTBOT- NIE DOTYKAĆ'!Q155, "'", ""), FIND("/", SUBSTITUTE('DARTBOT- NIE DOTYKAĆ'!Q155, "'", "")) - 1) * 1, 0)</f>
        <v>0</v>
      </c>
      <c r="CZ186" s="62">
        <f>IFERROR(LEFT(SUBSTITUTE('DARTBOT- NIE DOTYKAĆ'!R155, "'", ""), FIND("/", SUBSTITUTE('DARTBOT- NIE DOTYKAĆ'!R155, "'", "")) - 1) * 1, 0)</f>
        <v>0</v>
      </c>
      <c r="DA186" s="1">
        <f>IFERROR(MID(SUBSTITUTE('DARTBOT- NIE DOTYKAĆ'!Q155, "'", ""), FIND("/", SUBSTITUTE('DARTBOT- NIE DOTYKAĆ'!Q155, "'", "")) + 1, 99) * 1, 0)</f>
        <v>0</v>
      </c>
      <c r="DB186" s="1">
        <f>IFERROR(MID(SUBSTITUTE('DARTBOT- NIE DOTYKAĆ'!R155, "'", ""), FIND("/", SUBSTITUTE('DARTBOT- NIE DOTYKAĆ'!R155, "'", "")) + 1, 99) * 1, 0)</f>
        <v>0</v>
      </c>
    </row>
    <row r="187" spans="80:106" ht="23.25">
      <c r="CB187" s="42"/>
      <c r="CC187" s="42"/>
      <c r="CD187" s="42"/>
      <c r="CE187" s="42"/>
      <c r="CW187" s="61">
        <f>'DARTBOT- NIE DOTYKAĆ'!A156</f>
        <v>0</v>
      </c>
      <c r="CX187" s="1">
        <f>'DARTBOT- NIE DOTYKAĆ'!B156</f>
        <v>0</v>
      </c>
      <c r="CY187" s="62">
        <f>IFERROR(LEFT(SUBSTITUTE('DARTBOT- NIE DOTYKAĆ'!Q156, "'", ""), FIND("/", SUBSTITUTE('DARTBOT- NIE DOTYKAĆ'!Q156, "'", "")) - 1) * 1, 0)</f>
        <v>0</v>
      </c>
      <c r="CZ187" s="62">
        <f>IFERROR(LEFT(SUBSTITUTE('DARTBOT- NIE DOTYKAĆ'!R156, "'", ""), FIND("/", SUBSTITUTE('DARTBOT- NIE DOTYKAĆ'!R156, "'", "")) - 1) * 1, 0)</f>
        <v>0</v>
      </c>
      <c r="DA187" s="1">
        <f>IFERROR(MID(SUBSTITUTE('DARTBOT- NIE DOTYKAĆ'!Q156, "'", ""), FIND("/", SUBSTITUTE('DARTBOT- NIE DOTYKAĆ'!Q156, "'", "")) + 1, 99) * 1, 0)</f>
        <v>0</v>
      </c>
      <c r="DB187" s="1">
        <f>IFERROR(MID(SUBSTITUTE('DARTBOT- NIE DOTYKAĆ'!R156, "'", ""), FIND("/", SUBSTITUTE('DARTBOT- NIE DOTYKAĆ'!R156, "'", "")) + 1, 99) * 1, 0)</f>
        <v>0</v>
      </c>
    </row>
    <row r="188" spans="80:106" ht="23.25">
      <c r="CB188" s="42"/>
      <c r="CC188" s="42"/>
      <c r="CD188" s="42"/>
      <c r="CE188" s="42"/>
      <c r="CW188" s="61">
        <f>'DARTBOT- NIE DOTYKAĆ'!A157</f>
        <v>0</v>
      </c>
      <c r="CX188" s="1">
        <f>'DARTBOT- NIE DOTYKAĆ'!B157</f>
        <v>0</v>
      </c>
      <c r="CY188" s="62">
        <f>IFERROR(LEFT(SUBSTITUTE('DARTBOT- NIE DOTYKAĆ'!Q157, "'", ""), FIND("/", SUBSTITUTE('DARTBOT- NIE DOTYKAĆ'!Q157, "'", "")) - 1) * 1, 0)</f>
        <v>0</v>
      </c>
      <c r="CZ188" s="62">
        <f>IFERROR(LEFT(SUBSTITUTE('DARTBOT- NIE DOTYKAĆ'!R157, "'", ""), FIND("/", SUBSTITUTE('DARTBOT- NIE DOTYKAĆ'!R157, "'", "")) - 1) * 1, 0)</f>
        <v>0</v>
      </c>
      <c r="DA188" s="1">
        <f>IFERROR(MID(SUBSTITUTE('DARTBOT- NIE DOTYKAĆ'!Q157, "'", ""), FIND("/", SUBSTITUTE('DARTBOT- NIE DOTYKAĆ'!Q157, "'", "")) + 1, 99) * 1, 0)</f>
        <v>0</v>
      </c>
      <c r="DB188" s="1">
        <f>IFERROR(MID(SUBSTITUTE('DARTBOT- NIE DOTYKAĆ'!R157, "'", ""), FIND("/", SUBSTITUTE('DARTBOT- NIE DOTYKAĆ'!R157, "'", "")) + 1, 99) * 1, 0)</f>
        <v>0</v>
      </c>
    </row>
    <row r="189" spans="80:106" ht="23.25">
      <c r="CB189" s="42"/>
      <c r="CC189" s="42"/>
      <c r="CD189" s="42"/>
      <c r="CE189" s="42"/>
      <c r="CW189" s="61">
        <f>'DARTBOT- NIE DOTYKAĆ'!A158</f>
        <v>0</v>
      </c>
      <c r="CX189" s="1">
        <f>'DARTBOT- NIE DOTYKAĆ'!B158</f>
        <v>0</v>
      </c>
      <c r="CY189" s="62">
        <f>IFERROR(LEFT(SUBSTITUTE('DARTBOT- NIE DOTYKAĆ'!Q158, "'", ""), FIND("/", SUBSTITUTE('DARTBOT- NIE DOTYKAĆ'!Q158, "'", "")) - 1) * 1, 0)</f>
        <v>0</v>
      </c>
      <c r="CZ189" s="62">
        <f>IFERROR(LEFT(SUBSTITUTE('DARTBOT- NIE DOTYKAĆ'!R158, "'", ""), FIND("/", SUBSTITUTE('DARTBOT- NIE DOTYKAĆ'!R158, "'", "")) - 1) * 1, 0)</f>
        <v>0</v>
      </c>
      <c r="DA189" s="1">
        <f>IFERROR(MID(SUBSTITUTE('DARTBOT- NIE DOTYKAĆ'!Q158, "'", ""), FIND("/", SUBSTITUTE('DARTBOT- NIE DOTYKAĆ'!Q158, "'", "")) + 1, 99) * 1, 0)</f>
        <v>0</v>
      </c>
      <c r="DB189" s="1">
        <f>IFERROR(MID(SUBSTITUTE('DARTBOT- NIE DOTYKAĆ'!R158, "'", ""), FIND("/", SUBSTITUTE('DARTBOT- NIE DOTYKAĆ'!R158, "'", "")) + 1, 99) * 1, 0)</f>
        <v>0</v>
      </c>
    </row>
    <row r="190" spans="80:106" ht="23.25">
      <c r="CB190" s="42"/>
      <c r="CC190" s="42"/>
      <c r="CD190" s="42"/>
      <c r="CE190" s="42"/>
      <c r="CW190" s="61">
        <f>'DARTBOT- NIE DOTYKAĆ'!A159</f>
        <v>0</v>
      </c>
      <c r="CX190" s="1">
        <f>'DARTBOT- NIE DOTYKAĆ'!B159</f>
        <v>0</v>
      </c>
      <c r="CY190" s="62">
        <f>IFERROR(LEFT(SUBSTITUTE('DARTBOT- NIE DOTYKAĆ'!Q159, "'", ""), FIND("/", SUBSTITUTE('DARTBOT- NIE DOTYKAĆ'!Q159, "'", "")) - 1) * 1, 0)</f>
        <v>0</v>
      </c>
      <c r="CZ190" s="62">
        <f>IFERROR(LEFT(SUBSTITUTE('DARTBOT- NIE DOTYKAĆ'!R159, "'", ""), FIND("/", SUBSTITUTE('DARTBOT- NIE DOTYKAĆ'!R159, "'", "")) - 1) * 1, 0)</f>
        <v>0</v>
      </c>
      <c r="DA190" s="1">
        <f>IFERROR(MID(SUBSTITUTE('DARTBOT- NIE DOTYKAĆ'!Q159, "'", ""), FIND("/", SUBSTITUTE('DARTBOT- NIE DOTYKAĆ'!Q159, "'", "")) + 1, 99) * 1, 0)</f>
        <v>0</v>
      </c>
      <c r="DB190" s="1">
        <f>IFERROR(MID(SUBSTITUTE('DARTBOT- NIE DOTYKAĆ'!R159, "'", ""), FIND("/", SUBSTITUTE('DARTBOT- NIE DOTYKAĆ'!R159, "'", "")) + 1, 99) * 1, 0)</f>
        <v>0</v>
      </c>
    </row>
    <row r="191" spans="80:106" ht="23.25">
      <c r="CB191" s="42"/>
      <c r="CC191" s="42"/>
      <c r="CD191" s="42"/>
      <c r="CE191" s="42"/>
      <c r="CW191" s="61">
        <f>'DARTBOT- NIE DOTYKAĆ'!A160</f>
        <v>0</v>
      </c>
      <c r="CX191" s="1">
        <f>'DARTBOT- NIE DOTYKAĆ'!B160</f>
        <v>0</v>
      </c>
      <c r="CY191" s="62">
        <f>IFERROR(LEFT(SUBSTITUTE('DARTBOT- NIE DOTYKAĆ'!Q160, "'", ""), FIND("/", SUBSTITUTE('DARTBOT- NIE DOTYKAĆ'!Q160, "'", "")) - 1) * 1, 0)</f>
        <v>0</v>
      </c>
      <c r="CZ191" s="62">
        <f>IFERROR(LEFT(SUBSTITUTE('DARTBOT- NIE DOTYKAĆ'!R160, "'", ""), FIND("/", SUBSTITUTE('DARTBOT- NIE DOTYKAĆ'!R160, "'", "")) - 1) * 1, 0)</f>
        <v>0</v>
      </c>
      <c r="DA191" s="1">
        <f>IFERROR(MID(SUBSTITUTE('DARTBOT- NIE DOTYKAĆ'!Q160, "'", ""), FIND("/", SUBSTITUTE('DARTBOT- NIE DOTYKAĆ'!Q160, "'", "")) + 1, 99) * 1, 0)</f>
        <v>0</v>
      </c>
      <c r="DB191" s="1">
        <f>IFERROR(MID(SUBSTITUTE('DARTBOT- NIE DOTYKAĆ'!R160, "'", ""), FIND("/", SUBSTITUTE('DARTBOT- NIE DOTYKAĆ'!R160, "'", "")) + 1, 99) * 1, 0)</f>
        <v>0</v>
      </c>
    </row>
    <row r="192" spans="80:106" ht="23.25">
      <c r="CB192" s="42"/>
      <c r="CC192" s="42"/>
      <c r="CD192" s="42"/>
      <c r="CE192" s="42"/>
      <c r="CW192" s="61">
        <f>'DARTBOT- NIE DOTYKAĆ'!A161</f>
        <v>0</v>
      </c>
      <c r="CX192" s="1">
        <f>'DARTBOT- NIE DOTYKAĆ'!B161</f>
        <v>0</v>
      </c>
      <c r="CY192" s="62">
        <f>IFERROR(LEFT(SUBSTITUTE('DARTBOT- NIE DOTYKAĆ'!Q161, "'", ""), FIND("/", SUBSTITUTE('DARTBOT- NIE DOTYKAĆ'!Q161, "'", "")) - 1) * 1, 0)</f>
        <v>0</v>
      </c>
      <c r="CZ192" s="62">
        <f>IFERROR(LEFT(SUBSTITUTE('DARTBOT- NIE DOTYKAĆ'!R161, "'", ""), FIND("/", SUBSTITUTE('DARTBOT- NIE DOTYKAĆ'!R161, "'", "")) - 1) * 1, 0)</f>
        <v>0</v>
      </c>
      <c r="DA192" s="1">
        <f>IFERROR(MID(SUBSTITUTE('DARTBOT- NIE DOTYKAĆ'!Q161, "'", ""), FIND("/", SUBSTITUTE('DARTBOT- NIE DOTYKAĆ'!Q161, "'", "")) + 1, 99) * 1, 0)</f>
        <v>0</v>
      </c>
      <c r="DB192" s="1">
        <f>IFERROR(MID(SUBSTITUTE('DARTBOT- NIE DOTYKAĆ'!R161, "'", ""), FIND("/", SUBSTITUTE('DARTBOT- NIE DOTYKAĆ'!R161, "'", "")) + 1, 99) * 1, 0)</f>
        <v>0</v>
      </c>
    </row>
    <row r="193" spans="80:106" ht="23.25">
      <c r="CB193" s="42"/>
      <c r="CC193" s="42"/>
      <c r="CD193" s="42"/>
      <c r="CE193" s="42"/>
      <c r="CW193" s="61">
        <f>'DARTBOT- NIE DOTYKAĆ'!A162</f>
        <v>0</v>
      </c>
      <c r="CX193" s="1">
        <f>'DARTBOT- NIE DOTYKAĆ'!B162</f>
        <v>0</v>
      </c>
      <c r="CY193" s="62">
        <f>IFERROR(LEFT(SUBSTITUTE('DARTBOT- NIE DOTYKAĆ'!Q162, "'", ""), FIND("/", SUBSTITUTE('DARTBOT- NIE DOTYKAĆ'!Q162, "'", "")) - 1) * 1, 0)</f>
        <v>0</v>
      </c>
      <c r="CZ193" s="62">
        <f>IFERROR(LEFT(SUBSTITUTE('DARTBOT- NIE DOTYKAĆ'!R162, "'", ""), FIND("/", SUBSTITUTE('DARTBOT- NIE DOTYKAĆ'!R162, "'", "")) - 1) * 1, 0)</f>
        <v>0</v>
      </c>
      <c r="DA193" s="1">
        <f>IFERROR(MID(SUBSTITUTE('DARTBOT- NIE DOTYKAĆ'!Q162, "'", ""), FIND("/", SUBSTITUTE('DARTBOT- NIE DOTYKAĆ'!Q162, "'", "")) + 1, 99) * 1, 0)</f>
        <v>0</v>
      </c>
      <c r="DB193" s="1">
        <f>IFERROR(MID(SUBSTITUTE('DARTBOT- NIE DOTYKAĆ'!R162, "'", ""), FIND("/", SUBSTITUTE('DARTBOT- NIE DOTYKAĆ'!R162, "'", "")) + 1, 99) * 1, 0)</f>
        <v>0</v>
      </c>
    </row>
    <row r="194" spans="80:106" ht="23.25">
      <c r="CB194" s="42"/>
      <c r="CC194" s="42"/>
      <c r="CD194" s="42"/>
      <c r="CE194" s="42"/>
      <c r="CW194" s="61">
        <f>'DARTBOT- NIE DOTYKAĆ'!A163</f>
        <v>0</v>
      </c>
      <c r="CX194" s="1">
        <f>'DARTBOT- NIE DOTYKAĆ'!B163</f>
        <v>0</v>
      </c>
      <c r="CY194" s="62">
        <f>IFERROR(LEFT(SUBSTITUTE('DARTBOT- NIE DOTYKAĆ'!Q163, "'", ""), FIND("/", SUBSTITUTE('DARTBOT- NIE DOTYKAĆ'!Q163, "'", "")) - 1) * 1, 0)</f>
        <v>0</v>
      </c>
      <c r="CZ194" s="62">
        <f>IFERROR(LEFT(SUBSTITUTE('DARTBOT- NIE DOTYKAĆ'!R163, "'", ""), FIND("/", SUBSTITUTE('DARTBOT- NIE DOTYKAĆ'!R163, "'", "")) - 1) * 1, 0)</f>
        <v>0</v>
      </c>
      <c r="DA194" s="1">
        <f>IFERROR(MID(SUBSTITUTE('DARTBOT- NIE DOTYKAĆ'!Q163, "'", ""), FIND("/", SUBSTITUTE('DARTBOT- NIE DOTYKAĆ'!Q163, "'", "")) + 1, 99) * 1, 0)</f>
        <v>0</v>
      </c>
      <c r="DB194" s="1">
        <f>IFERROR(MID(SUBSTITUTE('DARTBOT- NIE DOTYKAĆ'!R163, "'", ""), FIND("/", SUBSTITUTE('DARTBOT- NIE DOTYKAĆ'!R163, "'", "")) + 1, 99) * 1, 0)</f>
        <v>0</v>
      </c>
    </row>
    <row r="195" spans="80:106" ht="23.25">
      <c r="CB195" s="42"/>
      <c r="CC195" s="42"/>
      <c r="CD195" s="42"/>
      <c r="CE195" s="42"/>
      <c r="CW195" s="61">
        <f>'DARTBOT- NIE DOTYKAĆ'!A164</f>
        <v>0</v>
      </c>
      <c r="CX195" s="1">
        <f>'DARTBOT- NIE DOTYKAĆ'!B164</f>
        <v>0</v>
      </c>
      <c r="CY195" s="62">
        <f>IFERROR(LEFT(SUBSTITUTE('DARTBOT- NIE DOTYKAĆ'!Q164, "'", ""), FIND("/", SUBSTITUTE('DARTBOT- NIE DOTYKAĆ'!Q164, "'", "")) - 1) * 1, 0)</f>
        <v>0</v>
      </c>
      <c r="CZ195" s="62">
        <f>IFERROR(LEFT(SUBSTITUTE('DARTBOT- NIE DOTYKAĆ'!R164, "'", ""), FIND("/", SUBSTITUTE('DARTBOT- NIE DOTYKAĆ'!R164, "'", "")) - 1) * 1, 0)</f>
        <v>0</v>
      </c>
      <c r="DA195" s="1">
        <f>IFERROR(MID(SUBSTITUTE('DARTBOT- NIE DOTYKAĆ'!Q164, "'", ""), FIND("/", SUBSTITUTE('DARTBOT- NIE DOTYKAĆ'!Q164, "'", "")) + 1, 99) * 1, 0)</f>
        <v>0</v>
      </c>
      <c r="DB195" s="1">
        <f>IFERROR(MID(SUBSTITUTE('DARTBOT- NIE DOTYKAĆ'!R164, "'", ""), FIND("/", SUBSTITUTE('DARTBOT- NIE DOTYKAĆ'!R164, "'", "")) + 1, 99) * 1, 0)</f>
        <v>0</v>
      </c>
    </row>
    <row r="196" spans="80:106" ht="23.25">
      <c r="CB196" s="42"/>
      <c r="CC196" s="42"/>
      <c r="CD196" s="42"/>
      <c r="CE196" s="42"/>
      <c r="CW196" s="61">
        <f>'DARTBOT- NIE DOTYKAĆ'!A165</f>
        <v>0</v>
      </c>
      <c r="CX196" s="1">
        <f>'DARTBOT- NIE DOTYKAĆ'!B165</f>
        <v>0</v>
      </c>
      <c r="CY196" s="62">
        <f>IFERROR(LEFT(SUBSTITUTE('DARTBOT- NIE DOTYKAĆ'!Q165, "'", ""), FIND("/", SUBSTITUTE('DARTBOT- NIE DOTYKAĆ'!Q165, "'", "")) - 1) * 1, 0)</f>
        <v>0</v>
      </c>
      <c r="CZ196" s="62">
        <f>IFERROR(LEFT(SUBSTITUTE('DARTBOT- NIE DOTYKAĆ'!R165, "'", ""), FIND("/", SUBSTITUTE('DARTBOT- NIE DOTYKAĆ'!R165, "'", "")) - 1) * 1, 0)</f>
        <v>0</v>
      </c>
      <c r="DA196" s="1">
        <f>IFERROR(MID(SUBSTITUTE('DARTBOT- NIE DOTYKAĆ'!Q165, "'", ""), FIND("/", SUBSTITUTE('DARTBOT- NIE DOTYKAĆ'!Q165, "'", "")) + 1, 99) * 1, 0)</f>
        <v>0</v>
      </c>
      <c r="DB196" s="1">
        <f>IFERROR(MID(SUBSTITUTE('DARTBOT- NIE DOTYKAĆ'!R165, "'", ""), FIND("/", SUBSTITUTE('DARTBOT- NIE DOTYKAĆ'!R165, "'", "")) + 1, 99) * 1, 0)</f>
        <v>0</v>
      </c>
    </row>
    <row r="197" spans="80:106" ht="23.25">
      <c r="CB197" s="42"/>
      <c r="CC197" s="42"/>
      <c r="CD197" s="42"/>
      <c r="CE197" s="42"/>
      <c r="CW197" s="61">
        <f>'DARTBOT- NIE DOTYKAĆ'!A166</f>
        <v>0</v>
      </c>
      <c r="CX197" s="1">
        <f>'DARTBOT- NIE DOTYKAĆ'!B166</f>
        <v>0</v>
      </c>
      <c r="CY197" s="62">
        <f>IFERROR(LEFT(SUBSTITUTE('DARTBOT- NIE DOTYKAĆ'!Q166, "'", ""), FIND("/", SUBSTITUTE('DARTBOT- NIE DOTYKAĆ'!Q166, "'", "")) - 1) * 1, 0)</f>
        <v>0</v>
      </c>
      <c r="CZ197" s="62">
        <f>IFERROR(LEFT(SUBSTITUTE('DARTBOT- NIE DOTYKAĆ'!R166, "'", ""), FIND("/", SUBSTITUTE('DARTBOT- NIE DOTYKAĆ'!R166, "'", "")) - 1) * 1, 0)</f>
        <v>0</v>
      </c>
      <c r="DA197" s="1">
        <f>IFERROR(MID(SUBSTITUTE('DARTBOT- NIE DOTYKAĆ'!Q166, "'", ""), FIND("/", SUBSTITUTE('DARTBOT- NIE DOTYKAĆ'!Q166, "'", "")) + 1, 99) * 1, 0)</f>
        <v>0</v>
      </c>
      <c r="DB197" s="1">
        <f>IFERROR(MID(SUBSTITUTE('DARTBOT- NIE DOTYKAĆ'!R166, "'", ""), FIND("/", SUBSTITUTE('DARTBOT- NIE DOTYKAĆ'!R166, "'", "")) + 1, 99) * 1, 0)</f>
        <v>0</v>
      </c>
    </row>
    <row r="198" spans="80:106" ht="23.25">
      <c r="CB198" s="42"/>
      <c r="CC198" s="42"/>
      <c r="CD198" s="42"/>
      <c r="CE198" s="42"/>
      <c r="CW198" s="61">
        <f>'DARTBOT- NIE DOTYKAĆ'!A167</f>
        <v>0</v>
      </c>
      <c r="CX198" s="1">
        <f>'DARTBOT- NIE DOTYKAĆ'!B167</f>
        <v>0</v>
      </c>
      <c r="CY198" s="62">
        <f>IFERROR(LEFT(SUBSTITUTE('DARTBOT- NIE DOTYKAĆ'!Q167, "'", ""), FIND("/", SUBSTITUTE('DARTBOT- NIE DOTYKAĆ'!Q167, "'", "")) - 1) * 1, 0)</f>
        <v>0</v>
      </c>
      <c r="CZ198" s="62">
        <f>IFERROR(LEFT(SUBSTITUTE('DARTBOT- NIE DOTYKAĆ'!R167, "'", ""), FIND("/", SUBSTITUTE('DARTBOT- NIE DOTYKAĆ'!R167, "'", "")) - 1) * 1, 0)</f>
        <v>0</v>
      </c>
      <c r="DA198" s="1">
        <f>IFERROR(MID(SUBSTITUTE('DARTBOT- NIE DOTYKAĆ'!Q167, "'", ""), FIND("/", SUBSTITUTE('DARTBOT- NIE DOTYKAĆ'!Q167, "'", "")) + 1, 99) * 1, 0)</f>
        <v>0</v>
      </c>
      <c r="DB198" s="1">
        <f>IFERROR(MID(SUBSTITUTE('DARTBOT- NIE DOTYKAĆ'!R167, "'", ""), FIND("/", SUBSTITUTE('DARTBOT- NIE DOTYKAĆ'!R167, "'", "")) + 1, 99) * 1, 0)</f>
        <v>0</v>
      </c>
    </row>
    <row r="199" spans="80:106" ht="23.25">
      <c r="CB199" s="42"/>
      <c r="CC199" s="42"/>
      <c r="CD199" s="42"/>
      <c r="CE199" s="42"/>
      <c r="CW199" s="61">
        <f>'DARTBOT- NIE DOTYKAĆ'!A168</f>
        <v>0</v>
      </c>
      <c r="CX199" s="1">
        <f>'DARTBOT- NIE DOTYKAĆ'!B168</f>
        <v>0</v>
      </c>
      <c r="CY199" s="62">
        <f>IFERROR(LEFT(SUBSTITUTE('DARTBOT- NIE DOTYKAĆ'!Q168, "'", ""), FIND("/", SUBSTITUTE('DARTBOT- NIE DOTYKAĆ'!Q168, "'", "")) - 1) * 1, 0)</f>
        <v>0</v>
      </c>
      <c r="CZ199" s="62">
        <f>IFERROR(LEFT(SUBSTITUTE('DARTBOT- NIE DOTYKAĆ'!R168, "'", ""), FIND("/", SUBSTITUTE('DARTBOT- NIE DOTYKAĆ'!R168, "'", "")) - 1) * 1, 0)</f>
        <v>0</v>
      </c>
      <c r="DA199" s="1">
        <f>IFERROR(MID(SUBSTITUTE('DARTBOT- NIE DOTYKAĆ'!Q168, "'", ""), FIND("/", SUBSTITUTE('DARTBOT- NIE DOTYKAĆ'!Q168, "'", "")) + 1, 99) * 1, 0)</f>
        <v>0</v>
      </c>
      <c r="DB199" s="1">
        <f>IFERROR(MID(SUBSTITUTE('DARTBOT- NIE DOTYKAĆ'!R168, "'", ""), FIND("/", SUBSTITUTE('DARTBOT- NIE DOTYKAĆ'!R168, "'", "")) + 1, 99) * 1, 0)</f>
        <v>0</v>
      </c>
    </row>
    <row r="200" spans="80:106" ht="23.25">
      <c r="CB200" s="42"/>
      <c r="CC200" s="42"/>
      <c r="CD200" s="42"/>
      <c r="CE200" s="42"/>
      <c r="CW200" s="61">
        <f>'DARTBOT- NIE DOTYKAĆ'!A169</f>
        <v>0</v>
      </c>
      <c r="CX200" s="1">
        <f>'DARTBOT- NIE DOTYKAĆ'!B169</f>
        <v>0</v>
      </c>
      <c r="CY200" s="62">
        <f>IFERROR(LEFT(SUBSTITUTE('DARTBOT- NIE DOTYKAĆ'!Q169, "'", ""), FIND("/", SUBSTITUTE('DARTBOT- NIE DOTYKAĆ'!Q169, "'", "")) - 1) * 1, 0)</f>
        <v>0</v>
      </c>
      <c r="CZ200" s="62">
        <f>IFERROR(LEFT(SUBSTITUTE('DARTBOT- NIE DOTYKAĆ'!R169, "'", ""), FIND("/", SUBSTITUTE('DARTBOT- NIE DOTYKAĆ'!R169, "'", "")) - 1) * 1, 0)</f>
        <v>0</v>
      </c>
      <c r="DA200" s="1">
        <f>IFERROR(MID(SUBSTITUTE('DARTBOT- NIE DOTYKAĆ'!Q169, "'", ""), FIND("/", SUBSTITUTE('DARTBOT- NIE DOTYKAĆ'!Q169, "'", "")) + 1, 99) * 1, 0)</f>
        <v>0</v>
      </c>
      <c r="DB200" s="1">
        <f>IFERROR(MID(SUBSTITUTE('DARTBOT- NIE DOTYKAĆ'!R169, "'", ""), FIND("/", SUBSTITUTE('DARTBOT- NIE DOTYKAĆ'!R169, "'", "")) + 1, 99) * 1, 0)</f>
        <v>0</v>
      </c>
    </row>
    <row r="201" spans="80:106" ht="23.25">
      <c r="CB201" s="42"/>
      <c r="CC201" s="42"/>
      <c r="CD201" s="42"/>
      <c r="CE201" s="42"/>
      <c r="CW201" s="61">
        <f>'DARTBOT- NIE DOTYKAĆ'!A170</f>
        <v>0</v>
      </c>
      <c r="CX201" s="1">
        <f>'DARTBOT- NIE DOTYKAĆ'!B170</f>
        <v>0</v>
      </c>
      <c r="CY201" s="62">
        <f>IFERROR(LEFT(SUBSTITUTE('DARTBOT- NIE DOTYKAĆ'!Q170, "'", ""), FIND("/", SUBSTITUTE('DARTBOT- NIE DOTYKAĆ'!Q170, "'", "")) - 1) * 1, 0)</f>
        <v>0</v>
      </c>
      <c r="CZ201" s="62">
        <f>IFERROR(LEFT(SUBSTITUTE('DARTBOT- NIE DOTYKAĆ'!R170, "'", ""), FIND("/", SUBSTITUTE('DARTBOT- NIE DOTYKAĆ'!R170, "'", "")) - 1) * 1, 0)</f>
        <v>0</v>
      </c>
      <c r="DA201" s="1">
        <f>IFERROR(MID(SUBSTITUTE('DARTBOT- NIE DOTYKAĆ'!Q170, "'", ""), FIND("/", SUBSTITUTE('DARTBOT- NIE DOTYKAĆ'!Q170, "'", "")) + 1, 99) * 1, 0)</f>
        <v>0</v>
      </c>
      <c r="DB201" s="1">
        <f>IFERROR(MID(SUBSTITUTE('DARTBOT- NIE DOTYKAĆ'!R170, "'", ""), FIND("/", SUBSTITUTE('DARTBOT- NIE DOTYKAĆ'!R170, "'", "")) + 1, 99) * 1, 0)</f>
        <v>0</v>
      </c>
    </row>
    <row r="202" spans="80:106" ht="23.25">
      <c r="CB202" s="42"/>
      <c r="CC202" s="42"/>
      <c r="CD202" s="42"/>
      <c r="CE202" s="42"/>
      <c r="CW202" s="61">
        <f>'DARTBOT- NIE DOTYKAĆ'!A171</f>
        <v>0</v>
      </c>
      <c r="CX202" s="1">
        <f>'DARTBOT- NIE DOTYKAĆ'!B171</f>
        <v>0</v>
      </c>
      <c r="CY202" s="62">
        <f>IFERROR(LEFT(SUBSTITUTE('DARTBOT- NIE DOTYKAĆ'!Q171, "'", ""), FIND("/", SUBSTITUTE('DARTBOT- NIE DOTYKAĆ'!Q171, "'", "")) - 1) * 1, 0)</f>
        <v>0</v>
      </c>
      <c r="CZ202" s="62">
        <f>IFERROR(LEFT(SUBSTITUTE('DARTBOT- NIE DOTYKAĆ'!R171, "'", ""), FIND("/", SUBSTITUTE('DARTBOT- NIE DOTYKAĆ'!R171, "'", "")) - 1) * 1, 0)</f>
        <v>0</v>
      </c>
      <c r="DA202" s="1">
        <f>IFERROR(MID(SUBSTITUTE('DARTBOT- NIE DOTYKAĆ'!Q171, "'", ""), FIND("/", SUBSTITUTE('DARTBOT- NIE DOTYKAĆ'!Q171, "'", "")) + 1, 99) * 1, 0)</f>
        <v>0</v>
      </c>
      <c r="DB202" s="1">
        <f>IFERROR(MID(SUBSTITUTE('DARTBOT- NIE DOTYKAĆ'!R171, "'", ""), FIND("/", SUBSTITUTE('DARTBOT- NIE DOTYKAĆ'!R171, "'", "")) + 1, 99) * 1, 0)</f>
        <v>0</v>
      </c>
    </row>
    <row r="203" spans="80:106" ht="23.25">
      <c r="CB203" s="42"/>
      <c r="CC203" s="42"/>
      <c r="CD203" s="42"/>
      <c r="CE203" s="42"/>
      <c r="CW203" s="61">
        <f>'DARTBOT- NIE DOTYKAĆ'!A172</f>
        <v>0</v>
      </c>
      <c r="CX203" s="1">
        <f>'DARTBOT- NIE DOTYKAĆ'!B172</f>
        <v>0</v>
      </c>
      <c r="CY203" s="62">
        <f>IFERROR(LEFT(SUBSTITUTE('DARTBOT- NIE DOTYKAĆ'!Q172, "'", ""), FIND("/", SUBSTITUTE('DARTBOT- NIE DOTYKAĆ'!Q172, "'", "")) - 1) * 1, 0)</f>
        <v>0</v>
      </c>
      <c r="CZ203" s="62">
        <f>IFERROR(LEFT(SUBSTITUTE('DARTBOT- NIE DOTYKAĆ'!R172, "'", ""), FIND("/", SUBSTITUTE('DARTBOT- NIE DOTYKAĆ'!R172, "'", "")) - 1) * 1, 0)</f>
        <v>0</v>
      </c>
      <c r="DA203" s="1">
        <f>IFERROR(MID(SUBSTITUTE('DARTBOT- NIE DOTYKAĆ'!Q172, "'", ""), FIND("/", SUBSTITUTE('DARTBOT- NIE DOTYKAĆ'!Q172, "'", "")) + 1, 99) * 1, 0)</f>
        <v>0</v>
      </c>
      <c r="DB203" s="1">
        <f>IFERROR(MID(SUBSTITUTE('DARTBOT- NIE DOTYKAĆ'!R172, "'", ""), FIND("/", SUBSTITUTE('DARTBOT- NIE DOTYKAĆ'!R172, "'", "")) + 1, 99) * 1, 0)</f>
        <v>0</v>
      </c>
    </row>
    <row r="204" spans="80:106" ht="23.25">
      <c r="CB204" s="42"/>
      <c r="CC204" s="42"/>
      <c r="CD204" s="42"/>
      <c r="CE204" s="42"/>
      <c r="CW204" s="61">
        <f>'DARTBOT- NIE DOTYKAĆ'!A173</f>
        <v>0</v>
      </c>
      <c r="CX204" s="1">
        <f>'DARTBOT- NIE DOTYKAĆ'!B173</f>
        <v>0</v>
      </c>
      <c r="CY204" s="62">
        <f>IFERROR(LEFT(SUBSTITUTE('DARTBOT- NIE DOTYKAĆ'!Q173, "'", ""), FIND("/", SUBSTITUTE('DARTBOT- NIE DOTYKAĆ'!Q173, "'", "")) - 1) * 1, 0)</f>
        <v>0</v>
      </c>
      <c r="CZ204" s="62">
        <f>IFERROR(LEFT(SUBSTITUTE('DARTBOT- NIE DOTYKAĆ'!R173, "'", ""), FIND("/", SUBSTITUTE('DARTBOT- NIE DOTYKAĆ'!R173, "'", "")) - 1) * 1, 0)</f>
        <v>0</v>
      </c>
      <c r="DA204" s="1">
        <f>IFERROR(MID(SUBSTITUTE('DARTBOT- NIE DOTYKAĆ'!Q173, "'", ""), FIND("/", SUBSTITUTE('DARTBOT- NIE DOTYKAĆ'!Q173, "'", "")) + 1, 99) * 1, 0)</f>
        <v>0</v>
      </c>
      <c r="DB204" s="1">
        <f>IFERROR(MID(SUBSTITUTE('DARTBOT- NIE DOTYKAĆ'!R173, "'", ""), FIND("/", SUBSTITUTE('DARTBOT- NIE DOTYKAĆ'!R173, "'", "")) + 1, 99) * 1, 0)</f>
        <v>0</v>
      </c>
    </row>
    <row r="205" spans="80:106" ht="23.25">
      <c r="CB205" s="42"/>
      <c r="CC205" s="42"/>
      <c r="CD205" s="42"/>
      <c r="CE205" s="42"/>
      <c r="CW205" s="61">
        <f>'DARTBOT- NIE DOTYKAĆ'!A174</f>
        <v>0</v>
      </c>
      <c r="CX205" s="1">
        <f>'DARTBOT- NIE DOTYKAĆ'!B174</f>
        <v>0</v>
      </c>
      <c r="CY205" s="62">
        <f>IFERROR(LEFT(SUBSTITUTE('DARTBOT- NIE DOTYKAĆ'!Q174, "'", ""), FIND("/", SUBSTITUTE('DARTBOT- NIE DOTYKAĆ'!Q174, "'", "")) - 1) * 1, 0)</f>
        <v>0</v>
      </c>
      <c r="CZ205" s="62">
        <f>IFERROR(LEFT(SUBSTITUTE('DARTBOT- NIE DOTYKAĆ'!R174, "'", ""), FIND("/", SUBSTITUTE('DARTBOT- NIE DOTYKAĆ'!R174, "'", "")) - 1) * 1, 0)</f>
        <v>0</v>
      </c>
      <c r="DA205" s="1">
        <f>IFERROR(MID(SUBSTITUTE('DARTBOT- NIE DOTYKAĆ'!Q174, "'", ""), FIND("/", SUBSTITUTE('DARTBOT- NIE DOTYKAĆ'!Q174, "'", "")) + 1, 99) * 1, 0)</f>
        <v>0</v>
      </c>
      <c r="DB205" s="1">
        <f>IFERROR(MID(SUBSTITUTE('DARTBOT- NIE DOTYKAĆ'!R174, "'", ""), FIND("/", SUBSTITUTE('DARTBOT- NIE DOTYKAĆ'!R174, "'", "")) + 1, 99) * 1, 0)</f>
        <v>0</v>
      </c>
    </row>
    <row r="206" spans="80:106" ht="23.25">
      <c r="CB206" s="42"/>
      <c r="CC206" s="42"/>
      <c r="CD206" s="42"/>
      <c r="CE206" s="42"/>
      <c r="CW206" s="61">
        <f>'DARTBOT- NIE DOTYKAĆ'!A175</f>
        <v>0</v>
      </c>
      <c r="CX206" s="1">
        <f>'DARTBOT- NIE DOTYKAĆ'!B175</f>
        <v>0</v>
      </c>
      <c r="CY206" s="62">
        <f>IFERROR(LEFT(SUBSTITUTE('DARTBOT- NIE DOTYKAĆ'!Q175, "'", ""), FIND("/", SUBSTITUTE('DARTBOT- NIE DOTYKAĆ'!Q175, "'", "")) - 1) * 1, 0)</f>
        <v>0</v>
      </c>
      <c r="CZ206" s="62">
        <f>IFERROR(LEFT(SUBSTITUTE('DARTBOT- NIE DOTYKAĆ'!R175, "'", ""), FIND("/", SUBSTITUTE('DARTBOT- NIE DOTYKAĆ'!R175, "'", "")) - 1) * 1, 0)</f>
        <v>0</v>
      </c>
      <c r="DA206" s="1">
        <f>IFERROR(MID(SUBSTITUTE('DARTBOT- NIE DOTYKAĆ'!Q175, "'", ""), FIND("/", SUBSTITUTE('DARTBOT- NIE DOTYKAĆ'!Q175, "'", "")) + 1, 99) * 1, 0)</f>
        <v>0</v>
      </c>
      <c r="DB206" s="1">
        <f>IFERROR(MID(SUBSTITUTE('DARTBOT- NIE DOTYKAĆ'!R175, "'", ""), FIND("/", SUBSTITUTE('DARTBOT- NIE DOTYKAĆ'!R175, "'", "")) + 1, 99) * 1, 0)</f>
        <v>0</v>
      </c>
    </row>
    <row r="207" spans="80:106" ht="23.25">
      <c r="CB207" s="42"/>
      <c r="CC207" s="42"/>
      <c r="CD207" s="42"/>
      <c r="CE207" s="42"/>
      <c r="CW207" s="61">
        <f>'DARTBOT- NIE DOTYKAĆ'!A176</f>
        <v>0</v>
      </c>
      <c r="CX207" s="1">
        <f>'DARTBOT- NIE DOTYKAĆ'!B176</f>
        <v>0</v>
      </c>
      <c r="CY207" s="62">
        <f>IFERROR(LEFT(SUBSTITUTE('DARTBOT- NIE DOTYKAĆ'!Q176, "'", ""), FIND("/", SUBSTITUTE('DARTBOT- NIE DOTYKAĆ'!Q176, "'", "")) - 1) * 1, 0)</f>
        <v>0</v>
      </c>
      <c r="CZ207" s="62">
        <f>IFERROR(LEFT(SUBSTITUTE('DARTBOT- NIE DOTYKAĆ'!R176, "'", ""), FIND("/", SUBSTITUTE('DARTBOT- NIE DOTYKAĆ'!R176, "'", "")) - 1) * 1, 0)</f>
        <v>0</v>
      </c>
      <c r="DA207" s="1">
        <f>IFERROR(MID(SUBSTITUTE('DARTBOT- NIE DOTYKAĆ'!Q176, "'", ""), FIND("/", SUBSTITUTE('DARTBOT- NIE DOTYKAĆ'!Q176, "'", "")) + 1, 99) * 1, 0)</f>
        <v>0</v>
      </c>
      <c r="DB207" s="1">
        <f>IFERROR(MID(SUBSTITUTE('DARTBOT- NIE DOTYKAĆ'!R176, "'", ""), FIND("/", SUBSTITUTE('DARTBOT- NIE DOTYKAĆ'!R176, "'", "")) + 1, 99) * 1, 0)</f>
        <v>0</v>
      </c>
    </row>
    <row r="208" spans="80:106" ht="23.25">
      <c r="CB208" s="42"/>
      <c r="CC208" s="42"/>
      <c r="CD208" s="42"/>
      <c r="CE208" s="42"/>
      <c r="CW208" s="61">
        <f>'DARTBOT- NIE DOTYKAĆ'!A177</f>
        <v>0</v>
      </c>
      <c r="CX208" s="1">
        <f>'DARTBOT- NIE DOTYKAĆ'!B177</f>
        <v>0</v>
      </c>
      <c r="CY208" s="62">
        <f>IFERROR(LEFT(SUBSTITUTE('DARTBOT- NIE DOTYKAĆ'!Q177, "'", ""), FIND("/", SUBSTITUTE('DARTBOT- NIE DOTYKAĆ'!Q177, "'", "")) - 1) * 1, 0)</f>
        <v>0</v>
      </c>
      <c r="CZ208" s="62">
        <f>IFERROR(LEFT(SUBSTITUTE('DARTBOT- NIE DOTYKAĆ'!R177, "'", ""), FIND("/", SUBSTITUTE('DARTBOT- NIE DOTYKAĆ'!R177, "'", "")) - 1) * 1, 0)</f>
        <v>0</v>
      </c>
      <c r="DA208" s="1">
        <f>IFERROR(MID(SUBSTITUTE('DARTBOT- NIE DOTYKAĆ'!Q177, "'", ""), FIND("/", SUBSTITUTE('DARTBOT- NIE DOTYKAĆ'!Q177, "'", "")) + 1, 99) * 1, 0)</f>
        <v>0</v>
      </c>
      <c r="DB208" s="1">
        <f>IFERROR(MID(SUBSTITUTE('DARTBOT- NIE DOTYKAĆ'!R177, "'", ""), FIND("/", SUBSTITUTE('DARTBOT- NIE DOTYKAĆ'!R177, "'", "")) + 1, 99) * 1, 0)</f>
        <v>0</v>
      </c>
    </row>
    <row r="209" spans="80:106" ht="23.25">
      <c r="CB209" s="42"/>
      <c r="CC209" s="42"/>
      <c r="CD209" s="42"/>
      <c r="CE209" s="42"/>
      <c r="CW209" s="61">
        <f>'DARTBOT- NIE DOTYKAĆ'!A178</f>
        <v>0</v>
      </c>
      <c r="CX209" s="1">
        <f>'DARTBOT- NIE DOTYKAĆ'!B178</f>
        <v>0</v>
      </c>
      <c r="CY209" s="62">
        <f>IFERROR(LEFT(SUBSTITUTE('DARTBOT- NIE DOTYKAĆ'!Q178, "'", ""), FIND("/", SUBSTITUTE('DARTBOT- NIE DOTYKAĆ'!Q178, "'", "")) - 1) * 1, 0)</f>
        <v>0</v>
      </c>
      <c r="CZ209" s="62">
        <f>IFERROR(LEFT(SUBSTITUTE('DARTBOT- NIE DOTYKAĆ'!R178, "'", ""), FIND("/", SUBSTITUTE('DARTBOT- NIE DOTYKAĆ'!R178, "'", "")) - 1) * 1, 0)</f>
        <v>0</v>
      </c>
      <c r="DA209" s="1">
        <f>IFERROR(MID(SUBSTITUTE('DARTBOT- NIE DOTYKAĆ'!Q178, "'", ""), FIND("/", SUBSTITUTE('DARTBOT- NIE DOTYKAĆ'!Q178, "'", "")) + 1, 99) * 1, 0)</f>
        <v>0</v>
      </c>
      <c r="DB209" s="1">
        <f>IFERROR(MID(SUBSTITUTE('DARTBOT- NIE DOTYKAĆ'!R178, "'", ""), FIND("/", SUBSTITUTE('DARTBOT- NIE DOTYKAĆ'!R178, "'", "")) + 1, 99) * 1, 0)</f>
        <v>0</v>
      </c>
    </row>
    <row r="210" spans="80:106" ht="23.25">
      <c r="CB210" s="42"/>
      <c r="CC210" s="42"/>
      <c r="CD210" s="42"/>
      <c r="CE210" s="42"/>
      <c r="CW210" s="61">
        <f>'DARTBOT- NIE DOTYKAĆ'!A179</f>
        <v>0</v>
      </c>
      <c r="CX210" s="1">
        <f>'DARTBOT- NIE DOTYKAĆ'!B179</f>
        <v>0</v>
      </c>
      <c r="CY210" s="62">
        <f>IFERROR(LEFT(SUBSTITUTE('DARTBOT- NIE DOTYKAĆ'!Q179, "'", ""), FIND("/", SUBSTITUTE('DARTBOT- NIE DOTYKAĆ'!Q179, "'", "")) - 1) * 1, 0)</f>
        <v>0</v>
      </c>
      <c r="CZ210" s="62">
        <f>IFERROR(LEFT(SUBSTITUTE('DARTBOT- NIE DOTYKAĆ'!R179, "'", ""), FIND("/", SUBSTITUTE('DARTBOT- NIE DOTYKAĆ'!R179, "'", "")) - 1) * 1, 0)</f>
        <v>0</v>
      </c>
      <c r="DA210" s="1">
        <f>IFERROR(MID(SUBSTITUTE('DARTBOT- NIE DOTYKAĆ'!Q179, "'", ""), FIND("/", SUBSTITUTE('DARTBOT- NIE DOTYKAĆ'!Q179, "'", "")) + 1, 99) * 1, 0)</f>
        <v>0</v>
      </c>
      <c r="DB210" s="1">
        <f>IFERROR(MID(SUBSTITUTE('DARTBOT- NIE DOTYKAĆ'!R179, "'", ""), FIND("/", SUBSTITUTE('DARTBOT- NIE DOTYKAĆ'!R179, "'", "")) + 1, 99) * 1, 0)</f>
        <v>0</v>
      </c>
    </row>
    <row r="211" spans="80:106" ht="23.25">
      <c r="CB211" s="42"/>
      <c r="CC211" s="42"/>
      <c r="CD211" s="42"/>
      <c r="CE211" s="42"/>
      <c r="CW211" s="61">
        <f>'DARTBOT- NIE DOTYKAĆ'!A180</f>
        <v>0</v>
      </c>
      <c r="CX211" s="1">
        <f>'DARTBOT- NIE DOTYKAĆ'!B180</f>
        <v>0</v>
      </c>
      <c r="CY211" s="62">
        <f>IFERROR(LEFT(SUBSTITUTE('DARTBOT- NIE DOTYKAĆ'!Q180, "'", ""), FIND("/", SUBSTITUTE('DARTBOT- NIE DOTYKAĆ'!Q180, "'", "")) - 1) * 1, 0)</f>
        <v>0</v>
      </c>
      <c r="CZ211" s="62">
        <f>IFERROR(LEFT(SUBSTITUTE('DARTBOT- NIE DOTYKAĆ'!R180, "'", ""), FIND("/", SUBSTITUTE('DARTBOT- NIE DOTYKAĆ'!R180, "'", "")) - 1) * 1, 0)</f>
        <v>0</v>
      </c>
      <c r="DA211" s="1">
        <f>IFERROR(MID(SUBSTITUTE('DARTBOT- NIE DOTYKAĆ'!Q180, "'", ""), FIND("/", SUBSTITUTE('DARTBOT- NIE DOTYKAĆ'!Q180, "'", "")) + 1, 99) * 1, 0)</f>
        <v>0</v>
      </c>
      <c r="DB211" s="1">
        <f>IFERROR(MID(SUBSTITUTE('DARTBOT- NIE DOTYKAĆ'!R180, "'", ""), FIND("/", SUBSTITUTE('DARTBOT- NIE DOTYKAĆ'!R180, "'", "")) + 1, 99) * 1, 0)</f>
        <v>0</v>
      </c>
    </row>
    <row r="212" spans="80:106" ht="23.25">
      <c r="CB212" s="42"/>
      <c r="CC212" s="42"/>
      <c r="CD212" s="42"/>
      <c r="CE212" s="42"/>
      <c r="CW212" s="61">
        <f>'DARTBOT- NIE DOTYKAĆ'!A181</f>
        <v>0</v>
      </c>
      <c r="CX212" s="1">
        <f>'DARTBOT- NIE DOTYKAĆ'!B181</f>
        <v>0</v>
      </c>
      <c r="CY212" s="62">
        <f>IFERROR(LEFT(SUBSTITUTE('DARTBOT- NIE DOTYKAĆ'!Q181, "'", ""), FIND("/", SUBSTITUTE('DARTBOT- NIE DOTYKAĆ'!Q181, "'", "")) - 1) * 1, 0)</f>
        <v>0</v>
      </c>
      <c r="CZ212" s="62">
        <f>IFERROR(LEFT(SUBSTITUTE('DARTBOT- NIE DOTYKAĆ'!R181, "'", ""), FIND("/", SUBSTITUTE('DARTBOT- NIE DOTYKAĆ'!R181, "'", "")) - 1) * 1, 0)</f>
        <v>0</v>
      </c>
      <c r="DA212" s="1">
        <f>IFERROR(MID(SUBSTITUTE('DARTBOT- NIE DOTYKAĆ'!Q181, "'", ""), FIND("/", SUBSTITUTE('DARTBOT- NIE DOTYKAĆ'!Q181, "'", "")) + 1, 99) * 1, 0)</f>
        <v>0</v>
      </c>
      <c r="DB212" s="1">
        <f>IFERROR(MID(SUBSTITUTE('DARTBOT- NIE DOTYKAĆ'!R181, "'", ""), FIND("/", SUBSTITUTE('DARTBOT- NIE DOTYKAĆ'!R181, "'", "")) + 1, 99) * 1, 0)</f>
        <v>0</v>
      </c>
    </row>
    <row r="213" spans="80:106" ht="23.25">
      <c r="CB213" s="42"/>
      <c r="CC213" s="42"/>
      <c r="CD213" s="42"/>
      <c r="CE213" s="42"/>
      <c r="CW213" s="61">
        <f>'DARTBOT- NIE DOTYKAĆ'!A182</f>
        <v>0</v>
      </c>
      <c r="CX213" s="1">
        <f>'DARTBOT- NIE DOTYKAĆ'!B182</f>
        <v>0</v>
      </c>
      <c r="CY213" s="62">
        <f>IFERROR(LEFT(SUBSTITUTE('DARTBOT- NIE DOTYKAĆ'!Q182, "'", ""), FIND("/", SUBSTITUTE('DARTBOT- NIE DOTYKAĆ'!Q182, "'", "")) - 1) * 1, 0)</f>
        <v>0</v>
      </c>
      <c r="CZ213" s="62">
        <f>IFERROR(LEFT(SUBSTITUTE('DARTBOT- NIE DOTYKAĆ'!R182, "'", ""), FIND("/", SUBSTITUTE('DARTBOT- NIE DOTYKAĆ'!R182, "'", "")) - 1) * 1, 0)</f>
        <v>0</v>
      </c>
      <c r="DA213" s="1">
        <f>IFERROR(MID(SUBSTITUTE('DARTBOT- NIE DOTYKAĆ'!Q182, "'", ""), FIND("/", SUBSTITUTE('DARTBOT- NIE DOTYKAĆ'!Q182, "'", "")) + 1, 99) * 1, 0)</f>
        <v>0</v>
      </c>
      <c r="DB213" s="1">
        <f>IFERROR(MID(SUBSTITUTE('DARTBOT- NIE DOTYKAĆ'!R182, "'", ""), FIND("/", SUBSTITUTE('DARTBOT- NIE DOTYKAĆ'!R182, "'", "")) + 1, 99) * 1, 0)</f>
        <v>0</v>
      </c>
    </row>
    <row r="214" spans="80:106" ht="23.25">
      <c r="CB214" s="42"/>
      <c r="CC214" s="42"/>
      <c r="CD214" s="42"/>
      <c r="CE214" s="42"/>
      <c r="CW214" s="61">
        <f>'DARTBOT- NIE DOTYKAĆ'!A183</f>
        <v>0</v>
      </c>
      <c r="CX214" s="1">
        <f>'DARTBOT- NIE DOTYKAĆ'!B183</f>
        <v>0</v>
      </c>
      <c r="CY214" s="62">
        <f>IFERROR(LEFT(SUBSTITUTE('DARTBOT- NIE DOTYKAĆ'!Q183, "'", ""), FIND("/", SUBSTITUTE('DARTBOT- NIE DOTYKAĆ'!Q183, "'", "")) - 1) * 1, 0)</f>
        <v>0</v>
      </c>
      <c r="CZ214" s="62">
        <f>IFERROR(LEFT(SUBSTITUTE('DARTBOT- NIE DOTYKAĆ'!R183, "'", ""), FIND("/", SUBSTITUTE('DARTBOT- NIE DOTYKAĆ'!R183, "'", "")) - 1) * 1, 0)</f>
        <v>0</v>
      </c>
      <c r="DA214" s="1">
        <f>IFERROR(MID(SUBSTITUTE('DARTBOT- NIE DOTYKAĆ'!Q183, "'", ""), FIND("/", SUBSTITUTE('DARTBOT- NIE DOTYKAĆ'!Q183, "'", "")) + 1, 99) * 1, 0)</f>
        <v>0</v>
      </c>
      <c r="DB214" s="1">
        <f>IFERROR(MID(SUBSTITUTE('DARTBOT- NIE DOTYKAĆ'!R183, "'", ""), FIND("/", SUBSTITUTE('DARTBOT- NIE DOTYKAĆ'!R183, "'", "")) + 1, 99) * 1, 0)</f>
        <v>0</v>
      </c>
    </row>
    <row r="215" spans="80:106" ht="23.25">
      <c r="CB215" s="42"/>
      <c r="CC215" s="42"/>
      <c r="CD215" s="42"/>
      <c r="CE215" s="42"/>
      <c r="CW215" s="61">
        <f>'DARTBOT- NIE DOTYKAĆ'!A184</f>
        <v>0</v>
      </c>
      <c r="CX215" s="1">
        <f>'DARTBOT- NIE DOTYKAĆ'!B184</f>
        <v>0</v>
      </c>
      <c r="CY215" s="62">
        <f>IFERROR(LEFT(SUBSTITUTE('DARTBOT- NIE DOTYKAĆ'!Q184, "'", ""), FIND("/", SUBSTITUTE('DARTBOT- NIE DOTYKAĆ'!Q184, "'", "")) - 1) * 1, 0)</f>
        <v>0</v>
      </c>
      <c r="CZ215" s="62">
        <f>IFERROR(LEFT(SUBSTITUTE('DARTBOT- NIE DOTYKAĆ'!R184, "'", ""), FIND("/", SUBSTITUTE('DARTBOT- NIE DOTYKAĆ'!R184, "'", "")) - 1) * 1, 0)</f>
        <v>0</v>
      </c>
      <c r="DA215" s="1">
        <f>IFERROR(MID(SUBSTITUTE('DARTBOT- NIE DOTYKAĆ'!Q184, "'", ""), FIND("/", SUBSTITUTE('DARTBOT- NIE DOTYKAĆ'!Q184, "'", "")) + 1, 99) * 1, 0)</f>
        <v>0</v>
      </c>
      <c r="DB215" s="1">
        <f>IFERROR(MID(SUBSTITUTE('DARTBOT- NIE DOTYKAĆ'!R184, "'", ""), FIND("/", SUBSTITUTE('DARTBOT- NIE DOTYKAĆ'!R184, "'", "")) + 1, 99) * 1, 0)</f>
        <v>0</v>
      </c>
    </row>
    <row r="216" spans="80:106" ht="23.25">
      <c r="CB216" s="42"/>
      <c r="CC216" s="42"/>
      <c r="CD216" s="42"/>
      <c r="CE216" s="42"/>
      <c r="CW216" s="61">
        <f>'DARTBOT- NIE DOTYKAĆ'!A185</f>
        <v>0</v>
      </c>
      <c r="CX216" s="1">
        <f>'DARTBOT- NIE DOTYKAĆ'!B185</f>
        <v>0</v>
      </c>
      <c r="CY216" s="62">
        <f>IFERROR(LEFT(SUBSTITUTE('DARTBOT- NIE DOTYKAĆ'!Q185, "'", ""), FIND("/", SUBSTITUTE('DARTBOT- NIE DOTYKAĆ'!Q185, "'", "")) - 1) * 1, 0)</f>
        <v>0</v>
      </c>
      <c r="CZ216" s="62">
        <f>IFERROR(LEFT(SUBSTITUTE('DARTBOT- NIE DOTYKAĆ'!R185, "'", ""), FIND("/", SUBSTITUTE('DARTBOT- NIE DOTYKAĆ'!R185, "'", "")) - 1) * 1, 0)</f>
        <v>0</v>
      </c>
      <c r="DA216" s="1">
        <f>IFERROR(MID(SUBSTITUTE('DARTBOT- NIE DOTYKAĆ'!Q185, "'", ""), FIND("/", SUBSTITUTE('DARTBOT- NIE DOTYKAĆ'!Q185, "'", "")) + 1, 99) * 1, 0)</f>
        <v>0</v>
      </c>
      <c r="DB216" s="1">
        <f>IFERROR(MID(SUBSTITUTE('DARTBOT- NIE DOTYKAĆ'!R185, "'", ""), FIND("/", SUBSTITUTE('DARTBOT- NIE DOTYKAĆ'!R185, "'", "")) + 1, 99) * 1, 0)</f>
        <v>0</v>
      </c>
    </row>
    <row r="217" spans="80:106" ht="23.25">
      <c r="CB217" s="42"/>
      <c r="CC217" s="42"/>
      <c r="CD217" s="42"/>
      <c r="CE217" s="42"/>
      <c r="CW217" s="61">
        <f>'DARTBOT- NIE DOTYKAĆ'!A186</f>
        <v>0</v>
      </c>
      <c r="CX217" s="1">
        <f>'DARTBOT- NIE DOTYKAĆ'!B186</f>
        <v>0</v>
      </c>
      <c r="CY217" s="62">
        <f>IFERROR(LEFT(SUBSTITUTE('DARTBOT- NIE DOTYKAĆ'!Q186, "'", ""), FIND("/", SUBSTITUTE('DARTBOT- NIE DOTYKAĆ'!Q186, "'", "")) - 1) * 1, 0)</f>
        <v>0</v>
      </c>
      <c r="CZ217" s="62">
        <f>IFERROR(LEFT(SUBSTITUTE('DARTBOT- NIE DOTYKAĆ'!R186, "'", ""), FIND("/", SUBSTITUTE('DARTBOT- NIE DOTYKAĆ'!R186, "'", "")) - 1) * 1, 0)</f>
        <v>0</v>
      </c>
      <c r="DA217" s="1">
        <f>IFERROR(MID(SUBSTITUTE('DARTBOT- NIE DOTYKAĆ'!Q186, "'", ""), FIND("/", SUBSTITUTE('DARTBOT- NIE DOTYKAĆ'!Q186, "'", "")) + 1, 99) * 1, 0)</f>
        <v>0</v>
      </c>
      <c r="DB217" s="1">
        <f>IFERROR(MID(SUBSTITUTE('DARTBOT- NIE DOTYKAĆ'!R186, "'", ""), FIND("/", SUBSTITUTE('DARTBOT- NIE DOTYKAĆ'!R186, "'", "")) + 1, 99) * 1, 0)</f>
        <v>0</v>
      </c>
    </row>
    <row r="218" spans="80:106" ht="23.25">
      <c r="CB218" s="42"/>
      <c r="CC218" s="42"/>
      <c r="CD218" s="42"/>
      <c r="CE218" s="42"/>
      <c r="CW218" s="61">
        <f>'DARTBOT- NIE DOTYKAĆ'!A187</f>
        <v>0</v>
      </c>
      <c r="CX218" s="1">
        <f>'DARTBOT- NIE DOTYKAĆ'!B187</f>
        <v>0</v>
      </c>
      <c r="CY218" s="62">
        <f>IFERROR(LEFT(SUBSTITUTE('DARTBOT- NIE DOTYKAĆ'!Q187, "'", ""), FIND("/", SUBSTITUTE('DARTBOT- NIE DOTYKAĆ'!Q187, "'", "")) - 1) * 1, 0)</f>
        <v>0</v>
      </c>
      <c r="CZ218" s="62">
        <f>IFERROR(LEFT(SUBSTITUTE('DARTBOT- NIE DOTYKAĆ'!R187, "'", ""), FIND("/", SUBSTITUTE('DARTBOT- NIE DOTYKAĆ'!R187, "'", "")) - 1) * 1, 0)</f>
        <v>0</v>
      </c>
      <c r="DA218" s="1">
        <f>IFERROR(MID(SUBSTITUTE('DARTBOT- NIE DOTYKAĆ'!Q187, "'", ""), FIND("/", SUBSTITUTE('DARTBOT- NIE DOTYKAĆ'!Q187, "'", "")) + 1, 99) * 1, 0)</f>
        <v>0</v>
      </c>
      <c r="DB218" s="1">
        <f>IFERROR(MID(SUBSTITUTE('DARTBOT- NIE DOTYKAĆ'!R187, "'", ""), FIND("/", SUBSTITUTE('DARTBOT- NIE DOTYKAĆ'!R187, "'", "")) + 1, 99) * 1, 0)</f>
        <v>0</v>
      </c>
    </row>
    <row r="219" spans="80:106" ht="23.25">
      <c r="CB219" s="42"/>
      <c r="CC219" s="42"/>
      <c r="CD219" s="42"/>
      <c r="CE219" s="42"/>
      <c r="CW219" s="61">
        <f>'DARTBOT- NIE DOTYKAĆ'!A188</f>
        <v>0</v>
      </c>
      <c r="CX219" s="1">
        <f>'DARTBOT- NIE DOTYKAĆ'!B188</f>
        <v>0</v>
      </c>
      <c r="CY219" s="62">
        <f>IFERROR(LEFT(SUBSTITUTE('DARTBOT- NIE DOTYKAĆ'!Q188, "'", ""), FIND("/", SUBSTITUTE('DARTBOT- NIE DOTYKAĆ'!Q188, "'", "")) - 1) * 1, 0)</f>
        <v>0</v>
      </c>
      <c r="CZ219" s="62">
        <f>IFERROR(LEFT(SUBSTITUTE('DARTBOT- NIE DOTYKAĆ'!R188, "'", ""), FIND("/", SUBSTITUTE('DARTBOT- NIE DOTYKAĆ'!R188, "'", "")) - 1) * 1, 0)</f>
        <v>0</v>
      </c>
      <c r="DA219" s="1">
        <f>IFERROR(MID(SUBSTITUTE('DARTBOT- NIE DOTYKAĆ'!Q188, "'", ""), FIND("/", SUBSTITUTE('DARTBOT- NIE DOTYKAĆ'!Q188, "'", "")) + 1, 99) * 1, 0)</f>
        <v>0</v>
      </c>
      <c r="DB219" s="1">
        <f>IFERROR(MID(SUBSTITUTE('DARTBOT- NIE DOTYKAĆ'!R188, "'", ""), FIND("/", SUBSTITUTE('DARTBOT- NIE DOTYKAĆ'!R188, "'", "")) + 1, 99) * 1, 0)</f>
        <v>0</v>
      </c>
    </row>
    <row r="220" spans="80:106" ht="23.25">
      <c r="CB220" s="42"/>
      <c r="CC220" s="42"/>
      <c r="CD220" s="42"/>
      <c r="CE220" s="42"/>
      <c r="CW220" s="61">
        <f>'DARTBOT- NIE DOTYKAĆ'!A189</f>
        <v>0</v>
      </c>
      <c r="CX220" s="1">
        <f>'DARTBOT- NIE DOTYKAĆ'!B189</f>
        <v>0</v>
      </c>
      <c r="CY220" s="62">
        <f>IFERROR(LEFT(SUBSTITUTE('DARTBOT- NIE DOTYKAĆ'!Q189, "'", ""), FIND("/", SUBSTITUTE('DARTBOT- NIE DOTYKAĆ'!Q189, "'", "")) - 1) * 1, 0)</f>
        <v>0</v>
      </c>
      <c r="CZ220" s="62">
        <f>IFERROR(LEFT(SUBSTITUTE('DARTBOT- NIE DOTYKAĆ'!R189, "'", ""), FIND("/", SUBSTITUTE('DARTBOT- NIE DOTYKAĆ'!R189, "'", "")) - 1) * 1, 0)</f>
        <v>0</v>
      </c>
      <c r="DA220" s="1">
        <f>IFERROR(MID(SUBSTITUTE('DARTBOT- NIE DOTYKAĆ'!Q189, "'", ""), FIND("/", SUBSTITUTE('DARTBOT- NIE DOTYKAĆ'!Q189, "'", "")) + 1, 99) * 1, 0)</f>
        <v>0</v>
      </c>
      <c r="DB220" s="1">
        <f>IFERROR(MID(SUBSTITUTE('DARTBOT- NIE DOTYKAĆ'!R189, "'", ""), FIND("/", SUBSTITUTE('DARTBOT- NIE DOTYKAĆ'!R189, "'", "")) + 1, 99) * 1, 0)</f>
        <v>0</v>
      </c>
    </row>
    <row r="221" spans="80:106" ht="23.25">
      <c r="CB221" s="42"/>
      <c r="CC221" s="42"/>
      <c r="CD221" s="42"/>
      <c r="CE221" s="42"/>
      <c r="CW221" s="61">
        <f>'DARTBOT- NIE DOTYKAĆ'!A190</f>
        <v>0</v>
      </c>
      <c r="CX221" s="1">
        <f>'DARTBOT- NIE DOTYKAĆ'!B190</f>
        <v>0</v>
      </c>
      <c r="CY221" s="62">
        <f>IFERROR(LEFT(SUBSTITUTE('DARTBOT- NIE DOTYKAĆ'!Q190, "'", ""), FIND("/", SUBSTITUTE('DARTBOT- NIE DOTYKAĆ'!Q190, "'", "")) - 1) * 1, 0)</f>
        <v>0</v>
      </c>
      <c r="CZ221" s="62">
        <f>IFERROR(LEFT(SUBSTITUTE('DARTBOT- NIE DOTYKAĆ'!R190, "'", ""), FIND("/", SUBSTITUTE('DARTBOT- NIE DOTYKAĆ'!R190, "'", "")) - 1) * 1, 0)</f>
        <v>0</v>
      </c>
      <c r="DA221" s="1">
        <f>IFERROR(MID(SUBSTITUTE('DARTBOT- NIE DOTYKAĆ'!Q190, "'", ""), FIND("/", SUBSTITUTE('DARTBOT- NIE DOTYKAĆ'!Q190, "'", "")) + 1, 99) * 1, 0)</f>
        <v>0</v>
      </c>
      <c r="DB221" s="1">
        <f>IFERROR(MID(SUBSTITUTE('DARTBOT- NIE DOTYKAĆ'!R190, "'", ""), FIND("/", SUBSTITUTE('DARTBOT- NIE DOTYKAĆ'!R190, "'", "")) + 1, 99) * 1, 0)</f>
        <v>0</v>
      </c>
    </row>
    <row r="222" spans="80:106" ht="23.25">
      <c r="CB222" s="42"/>
      <c r="CC222" s="42"/>
      <c r="CD222" s="42"/>
      <c r="CE222" s="42"/>
      <c r="CW222" s="61">
        <f>'DARTBOT- NIE DOTYKAĆ'!A191</f>
        <v>0</v>
      </c>
      <c r="CX222" s="1">
        <f>'DARTBOT- NIE DOTYKAĆ'!B191</f>
        <v>0</v>
      </c>
      <c r="CY222" s="62">
        <f>IFERROR(LEFT(SUBSTITUTE('DARTBOT- NIE DOTYKAĆ'!Q191, "'", ""), FIND("/", SUBSTITUTE('DARTBOT- NIE DOTYKAĆ'!Q191, "'", "")) - 1) * 1, 0)</f>
        <v>0</v>
      </c>
      <c r="CZ222" s="62">
        <f>IFERROR(LEFT(SUBSTITUTE('DARTBOT- NIE DOTYKAĆ'!R191, "'", ""), FIND("/", SUBSTITUTE('DARTBOT- NIE DOTYKAĆ'!R191, "'", "")) - 1) * 1, 0)</f>
        <v>0</v>
      </c>
      <c r="DA222" s="1">
        <f>IFERROR(MID(SUBSTITUTE('DARTBOT- NIE DOTYKAĆ'!Q191, "'", ""), FIND("/", SUBSTITUTE('DARTBOT- NIE DOTYKAĆ'!Q191, "'", "")) + 1, 99) * 1, 0)</f>
        <v>0</v>
      </c>
      <c r="DB222" s="1">
        <f>IFERROR(MID(SUBSTITUTE('DARTBOT- NIE DOTYKAĆ'!R191, "'", ""), FIND("/", SUBSTITUTE('DARTBOT- NIE DOTYKAĆ'!R191, "'", "")) + 1, 99) * 1, 0)</f>
        <v>0</v>
      </c>
    </row>
    <row r="223" spans="80:106" ht="23.25">
      <c r="CB223" s="42"/>
      <c r="CC223" s="42"/>
      <c r="CD223" s="42"/>
      <c r="CE223" s="42"/>
      <c r="CW223" s="61">
        <f>'DARTBOT- NIE DOTYKAĆ'!A192</f>
        <v>0</v>
      </c>
      <c r="CX223" s="1">
        <f>'DARTBOT- NIE DOTYKAĆ'!B192</f>
        <v>0</v>
      </c>
      <c r="CY223" s="62">
        <f>IFERROR(LEFT(SUBSTITUTE('DARTBOT- NIE DOTYKAĆ'!Q192, "'", ""), FIND("/", SUBSTITUTE('DARTBOT- NIE DOTYKAĆ'!Q192, "'", "")) - 1) * 1, 0)</f>
        <v>0</v>
      </c>
      <c r="CZ223" s="62">
        <f>IFERROR(LEFT(SUBSTITUTE('DARTBOT- NIE DOTYKAĆ'!R192, "'", ""), FIND("/", SUBSTITUTE('DARTBOT- NIE DOTYKAĆ'!R192, "'", "")) - 1) * 1, 0)</f>
        <v>0</v>
      </c>
      <c r="DA223" s="1">
        <f>IFERROR(MID(SUBSTITUTE('DARTBOT- NIE DOTYKAĆ'!Q192, "'", ""), FIND("/", SUBSTITUTE('DARTBOT- NIE DOTYKAĆ'!Q192, "'", "")) + 1, 99) * 1, 0)</f>
        <v>0</v>
      </c>
      <c r="DB223" s="1">
        <f>IFERROR(MID(SUBSTITUTE('DARTBOT- NIE DOTYKAĆ'!R192, "'", ""), FIND("/", SUBSTITUTE('DARTBOT- NIE DOTYKAĆ'!R192, "'", "")) + 1, 99) * 1, 0)</f>
        <v>0</v>
      </c>
    </row>
    <row r="224" spans="80:106" ht="23.25">
      <c r="CB224" s="42"/>
      <c r="CC224" s="42"/>
      <c r="CD224" s="42"/>
      <c r="CE224" s="42"/>
      <c r="CW224" s="61">
        <f>'DARTBOT- NIE DOTYKAĆ'!A193</f>
        <v>0</v>
      </c>
      <c r="CX224" s="1">
        <f>'DARTBOT- NIE DOTYKAĆ'!B193</f>
        <v>0</v>
      </c>
      <c r="CY224" s="62">
        <f>IFERROR(LEFT(SUBSTITUTE('DARTBOT- NIE DOTYKAĆ'!Q193, "'", ""), FIND("/", SUBSTITUTE('DARTBOT- NIE DOTYKAĆ'!Q193, "'", "")) - 1) * 1, 0)</f>
        <v>0</v>
      </c>
      <c r="CZ224" s="62">
        <f>IFERROR(LEFT(SUBSTITUTE('DARTBOT- NIE DOTYKAĆ'!R193, "'", ""), FIND("/", SUBSTITUTE('DARTBOT- NIE DOTYKAĆ'!R193, "'", "")) - 1) * 1, 0)</f>
        <v>0</v>
      </c>
      <c r="DA224" s="1">
        <f>IFERROR(MID(SUBSTITUTE('DARTBOT- NIE DOTYKAĆ'!Q193, "'", ""), FIND("/", SUBSTITUTE('DARTBOT- NIE DOTYKAĆ'!Q193, "'", "")) + 1, 99) * 1, 0)</f>
        <v>0</v>
      </c>
      <c r="DB224" s="1">
        <f>IFERROR(MID(SUBSTITUTE('DARTBOT- NIE DOTYKAĆ'!R193, "'", ""), FIND("/", SUBSTITUTE('DARTBOT- NIE DOTYKAĆ'!R193, "'", "")) + 1, 99) * 1, 0)</f>
        <v>0</v>
      </c>
    </row>
    <row r="225" spans="80:106" ht="23.25">
      <c r="CB225" s="42"/>
      <c r="CC225" s="42"/>
      <c r="CD225" s="42"/>
      <c r="CE225" s="42"/>
      <c r="CW225" s="61">
        <f>'DARTBOT- NIE DOTYKAĆ'!A194</f>
        <v>0</v>
      </c>
      <c r="CX225" s="1">
        <f>'DARTBOT- NIE DOTYKAĆ'!B194</f>
        <v>0</v>
      </c>
      <c r="CY225" s="62">
        <f>IFERROR(LEFT(SUBSTITUTE('DARTBOT- NIE DOTYKAĆ'!Q194, "'", ""), FIND("/", SUBSTITUTE('DARTBOT- NIE DOTYKAĆ'!Q194, "'", "")) - 1) * 1, 0)</f>
        <v>0</v>
      </c>
      <c r="CZ225" s="62">
        <f>IFERROR(LEFT(SUBSTITUTE('DARTBOT- NIE DOTYKAĆ'!R194, "'", ""), FIND("/", SUBSTITUTE('DARTBOT- NIE DOTYKAĆ'!R194, "'", "")) - 1) * 1, 0)</f>
        <v>0</v>
      </c>
      <c r="DA225" s="1">
        <f>IFERROR(MID(SUBSTITUTE('DARTBOT- NIE DOTYKAĆ'!Q194, "'", ""), FIND("/", SUBSTITUTE('DARTBOT- NIE DOTYKAĆ'!Q194, "'", "")) + 1, 99) * 1, 0)</f>
        <v>0</v>
      </c>
      <c r="DB225" s="1">
        <f>IFERROR(MID(SUBSTITUTE('DARTBOT- NIE DOTYKAĆ'!R194, "'", ""), FIND("/", SUBSTITUTE('DARTBOT- NIE DOTYKAĆ'!R194, "'", "")) + 1, 99) * 1, 0)</f>
        <v>0</v>
      </c>
    </row>
    <row r="226" spans="80:106" ht="23.25">
      <c r="CB226" s="42"/>
      <c r="CC226" s="42"/>
      <c r="CD226" s="42"/>
      <c r="CE226" s="42"/>
      <c r="CW226" s="61">
        <f>'DARTBOT- NIE DOTYKAĆ'!A195</f>
        <v>0</v>
      </c>
      <c r="CX226" s="1">
        <f>'DARTBOT- NIE DOTYKAĆ'!B195</f>
        <v>0</v>
      </c>
      <c r="CY226" s="62">
        <f>IFERROR(LEFT(SUBSTITUTE('DARTBOT- NIE DOTYKAĆ'!Q195, "'", ""), FIND("/", SUBSTITUTE('DARTBOT- NIE DOTYKAĆ'!Q195, "'", "")) - 1) * 1, 0)</f>
        <v>0</v>
      </c>
      <c r="CZ226" s="62">
        <f>IFERROR(LEFT(SUBSTITUTE('DARTBOT- NIE DOTYKAĆ'!R195, "'", ""), FIND("/", SUBSTITUTE('DARTBOT- NIE DOTYKAĆ'!R195, "'", "")) - 1) * 1, 0)</f>
        <v>0</v>
      </c>
      <c r="DA226" s="1">
        <f>IFERROR(MID(SUBSTITUTE('DARTBOT- NIE DOTYKAĆ'!Q195, "'", ""), FIND("/", SUBSTITUTE('DARTBOT- NIE DOTYKAĆ'!Q195, "'", "")) + 1, 99) * 1, 0)</f>
        <v>0</v>
      </c>
      <c r="DB226" s="1">
        <f>IFERROR(MID(SUBSTITUTE('DARTBOT- NIE DOTYKAĆ'!R195, "'", ""), FIND("/", SUBSTITUTE('DARTBOT- NIE DOTYKAĆ'!R195, "'", "")) + 1, 99) * 1, 0)</f>
        <v>0</v>
      </c>
    </row>
    <row r="227" spans="80:106" ht="23.25">
      <c r="CB227" s="42"/>
      <c r="CC227" s="42"/>
      <c r="CD227" s="42"/>
      <c r="CE227" s="42"/>
      <c r="CW227" s="61">
        <f>'DARTBOT- NIE DOTYKAĆ'!A196</f>
        <v>0</v>
      </c>
      <c r="CX227" s="1">
        <f>'DARTBOT- NIE DOTYKAĆ'!B196</f>
        <v>0</v>
      </c>
      <c r="CY227" s="62">
        <f>IFERROR(LEFT(SUBSTITUTE('DARTBOT- NIE DOTYKAĆ'!Q196, "'", ""), FIND("/", SUBSTITUTE('DARTBOT- NIE DOTYKAĆ'!Q196, "'", "")) - 1) * 1, 0)</f>
        <v>0</v>
      </c>
      <c r="CZ227" s="62">
        <f>IFERROR(LEFT(SUBSTITUTE('DARTBOT- NIE DOTYKAĆ'!R196, "'", ""), FIND("/", SUBSTITUTE('DARTBOT- NIE DOTYKAĆ'!R196, "'", "")) - 1) * 1, 0)</f>
        <v>0</v>
      </c>
      <c r="DA227" s="1">
        <f>IFERROR(MID(SUBSTITUTE('DARTBOT- NIE DOTYKAĆ'!Q196, "'", ""), FIND("/", SUBSTITUTE('DARTBOT- NIE DOTYKAĆ'!Q196, "'", "")) + 1, 99) * 1, 0)</f>
        <v>0</v>
      </c>
      <c r="DB227" s="1">
        <f>IFERROR(MID(SUBSTITUTE('DARTBOT- NIE DOTYKAĆ'!R196, "'", ""), FIND("/", SUBSTITUTE('DARTBOT- NIE DOTYKAĆ'!R196, "'", "")) + 1, 99) * 1, 0)</f>
        <v>0</v>
      </c>
    </row>
    <row r="228" spans="80:106" ht="23.25">
      <c r="CB228" s="42"/>
      <c r="CC228" s="42"/>
      <c r="CD228" s="42"/>
      <c r="CE228" s="42"/>
      <c r="CW228" s="61">
        <f>'DARTBOT- NIE DOTYKAĆ'!A197</f>
        <v>0</v>
      </c>
      <c r="CX228" s="1">
        <f>'DARTBOT- NIE DOTYKAĆ'!B197</f>
        <v>0</v>
      </c>
      <c r="CY228" s="62">
        <f>IFERROR(LEFT(SUBSTITUTE('DARTBOT- NIE DOTYKAĆ'!Q197, "'", ""), FIND("/", SUBSTITUTE('DARTBOT- NIE DOTYKAĆ'!Q197, "'", "")) - 1) * 1, 0)</f>
        <v>0</v>
      </c>
      <c r="CZ228" s="62">
        <f>IFERROR(LEFT(SUBSTITUTE('DARTBOT- NIE DOTYKAĆ'!R197, "'", ""), FIND("/", SUBSTITUTE('DARTBOT- NIE DOTYKAĆ'!R197, "'", "")) - 1) * 1, 0)</f>
        <v>0</v>
      </c>
      <c r="DA228" s="1">
        <f>IFERROR(MID(SUBSTITUTE('DARTBOT- NIE DOTYKAĆ'!Q197, "'", ""), FIND("/", SUBSTITUTE('DARTBOT- NIE DOTYKAĆ'!Q197, "'", "")) + 1, 99) * 1, 0)</f>
        <v>0</v>
      </c>
      <c r="DB228" s="1">
        <f>IFERROR(MID(SUBSTITUTE('DARTBOT- NIE DOTYKAĆ'!R197, "'", ""), FIND("/", SUBSTITUTE('DARTBOT- NIE DOTYKAĆ'!R197, "'", "")) + 1, 99) * 1, 0)</f>
        <v>0</v>
      </c>
    </row>
    <row r="229" spans="80:106" ht="23.25">
      <c r="CB229" s="42"/>
      <c r="CC229" s="42"/>
      <c r="CD229" s="42"/>
      <c r="CE229" s="42"/>
      <c r="CW229" s="61">
        <f>'DARTBOT- NIE DOTYKAĆ'!A198</f>
        <v>0</v>
      </c>
      <c r="CX229" s="1">
        <f>'DARTBOT- NIE DOTYKAĆ'!B198</f>
        <v>0</v>
      </c>
      <c r="CY229" s="62">
        <f>IFERROR(LEFT(SUBSTITUTE('DARTBOT- NIE DOTYKAĆ'!Q198, "'", ""), FIND("/", SUBSTITUTE('DARTBOT- NIE DOTYKAĆ'!Q198, "'", "")) - 1) * 1, 0)</f>
        <v>0</v>
      </c>
      <c r="CZ229" s="62">
        <f>IFERROR(LEFT(SUBSTITUTE('DARTBOT- NIE DOTYKAĆ'!R198, "'", ""), FIND("/", SUBSTITUTE('DARTBOT- NIE DOTYKAĆ'!R198, "'", "")) - 1) * 1, 0)</f>
        <v>0</v>
      </c>
      <c r="DA229" s="1">
        <f>IFERROR(MID(SUBSTITUTE('DARTBOT- NIE DOTYKAĆ'!Q198, "'", ""), FIND("/", SUBSTITUTE('DARTBOT- NIE DOTYKAĆ'!Q198, "'", "")) + 1, 99) * 1, 0)</f>
        <v>0</v>
      </c>
      <c r="DB229" s="1">
        <f>IFERROR(MID(SUBSTITUTE('DARTBOT- NIE DOTYKAĆ'!R198, "'", ""), FIND("/", SUBSTITUTE('DARTBOT- NIE DOTYKAĆ'!R198, "'", "")) + 1, 99) * 1, 0)</f>
        <v>0</v>
      </c>
    </row>
    <row r="230" spans="80:106" ht="23.25">
      <c r="CB230" s="42"/>
      <c r="CC230" s="42"/>
      <c r="CD230" s="42"/>
      <c r="CE230" s="42"/>
      <c r="CW230" s="61">
        <f>'DARTBOT- NIE DOTYKAĆ'!A199</f>
        <v>0</v>
      </c>
      <c r="CX230" s="1">
        <f>'DARTBOT- NIE DOTYKAĆ'!B199</f>
        <v>0</v>
      </c>
      <c r="CY230" s="62">
        <f>IFERROR(LEFT(SUBSTITUTE('DARTBOT- NIE DOTYKAĆ'!Q199, "'", ""), FIND("/", SUBSTITUTE('DARTBOT- NIE DOTYKAĆ'!Q199, "'", "")) - 1) * 1, 0)</f>
        <v>0</v>
      </c>
      <c r="CZ230" s="62">
        <f>IFERROR(LEFT(SUBSTITUTE('DARTBOT- NIE DOTYKAĆ'!R199, "'", ""), FIND("/", SUBSTITUTE('DARTBOT- NIE DOTYKAĆ'!R199, "'", "")) - 1) * 1, 0)</f>
        <v>0</v>
      </c>
      <c r="DA230" s="1">
        <f>IFERROR(MID(SUBSTITUTE('DARTBOT- NIE DOTYKAĆ'!Q199, "'", ""), FIND("/", SUBSTITUTE('DARTBOT- NIE DOTYKAĆ'!Q199, "'", "")) + 1, 99) * 1, 0)</f>
        <v>0</v>
      </c>
      <c r="DB230" s="1">
        <f>IFERROR(MID(SUBSTITUTE('DARTBOT- NIE DOTYKAĆ'!R199, "'", ""), FIND("/", SUBSTITUTE('DARTBOT- NIE DOTYKAĆ'!R199, "'", "")) + 1, 99) * 1, 0)</f>
        <v>0</v>
      </c>
    </row>
    <row r="231" spans="80:106" ht="23.25">
      <c r="CB231" s="42"/>
      <c r="CC231" s="42"/>
      <c r="CD231" s="42"/>
      <c r="CE231" s="42"/>
      <c r="CW231" s="61">
        <f>'DARTBOT- NIE DOTYKAĆ'!A200</f>
        <v>0</v>
      </c>
      <c r="CX231" s="1">
        <f>'DARTBOT- NIE DOTYKAĆ'!B200</f>
        <v>0</v>
      </c>
      <c r="CY231" s="62">
        <f>IFERROR(LEFT(SUBSTITUTE('DARTBOT- NIE DOTYKAĆ'!Q200, "'", ""), FIND("/", SUBSTITUTE('DARTBOT- NIE DOTYKAĆ'!Q200, "'", "")) - 1) * 1, 0)</f>
        <v>0</v>
      </c>
      <c r="CZ231" s="62">
        <f>IFERROR(LEFT(SUBSTITUTE('DARTBOT- NIE DOTYKAĆ'!R200, "'", ""), FIND("/", SUBSTITUTE('DARTBOT- NIE DOTYKAĆ'!R200, "'", "")) - 1) * 1, 0)</f>
        <v>0</v>
      </c>
      <c r="DA231" s="1">
        <f>IFERROR(MID(SUBSTITUTE('DARTBOT- NIE DOTYKAĆ'!Q200, "'", ""), FIND("/", SUBSTITUTE('DARTBOT- NIE DOTYKAĆ'!Q200, "'", "")) + 1, 99) * 1, 0)</f>
        <v>0</v>
      </c>
      <c r="DB231" s="1">
        <f>IFERROR(MID(SUBSTITUTE('DARTBOT- NIE DOTYKAĆ'!R200, "'", ""), FIND("/", SUBSTITUTE('DARTBOT- NIE DOTYKAĆ'!R200, "'", "")) + 1, 99) * 1, 0)</f>
        <v>0</v>
      </c>
    </row>
    <row r="232" spans="80:106" ht="23.25">
      <c r="CB232" s="42"/>
      <c r="CC232" s="42"/>
      <c r="CD232" s="42"/>
      <c r="CE232" s="42"/>
      <c r="CW232" s="61">
        <f>'DARTBOT- NIE DOTYKAĆ'!A201</f>
        <v>0</v>
      </c>
      <c r="CX232" s="1">
        <f>'DARTBOT- NIE DOTYKAĆ'!B201</f>
        <v>0</v>
      </c>
      <c r="CY232" s="62">
        <f>IFERROR(LEFT(SUBSTITUTE('DARTBOT- NIE DOTYKAĆ'!Q201, "'", ""), FIND("/", SUBSTITUTE('DARTBOT- NIE DOTYKAĆ'!Q201, "'", "")) - 1) * 1, 0)</f>
        <v>0</v>
      </c>
      <c r="CZ232" s="62">
        <f>IFERROR(LEFT(SUBSTITUTE('DARTBOT- NIE DOTYKAĆ'!R201, "'", ""), FIND("/", SUBSTITUTE('DARTBOT- NIE DOTYKAĆ'!R201, "'", "")) - 1) * 1, 0)</f>
        <v>0</v>
      </c>
      <c r="DA232" s="1">
        <f>IFERROR(MID(SUBSTITUTE('DARTBOT- NIE DOTYKAĆ'!Q201, "'", ""), FIND("/", SUBSTITUTE('DARTBOT- NIE DOTYKAĆ'!Q201, "'", "")) + 1, 99) * 1, 0)</f>
        <v>0</v>
      </c>
      <c r="DB232" s="1">
        <f>IFERROR(MID(SUBSTITUTE('DARTBOT- NIE DOTYKAĆ'!R201, "'", ""), FIND("/", SUBSTITUTE('DARTBOT- NIE DOTYKAĆ'!R201, "'", "")) + 1, 99) * 1, 0)</f>
        <v>0</v>
      </c>
    </row>
    <row r="233" spans="80:106" ht="23.25">
      <c r="CB233" s="42"/>
      <c r="CC233" s="42"/>
      <c r="CD233" s="42"/>
      <c r="CE233" s="42"/>
      <c r="CW233" s="61">
        <f>'DARTBOT- NIE DOTYKAĆ'!A202</f>
        <v>0</v>
      </c>
      <c r="CX233" s="1">
        <f>'DARTBOT- NIE DOTYKAĆ'!B202</f>
        <v>0</v>
      </c>
      <c r="CY233" s="62">
        <f>IFERROR(LEFT(SUBSTITUTE('DARTBOT- NIE DOTYKAĆ'!Q202, "'", ""), FIND("/", SUBSTITUTE('DARTBOT- NIE DOTYKAĆ'!Q202, "'", "")) - 1) * 1, 0)</f>
        <v>0</v>
      </c>
      <c r="CZ233" s="62">
        <f>IFERROR(LEFT(SUBSTITUTE('DARTBOT- NIE DOTYKAĆ'!R202, "'", ""), FIND("/", SUBSTITUTE('DARTBOT- NIE DOTYKAĆ'!R202, "'", "")) - 1) * 1, 0)</f>
        <v>0</v>
      </c>
      <c r="DA233" s="1">
        <f>IFERROR(MID(SUBSTITUTE('DARTBOT- NIE DOTYKAĆ'!Q202, "'", ""), FIND("/", SUBSTITUTE('DARTBOT- NIE DOTYKAĆ'!Q202, "'", "")) + 1, 99) * 1, 0)</f>
        <v>0</v>
      </c>
      <c r="DB233" s="1">
        <f>IFERROR(MID(SUBSTITUTE('DARTBOT- NIE DOTYKAĆ'!R202, "'", ""), FIND("/", SUBSTITUTE('DARTBOT- NIE DOTYKAĆ'!R202, "'", "")) + 1, 99) * 1, 0)</f>
        <v>0</v>
      </c>
    </row>
    <row r="234" spans="80:106" ht="23.25">
      <c r="CB234" s="42"/>
      <c r="CC234" s="42"/>
      <c r="CD234" s="42"/>
      <c r="CE234" s="42"/>
      <c r="CW234" s="61">
        <f>'DARTBOT- NIE DOTYKAĆ'!A203</f>
        <v>0</v>
      </c>
      <c r="CX234" s="1">
        <f>'DARTBOT- NIE DOTYKAĆ'!B203</f>
        <v>0</v>
      </c>
      <c r="CY234" s="62">
        <f>IFERROR(LEFT(SUBSTITUTE('DARTBOT- NIE DOTYKAĆ'!Q203, "'", ""), FIND("/", SUBSTITUTE('DARTBOT- NIE DOTYKAĆ'!Q203, "'", "")) - 1) * 1, 0)</f>
        <v>0</v>
      </c>
      <c r="CZ234" s="62">
        <f>IFERROR(LEFT(SUBSTITUTE('DARTBOT- NIE DOTYKAĆ'!R203, "'", ""), FIND("/", SUBSTITUTE('DARTBOT- NIE DOTYKAĆ'!R203, "'", "")) - 1) * 1, 0)</f>
        <v>0</v>
      </c>
      <c r="DA234" s="1">
        <f>IFERROR(MID(SUBSTITUTE('DARTBOT- NIE DOTYKAĆ'!Q203, "'", ""), FIND("/", SUBSTITUTE('DARTBOT- NIE DOTYKAĆ'!Q203, "'", "")) + 1, 99) * 1, 0)</f>
        <v>0</v>
      </c>
      <c r="DB234" s="1">
        <f>IFERROR(MID(SUBSTITUTE('DARTBOT- NIE DOTYKAĆ'!R203, "'", ""), FIND("/", SUBSTITUTE('DARTBOT- NIE DOTYKAĆ'!R203, "'", "")) + 1, 99) * 1, 0)</f>
        <v>0</v>
      </c>
    </row>
    <row r="235" spans="80:106" ht="23.25">
      <c r="CB235" s="42"/>
      <c r="CC235" s="42"/>
      <c r="CD235" s="42"/>
      <c r="CE235" s="42"/>
      <c r="CW235" s="61">
        <f>'DARTBOT- NIE DOTYKAĆ'!A204</f>
        <v>0</v>
      </c>
      <c r="CX235" s="1">
        <f>'DARTBOT- NIE DOTYKAĆ'!B204</f>
        <v>0</v>
      </c>
      <c r="CY235" s="62">
        <f>IFERROR(LEFT(SUBSTITUTE('DARTBOT- NIE DOTYKAĆ'!Q204, "'", ""), FIND("/", SUBSTITUTE('DARTBOT- NIE DOTYKAĆ'!Q204, "'", "")) - 1) * 1, 0)</f>
        <v>0</v>
      </c>
      <c r="CZ235" s="62">
        <f>IFERROR(LEFT(SUBSTITUTE('DARTBOT- NIE DOTYKAĆ'!R204, "'", ""), FIND("/", SUBSTITUTE('DARTBOT- NIE DOTYKAĆ'!R204, "'", "")) - 1) * 1, 0)</f>
        <v>0</v>
      </c>
      <c r="DA235" s="1">
        <f>IFERROR(MID(SUBSTITUTE('DARTBOT- NIE DOTYKAĆ'!Q204, "'", ""), FIND("/", SUBSTITUTE('DARTBOT- NIE DOTYKAĆ'!Q204, "'", "")) + 1, 99) * 1, 0)</f>
        <v>0</v>
      </c>
      <c r="DB235" s="1">
        <f>IFERROR(MID(SUBSTITUTE('DARTBOT- NIE DOTYKAĆ'!R204, "'", ""), FIND("/", SUBSTITUTE('DARTBOT- NIE DOTYKAĆ'!R204, "'", "")) + 1, 99) * 1, 0)</f>
        <v>0</v>
      </c>
    </row>
    <row r="236" spans="80:106" ht="23.25">
      <c r="CB236" s="42"/>
      <c r="CC236" s="42"/>
      <c r="CD236" s="42"/>
      <c r="CE236" s="42"/>
      <c r="CW236" s="61">
        <f>'DARTBOT- NIE DOTYKAĆ'!A205</f>
        <v>0</v>
      </c>
      <c r="CX236" s="1">
        <f>'DARTBOT- NIE DOTYKAĆ'!B205</f>
        <v>0</v>
      </c>
      <c r="CY236" s="62">
        <f>IFERROR(LEFT(SUBSTITUTE('DARTBOT- NIE DOTYKAĆ'!Q205, "'", ""), FIND("/", SUBSTITUTE('DARTBOT- NIE DOTYKAĆ'!Q205, "'", "")) - 1) * 1, 0)</f>
        <v>0</v>
      </c>
      <c r="CZ236" s="62">
        <f>IFERROR(LEFT(SUBSTITUTE('DARTBOT- NIE DOTYKAĆ'!R205, "'", ""), FIND("/", SUBSTITUTE('DARTBOT- NIE DOTYKAĆ'!R205, "'", "")) - 1) * 1, 0)</f>
        <v>0</v>
      </c>
      <c r="DA236" s="1">
        <f>IFERROR(MID(SUBSTITUTE('DARTBOT- NIE DOTYKAĆ'!Q205, "'", ""), FIND("/", SUBSTITUTE('DARTBOT- NIE DOTYKAĆ'!Q205, "'", "")) + 1, 99) * 1, 0)</f>
        <v>0</v>
      </c>
      <c r="DB236" s="1">
        <f>IFERROR(MID(SUBSTITUTE('DARTBOT- NIE DOTYKAĆ'!R205, "'", ""), FIND("/", SUBSTITUTE('DARTBOT- NIE DOTYKAĆ'!R205, "'", "")) + 1, 99) * 1, 0)</f>
        <v>0</v>
      </c>
    </row>
    <row r="237" spans="80:106" ht="23.25">
      <c r="CB237" s="42"/>
      <c r="CC237" s="42"/>
      <c r="CD237" s="42"/>
      <c r="CE237" s="42"/>
      <c r="CW237" s="61">
        <f>'DARTBOT- NIE DOTYKAĆ'!A206</f>
        <v>0</v>
      </c>
      <c r="CX237" s="1">
        <f>'DARTBOT- NIE DOTYKAĆ'!B206</f>
        <v>0</v>
      </c>
      <c r="CY237" s="62">
        <f>IFERROR(LEFT(SUBSTITUTE('DARTBOT- NIE DOTYKAĆ'!Q206, "'", ""), FIND("/", SUBSTITUTE('DARTBOT- NIE DOTYKAĆ'!Q206, "'", "")) - 1) * 1, 0)</f>
        <v>0</v>
      </c>
      <c r="CZ237" s="62">
        <f>IFERROR(LEFT(SUBSTITUTE('DARTBOT- NIE DOTYKAĆ'!R206, "'", ""), FIND("/", SUBSTITUTE('DARTBOT- NIE DOTYKAĆ'!R206, "'", "")) - 1) * 1, 0)</f>
        <v>0</v>
      </c>
      <c r="DA237" s="1">
        <f>IFERROR(MID(SUBSTITUTE('DARTBOT- NIE DOTYKAĆ'!Q206, "'", ""), FIND("/", SUBSTITUTE('DARTBOT- NIE DOTYKAĆ'!Q206, "'", "")) + 1, 99) * 1, 0)</f>
        <v>0</v>
      </c>
      <c r="DB237" s="1">
        <f>IFERROR(MID(SUBSTITUTE('DARTBOT- NIE DOTYKAĆ'!R206, "'", ""), FIND("/", SUBSTITUTE('DARTBOT- NIE DOTYKAĆ'!R206, "'", "")) + 1, 99) * 1, 0)</f>
        <v>0</v>
      </c>
    </row>
    <row r="238" spans="80:106" ht="23.25">
      <c r="CB238" s="42"/>
      <c r="CC238" s="42"/>
      <c r="CD238" s="42"/>
      <c r="CE238" s="42"/>
      <c r="CW238" s="61">
        <f>'DARTBOT- NIE DOTYKAĆ'!A207</f>
        <v>0</v>
      </c>
      <c r="CX238" s="1">
        <f>'DARTBOT- NIE DOTYKAĆ'!B207</f>
        <v>0</v>
      </c>
      <c r="CY238" s="62">
        <f>IFERROR(LEFT(SUBSTITUTE('DARTBOT- NIE DOTYKAĆ'!Q207, "'", ""), FIND("/", SUBSTITUTE('DARTBOT- NIE DOTYKAĆ'!Q207, "'", "")) - 1) * 1, 0)</f>
        <v>0</v>
      </c>
      <c r="CZ238" s="62">
        <f>IFERROR(LEFT(SUBSTITUTE('DARTBOT- NIE DOTYKAĆ'!R207, "'", ""), FIND("/", SUBSTITUTE('DARTBOT- NIE DOTYKAĆ'!R207, "'", "")) - 1) * 1, 0)</f>
        <v>0</v>
      </c>
      <c r="DA238" s="1">
        <f>IFERROR(MID(SUBSTITUTE('DARTBOT- NIE DOTYKAĆ'!Q207, "'", ""), FIND("/", SUBSTITUTE('DARTBOT- NIE DOTYKAĆ'!Q207, "'", "")) + 1, 99) * 1, 0)</f>
        <v>0</v>
      </c>
      <c r="DB238" s="1">
        <f>IFERROR(MID(SUBSTITUTE('DARTBOT- NIE DOTYKAĆ'!R207, "'", ""), FIND("/", SUBSTITUTE('DARTBOT- NIE DOTYKAĆ'!R207, "'", "")) + 1, 99) * 1, 0)</f>
        <v>0</v>
      </c>
    </row>
    <row r="239" spans="80:106" ht="23.25">
      <c r="CB239" s="42"/>
      <c r="CC239" s="42"/>
      <c r="CD239" s="42"/>
      <c r="CE239" s="42"/>
      <c r="CW239" s="61">
        <f>'DARTBOT- NIE DOTYKAĆ'!A208</f>
        <v>0</v>
      </c>
      <c r="CX239" s="1">
        <f>'DARTBOT- NIE DOTYKAĆ'!B208</f>
        <v>0</v>
      </c>
      <c r="CY239" s="62">
        <f>IFERROR(LEFT(SUBSTITUTE('DARTBOT- NIE DOTYKAĆ'!Q208, "'", ""), FIND("/", SUBSTITUTE('DARTBOT- NIE DOTYKAĆ'!Q208, "'", "")) - 1) * 1, 0)</f>
        <v>0</v>
      </c>
      <c r="CZ239" s="62">
        <f>IFERROR(LEFT(SUBSTITUTE('DARTBOT- NIE DOTYKAĆ'!R208, "'", ""), FIND("/", SUBSTITUTE('DARTBOT- NIE DOTYKAĆ'!R208, "'", "")) - 1) * 1, 0)</f>
        <v>0</v>
      </c>
      <c r="DA239" s="1">
        <f>IFERROR(MID(SUBSTITUTE('DARTBOT- NIE DOTYKAĆ'!Q208, "'", ""), FIND("/", SUBSTITUTE('DARTBOT- NIE DOTYKAĆ'!Q208, "'", "")) + 1, 99) * 1, 0)</f>
        <v>0</v>
      </c>
      <c r="DB239" s="1">
        <f>IFERROR(MID(SUBSTITUTE('DARTBOT- NIE DOTYKAĆ'!R208, "'", ""), FIND("/", SUBSTITUTE('DARTBOT- NIE DOTYKAĆ'!R208, "'", "")) + 1, 99) * 1, 0)</f>
        <v>0</v>
      </c>
    </row>
    <row r="240" spans="80:106" ht="23.25">
      <c r="CB240" s="42"/>
      <c r="CC240" s="42"/>
      <c r="CD240" s="42"/>
      <c r="CE240" s="42"/>
      <c r="CW240" s="61">
        <f>'DARTBOT- NIE DOTYKAĆ'!A209</f>
        <v>0</v>
      </c>
      <c r="CX240" s="1">
        <f>'DARTBOT- NIE DOTYKAĆ'!B209</f>
        <v>0</v>
      </c>
      <c r="CY240" s="62">
        <f>IFERROR(LEFT(SUBSTITUTE('DARTBOT- NIE DOTYKAĆ'!Q209, "'", ""), FIND("/", SUBSTITUTE('DARTBOT- NIE DOTYKAĆ'!Q209, "'", "")) - 1) * 1, 0)</f>
        <v>0</v>
      </c>
      <c r="CZ240" s="62">
        <f>IFERROR(LEFT(SUBSTITUTE('DARTBOT- NIE DOTYKAĆ'!R209, "'", ""), FIND("/", SUBSTITUTE('DARTBOT- NIE DOTYKAĆ'!R209, "'", "")) - 1) * 1, 0)</f>
        <v>0</v>
      </c>
      <c r="DA240" s="1">
        <f>IFERROR(MID(SUBSTITUTE('DARTBOT- NIE DOTYKAĆ'!Q209, "'", ""), FIND("/", SUBSTITUTE('DARTBOT- NIE DOTYKAĆ'!Q209, "'", "")) + 1, 99) * 1, 0)</f>
        <v>0</v>
      </c>
      <c r="DB240" s="1">
        <f>IFERROR(MID(SUBSTITUTE('DARTBOT- NIE DOTYKAĆ'!R209, "'", ""), FIND("/", SUBSTITUTE('DARTBOT- NIE DOTYKAĆ'!R209, "'", "")) + 1, 99) * 1, 0)</f>
        <v>0</v>
      </c>
    </row>
    <row r="241" spans="80:106" ht="23.25">
      <c r="CB241" s="42"/>
      <c r="CC241" s="42"/>
      <c r="CD241" s="42"/>
      <c r="CE241" s="42"/>
      <c r="CW241" s="61">
        <f>'DARTBOT- NIE DOTYKAĆ'!A210</f>
        <v>0</v>
      </c>
      <c r="CX241" s="1">
        <f>'DARTBOT- NIE DOTYKAĆ'!B210</f>
        <v>0</v>
      </c>
      <c r="CY241" s="62">
        <f>IFERROR(LEFT(SUBSTITUTE('DARTBOT- NIE DOTYKAĆ'!Q210, "'", ""), FIND("/", SUBSTITUTE('DARTBOT- NIE DOTYKAĆ'!Q210, "'", "")) - 1) * 1, 0)</f>
        <v>0</v>
      </c>
      <c r="CZ241" s="62">
        <f>IFERROR(LEFT(SUBSTITUTE('DARTBOT- NIE DOTYKAĆ'!R210, "'", ""), FIND("/", SUBSTITUTE('DARTBOT- NIE DOTYKAĆ'!R210, "'", "")) - 1) * 1, 0)</f>
        <v>0</v>
      </c>
      <c r="DA241" s="1">
        <f>IFERROR(MID(SUBSTITUTE('DARTBOT- NIE DOTYKAĆ'!Q210, "'", ""), FIND("/", SUBSTITUTE('DARTBOT- NIE DOTYKAĆ'!Q210, "'", "")) + 1, 99) * 1, 0)</f>
        <v>0</v>
      </c>
      <c r="DB241" s="1">
        <f>IFERROR(MID(SUBSTITUTE('DARTBOT- NIE DOTYKAĆ'!R210, "'", ""), FIND("/", SUBSTITUTE('DARTBOT- NIE DOTYKAĆ'!R210, "'", "")) + 1, 99) * 1, 0)</f>
        <v>0</v>
      </c>
    </row>
    <row r="242" spans="80:106" ht="23.25">
      <c r="CB242" s="42"/>
      <c r="CC242" s="42"/>
      <c r="CD242" s="42"/>
      <c r="CE242" s="42"/>
      <c r="CW242" s="61">
        <f>'DARTBOT- NIE DOTYKAĆ'!A211</f>
        <v>0</v>
      </c>
      <c r="CX242" s="1">
        <f>'DARTBOT- NIE DOTYKAĆ'!B211</f>
        <v>0</v>
      </c>
      <c r="CY242" s="62">
        <f>IFERROR(LEFT(SUBSTITUTE('DARTBOT- NIE DOTYKAĆ'!Q211, "'", ""), FIND("/", SUBSTITUTE('DARTBOT- NIE DOTYKAĆ'!Q211, "'", "")) - 1) * 1, 0)</f>
        <v>0</v>
      </c>
      <c r="CZ242" s="62">
        <f>IFERROR(LEFT(SUBSTITUTE('DARTBOT- NIE DOTYKAĆ'!R211, "'", ""), FIND("/", SUBSTITUTE('DARTBOT- NIE DOTYKAĆ'!R211, "'", "")) - 1) * 1, 0)</f>
        <v>0</v>
      </c>
      <c r="DA242" s="1">
        <f>IFERROR(MID(SUBSTITUTE('DARTBOT- NIE DOTYKAĆ'!Q211, "'", ""), FIND("/", SUBSTITUTE('DARTBOT- NIE DOTYKAĆ'!Q211, "'", "")) + 1, 99) * 1, 0)</f>
        <v>0</v>
      </c>
      <c r="DB242" s="1">
        <f>IFERROR(MID(SUBSTITUTE('DARTBOT- NIE DOTYKAĆ'!R211, "'", ""), FIND("/", SUBSTITUTE('DARTBOT- NIE DOTYKAĆ'!R211, "'", "")) + 1, 99) * 1, 0)</f>
        <v>0</v>
      </c>
    </row>
    <row r="243" spans="80:106" ht="23.25">
      <c r="CB243" s="42"/>
      <c r="CC243" s="42"/>
      <c r="CD243" s="42"/>
      <c r="CE243" s="42"/>
      <c r="CW243" s="61">
        <f>'DARTBOT- NIE DOTYKAĆ'!A212</f>
        <v>0</v>
      </c>
      <c r="CX243" s="1">
        <f>'DARTBOT- NIE DOTYKAĆ'!B212</f>
        <v>0</v>
      </c>
      <c r="CY243" s="62">
        <f>IFERROR(LEFT(SUBSTITUTE('DARTBOT- NIE DOTYKAĆ'!Q212, "'", ""), FIND("/", SUBSTITUTE('DARTBOT- NIE DOTYKAĆ'!Q212, "'", "")) - 1) * 1, 0)</f>
        <v>0</v>
      </c>
      <c r="CZ243" s="62">
        <f>IFERROR(LEFT(SUBSTITUTE('DARTBOT- NIE DOTYKAĆ'!R212, "'", ""), FIND("/", SUBSTITUTE('DARTBOT- NIE DOTYKAĆ'!R212, "'", "")) - 1) * 1, 0)</f>
        <v>0</v>
      </c>
      <c r="DA243" s="1">
        <f>IFERROR(MID(SUBSTITUTE('DARTBOT- NIE DOTYKAĆ'!Q212, "'", ""), FIND("/", SUBSTITUTE('DARTBOT- NIE DOTYKAĆ'!Q212, "'", "")) + 1, 99) * 1, 0)</f>
        <v>0</v>
      </c>
      <c r="DB243" s="1">
        <f>IFERROR(MID(SUBSTITUTE('DARTBOT- NIE DOTYKAĆ'!R212, "'", ""), FIND("/", SUBSTITUTE('DARTBOT- NIE DOTYKAĆ'!R212, "'", "")) + 1, 99) * 1, 0)</f>
        <v>0</v>
      </c>
    </row>
    <row r="244" spans="80:106" ht="23.25">
      <c r="CB244" s="1"/>
      <c r="CC244" s="1"/>
      <c r="CD244" s="1"/>
      <c r="CE244" s="1"/>
      <c r="CW244" s="61">
        <f>'DARTBOT- NIE DOTYKAĆ'!A213</f>
        <v>0</v>
      </c>
      <c r="CX244" s="1">
        <f>'DARTBOT- NIE DOTYKAĆ'!B213</f>
        <v>0</v>
      </c>
      <c r="CY244" s="62">
        <f>IFERROR(LEFT(SUBSTITUTE('DARTBOT- NIE DOTYKAĆ'!Q213, "'", ""), FIND("/", SUBSTITUTE('DARTBOT- NIE DOTYKAĆ'!Q213, "'", "")) - 1) * 1, 0)</f>
        <v>0</v>
      </c>
      <c r="CZ244" s="62">
        <f>IFERROR(LEFT(SUBSTITUTE('DARTBOT- NIE DOTYKAĆ'!R213, "'", ""), FIND("/", SUBSTITUTE('DARTBOT- NIE DOTYKAĆ'!R213, "'", "")) - 1) * 1, 0)</f>
        <v>0</v>
      </c>
      <c r="DA244" s="1">
        <f>IFERROR(MID(SUBSTITUTE('DARTBOT- NIE DOTYKAĆ'!Q213, "'", ""), FIND("/", SUBSTITUTE('DARTBOT- NIE DOTYKAĆ'!Q213, "'", "")) + 1, 99) * 1, 0)</f>
        <v>0</v>
      </c>
      <c r="DB244" s="1">
        <f>IFERROR(MID(SUBSTITUTE('DARTBOT- NIE DOTYKAĆ'!R213, "'", ""), FIND("/", SUBSTITUTE('DARTBOT- NIE DOTYKAĆ'!R213, "'", "")) + 1, 99) * 1, 0)</f>
        <v>0</v>
      </c>
    </row>
    <row r="245" spans="80:106" ht="23.25">
      <c r="CB245" s="1"/>
      <c r="CC245" s="1"/>
      <c r="CD245" s="1"/>
      <c r="CE245" s="1"/>
      <c r="CW245" s="61">
        <f>'DARTBOT- NIE DOTYKAĆ'!A214</f>
        <v>0</v>
      </c>
      <c r="CX245" s="1">
        <f>'DARTBOT- NIE DOTYKAĆ'!B214</f>
        <v>0</v>
      </c>
      <c r="CY245" s="62">
        <f>IFERROR(LEFT(SUBSTITUTE('DARTBOT- NIE DOTYKAĆ'!Q214, "'", ""), FIND("/", SUBSTITUTE('DARTBOT- NIE DOTYKAĆ'!Q214, "'", "")) - 1) * 1, 0)</f>
        <v>0</v>
      </c>
      <c r="CZ245" s="62">
        <f>IFERROR(LEFT(SUBSTITUTE('DARTBOT- NIE DOTYKAĆ'!R214, "'", ""), FIND("/", SUBSTITUTE('DARTBOT- NIE DOTYKAĆ'!R214, "'", "")) - 1) * 1, 0)</f>
        <v>0</v>
      </c>
      <c r="DA245" s="1">
        <f>IFERROR(MID(SUBSTITUTE('DARTBOT- NIE DOTYKAĆ'!Q214, "'", ""), FIND("/", SUBSTITUTE('DARTBOT- NIE DOTYKAĆ'!Q214, "'", "")) + 1, 99) * 1, 0)</f>
        <v>0</v>
      </c>
      <c r="DB245" s="1">
        <f>IFERROR(MID(SUBSTITUTE('DARTBOT- NIE DOTYKAĆ'!R214, "'", ""), FIND("/", SUBSTITUTE('DARTBOT- NIE DOTYKAĆ'!R214, "'", "")) + 1, 99) * 1, 0)</f>
        <v>0</v>
      </c>
    </row>
    <row r="246" spans="80:106" ht="23.25">
      <c r="CB246" s="1"/>
      <c r="CC246" s="1"/>
      <c r="CD246" s="1"/>
      <c r="CE246" s="1"/>
      <c r="CW246" s="61">
        <f>'DARTBOT- NIE DOTYKAĆ'!A215</f>
        <v>0</v>
      </c>
      <c r="CX246" s="1">
        <f>'DARTBOT- NIE DOTYKAĆ'!B215</f>
        <v>0</v>
      </c>
      <c r="CY246" s="62">
        <f>IFERROR(LEFT(SUBSTITUTE('DARTBOT- NIE DOTYKAĆ'!Q215, "'", ""), FIND("/", SUBSTITUTE('DARTBOT- NIE DOTYKAĆ'!Q215, "'", "")) - 1) * 1, 0)</f>
        <v>0</v>
      </c>
      <c r="CZ246" s="62">
        <f>IFERROR(LEFT(SUBSTITUTE('DARTBOT- NIE DOTYKAĆ'!R215, "'", ""), FIND("/", SUBSTITUTE('DARTBOT- NIE DOTYKAĆ'!R215, "'", "")) - 1) * 1, 0)</f>
        <v>0</v>
      </c>
      <c r="DA246" s="1">
        <f>IFERROR(MID(SUBSTITUTE('DARTBOT- NIE DOTYKAĆ'!Q215, "'", ""), FIND("/", SUBSTITUTE('DARTBOT- NIE DOTYKAĆ'!Q215, "'", "")) + 1, 99) * 1, 0)</f>
        <v>0</v>
      </c>
      <c r="DB246" s="1">
        <f>IFERROR(MID(SUBSTITUTE('DARTBOT- NIE DOTYKAĆ'!R215, "'", ""), FIND("/", SUBSTITUTE('DARTBOT- NIE DOTYKAĆ'!R215, "'", "")) + 1, 99) * 1, 0)</f>
        <v>0</v>
      </c>
    </row>
    <row r="247" spans="80:106" ht="23.25">
      <c r="CB247" s="1"/>
      <c r="CC247" s="1"/>
      <c r="CD247" s="1"/>
      <c r="CE247" s="1"/>
      <c r="CW247" s="61">
        <f>'DARTBOT- NIE DOTYKAĆ'!A216</f>
        <v>0</v>
      </c>
      <c r="CX247" s="1">
        <f>'DARTBOT- NIE DOTYKAĆ'!B216</f>
        <v>0</v>
      </c>
      <c r="CY247" s="62">
        <f>IFERROR(LEFT(SUBSTITUTE('DARTBOT- NIE DOTYKAĆ'!Q216, "'", ""), FIND("/", SUBSTITUTE('DARTBOT- NIE DOTYKAĆ'!Q216, "'", "")) - 1) * 1, 0)</f>
        <v>0</v>
      </c>
      <c r="CZ247" s="62">
        <f>IFERROR(LEFT(SUBSTITUTE('DARTBOT- NIE DOTYKAĆ'!R216, "'", ""), FIND("/", SUBSTITUTE('DARTBOT- NIE DOTYKAĆ'!R216, "'", "")) - 1) * 1, 0)</f>
        <v>0</v>
      </c>
      <c r="DA247" s="1">
        <f>IFERROR(MID(SUBSTITUTE('DARTBOT- NIE DOTYKAĆ'!Q216, "'", ""), FIND("/", SUBSTITUTE('DARTBOT- NIE DOTYKAĆ'!Q216, "'", "")) + 1, 99) * 1, 0)</f>
        <v>0</v>
      </c>
      <c r="DB247" s="1">
        <f>IFERROR(MID(SUBSTITUTE('DARTBOT- NIE DOTYKAĆ'!R216, "'", ""), FIND("/", SUBSTITUTE('DARTBOT- NIE DOTYKAĆ'!R216, "'", "")) + 1, 99) * 1, 0)</f>
        <v>0</v>
      </c>
    </row>
    <row r="248" spans="80:106" ht="23.25">
      <c r="CB248" s="1"/>
      <c r="CC248" s="1"/>
      <c r="CD248" s="1"/>
      <c r="CE248" s="1"/>
      <c r="CW248" s="61">
        <f>'DARTBOT- NIE DOTYKAĆ'!A217</f>
        <v>0</v>
      </c>
      <c r="CX248" s="1">
        <f>'DARTBOT- NIE DOTYKAĆ'!B217</f>
        <v>0</v>
      </c>
      <c r="CY248" s="62">
        <f>IFERROR(LEFT(SUBSTITUTE('DARTBOT- NIE DOTYKAĆ'!Q217, "'", ""), FIND("/", SUBSTITUTE('DARTBOT- NIE DOTYKAĆ'!Q217, "'", "")) - 1) * 1, 0)</f>
        <v>0</v>
      </c>
      <c r="CZ248" s="62">
        <f>IFERROR(LEFT(SUBSTITUTE('DARTBOT- NIE DOTYKAĆ'!R217, "'", ""), FIND("/", SUBSTITUTE('DARTBOT- NIE DOTYKAĆ'!R217, "'", "")) - 1) * 1, 0)</f>
        <v>0</v>
      </c>
      <c r="DA248" s="1">
        <f>IFERROR(MID(SUBSTITUTE('DARTBOT- NIE DOTYKAĆ'!Q217, "'", ""), FIND("/", SUBSTITUTE('DARTBOT- NIE DOTYKAĆ'!Q217, "'", "")) + 1, 99) * 1, 0)</f>
        <v>0</v>
      </c>
      <c r="DB248" s="1">
        <f>IFERROR(MID(SUBSTITUTE('DARTBOT- NIE DOTYKAĆ'!R217, "'", ""), FIND("/", SUBSTITUTE('DARTBOT- NIE DOTYKAĆ'!R217, "'", "")) + 1, 99) * 1, 0)</f>
        <v>0</v>
      </c>
    </row>
    <row r="249" spans="80:106" ht="23.25">
      <c r="CB249" s="1"/>
      <c r="CC249" s="1"/>
      <c r="CD249" s="1"/>
      <c r="CE249" s="1"/>
      <c r="CW249" s="61">
        <f>'DARTBOT- NIE DOTYKAĆ'!A218</f>
        <v>0</v>
      </c>
      <c r="CX249" s="1">
        <f>'DARTBOT- NIE DOTYKAĆ'!B218</f>
        <v>0</v>
      </c>
      <c r="CY249" s="62">
        <f>IFERROR(LEFT(SUBSTITUTE('DARTBOT- NIE DOTYKAĆ'!Q218, "'", ""), FIND("/", SUBSTITUTE('DARTBOT- NIE DOTYKAĆ'!Q218, "'", "")) - 1) * 1, 0)</f>
        <v>0</v>
      </c>
      <c r="CZ249" s="62">
        <f>IFERROR(LEFT(SUBSTITUTE('DARTBOT- NIE DOTYKAĆ'!R218, "'", ""), FIND("/", SUBSTITUTE('DARTBOT- NIE DOTYKAĆ'!R218, "'", "")) - 1) * 1, 0)</f>
        <v>0</v>
      </c>
      <c r="DA249" s="1">
        <f>IFERROR(MID(SUBSTITUTE('DARTBOT- NIE DOTYKAĆ'!Q218, "'", ""), FIND("/", SUBSTITUTE('DARTBOT- NIE DOTYKAĆ'!Q218, "'", "")) + 1, 99) * 1, 0)</f>
        <v>0</v>
      </c>
      <c r="DB249" s="1">
        <f>IFERROR(MID(SUBSTITUTE('DARTBOT- NIE DOTYKAĆ'!R218, "'", ""), FIND("/", SUBSTITUTE('DARTBOT- NIE DOTYKAĆ'!R218, "'", "")) + 1, 99) * 1, 0)</f>
        <v>0</v>
      </c>
    </row>
    <row r="250" spans="80:106" ht="23.25">
      <c r="CB250" s="1"/>
      <c r="CC250" s="1"/>
      <c r="CD250" s="1"/>
      <c r="CE250" s="1"/>
      <c r="CW250" s="61">
        <f>'DARTBOT- NIE DOTYKAĆ'!A219</f>
        <v>0</v>
      </c>
      <c r="CX250" s="1">
        <f>'DARTBOT- NIE DOTYKAĆ'!B219</f>
        <v>0</v>
      </c>
      <c r="CY250" s="62">
        <f>IFERROR(LEFT(SUBSTITUTE('DARTBOT- NIE DOTYKAĆ'!Q219, "'", ""), FIND("/", SUBSTITUTE('DARTBOT- NIE DOTYKAĆ'!Q219, "'", "")) - 1) * 1, 0)</f>
        <v>0</v>
      </c>
      <c r="CZ250" s="62">
        <f>IFERROR(LEFT(SUBSTITUTE('DARTBOT- NIE DOTYKAĆ'!R219, "'", ""), FIND("/", SUBSTITUTE('DARTBOT- NIE DOTYKAĆ'!R219, "'", "")) - 1) * 1, 0)</f>
        <v>0</v>
      </c>
      <c r="DA250" s="1">
        <f>IFERROR(MID(SUBSTITUTE('DARTBOT- NIE DOTYKAĆ'!Q219, "'", ""), FIND("/", SUBSTITUTE('DARTBOT- NIE DOTYKAĆ'!Q219, "'", "")) + 1, 99) * 1, 0)</f>
        <v>0</v>
      </c>
      <c r="DB250" s="1">
        <f>IFERROR(MID(SUBSTITUTE('DARTBOT- NIE DOTYKAĆ'!R219, "'", ""), FIND("/", SUBSTITUTE('DARTBOT- NIE DOTYKAĆ'!R219, "'", "")) + 1, 99) * 1, 0)</f>
        <v>0</v>
      </c>
    </row>
    <row r="251" spans="80:106" ht="23.25">
      <c r="CB251" s="1"/>
      <c r="CC251" s="1"/>
      <c r="CD251" s="1"/>
      <c r="CE251" s="1"/>
      <c r="CW251" s="61">
        <f>'DARTBOT- NIE DOTYKAĆ'!A220</f>
        <v>0</v>
      </c>
      <c r="CX251" s="1">
        <f>'DARTBOT- NIE DOTYKAĆ'!B220</f>
        <v>0</v>
      </c>
      <c r="CY251" s="62">
        <f>IFERROR(LEFT(SUBSTITUTE('DARTBOT- NIE DOTYKAĆ'!Q220, "'", ""), FIND("/", SUBSTITUTE('DARTBOT- NIE DOTYKAĆ'!Q220, "'", "")) - 1) * 1, 0)</f>
        <v>0</v>
      </c>
      <c r="CZ251" s="62">
        <f>IFERROR(LEFT(SUBSTITUTE('DARTBOT- NIE DOTYKAĆ'!R220, "'", ""), FIND("/", SUBSTITUTE('DARTBOT- NIE DOTYKAĆ'!R220, "'", "")) - 1) * 1, 0)</f>
        <v>0</v>
      </c>
      <c r="DA251" s="1">
        <f>IFERROR(MID(SUBSTITUTE('DARTBOT- NIE DOTYKAĆ'!Q220, "'", ""), FIND("/", SUBSTITUTE('DARTBOT- NIE DOTYKAĆ'!Q220, "'", "")) + 1, 99) * 1, 0)</f>
        <v>0</v>
      </c>
      <c r="DB251" s="1">
        <f>IFERROR(MID(SUBSTITUTE('DARTBOT- NIE DOTYKAĆ'!R220, "'", ""), FIND("/", SUBSTITUTE('DARTBOT- NIE DOTYKAĆ'!R220, "'", "")) + 1, 99) * 1, 0)</f>
        <v>0</v>
      </c>
    </row>
    <row r="252" spans="80:106" ht="23.25">
      <c r="CB252" s="1"/>
      <c r="CC252" s="1"/>
      <c r="CD252" s="1"/>
      <c r="CE252" s="1"/>
      <c r="CW252" s="61">
        <f>'DARTBOT- NIE DOTYKAĆ'!A221</f>
        <v>0</v>
      </c>
      <c r="CX252" s="1">
        <f>'DARTBOT- NIE DOTYKAĆ'!B221</f>
        <v>0</v>
      </c>
      <c r="CY252" s="62">
        <f>IFERROR(LEFT(SUBSTITUTE('DARTBOT- NIE DOTYKAĆ'!Q221, "'", ""), FIND("/", SUBSTITUTE('DARTBOT- NIE DOTYKAĆ'!Q221, "'", "")) - 1) * 1, 0)</f>
        <v>0</v>
      </c>
      <c r="CZ252" s="62">
        <f>IFERROR(LEFT(SUBSTITUTE('DARTBOT- NIE DOTYKAĆ'!R221, "'", ""), FIND("/", SUBSTITUTE('DARTBOT- NIE DOTYKAĆ'!R221, "'", "")) - 1) * 1, 0)</f>
        <v>0</v>
      </c>
      <c r="DA252" s="1">
        <f>IFERROR(MID(SUBSTITUTE('DARTBOT- NIE DOTYKAĆ'!Q221, "'", ""), FIND("/", SUBSTITUTE('DARTBOT- NIE DOTYKAĆ'!Q221, "'", "")) + 1, 99) * 1, 0)</f>
        <v>0</v>
      </c>
      <c r="DB252" s="1">
        <f>IFERROR(MID(SUBSTITUTE('DARTBOT- NIE DOTYKAĆ'!R221, "'", ""), FIND("/", SUBSTITUTE('DARTBOT- NIE DOTYKAĆ'!R221, "'", "")) + 1, 99) * 1, 0)</f>
        <v>0</v>
      </c>
    </row>
    <row r="253" spans="80:106" ht="23.25">
      <c r="CB253" s="1"/>
      <c r="CC253" s="1"/>
      <c r="CD253" s="1"/>
      <c r="CE253" s="1"/>
      <c r="CW253" s="61">
        <f>'DARTBOT- NIE DOTYKAĆ'!A222</f>
        <v>0</v>
      </c>
      <c r="CX253" s="1">
        <f>'DARTBOT- NIE DOTYKAĆ'!B222</f>
        <v>0</v>
      </c>
      <c r="CY253" s="62">
        <f>IFERROR(LEFT(SUBSTITUTE('DARTBOT- NIE DOTYKAĆ'!Q222, "'", ""), FIND("/", SUBSTITUTE('DARTBOT- NIE DOTYKAĆ'!Q222, "'", "")) - 1) * 1, 0)</f>
        <v>0</v>
      </c>
      <c r="CZ253" s="62">
        <f>IFERROR(LEFT(SUBSTITUTE('DARTBOT- NIE DOTYKAĆ'!R222, "'", ""), FIND("/", SUBSTITUTE('DARTBOT- NIE DOTYKAĆ'!R222, "'", "")) - 1) * 1, 0)</f>
        <v>0</v>
      </c>
      <c r="DA253" s="1">
        <f>IFERROR(MID(SUBSTITUTE('DARTBOT- NIE DOTYKAĆ'!Q222, "'", ""), FIND("/", SUBSTITUTE('DARTBOT- NIE DOTYKAĆ'!Q222, "'", "")) + 1, 99) * 1, 0)</f>
        <v>0</v>
      </c>
      <c r="DB253" s="1">
        <f>IFERROR(MID(SUBSTITUTE('DARTBOT- NIE DOTYKAĆ'!R222, "'", ""), FIND("/", SUBSTITUTE('DARTBOT- NIE DOTYKAĆ'!R222, "'", "")) + 1, 99) * 1, 0)</f>
        <v>0</v>
      </c>
    </row>
    <row r="254" spans="80:106" ht="23.25">
      <c r="CB254" s="1"/>
      <c r="CC254" s="1"/>
      <c r="CD254" s="1"/>
      <c r="CE254" s="1"/>
      <c r="CW254" s="61">
        <f>'DARTBOT- NIE DOTYKAĆ'!A223</f>
        <v>0</v>
      </c>
      <c r="CX254" s="1">
        <f>'DARTBOT- NIE DOTYKAĆ'!B223</f>
        <v>0</v>
      </c>
      <c r="CY254" s="62">
        <f>IFERROR(LEFT(SUBSTITUTE('DARTBOT- NIE DOTYKAĆ'!Q223, "'", ""), FIND("/", SUBSTITUTE('DARTBOT- NIE DOTYKAĆ'!Q223, "'", "")) - 1) * 1, 0)</f>
        <v>0</v>
      </c>
      <c r="CZ254" s="62">
        <f>IFERROR(LEFT(SUBSTITUTE('DARTBOT- NIE DOTYKAĆ'!R223, "'", ""), FIND("/", SUBSTITUTE('DARTBOT- NIE DOTYKAĆ'!R223, "'", "")) - 1) * 1, 0)</f>
        <v>0</v>
      </c>
      <c r="DA254" s="1">
        <f>IFERROR(MID(SUBSTITUTE('DARTBOT- NIE DOTYKAĆ'!Q223, "'", ""), FIND("/", SUBSTITUTE('DARTBOT- NIE DOTYKAĆ'!Q223, "'", "")) + 1, 99) * 1, 0)</f>
        <v>0</v>
      </c>
      <c r="DB254" s="1">
        <f>IFERROR(MID(SUBSTITUTE('DARTBOT- NIE DOTYKAĆ'!R223, "'", ""), FIND("/", SUBSTITUTE('DARTBOT- NIE DOTYKAĆ'!R223, "'", "")) + 1, 99) * 1, 0)</f>
        <v>0</v>
      </c>
    </row>
    <row r="255" spans="80:106" ht="23.25">
      <c r="CB255" s="1"/>
      <c r="CC255" s="1"/>
      <c r="CD255" s="1"/>
      <c r="CE255" s="1"/>
      <c r="CW255" s="61">
        <f>'DARTBOT- NIE DOTYKAĆ'!A224</f>
        <v>0</v>
      </c>
      <c r="CX255" s="1">
        <f>'DARTBOT- NIE DOTYKAĆ'!B224</f>
        <v>0</v>
      </c>
      <c r="CY255" s="62">
        <f>IFERROR(LEFT(SUBSTITUTE('DARTBOT- NIE DOTYKAĆ'!Q224, "'", ""), FIND("/", SUBSTITUTE('DARTBOT- NIE DOTYKAĆ'!Q224, "'", "")) - 1) * 1, 0)</f>
        <v>0</v>
      </c>
      <c r="CZ255" s="62">
        <f>IFERROR(LEFT(SUBSTITUTE('DARTBOT- NIE DOTYKAĆ'!R224, "'", ""), FIND("/", SUBSTITUTE('DARTBOT- NIE DOTYKAĆ'!R224, "'", "")) - 1) * 1, 0)</f>
        <v>0</v>
      </c>
      <c r="DA255" s="1">
        <f>IFERROR(MID(SUBSTITUTE('DARTBOT- NIE DOTYKAĆ'!Q224, "'", ""), FIND("/", SUBSTITUTE('DARTBOT- NIE DOTYKAĆ'!Q224, "'", "")) + 1, 99) * 1, 0)</f>
        <v>0</v>
      </c>
      <c r="DB255" s="1">
        <f>IFERROR(MID(SUBSTITUTE('DARTBOT- NIE DOTYKAĆ'!R224, "'", ""), FIND("/", SUBSTITUTE('DARTBOT- NIE DOTYKAĆ'!R224, "'", "")) + 1, 99) * 1, 0)</f>
        <v>0</v>
      </c>
    </row>
    <row r="256" spans="80:106" ht="23.25">
      <c r="CB256" s="1"/>
      <c r="CC256" s="1"/>
      <c r="CD256" s="1"/>
      <c r="CE256" s="1"/>
      <c r="CW256" s="61">
        <f>'DARTBOT- NIE DOTYKAĆ'!A225</f>
        <v>0</v>
      </c>
      <c r="CX256" s="1">
        <f>'DARTBOT- NIE DOTYKAĆ'!B225</f>
        <v>0</v>
      </c>
      <c r="CY256" s="62">
        <f>IFERROR(LEFT(SUBSTITUTE('DARTBOT- NIE DOTYKAĆ'!Q225, "'", ""), FIND("/", SUBSTITUTE('DARTBOT- NIE DOTYKAĆ'!Q225, "'", "")) - 1) * 1, 0)</f>
        <v>0</v>
      </c>
      <c r="CZ256" s="62">
        <f>IFERROR(LEFT(SUBSTITUTE('DARTBOT- NIE DOTYKAĆ'!R225, "'", ""), FIND("/", SUBSTITUTE('DARTBOT- NIE DOTYKAĆ'!R225, "'", "")) - 1) * 1, 0)</f>
        <v>0</v>
      </c>
      <c r="DA256" s="1">
        <f>IFERROR(MID(SUBSTITUTE('DARTBOT- NIE DOTYKAĆ'!Q225, "'", ""), FIND("/", SUBSTITUTE('DARTBOT- NIE DOTYKAĆ'!Q225, "'", "")) + 1, 99) * 1, 0)</f>
        <v>0</v>
      </c>
      <c r="DB256" s="1">
        <f>IFERROR(MID(SUBSTITUTE('DARTBOT- NIE DOTYKAĆ'!R225, "'", ""), FIND("/", SUBSTITUTE('DARTBOT- NIE DOTYKAĆ'!R225, "'", "")) + 1, 99) * 1, 0)</f>
        <v>0</v>
      </c>
    </row>
    <row r="257" spans="80:106" ht="23.25">
      <c r="CB257" s="1"/>
      <c r="CC257" s="1"/>
      <c r="CD257" s="1"/>
      <c r="CE257" s="1"/>
      <c r="CW257" s="61">
        <f>'DARTBOT- NIE DOTYKAĆ'!A226</f>
        <v>0</v>
      </c>
      <c r="CX257" s="1">
        <f>'DARTBOT- NIE DOTYKAĆ'!B226</f>
        <v>0</v>
      </c>
      <c r="CY257" s="62">
        <f>IFERROR(LEFT(SUBSTITUTE('DARTBOT- NIE DOTYKAĆ'!Q226, "'", ""), FIND("/", SUBSTITUTE('DARTBOT- NIE DOTYKAĆ'!Q226, "'", "")) - 1) * 1, 0)</f>
        <v>0</v>
      </c>
      <c r="CZ257" s="62">
        <f>IFERROR(LEFT(SUBSTITUTE('DARTBOT- NIE DOTYKAĆ'!R226, "'", ""), FIND("/", SUBSTITUTE('DARTBOT- NIE DOTYKAĆ'!R226, "'", "")) - 1) * 1, 0)</f>
        <v>0</v>
      </c>
      <c r="DA257" s="1">
        <f>IFERROR(MID(SUBSTITUTE('DARTBOT- NIE DOTYKAĆ'!Q226, "'", ""), FIND("/", SUBSTITUTE('DARTBOT- NIE DOTYKAĆ'!Q226, "'", "")) + 1, 99) * 1, 0)</f>
        <v>0</v>
      </c>
      <c r="DB257" s="1">
        <f>IFERROR(MID(SUBSTITUTE('DARTBOT- NIE DOTYKAĆ'!R226, "'", ""), FIND("/", SUBSTITUTE('DARTBOT- NIE DOTYKAĆ'!R226, "'", "")) + 1, 99) * 1, 0)</f>
        <v>0</v>
      </c>
    </row>
    <row r="258" spans="80:106" ht="23.25">
      <c r="CB258" s="1"/>
      <c r="CC258" s="1"/>
      <c r="CD258" s="1"/>
      <c r="CE258" s="1"/>
      <c r="CW258" s="61">
        <f>'DARTBOT- NIE DOTYKAĆ'!A227</f>
        <v>0</v>
      </c>
      <c r="CX258" s="1">
        <f>'DARTBOT- NIE DOTYKAĆ'!B227</f>
        <v>0</v>
      </c>
      <c r="CY258" s="62">
        <f>IFERROR(LEFT(SUBSTITUTE('DARTBOT- NIE DOTYKAĆ'!Q227, "'", ""), FIND("/", SUBSTITUTE('DARTBOT- NIE DOTYKAĆ'!Q227, "'", "")) - 1) * 1, 0)</f>
        <v>0</v>
      </c>
      <c r="CZ258" s="62">
        <f>IFERROR(LEFT(SUBSTITUTE('DARTBOT- NIE DOTYKAĆ'!R227, "'", ""), FIND("/", SUBSTITUTE('DARTBOT- NIE DOTYKAĆ'!R227, "'", "")) - 1) * 1, 0)</f>
        <v>0</v>
      </c>
      <c r="DA258" s="1">
        <f>IFERROR(MID(SUBSTITUTE('DARTBOT- NIE DOTYKAĆ'!Q227, "'", ""), FIND("/", SUBSTITUTE('DARTBOT- NIE DOTYKAĆ'!Q227, "'", "")) + 1, 99) * 1, 0)</f>
        <v>0</v>
      </c>
      <c r="DB258" s="1">
        <f>IFERROR(MID(SUBSTITUTE('DARTBOT- NIE DOTYKAĆ'!R227, "'", ""), FIND("/", SUBSTITUTE('DARTBOT- NIE DOTYKAĆ'!R227, "'", "")) + 1, 99) * 1, 0)</f>
        <v>0</v>
      </c>
    </row>
    <row r="259" spans="80:106" ht="23.25">
      <c r="CB259" s="1"/>
      <c r="CC259" s="1"/>
      <c r="CD259" s="1"/>
      <c r="CE259" s="1"/>
      <c r="CW259" s="61">
        <f>'DARTBOT- NIE DOTYKAĆ'!A228</f>
        <v>0</v>
      </c>
      <c r="CX259" s="1">
        <f>'DARTBOT- NIE DOTYKAĆ'!B228</f>
        <v>0</v>
      </c>
      <c r="CY259" s="62">
        <f>IFERROR(LEFT(SUBSTITUTE('DARTBOT- NIE DOTYKAĆ'!Q228, "'", ""), FIND("/", SUBSTITUTE('DARTBOT- NIE DOTYKAĆ'!Q228, "'", "")) - 1) * 1, 0)</f>
        <v>0</v>
      </c>
      <c r="CZ259" s="62">
        <f>IFERROR(LEFT(SUBSTITUTE('DARTBOT- NIE DOTYKAĆ'!R228, "'", ""), FIND("/", SUBSTITUTE('DARTBOT- NIE DOTYKAĆ'!R228, "'", "")) - 1) * 1, 0)</f>
        <v>0</v>
      </c>
      <c r="DA259" s="1">
        <f>IFERROR(MID(SUBSTITUTE('DARTBOT- NIE DOTYKAĆ'!Q228, "'", ""), FIND("/", SUBSTITUTE('DARTBOT- NIE DOTYKAĆ'!Q228, "'", "")) + 1, 99) * 1, 0)</f>
        <v>0</v>
      </c>
      <c r="DB259" s="1">
        <f>IFERROR(MID(SUBSTITUTE('DARTBOT- NIE DOTYKAĆ'!R228, "'", ""), FIND("/", SUBSTITUTE('DARTBOT- NIE DOTYKAĆ'!R228, "'", "")) + 1, 99) * 1, 0)</f>
        <v>0</v>
      </c>
    </row>
    <row r="260" spans="80:106" ht="23.25">
      <c r="CB260" s="1"/>
      <c r="CC260" s="1"/>
      <c r="CD260" s="1"/>
      <c r="CE260" s="1"/>
      <c r="CW260" s="61">
        <f>'DARTBOT- NIE DOTYKAĆ'!A229</f>
        <v>0</v>
      </c>
      <c r="CX260" s="1">
        <f>'DARTBOT- NIE DOTYKAĆ'!B229</f>
        <v>0</v>
      </c>
      <c r="CY260" s="62">
        <f>IFERROR(LEFT(SUBSTITUTE('DARTBOT- NIE DOTYKAĆ'!Q229, "'", ""), FIND("/", SUBSTITUTE('DARTBOT- NIE DOTYKAĆ'!Q229, "'", "")) - 1) * 1, 0)</f>
        <v>0</v>
      </c>
      <c r="CZ260" s="62">
        <f>IFERROR(LEFT(SUBSTITUTE('DARTBOT- NIE DOTYKAĆ'!R229, "'", ""), FIND("/", SUBSTITUTE('DARTBOT- NIE DOTYKAĆ'!R229, "'", "")) - 1) * 1, 0)</f>
        <v>0</v>
      </c>
      <c r="DA260" s="1">
        <f>IFERROR(MID(SUBSTITUTE('DARTBOT- NIE DOTYKAĆ'!Q229, "'", ""), FIND("/", SUBSTITUTE('DARTBOT- NIE DOTYKAĆ'!Q229, "'", "")) + 1, 99) * 1, 0)</f>
        <v>0</v>
      </c>
      <c r="DB260" s="1">
        <f>IFERROR(MID(SUBSTITUTE('DARTBOT- NIE DOTYKAĆ'!R229, "'", ""), FIND("/", SUBSTITUTE('DARTBOT- NIE DOTYKAĆ'!R229, "'", "")) + 1, 99) * 1, 0)</f>
        <v>0</v>
      </c>
    </row>
    <row r="261" spans="80:106" ht="23.25">
      <c r="CB261" s="1"/>
      <c r="CC261" s="1"/>
      <c r="CD261" s="1"/>
      <c r="CE261" s="1"/>
      <c r="CW261" s="61">
        <f>'DARTBOT- NIE DOTYKAĆ'!A230</f>
        <v>0</v>
      </c>
      <c r="CX261" s="1">
        <f>'DARTBOT- NIE DOTYKAĆ'!B230</f>
        <v>0</v>
      </c>
      <c r="CY261" s="62">
        <f>IFERROR(LEFT(SUBSTITUTE('DARTBOT- NIE DOTYKAĆ'!Q230, "'", ""), FIND("/", SUBSTITUTE('DARTBOT- NIE DOTYKAĆ'!Q230, "'", "")) - 1) * 1, 0)</f>
        <v>0</v>
      </c>
      <c r="CZ261" s="62">
        <f>IFERROR(LEFT(SUBSTITUTE('DARTBOT- NIE DOTYKAĆ'!R230, "'", ""), FIND("/", SUBSTITUTE('DARTBOT- NIE DOTYKAĆ'!R230, "'", "")) - 1) * 1, 0)</f>
        <v>0</v>
      </c>
      <c r="DA261" s="1">
        <f>IFERROR(MID(SUBSTITUTE('DARTBOT- NIE DOTYKAĆ'!Q230, "'", ""), FIND("/", SUBSTITUTE('DARTBOT- NIE DOTYKAĆ'!Q230, "'", "")) + 1, 99) * 1, 0)</f>
        <v>0</v>
      </c>
      <c r="DB261" s="1">
        <f>IFERROR(MID(SUBSTITUTE('DARTBOT- NIE DOTYKAĆ'!R230, "'", ""), FIND("/", SUBSTITUTE('DARTBOT- NIE DOTYKAĆ'!R230, "'", "")) + 1, 99) * 1, 0)</f>
        <v>0</v>
      </c>
    </row>
    <row r="262" spans="80:106" ht="23.25">
      <c r="CB262" s="1"/>
      <c r="CC262" s="1"/>
      <c r="CD262" s="1"/>
      <c r="CE262" s="1"/>
      <c r="CW262" s="61">
        <f>'DARTBOT- NIE DOTYKAĆ'!A231</f>
        <v>0</v>
      </c>
      <c r="CX262" s="1">
        <f>'DARTBOT- NIE DOTYKAĆ'!B231</f>
        <v>0</v>
      </c>
      <c r="CY262" s="62">
        <f>IFERROR(LEFT(SUBSTITUTE('DARTBOT- NIE DOTYKAĆ'!Q231, "'", ""), FIND("/", SUBSTITUTE('DARTBOT- NIE DOTYKAĆ'!Q231, "'", "")) - 1) * 1, 0)</f>
        <v>0</v>
      </c>
      <c r="CZ262" s="62">
        <f>IFERROR(LEFT(SUBSTITUTE('DARTBOT- NIE DOTYKAĆ'!R231, "'", ""), FIND("/", SUBSTITUTE('DARTBOT- NIE DOTYKAĆ'!R231, "'", "")) - 1) * 1, 0)</f>
        <v>0</v>
      </c>
      <c r="DA262" s="1">
        <f>IFERROR(MID(SUBSTITUTE('DARTBOT- NIE DOTYKAĆ'!Q231, "'", ""), FIND("/", SUBSTITUTE('DARTBOT- NIE DOTYKAĆ'!Q231, "'", "")) + 1, 99) * 1, 0)</f>
        <v>0</v>
      </c>
      <c r="DB262" s="1">
        <f>IFERROR(MID(SUBSTITUTE('DARTBOT- NIE DOTYKAĆ'!R231, "'", ""), FIND("/", SUBSTITUTE('DARTBOT- NIE DOTYKAĆ'!R231, "'", "")) + 1, 99) * 1, 0)</f>
        <v>0</v>
      </c>
    </row>
    <row r="263" spans="80:106" ht="23.25">
      <c r="CB263" s="1"/>
      <c r="CC263" s="1"/>
      <c r="CD263" s="1"/>
      <c r="CE263" s="1"/>
      <c r="CW263" s="61">
        <f>'DARTBOT- NIE DOTYKAĆ'!A232</f>
        <v>0</v>
      </c>
      <c r="CX263" s="1">
        <f>'DARTBOT- NIE DOTYKAĆ'!B232</f>
        <v>0</v>
      </c>
      <c r="CY263" s="62">
        <f>IFERROR(LEFT(SUBSTITUTE('DARTBOT- NIE DOTYKAĆ'!Q232, "'", ""), FIND("/", SUBSTITUTE('DARTBOT- NIE DOTYKAĆ'!Q232, "'", "")) - 1) * 1, 0)</f>
        <v>0</v>
      </c>
      <c r="CZ263" s="62">
        <f>IFERROR(LEFT(SUBSTITUTE('DARTBOT- NIE DOTYKAĆ'!R232, "'", ""), FIND("/", SUBSTITUTE('DARTBOT- NIE DOTYKAĆ'!R232, "'", "")) - 1) * 1, 0)</f>
        <v>0</v>
      </c>
      <c r="DA263" s="1">
        <f>IFERROR(MID(SUBSTITUTE('DARTBOT- NIE DOTYKAĆ'!Q232, "'", ""), FIND("/", SUBSTITUTE('DARTBOT- NIE DOTYKAĆ'!Q232, "'", "")) + 1, 99) * 1, 0)</f>
        <v>0</v>
      </c>
      <c r="DB263" s="1">
        <f>IFERROR(MID(SUBSTITUTE('DARTBOT- NIE DOTYKAĆ'!R232, "'", ""), FIND("/", SUBSTITUTE('DARTBOT- NIE DOTYKAĆ'!R232, "'", "")) + 1, 99) * 1, 0)</f>
        <v>0</v>
      </c>
    </row>
    <row r="264" spans="80:106" ht="23.25">
      <c r="CB264" s="1"/>
      <c r="CC264" s="1"/>
      <c r="CD264" s="1"/>
      <c r="CE264" s="1"/>
      <c r="CW264" s="61">
        <f>'DARTBOT- NIE DOTYKAĆ'!A233</f>
        <v>0</v>
      </c>
      <c r="CX264" s="1">
        <f>'DARTBOT- NIE DOTYKAĆ'!B233</f>
        <v>0</v>
      </c>
      <c r="CY264" s="62">
        <f>IFERROR(LEFT(SUBSTITUTE('DARTBOT- NIE DOTYKAĆ'!Q233, "'", ""), FIND("/", SUBSTITUTE('DARTBOT- NIE DOTYKAĆ'!Q233, "'", "")) - 1) * 1, 0)</f>
        <v>0</v>
      </c>
      <c r="CZ264" s="62">
        <f>IFERROR(LEFT(SUBSTITUTE('DARTBOT- NIE DOTYKAĆ'!R233, "'", ""), FIND("/", SUBSTITUTE('DARTBOT- NIE DOTYKAĆ'!R233, "'", "")) - 1) * 1, 0)</f>
        <v>0</v>
      </c>
      <c r="DA264" s="1">
        <f>IFERROR(MID(SUBSTITUTE('DARTBOT- NIE DOTYKAĆ'!Q233, "'", ""), FIND("/", SUBSTITUTE('DARTBOT- NIE DOTYKAĆ'!Q233, "'", "")) + 1, 99) * 1, 0)</f>
        <v>0</v>
      </c>
      <c r="DB264" s="1">
        <f>IFERROR(MID(SUBSTITUTE('DARTBOT- NIE DOTYKAĆ'!R233, "'", ""), FIND("/", SUBSTITUTE('DARTBOT- NIE DOTYKAĆ'!R233, "'", "")) + 1, 99) * 1, 0)</f>
        <v>0</v>
      </c>
    </row>
    <row r="265" spans="80:106" ht="23.25">
      <c r="CB265" s="1"/>
      <c r="CC265" s="1"/>
      <c r="CD265" s="1"/>
      <c r="CE265" s="1"/>
      <c r="CW265" s="61">
        <f>'DARTBOT- NIE DOTYKAĆ'!A234</f>
        <v>0</v>
      </c>
      <c r="CX265" s="1">
        <f>'DARTBOT- NIE DOTYKAĆ'!B234</f>
        <v>0</v>
      </c>
      <c r="CY265" s="62">
        <f>IFERROR(LEFT(SUBSTITUTE('DARTBOT- NIE DOTYKAĆ'!Q234, "'", ""), FIND("/", SUBSTITUTE('DARTBOT- NIE DOTYKAĆ'!Q234, "'", "")) - 1) * 1, 0)</f>
        <v>0</v>
      </c>
      <c r="CZ265" s="62">
        <f>IFERROR(LEFT(SUBSTITUTE('DARTBOT- NIE DOTYKAĆ'!R234, "'", ""), FIND("/", SUBSTITUTE('DARTBOT- NIE DOTYKAĆ'!R234, "'", "")) - 1) * 1, 0)</f>
        <v>0</v>
      </c>
      <c r="DA265" s="1">
        <f>IFERROR(MID(SUBSTITUTE('DARTBOT- NIE DOTYKAĆ'!Q234, "'", ""), FIND("/", SUBSTITUTE('DARTBOT- NIE DOTYKAĆ'!Q234, "'", "")) + 1, 99) * 1, 0)</f>
        <v>0</v>
      </c>
      <c r="DB265" s="1">
        <f>IFERROR(MID(SUBSTITUTE('DARTBOT- NIE DOTYKAĆ'!R234, "'", ""), FIND("/", SUBSTITUTE('DARTBOT- NIE DOTYKAĆ'!R234, "'", "")) + 1, 99) * 1, 0)</f>
        <v>0</v>
      </c>
    </row>
    <row r="266" spans="80:106" ht="23.25">
      <c r="CB266" s="1"/>
      <c r="CC266" s="1"/>
      <c r="CD266" s="1"/>
      <c r="CE266" s="1"/>
      <c r="CW266" s="61">
        <f>'DARTBOT- NIE DOTYKAĆ'!A235</f>
        <v>0</v>
      </c>
      <c r="CX266" s="1">
        <f>'DARTBOT- NIE DOTYKAĆ'!B235</f>
        <v>0</v>
      </c>
      <c r="CY266" s="62">
        <f>IFERROR(LEFT(SUBSTITUTE('DARTBOT- NIE DOTYKAĆ'!Q235, "'", ""), FIND("/", SUBSTITUTE('DARTBOT- NIE DOTYKAĆ'!Q235, "'", "")) - 1) * 1, 0)</f>
        <v>0</v>
      </c>
      <c r="CZ266" s="62">
        <f>IFERROR(LEFT(SUBSTITUTE('DARTBOT- NIE DOTYKAĆ'!R235, "'", ""), FIND("/", SUBSTITUTE('DARTBOT- NIE DOTYKAĆ'!R235, "'", "")) - 1) * 1, 0)</f>
        <v>0</v>
      </c>
      <c r="DA266" s="1">
        <f>IFERROR(MID(SUBSTITUTE('DARTBOT- NIE DOTYKAĆ'!Q235, "'", ""), FIND("/", SUBSTITUTE('DARTBOT- NIE DOTYKAĆ'!Q235, "'", "")) + 1, 99) * 1, 0)</f>
        <v>0</v>
      </c>
      <c r="DB266" s="1">
        <f>IFERROR(MID(SUBSTITUTE('DARTBOT- NIE DOTYKAĆ'!R235, "'", ""), FIND("/", SUBSTITUTE('DARTBOT- NIE DOTYKAĆ'!R235, "'", "")) + 1, 99) * 1, 0)</f>
        <v>0</v>
      </c>
    </row>
    <row r="267" spans="80:106" ht="23.25">
      <c r="CB267" s="1"/>
      <c r="CC267" s="1"/>
      <c r="CD267" s="1"/>
      <c r="CE267" s="1"/>
      <c r="CW267" s="61">
        <f>'DARTBOT- NIE DOTYKAĆ'!A236</f>
        <v>0</v>
      </c>
      <c r="CX267" s="1">
        <f>'DARTBOT- NIE DOTYKAĆ'!B236</f>
        <v>0</v>
      </c>
      <c r="CY267" s="62">
        <f>IFERROR(LEFT(SUBSTITUTE('DARTBOT- NIE DOTYKAĆ'!Q236, "'", ""), FIND("/", SUBSTITUTE('DARTBOT- NIE DOTYKAĆ'!Q236, "'", "")) - 1) * 1, 0)</f>
        <v>0</v>
      </c>
      <c r="CZ267" s="62">
        <f>IFERROR(LEFT(SUBSTITUTE('DARTBOT- NIE DOTYKAĆ'!R236, "'", ""), FIND("/", SUBSTITUTE('DARTBOT- NIE DOTYKAĆ'!R236, "'", "")) - 1) * 1, 0)</f>
        <v>0</v>
      </c>
      <c r="DA267" s="1">
        <f>IFERROR(MID(SUBSTITUTE('DARTBOT- NIE DOTYKAĆ'!Q236, "'", ""), FIND("/", SUBSTITUTE('DARTBOT- NIE DOTYKAĆ'!Q236, "'", "")) + 1, 99) * 1, 0)</f>
        <v>0</v>
      </c>
      <c r="DB267" s="1">
        <f>IFERROR(MID(SUBSTITUTE('DARTBOT- NIE DOTYKAĆ'!R236, "'", ""), FIND("/", SUBSTITUTE('DARTBOT- NIE DOTYKAĆ'!R236, "'", "")) + 1, 99) * 1, 0)</f>
        <v>0</v>
      </c>
    </row>
    <row r="268" spans="80:106" ht="23.25">
      <c r="CB268" s="1"/>
      <c r="CC268" s="1"/>
      <c r="CD268" s="1"/>
      <c r="CE268" s="1"/>
      <c r="CW268" s="61">
        <f>'DARTBOT- NIE DOTYKAĆ'!A237</f>
        <v>0</v>
      </c>
      <c r="CX268" s="1">
        <f>'DARTBOT- NIE DOTYKAĆ'!B237</f>
        <v>0</v>
      </c>
      <c r="CY268" s="62">
        <f>IFERROR(LEFT(SUBSTITUTE('DARTBOT- NIE DOTYKAĆ'!Q237, "'", ""), FIND("/", SUBSTITUTE('DARTBOT- NIE DOTYKAĆ'!Q237, "'", "")) - 1) * 1, 0)</f>
        <v>0</v>
      </c>
      <c r="CZ268" s="62">
        <f>IFERROR(LEFT(SUBSTITUTE('DARTBOT- NIE DOTYKAĆ'!R237, "'", ""), FIND("/", SUBSTITUTE('DARTBOT- NIE DOTYKAĆ'!R237, "'", "")) - 1) * 1, 0)</f>
        <v>0</v>
      </c>
      <c r="DA268" s="1">
        <f>IFERROR(MID(SUBSTITUTE('DARTBOT- NIE DOTYKAĆ'!Q237, "'", ""), FIND("/", SUBSTITUTE('DARTBOT- NIE DOTYKAĆ'!Q237, "'", "")) + 1, 99) * 1, 0)</f>
        <v>0</v>
      </c>
      <c r="DB268" s="1">
        <f>IFERROR(MID(SUBSTITUTE('DARTBOT- NIE DOTYKAĆ'!R237, "'", ""), FIND("/", SUBSTITUTE('DARTBOT- NIE DOTYKAĆ'!R237, "'", "")) + 1, 99) * 1, 0)</f>
        <v>0</v>
      </c>
    </row>
    <row r="269" spans="80:106" ht="23.25">
      <c r="CB269" s="1"/>
      <c r="CC269" s="1"/>
      <c r="CD269" s="1"/>
      <c r="CE269" s="1"/>
      <c r="CW269" s="61">
        <f>'DARTBOT- NIE DOTYKAĆ'!A238</f>
        <v>0</v>
      </c>
      <c r="CX269" s="1">
        <f>'DARTBOT- NIE DOTYKAĆ'!B238</f>
        <v>0</v>
      </c>
      <c r="CY269" s="62">
        <f>IFERROR(LEFT(SUBSTITUTE('DARTBOT- NIE DOTYKAĆ'!Q238, "'", ""), FIND("/", SUBSTITUTE('DARTBOT- NIE DOTYKAĆ'!Q238, "'", "")) - 1) * 1, 0)</f>
        <v>0</v>
      </c>
      <c r="CZ269" s="62">
        <f>IFERROR(LEFT(SUBSTITUTE('DARTBOT- NIE DOTYKAĆ'!R238, "'", ""), FIND("/", SUBSTITUTE('DARTBOT- NIE DOTYKAĆ'!R238, "'", "")) - 1) * 1, 0)</f>
        <v>0</v>
      </c>
      <c r="DA269" s="1">
        <f>IFERROR(MID(SUBSTITUTE('DARTBOT- NIE DOTYKAĆ'!Q238, "'", ""), FIND("/", SUBSTITUTE('DARTBOT- NIE DOTYKAĆ'!Q238, "'", "")) + 1, 99) * 1, 0)</f>
        <v>0</v>
      </c>
      <c r="DB269" s="1">
        <f>IFERROR(MID(SUBSTITUTE('DARTBOT- NIE DOTYKAĆ'!R238, "'", ""), FIND("/", SUBSTITUTE('DARTBOT- NIE DOTYKAĆ'!R238, "'", "")) + 1, 99) * 1, 0)</f>
        <v>0</v>
      </c>
    </row>
    <row r="270" spans="80:106" ht="23.25">
      <c r="CB270" s="1"/>
      <c r="CC270" s="1"/>
      <c r="CD270" s="1"/>
      <c r="CE270" s="1"/>
      <c r="CW270" s="61">
        <f>'DARTBOT- NIE DOTYKAĆ'!A239</f>
        <v>0</v>
      </c>
      <c r="CX270" s="1">
        <f>'DARTBOT- NIE DOTYKAĆ'!B239</f>
        <v>0</v>
      </c>
      <c r="CY270" s="62">
        <f>IFERROR(LEFT(SUBSTITUTE('DARTBOT- NIE DOTYKAĆ'!Q239, "'", ""), FIND("/", SUBSTITUTE('DARTBOT- NIE DOTYKAĆ'!Q239, "'", "")) - 1) * 1, 0)</f>
        <v>0</v>
      </c>
      <c r="CZ270" s="62">
        <f>IFERROR(LEFT(SUBSTITUTE('DARTBOT- NIE DOTYKAĆ'!R239, "'", ""), FIND("/", SUBSTITUTE('DARTBOT- NIE DOTYKAĆ'!R239, "'", "")) - 1) * 1, 0)</f>
        <v>0</v>
      </c>
      <c r="DA270" s="1">
        <f>IFERROR(MID(SUBSTITUTE('DARTBOT- NIE DOTYKAĆ'!Q239, "'", ""), FIND("/", SUBSTITUTE('DARTBOT- NIE DOTYKAĆ'!Q239, "'", "")) + 1, 99) * 1, 0)</f>
        <v>0</v>
      </c>
      <c r="DB270" s="1">
        <f>IFERROR(MID(SUBSTITUTE('DARTBOT- NIE DOTYKAĆ'!R239, "'", ""), FIND("/", SUBSTITUTE('DARTBOT- NIE DOTYKAĆ'!R239, "'", "")) + 1, 99) * 1, 0)</f>
        <v>0</v>
      </c>
    </row>
    <row r="271" spans="80:106" ht="23.25">
      <c r="CB271" s="1"/>
      <c r="CC271" s="1"/>
      <c r="CD271" s="1"/>
      <c r="CE271" s="1"/>
      <c r="CW271" s="61">
        <f>'DARTBOT- NIE DOTYKAĆ'!A240</f>
        <v>0</v>
      </c>
      <c r="CX271" s="1">
        <f>'DARTBOT- NIE DOTYKAĆ'!B240</f>
        <v>0</v>
      </c>
      <c r="CY271" s="62">
        <f>IFERROR(LEFT(SUBSTITUTE('DARTBOT- NIE DOTYKAĆ'!Q240, "'", ""), FIND("/", SUBSTITUTE('DARTBOT- NIE DOTYKAĆ'!Q240, "'", "")) - 1) * 1, 0)</f>
        <v>0</v>
      </c>
      <c r="CZ271" s="62">
        <f>IFERROR(LEFT(SUBSTITUTE('DARTBOT- NIE DOTYKAĆ'!R240, "'", ""), FIND("/", SUBSTITUTE('DARTBOT- NIE DOTYKAĆ'!R240, "'", "")) - 1) * 1, 0)</f>
        <v>0</v>
      </c>
      <c r="DA271" s="1">
        <f>IFERROR(MID(SUBSTITUTE('DARTBOT- NIE DOTYKAĆ'!Q240, "'", ""), FIND("/", SUBSTITUTE('DARTBOT- NIE DOTYKAĆ'!Q240, "'", "")) + 1, 99) * 1, 0)</f>
        <v>0</v>
      </c>
      <c r="DB271" s="1">
        <f>IFERROR(MID(SUBSTITUTE('DARTBOT- NIE DOTYKAĆ'!R240, "'", ""), FIND("/", SUBSTITUTE('DARTBOT- NIE DOTYKAĆ'!R240, "'", "")) + 1, 99) * 1, 0)</f>
        <v>0</v>
      </c>
    </row>
    <row r="272" spans="80:106" ht="23.25">
      <c r="CB272" s="1"/>
      <c r="CC272" s="1"/>
      <c r="CD272" s="1"/>
      <c r="CE272" s="1"/>
      <c r="CW272" s="61">
        <f>'DARTBOT- NIE DOTYKAĆ'!A241</f>
        <v>0</v>
      </c>
      <c r="CX272" s="1">
        <f>'DARTBOT- NIE DOTYKAĆ'!B241</f>
        <v>0</v>
      </c>
      <c r="CY272" s="62">
        <f>IFERROR(LEFT(SUBSTITUTE('DARTBOT- NIE DOTYKAĆ'!Q241, "'", ""), FIND("/", SUBSTITUTE('DARTBOT- NIE DOTYKAĆ'!Q241, "'", "")) - 1) * 1, 0)</f>
        <v>0</v>
      </c>
      <c r="CZ272" s="62">
        <f>IFERROR(LEFT(SUBSTITUTE('DARTBOT- NIE DOTYKAĆ'!R241, "'", ""), FIND("/", SUBSTITUTE('DARTBOT- NIE DOTYKAĆ'!R241, "'", "")) - 1) * 1, 0)</f>
        <v>0</v>
      </c>
      <c r="DA272" s="1">
        <f>IFERROR(MID(SUBSTITUTE('DARTBOT- NIE DOTYKAĆ'!Q241, "'", ""), FIND("/", SUBSTITUTE('DARTBOT- NIE DOTYKAĆ'!Q241, "'", "")) + 1, 99) * 1, 0)</f>
        <v>0</v>
      </c>
      <c r="DB272" s="1">
        <f>IFERROR(MID(SUBSTITUTE('DARTBOT- NIE DOTYKAĆ'!R241, "'", ""), FIND("/", SUBSTITUTE('DARTBOT- NIE DOTYKAĆ'!R241, "'", "")) + 1, 99) * 1, 0)</f>
        <v>0</v>
      </c>
    </row>
    <row r="273" spans="80:106" ht="23.25">
      <c r="CB273" s="1"/>
      <c r="CC273" s="1"/>
      <c r="CD273" s="1"/>
      <c r="CE273" s="1"/>
      <c r="CW273" s="61">
        <f>'DARTBOT- NIE DOTYKAĆ'!A242</f>
        <v>0</v>
      </c>
      <c r="CX273" s="1">
        <f>'DARTBOT- NIE DOTYKAĆ'!B242</f>
        <v>0</v>
      </c>
      <c r="CY273" s="62">
        <f>IFERROR(LEFT(SUBSTITUTE('DARTBOT- NIE DOTYKAĆ'!Q242, "'", ""), FIND("/", SUBSTITUTE('DARTBOT- NIE DOTYKAĆ'!Q242, "'", "")) - 1) * 1, 0)</f>
        <v>0</v>
      </c>
      <c r="CZ273" s="62">
        <f>IFERROR(LEFT(SUBSTITUTE('DARTBOT- NIE DOTYKAĆ'!R242, "'", ""), FIND("/", SUBSTITUTE('DARTBOT- NIE DOTYKAĆ'!R242, "'", "")) - 1) * 1, 0)</f>
        <v>0</v>
      </c>
      <c r="DA273" s="1">
        <f>IFERROR(MID(SUBSTITUTE('DARTBOT- NIE DOTYKAĆ'!Q242, "'", ""), FIND("/", SUBSTITUTE('DARTBOT- NIE DOTYKAĆ'!Q242, "'", "")) + 1, 99) * 1, 0)</f>
        <v>0</v>
      </c>
      <c r="DB273" s="1">
        <f>IFERROR(MID(SUBSTITUTE('DARTBOT- NIE DOTYKAĆ'!R242, "'", ""), FIND("/", SUBSTITUTE('DARTBOT- NIE DOTYKAĆ'!R242, "'", "")) + 1, 99) * 1, 0)</f>
        <v>0</v>
      </c>
    </row>
    <row r="274" spans="80:106" ht="23.25">
      <c r="CB274" s="1"/>
      <c r="CC274" s="1"/>
      <c r="CD274" s="1"/>
      <c r="CE274" s="1"/>
      <c r="CW274" s="61">
        <f>'DARTBOT- NIE DOTYKAĆ'!A243</f>
        <v>0</v>
      </c>
      <c r="CX274" s="1">
        <f>'DARTBOT- NIE DOTYKAĆ'!B243</f>
        <v>0</v>
      </c>
      <c r="CY274" s="62">
        <f>IFERROR(LEFT(SUBSTITUTE('DARTBOT- NIE DOTYKAĆ'!Q243, "'", ""), FIND("/", SUBSTITUTE('DARTBOT- NIE DOTYKAĆ'!Q243, "'", "")) - 1) * 1, 0)</f>
        <v>0</v>
      </c>
      <c r="CZ274" s="62">
        <f>IFERROR(LEFT(SUBSTITUTE('DARTBOT- NIE DOTYKAĆ'!R243, "'", ""), FIND("/", SUBSTITUTE('DARTBOT- NIE DOTYKAĆ'!R243, "'", "")) - 1) * 1, 0)</f>
        <v>0</v>
      </c>
      <c r="DA274" s="1">
        <f>IFERROR(MID(SUBSTITUTE('DARTBOT- NIE DOTYKAĆ'!Q243, "'", ""), FIND("/", SUBSTITUTE('DARTBOT- NIE DOTYKAĆ'!Q243, "'", "")) + 1, 99) * 1, 0)</f>
        <v>0</v>
      </c>
      <c r="DB274" s="1">
        <f>IFERROR(MID(SUBSTITUTE('DARTBOT- NIE DOTYKAĆ'!R243, "'", ""), FIND("/", SUBSTITUTE('DARTBOT- NIE DOTYKAĆ'!R243, "'", "")) + 1, 99) * 1, 0)</f>
        <v>0</v>
      </c>
    </row>
    <row r="275" spans="80:106" ht="23.25">
      <c r="CB275" s="1"/>
      <c r="CC275" s="1"/>
      <c r="CD275" s="1"/>
      <c r="CE275" s="1"/>
      <c r="CW275" s="61">
        <f>'DARTBOT- NIE DOTYKAĆ'!A244</f>
        <v>0</v>
      </c>
      <c r="CX275" s="1">
        <f>'DARTBOT- NIE DOTYKAĆ'!B244</f>
        <v>0</v>
      </c>
      <c r="CY275" s="62">
        <f>IFERROR(LEFT(SUBSTITUTE('DARTBOT- NIE DOTYKAĆ'!Q244, "'", ""), FIND("/", SUBSTITUTE('DARTBOT- NIE DOTYKAĆ'!Q244, "'", "")) - 1) * 1, 0)</f>
        <v>0</v>
      </c>
      <c r="CZ275" s="62">
        <f>IFERROR(LEFT(SUBSTITUTE('DARTBOT- NIE DOTYKAĆ'!R244, "'", ""), FIND("/", SUBSTITUTE('DARTBOT- NIE DOTYKAĆ'!R244, "'", "")) - 1) * 1, 0)</f>
        <v>0</v>
      </c>
      <c r="DA275" s="1">
        <f>IFERROR(MID(SUBSTITUTE('DARTBOT- NIE DOTYKAĆ'!Q244, "'", ""), FIND("/", SUBSTITUTE('DARTBOT- NIE DOTYKAĆ'!Q244, "'", "")) + 1, 99) * 1, 0)</f>
        <v>0</v>
      </c>
      <c r="DB275" s="1">
        <f>IFERROR(MID(SUBSTITUTE('DARTBOT- NIE DOTYKAĆ'!R244, "'", ""), FIND("/", SUBSTITUTE('DARTBOT- NIE DOTYKAĆ'!R244, "'", "")) + 1, 99) * 1, 0)</f>
        <v>0</v>
      </c>
    </row>
    <row r="276" spans="80:106" ht="23.25">
      <c r="CB276" s="1"/>
      <c r="CC276" s="1"/>
      <c r="CD276" s="1"/>
      <c r="CE276" s="1"/>
      <c r="CW276" s="61">
        <f>'DARTBOT- NIE DOTYKAĆ'!A245</f>
        <v>0</v>
      </c>
      <c r="CX276" s="1">
        <f>'DARTBOT- NIE DOTYKAĆ'!B245</f>
        <v>0</v>
      </c>
      <c r="CY276" s="62">
        <f>IFERROR(LEFT(SUBSTITUTE('DARTBOT- NIE DOTYKAĆ'!Q245, "'", ""), FIND("/", SUBSTITUTE('DARTBOT- NIE DOTYKAĆ'!Q245, "'", "")) - 1) * 1, 0)</f>
        <v>0</v>
      </c>
      <c r="CZ276" s="62">
        <f>IFERROR(LEFT(SUBSTITUTE('DARTBOT- NIE DOTYKAĆ'!R245, "'", ""), FIND("/", SUBSTITUTE('DARTBOT- NIE DOTYKAĆ'!R245, "'", "")) - 1) * 1, 0)</f>
        <v>0</v>
      </c>
      <c r="DA276" s="1">
        <f>IFERROR(MID(SUBSTITUTE('DARTBOT- NIE DOTYKAĆ'!Q245, "'", ""), FIND("/", SUBSTITUTE('DARTBOT- NIE DOTYKAĆ'!Q245, "'", "")) + 1, 99) * 1, 0)</f>
        <v>0</v>
      </c>
      <c r="DB276" s="1">
        <f>IFERROR(MID(SUBSTITUTE('DARTBOT- NIE DOTYKAĆ'!R245, "'", ""), FIND("/", SUBSTITUTE('DARTBOT- NIE DOTYKAĆ'!R245, "'", "")) + 1, 99) * 1, 0)</f>
        <v>0</v>
      </c>
    </row>
    <row r="277" spans="80:106" ht="23.25">
      <c r="CB277" s="1"/>
      <c r="CC277" s="1"/>
      <c r="CD277" s="1"/>
      <c r="CE277" s="1"/>
      <c r="CW277" s="61">
        <f>'DARTBOT- NIE DOTYKAĆ'!A246</f>
        <v>0</v>
      </c>
      <c r="CX277" s="1">
        <f>'DARTBOT- NIE DOTYKAĆ'!B246</f>
        <v>0</v>
      </c>
      <c r="CY277" s="62">
        <f>IFERROR(LEFT(SUBSTITUTE('DARTBOT- NIE DOTYKAĆ'!Q246, "'", ""), FIND("/", SUBSTITUTE('DARTBOT- NIE DOTYKAĆ'!Q246, "'", "")) - 1) * 1, 0)</f>
        <v>0</v>
      </c>
      <c r="CZ277" s="62">
        <f>IFERROR(LEFT(SUBSTITUTE('DARTBOT- NIE DOTYKAĆ'!R246, "'", ""), FIND("/", SUBSTITUTE('DARTBOT- NIE DOTYKAĆ'!R246, "'", "")) - 1) * 1, 0)</f>
        <v>0</v>
      </c>
      <c r="DA277" s="1">
        <f>IFERROR(MID(SUBSTITUTE('DARTBOT- NIE DOTYKAĆ'!Q246, "'", ""), FIND("/", SUBSTITUTE('DARTBOT- NIE DOTYKAĆ'!Q246, "'", "")) + 1, 99) * 1, 0)</f>
        <v>0</v>
      </c>
      <c r="DB277" s="1">
        <f>IFERROR(MID(SUBSTITUTE('DARTBOT- NIE DOTYKAĆ'!R246, "'", ""), FIND("/", SUBSTITUTE('DARTBOT- NIE DOTYKAĆ'!R246, "'", "")) + 1, 99) * 1, 0)</f>
        <v>0</v>
      </c>
    </row>
    <row r="278" spans="80:106" ht="23.25">
      <c r="CB278" s="1"/>
      <c r="CC278" s="1"/>
      <c r="CD278" s="1"/>
      <c r="CE278" s="1"/>
      <c r="CW278" s="61">
        <f>'DARTBOT- NIE DOTYKAĆ'!A247</f>
        <v>0</v>
      </c>
      <c r="CX278" s="1">
        <f>'DARTBOT- NIE DOTYKAĆ'!B247</f>
        <v>0</v>
      </c>
      <c r="CY278" s="62">
        <f>IFERROR(LEFT(SUBSTITUTE('DARTBOT- NIE DOTYKAĆ'!Q247, "'", ""), FIND("/", SUBSTITUTE('DARTBOT- NIE DOTYKAĆ'!Q247, "'", "")) - 1) * 1, 0)</f>
        <v>0</v>
      </c>
      <c r="CZ278" s="62">
        <f>IFERROR(LEFT(SUBSTITUTE('DARTBOT- NIE DOTYKAĆ'!R247, "'", ""), FIND("/", SUBSTITUTE('DARTBOT- NIE DOTYKAĆ'!R247, "'", "")) - 1) * 1, 0)</f>
        <v>0</v>
      </c>
      <c r="DA278" s="1">
        <f>IFERROR(MID(SUBSTITUTE('DARTBOT- NIE DOTYKAĆ'!Q247, "'", ""), FIND("/", SUBSTITUTE('DARTBOT- NIE DOTYKAĆ'!Q247, "'", "")) + 1, 99) * 1, 0)</f>
        <v>0</v>
      </c>
      <c r="DB278" s="1">
        <f>IFERROR(MID(SUBSTITUTE('DARTBOT- NIE DOTYKAĆ'!R247, "'", ""), FIND("/", SUBSTITUTE('DARTBOT- NIE DOTYKAĆ'!R247, "'", "")) + 1, 99) * 1, 0)</f>
        <v>0</v>
      </c>
    </row>
    <row r="279" spans="80:106" ht="23.25">
      <c r="CB279" s="1"/>
      <c r="CC279" s="1"/>
      <c r="CD279" s="1"/>
      <c r="CE279" s="1"/>
      <c r="CW279" s="61">
        <f>'DARTBOT- NIE DOTYKAĆ'!A248</f>
        <v>0</v>
      </c>
      <c r="CX279" s="1">
        <f>'DARTBOT- NIE DOTYKAĆ'!B248</f>
        <v>0</v>
      </c>
      <c r="CY279" s="62">
        <f>IFERROR(LEFT(SUBSTITUTE('DARTBOT- NIE DOTYKAĆ'!Q248, "'", ""), FIND("/", SUBSTITUTE('DARTBOT- NIE DOTYKAĆ'!Q248, "'", "")) - 1) * 1, 0)</f>
        <v>0</v>
      </c>
      <c r="CZ279" s="62">
        <f>IFERROR(LEFT(SUBSTITUTE('DARTBOT- NIE DOTYKAĆ'!R248, "'", ""), FIND("/", SUBSTITUTE('DARTBOT- NIE DOTYKAĆ'!R248, "'", "")) - 1) * 1, 0)</f>
        <v>0</v>
      </c>
      <c r="DA279" s="1">
        <f>IFERROR(MID(SUBSTITUTE('DARTBOT- NIE DOTYKAĆ'!Q248, "'", ""), FIND("/", SUBSTITUTE('DARTBOT- NIE DOTYKAĆ'!Q248, "'", "")) + 1, 99) * 1, 0)</f>
        <v>0</v>
      </c>
      <c r="DB279" s="1">
        <f>IFERROR(MID(SUBSTITUTE('DARTBOT- NIE DOTYKAĆ'!R248, "'", ""), FIND("/", SUBSTITUTE('DARTBOT- NIE DOTYKAĆ'!R248, "'", "")) + 1, 99) * 1, 0)</f>
        <v>0</v>
      </c>
    </row>
    <row r="280" spans="80:106" ht="23.25">
      <c r="CB280" s="1"/>
      <c r="CC280" s="1"/>
      <c r="CD280" s="1"/>
      <c r="CE280" s="1"/>
      <c r="CW280" s="61">
        <f>'DARTBOT- NIE DOTYKAĆ'!A249</f>
        <v>0</v>
      </c>
      <c r="CX280" s="1">
        <f>'DARTBOT- NIE DOTYKAĆ'!B249</f>
        <v>0</v>
      </c>
      <c r="CY280" s="62">
        <f>IFERROR(LEFT(SUBSTITUTE('DARTBOT- NIE DOTYKAĆ'!Q249, "'", ""), FIND("/", SUBSTITUTE('DARTBOT- NIE DOTYKAĆ'!Q249, "'", "")) - 1) * 1, 0)</f>
        <v>0</v>
      </c>
      <c r="CZ280" s="62">
        <f>IFERROR(LEFT(SUBSTITUTE('DARTBOT- NIE DOTYKAĆ'!R249, "'", ""), FIND("/", SUBSTITUTE('DARTBOT- NIE DOTYKAĆ'!R249, "'", "")) - 1) * 1, 0)</f>
        <v>0</v>
      </c>
      <c r="DA280" s="1">
        <f>IFERROR(MID(SUBSTITUTE('DARTBOT- NIE DOTYKAĆ'!Q249, "'", ""), FIND("/", SUBSTITUTE('DARTBOT- NIE DOTYKAĆ'!Q249, "'", "")) + 1, 99) * 1, 0)</f>
        <v>0</v>
      </c>
      <c r="DB280" s="1">
        <f>IFERROR(MID(SUBSTITUTE('DARTBOT- NIE DOTYKAĆ'!R249, "'", ""), FIND("/", SUBSTITUTE('DARTBOT- NIE DOTYKAĆ'!R249, "'", "")) + 1, 99) * 1, 0)</f>
        <v>0</v>
      </c>
    </row>
    <row r="281" spans="80:106" ht="23.25">
      <c r="CB281" s="1"/>
      <c r="CC281" s="1"/>
      <c r="CD281" s="1"/>
      <c r="CE281" s="1"/>
      <c r="CW281" s="61">
        <f>'DARTBOT- NIE DOTYKAĆ'!A250</f>
        <v>0</v>
      </c>
      <c r="CX281" s="1">
        <f>'DARTBOT- NIE DOTYKAĆ'!B250</f>
        <v>0</v>
      </c>
      <c r="CY281" s="62">
        <f>IFERROR(LEFT(SUBSTITUTE('DARTBOT- NIE DOTYKAĆ'!Q250, "'", ""), FIND("/", SUBSTITUTE('DARTBOT- NIE DOTYKAĆ'!Q250, "'", "")) - 1) * 1, 0)</f>
        <v>0</v>
      </c>
      <c r="CZ281" s="62">
        <f>IFERROR(LEFT(SUBSTITUTE('DARTBOT- NIE DOTYKAĆ'!R250, "'", ""), FIND("/", SUBSTITUTE('DARTBOT- NIE DOTYKAĆ'!R250, "'", "")) - 1) * 1, 0)</f>
        <v>0</v>
      </c>
      <c r="DA281" s="1">
        <f>IFERROR(MID(SUBSTITUTE('DARTBOT- NIE DOTYKAĆ'!Q250, "'", ""), FIND("/", SUBSTITUTE('DARTBOT- NIE DOTYKAĆ'!Q250, "'", "")) + 1, 99) * 1, 0)</f>
        <v>0</v>
      </c>
      <c r="DB281" s="1">
        <f>IFERROR(MID(SUBSTITUTE('DARTBOT- NIE DOTYKAĆ'!R250, "'", ""), FIND("/", SUBSTITUTE('DARTBOT- NIE DOTYKAĆ'!R250, "'", "")) + 1, 99) * 1, 0)</f>
        <v>0</v>
      </c>
    </row>
    <row r="282" spans="80:106" ht="23.25">
      <c r="CB282" s="1"/>
      <c r="CC282" s="1"/>
      <c r="CD282" s="1"/>
      <c r="CE282" s="1"/>
      <c r="CW282" s="61">
        <f>'DARTBOT- NIE DOTYKAĆ'!A251</f>
        <v>0</v>
      </c>
      <c r="CX282" s="1">
        <f>'DARTBOT- NIE DOTYKAĆ'!B251</f>
        <v>0</v>
      </c>
      <c r="CY282" s="62">
        <f>IFERROR(LEFT(SUBSTITUTE('DARTBOT- NIE DOTYKAĆ'!Q251, "'", ""), FIND("/", SUBSTITUTE('DARTBOT- NIE DOTYKAĆ'!Q251, "'", "")) - 1) * 1, 0)</f>
        <v>0</v>
      </c>
      <c r="CZ282" s="62">
        <f>IFERROR(LEFT(SUBSTITUTE('DARTBOT- NIE DOTYKAĆ'!R251, "'", ""), FIND("/", SUBSTITUTE('DARTBOT- NIE DOTYKAĆ'!R251, "'", "")) - 1) * 1, 0)</f>
        <v>0</v>
      </c>
      <c r="DA282" s="1">
        <f>IFERROR(MID(SUBSTITUTE('DARTBOT- NIE DOTYKAĆ'!Q251, "'", ""), FIND("/", SUBSTITUTE('DARTBOT- NIE DOTYKAĆ'!Q251, "'", "")) + 1, 99) * 1, 0)</f>
        <v>0</v>
      </c>
      <c r="DB282" s="1">
        <f>IFERROR(MID(SUBSTITUTE('DARTBOT- NIE DOTYKAĆ'!R251, "'", ""), FIND("/", SUBSTITUTE('DARTBOT- NIE DOTYKAĆ'!R251, "'", "")) + 1, 99) * 1, 0)</f>
        <v>0</v>
      </c>
    </row>
    <row r="283" spans="80:106" ht="23.25">
      <c r="CB283" s="1"/>
      <c r="CC283" s="1"/>
      <c r="CD283" s="1"/>
      <c r="CE283" s="1"/>
      <c r="CW283" s="61">
        <f>'DARTBOT- NIE DOTYKAĆ'!A252</f>
        <v>0</v>
      </c>
      <c r="CX283" s="1">
        <f>'DARTBOT- NIE DOTYKAĆ'!B252</f>
        <v>0</v>
      </c>
      <c r="CY283" s="62">
        <f>IFERROR(LEFT(SUBSTITUTE('DARTBOT- NIE DOTYKAĆ'!Q252, "'", ""), FIND("/", SUBSTITUTE('DARTBOT- NIE DOTYKAĆ'!Q252, "'", "")) - 1) * 1, 0)</f>
        <v>0</v>
      </c>
      <c r="CZ283" s="62">
        <f>IFERROR(LEFT(SUBSTITUTE('DARTBOT- NIE DOTYKAĆ'!R252, "'", ""), FIND("/", SUBSTITUTE('DARTBOT- NIE DOTYKAĆ'!R252, "'", "")) - 1) * 1, 0)</f>
        <v>0</v>
      </c>
      <c r="DA283" s="1">
        <f>IFERROR(MID(SUBSTITUTE('DARTBOT- NIE DOTYKAĆ'!Q252, "'", ""), FIND("/", SUBSTITUTE('DARTBOT- NIE DOTYKAĆ'!Q252, "'", "")) + 1, 99) * 1, 0)</f>
        <v>0</v>
      </c>
      <c r="DB283" s="1">
        <f>IFERROR(MID(SUBSTITUTE('DARTBOT- NIE DOTYKAĆ'!R252, "'", ""), FIND("/", SUBSTITUTE('DARTBOT- NIE DOTYKAĆ'!R252, "'", "")) + 1, 99) * 1, 0)</f>
        <v>0</v>
      </c>
    </row>
    <row r="284" spans="80:106" ht="23.25">
      <c r="CB284" s="1"/>
      <c r="CC284" s="1"/>
      <c r="CD284" s="1"/>
      <c r="CE284" s="1"/>
      <c r="CW284" s="61">
        <f>'DARTBOT- NIE DOTYKAĆ'!A253</f>
        <v>0</v>
      </c>
      <c r="CX284" s="1">
        <f>'DARTBOT- NIE DOTYKAĆ'!B253</f>
        <v>0</v>
      </c>
      <c r="CY284" s="62">
        <f>IFERROR(LEFT(SUBSTITUTE('DARTBOT- NIE DOTYKAĆ'!Q253, "'", ""), FIND("/", SUBSTITUTE('DARTBOT- NIE DOTYKAĆ'!Q253, "'", "")) - 1) * 1, 0)</f>
        <v>0</v>
      </c>
      <c r="CZ284" s="62">
        <f>IFERROR(LEFT(SUBSTITUTE('DARTBOT- NIE DOTYKAĆ'!R253, "'", ""), FIND("/", SUBSTITUTE('DARTBOT- NIE DOTYKAĆ'!R253, "'", "")) - 1) * 1, 0)</f>
        <v>0</v>
      </c>
      <c r="DA284" s="1">
        <f>IFERROR(MID(SUBSTITUTE('DARTBOT- NIE DOTYKAĆ'!Q253, "'", ""), FIND("/", SUBSTITUTE('DARTBOT- NIE DOTYKAĆ'!Q253, "'", "")) + 1, 99) * 1, 0)</f>
        <v>0</v>
      </c>
      <c r="DB284" s="1">
        <f>IFERROR(MID(SUBSTITUTE('DARTBOT- NIE DOTYKAĆ'!R253, "'", ""), FIND("/", SUBSTITUTE('DARTBOT- NIE DOTYKAĆ'!R253, "'", "")) + 1, 99) * 1, 0)</f>
        <v>0</v>
      </c>
    </row>
    <row r="285" spans="80:106" ht="23.25">
      <c r="CB285" s="1"/>
      <c r="CC285" s="1"/>
      <c r="CD285" s="1"/>
      <c r="CE285" s="1"/>
      <c r="CW285" s="61">
        <f>'DARTBOT- NIE DOTYKAĆ'!A254</f>
        <v>0</v>
      </c>
      <c r="CX285" s="1">
        <f>'DARTBOT- NIE DOTYKAĆ'!B254</f>
        <v>0</v>
      </c>
      <c r="CY285" s="62">
        <f>IFERROR(LEFT(SUBSTITUTE('DARTBOT- NIE DOTYKAĆ'!Q254, "'", ""), FIND("/", SUBSTITUTE('DARTBOT- NIE DOTYKAĆ'!Q254, "'", "")) - 1) * 1, 0)</f>
        <v>0</v>
      </c>
      <c r="CZ285" s="62">
        <f>IFERROR(LEFT(SUBSTITUTE('DARTBOT- NIE DOTYKAĆ'!R254, "'", ""), FIND("/", SUBSTITUTE('DARTBOT- NIE DOTYKAĆ'!R254, "'", "")) - 1) * 1, 0)</f>
        <v>0</v>
      </c>
      <c r="DA285" s="1">
        <f>IFERROR(MID(SUBSTITUTE('DARTBOT- NIE DOTYKAĆ'!Q254, "'", ""), FIND("/", SUBSTITUTE('DARTBOT- NIE DOTYKAĆ'!Q254, "'", "")) + 1, 99) * 1, 0)</f>
        <v>0</v>
      </c>
      <c r="DB285" s="1">
        <f>IFERROR(MID(SUBSTITUTE('DARTBOT- NIE DOTYKAĆ'!R254, "'", ""), FIND("/", SUBSTITUTE('DARTBOT- NIE DOTYKAĆ'!R254, "'", "")) + 1, 99) * 1, 0)</f>
        <v>0</v>
      </c>
    </row>
    <row r="286" spans="80:106" ht="23.25">
      <c r="CB286" s="1"/>
      <c r="CC286" s="1"/>
      <c r="CD286" s="1"/>
      <c r="CE286" s="1"/>
      <c r="CW286" s="61">
        <f>'DARTBOT- NIE DOTYKAĆ'!A255</f>
        <v>0</v>
      </c>
      <c r="CX286" s="1">
        <f>'DARTBOT- NIE DOTYKAĆ'!B255</f>
        <v>0</v>
      </c>
      <c r="CY286" s="62">
        <f>IFERROR(LEFT(SUBSTITUTE('DARTBOT- NIE DOTYKAĆ'!Q255, "'", ""), FIND("/", SUBSTITUTE('DARTBOT- NIE DOTYKAĆ'!Q255, "'", "")) - 1) * 1, 0)</f>
        <v>0</v>
      </c>
      <c r="CZ286" s="62">
        <f>IFERROR(LEFT(SUBSTITUTE('DARTBOT- NIE DOTYKAĆ'!R255, "'", ""), FIND("/", SUBSTITUTE('DARTBOT- NIE DOTYKAĆ'!R255, "'", "")) - 1) * 1, 0)</f>
        <v>0</v>
      </c>
      <c r="DA286" s="1">
        <f>IFERROR(MID(SUBSTITUTE('DARTBOT- NIE DOTYKAĆ'!Q255, "'", ""), FIND("/", SUBSTITUTE('DARTBOT- NIE DOTYKAĆ'!Q255, "'", "")) + 1, 99) * 1, 0)</f>
        <v>0</v>
      </c>
      <c r="DB286" s="1">
        <f>IFERROR(MID(SUBSTITUTE('DARTBOT- NIE DOTYKAĆ'!R255, "'", ""), FIND("/", SUBSTITUTE('DARTBOT- NIE DOTYKAĆ'!R255, "'", "")) + 1, 99) * 1, 0)</f>
        <v>0</v>
      </c>
    </row>
    <row r="287" spans="80:106" ht="23.25">
      <c r="CB287" s="1"/>
      <c r="CC287" s="1"/>
      <c r="CD287" s="1"/>
      <c r="CE287" s="1"/>
      <c r="CW287" s="61">
        <f>'DARTBOT- NIE DOTYKAĆ'!A256</f>
        <v>0</v>
      </c>
      <c r="CX287" s="1">
        <f>'DARTBOT- NIE DOTYKAĆ'!B256</f>
        <v>0</v>
      </c>
      <c r="CY287" s="62">
        <f>IFERROR(LEFT(SUBSTITUTE('DARTBOT- NIE DOTYKAĆ'!Q256, "'", ""), FIND("/", SUBSTITUTE('DARTBOT- NIE DOTYKAĆ'!Q256, "'", "")) - 1) * 1, 0)</f>
        <v>0</v>
      </c>
      <c r="CZ287" s="62">
        <f>IFERROR(LEFT(SUBSTITUTE('DARTBOT- NIE DOTYKAĆ'!R256, "'", ""), FIND("/", SUBSTITUTE('DARTBOT- NIE DOTYKAĆ'!R256, "'", "")) - 1) * 1, 0)</f>
        <v>0</v>
      </c>
      <c r="DA287" s="1">
        <f>IFERROR(MID(SUBSTITUTE('DARTBOT- NIE DOTYKAĆ'!Q256, "'", ""), FIND("/", SUBSTITUTE('DARTBOT- NIE DOTYKAĆ'!Q256, "'", "")) + 1, 99) * 1, 0)</f>
        <v>0</v>
      </c>
      <c r="DB287" s="1">
        <f>IFERROR(MID(SUBSTITUTE('DARTBOT- NIE DOTYKAĆ'!R256, "'", ""), FIND("/", SUBSTITUTE('DARTBOT- NIE DOTYKAĆ'!R256, "'", "")) + 1, 99) * 1, 0)</f>
        <v>0</v>
      </c>
    </row>
    <row r="288" spans="80:106" ht="23.25">
      <c r="CB288" s="1"/>
      <c r="CC288" s="1"/>
      <c r="CD288" s="1"/>
      <c r="CE288" s="1"/>
      <c r="CW288" s="61">
        <f>'DARTBOT- NIE DOTYKAĆ'!A257</f>
        <v>0</v>
      </c>
      <c r="CX288" s="1">
        <f>'DARTBOT- NIE DOTYKAĆ'!B257</f>
        <v>0</v>
      </c>
      <c r="CY288" s="62">
        <f>IFERROR(LEFT(SUBSTITUTE('DARTBOT- NIE DOTYKAĆ'!Q257, "'", ""), FIND("/", SUBSTITUTE('DARTBOT- NIE DOTYKAĆ'!Q257, "'", "")) - 1) * 1, 0)</f>
        <v>0</v>
      </c>
      <c r="CZ288" s="62">
        <f>IFERROR(LEFT(SUBSTITUTE('DARTBOT- NIE DOTYKAĆ'!R257, "'", ""), FIND("/", SUBSTITUTE('DARTBOT- NIE DOTYKAĆ'!R257, "'", "")) - 1) * 1, 0)</f>
        <v>0</v>
      </c>
      <c r="DA288" s="1">
        <f>IFERROR(MID(SUBSTITUTE('DARTBOT- NIE DOTYKAĆ'!Q257, "'", ""), FIND("/", SUBSTITUTE('DARTBOT- NIE DOTYKAĆ'!Q257, "'", "")) + 1, 99) * 1, 0)</f>
        <v>0</v>
      </c>
      <c r="DB288" s="1">
        <f>IFERROR(MID(SUBSTITUTE('DARTBOT- NIE DOTYKAĆ'!R257, "'", ""), FIND("/", SUBSTITUTE('DARTBOT- NIE DOTYKAĆ'!R257, "'", "")) + 1, 99) * 1, 0)</f>
        <v>0</v>
      </c>
    </row>
    <row r="289" spans="80:106" ht="23.25">
      <c r="CB289" s="1"/>
      <c r="CC289" s="1"/>
      <c r="CD289" s="1"/>
      <c r="CE289" s="1"/>
      <c r="CW289" s="61">
        <f>'DARTBOT- NIE DOTYKAĆ'!A258</f>
        <v>0</v>
      </c>
      <c r="CX289" s="1">
        <f>'DARTBOT- NIE DOTYKAĆ'!B258</f>
        <v>0</v>
      </c>
      <c r="CY289" s="62">
        <f>IFERROR(LEFT(SUBSTITUTE('DARTBOT- NIE DOTYKAĆ'!Q258, "'", ""), FIND("/", SUBSTITUTE('DARTBOT- NIE DOTYKAĆ'!Q258, "'", "")) - 1) * 1, 0)</f>
        <v>0</v>
      </c>
      <c r="CZ289" s="62">
        <f>IFERROR(LEFT(SUBSTITUTE('DARTBOT- NIE DOTYKAĆ'!R258, "'", ""), FIND("/", SUBSTITUTE('DARTBOT- NIE DOTYKAĆ'!R258, "'", "")) - 1) * 1, 0)</f>
        <v>0</v>
      </c>
      <c r="DA289" s="1">
        <f>IFERROR(MID(SUBSTITUTE('DARTBOT- NIE DOTYKAĆ'!Q258, "'", ""), FIND("/", SUBSTITUTE('DARTBOT- NIE DOTYKAĆ'!Q258, "'", "")) + 1, 99) * 1, 0)</f>
        <v>0</v>
      </c>
      <c r="DB289" s="1">
        <f>IFERROR(MID(SUBSTITUTE('DARTBOT- NIE DOTYKAĆ'!R258, "'", ""), FIND("/", SUBSTITUTE('DARTBOT- NIE DOTYKAĆ'!R258, "'", "")) + 1, 99) * 1, 0)</f>
        <v>0</v>
      </c>
    </row>
    <row r="290" spans="80:106" ht="23.25">
      <c r="CB290" s="1"/>
      <c r="CC290" s="1"/>
      <c r="CD290" s="1"/>
      <c r="CE290" s="1"/>
      <c r="CW290" s="61">
        <f>'DARTBOT- NIE DOTYKAĆ'!A259</f>
        <v>0</v>
      </c>
      <c r="CX290" s="1">
        <f>'DARTBOT- NIE DOTYKAĆ'!B259</f>
        <v>0</v>
      </c>
      <c r="CY290" s="62">
        <f>IFERROR(LEFT(SUBSTITUTE('DARTBOT- NIE DOTYKAĆ'!Q259, "'", ""), FIND("/", SUBSTITUTE('DARTBOT- NIE DOTYKAĆ'!Q259, "'", "")) - 1) * 1, 0)</f>
        <v>0</v>
      </c>
      <c r="CZ290" s="62">
        <f>IFERROR(LEFT(SUBSTITUTE('DARTBOT- NIE DOTYKAĆ'!R259, "'", ""), FIND("/", SUBSTITUTE('DARTBOT- NIE DOTYKAĆ'!R259, "'", "")) - 1) * 1, 0)</f>
        <v>0</v>
      </c>
      <c r="DA290" s="1">
        <f>IFERROR(MID(SUBSTITUTE('DARTBOT- NIE DOTYKAĆ'!Q259, "'", ""), FIND("/", SUBSTITUTE('DARTBOT- NIE DOTYKAĆ'!Q259, "'", "")) + 1, 99) * 1, 0)</f>
        <v>0</v>
      </c>
      <c r="DB290" s="1">
        <f>IFERROR(MID(SUBSTITUTE('DARTBOT- NIE DOTYKAĆ'!R259, "'", ""), FIND("/", SUBSTITUTE('DARTBOT- NIE DOTYKAĆ'!R259, "'", "")) + 1, 99) * 1, 0)</f>
        <v>0</v>
      </c>
    </row>
    <row r="291" spans="80:106" ht="23.25">
      <c r="CB291" s="1"/>
      <c r="CC291" s="1"/>
      <c r="CD291" s="1"/>
      <c r="CE291" s="1"/>
      <c r="CW291" s="61">
        <f>'DARTBOT- NIE DOTYKAĆ'!A260</f>
        <v>0</v>
      </c>
      <c r="CX291" s="1">
        <f>'DARTBOT- NIE DOTYKAĆ'!B260</f>
        <v>0</v>
      </c>
      <c r="CY291" s="62">
        <f>IFERROR(LEFT(SUBSTITUTE('DARTBOT- NIE DOTYKAĆ'!Q260, "'", ""), FIND("/", SUBSTITUTE('DARTBOT- NIE DOTYKAĆ'!Q260, "'", "")) - 1) * 1, 0)</f>
        <v>0</v>
      </c>
      <c r="CZ291" s="62">
        <f>IFERROR(LEFT(SUBSTITUTE('DARTBOT- NIE DOTYKAĆ'!R260, "'", ""), FIND("/", SUBSTITUTE('DARTBOT- NIE DOTYKAĆ'!R260, "'", "")) - 1) * 1, 0)</f>
        <v>0</v>
      </c>
      <c r="DA291" s="1">
        <f>IFERROR(MID(SUBSTITUTE('DARTBOT- NIE DOTYKAĆ'!Q260, "'", ""), FIND("/", SUBSTITUTE('DARTBOT- NIE DOTYKAĆ'!Q260, "'", "")) + 1, 99) * 1, 0)</f>
        <v>0</v>
      </c>
      <c r="DB291" s="1">
        <f>IFERROR(MID(SUBSTITUTE('DARTBOT- NIE DOTYKAĆ'!R260, "'", ""), FIND("/", SUBSTITUTE('DARTBOT- NIE DOTYKAĆ'!R260, "'", "")) + 1, 99) * 1, 0)</f>
        <v>0</v>
      </c>
    </row>
    <row r="292" spans="80:106" ht="23.25">
      <c r="CB292" s="1"/>
      <c r="CC292" s="1"/>
      <c r="CD292" s="1"/>
      <c r="CE292" s="1"/>
      <c r="CW292" s="61">
        <f>'DARTBOT- NIE DOTYKAĆ'!A261</f>
        <v>0</v>
      </c>
      <c r="CX292" s="1">
        <f>'DARTBOT- NIE DOTYKAĆ'!B261</f>
        <v>0</v>
      </c>
      <c r="CY292" s="62">
        <f>IFERROR(LEFT(SUBSTITUTE('DARTBOT- NIE DOTYKAĆ'!Q261, "'", ""), FIND("/", SUBSTITUTE('DARTBOT- NIE DOTYKAĆ'!Q261, "'", "")) - 1) * 1, 0)</f>
        <v>0</v>
      </c>
      <c r="CZ292" s="62">
        <f>IFERROR(LEFT(SUBSTITUTE('DARTBOT- NIE DOTYKAĆ'!R261, "'", ""), FIND("/", SUBSTITUTE('DARTBOT- NIE DOTYKAĆ'!R261, "'", "")) - 1) * 1, 0)</f>
        <v>0</v>
      </c>
      <c r="DA292" s="1">
        <f>IFERROR(MID(SUBSTITUTE('DARTBOT- NIE DOTYKAĆ'!Q261, "'", ""), FIND("/", SUBSTITUTE('DARTBOT- NIE DOTYKAĆ'!Q261, "'", "")) + 1, 99) * 1, 0)</f>
        <v>0</v>
      </c>
      <c r="DB292" s="1">
        <f>IFERROR(MID(SUBSTITUTE('DARTBOT- NIE DOTYKAĆ'!R261, "'", ""), FIND("/", SUBSTITUTE('DARTBOT- NIE DOTYKAĆ'!R261, "'", "")) + 1, 99) * 1, 0)</f>
        <v>0</v>
      </c>
    </row>
    <row r="293" spans="80:106" ht="23.25">
      <c r="CB293" s="1"/>
      <c r="CC293" s="1"/>
      <c r="CD293" s="1"/>
      <c r="CE293" s="1"/>
      <c r="CW293" s="61">
        <f>'DARTBOT- NIE DOTYKAĆ'!A262</f>
        <v>0</v>
      </c>
      <c r="CX293" s="1">
        <f>'DARTBOT- NIE DOTYKAĆ'!B262</f>
        <v>0</v>
      </c>
      <c r="CY293" s="62">
        <f>IFERROR(LEFT(SUBSTITUTE('DARTBOT- NIE DOTYKAĆ'!Q262, "'", ""), FIND("/", SUBSTITUTE('DARTBOT- NIE DOTYKAĆ'!Q262, "'", "")) - 1) * 1, 0)</f>
        <v>0</v>
      </c>
      <c r="CZ293" s="62">
        <f>IFERROR(LEFT(SUBSTITUTE('DARTBOT- NIE DOTYKAĆ'!R262, "'", ""), FIND("/", SUBSTITUTE('DARTBOT- NIE DOTYKAĆ'!R262, "'", "")) - 1) * 1, 0)</f>
        <v>0</v>
      </c>
      <c r="DA293" s="1">
        <f>IFERROR(MID(SUBSTITUTE('DARTBOT- NIE DOTYKAĆ'!Q262, "'", ""), FIND("/", SUBSTITUTE('DARTBOT- NIE DOTYKAĆ'!Q262, "'", "")) + 1, 99) * 1, 0)</f>
        <v>0</v>
      </c>
      <c r="DB293" s="1">
        <f>IFERROR(MID(SUBSTITUTE('DARTBOT- NIE DOTYKAĆ'!R262, "'", ""), FIND("/", SUBSTITUTE('DARTBOT- NIE DOTYKAĆ'!R262, "'", "")) + 1, 99) * 1, 0)</f>
        <v>0</v>
      </c>
    </row>
    <row r="294" spans="80:106" ht="23.25">
      <c r="CB294" s="1"/>
      <c r="CC294" s="1"/>
      <c r="CD294" s="1"/>
      <c r="CE294" s="1"/>
      <c r="CW294" s="61">
        <f>'DARTBOT- NIE DOTYKAĆ'!A263</f>
        <v>0</v>
      </c>
      <c r="CX294" s="1">
        <f>'DARTBOT- NIE DOTYKAĆ'!B263</f>
        <v>0</v>
      </c>
      <c r="CY294" s="62">
        <f>IFERROR(LEFT(SUBSTITUTE('DARTBOT- NIE DOTYKAĆ'!Q263, "'", ""), FIND("/", SUBSTITUTE('DARTBOT- NIE DOTYKAĆ'!Q263, "'", "")) - 1) * 1, 0)</f>
        <v>0</v>
      </c>
      <c r="CZ294" s="62">
        <f>IFERROR(LEFT(SUBSTITUTE('DARTBOT- NIE DOTYKAĆ'!R263, "'", ""), FIND("/", SUBSTITUTE('DARTBOT- NIE DOTYKAĆ'!R263, "'", "")) - 1) * 1, 0)</f>
        <v>0</v>
      </c>
      <c r="DA294" s="1">
        <f>IFERROR(MID(SUBSTITUTE('DARTBOT- NIE DOTYKAĆ'!Q263, "'", ""), FIND("/", SUBSTITUTE('DARTBOT- NIE DOTYKAĆ'!Q263, "'", "")) + 1, 99) * 1, 0)</f>
        <v>0</v>
      </c>
      <c r="DB294" s="1">
        <f>IFERROR(MID(SUBSTITUTE('DARTBOT- NIE DOTYKAĆ'!R263, "'", ""), FIND("/", SUBSTITUTE('DARTBOT- NIE DOTYKAĆ'!R263, "'", "")) + 1, 99) * 1, 0)</f>
        <v>0</v>
      </c>
    </row>
    <row r="295" spans="80:106" ht="23.25">
      <c r="CB295" s="1"/>
      <c r="CC295" s="1"/>
      <c r="CD295" s="1"/>
      <c r="CE295" s="1"/>
      <c r="CW295" s="61">
        <f>'DARTBOT- NIE DOTYKAĆ'!A264</f>
        <v>0</v>
      </c>
      <c r="CX295" s="1">
        <f>'DARTBOT- NIE DOTYKAĆ'!B264</f>
        <v>0</v>
      </c>
      <c r="CY295" s="62">
        <f>IFERROR(LEFT(SUBSTITUTE('DARTBOT- NIE DOTYKAĆ'!Q264, "'", ""), FIND("/", SUBSTITUTE('DARTBOT- NIE DOTYKAĆ'!Q264, "'", "")) - 1) * 1, 0)</f>
        <v>0</v>
      </c>
      <c r="CZ295" s="62">
        <f>IFERROR(LEFT(SUBSTITUTE('DARTBOT- NIE DOTYKAĆ'!R264, "'", ""), FIND("/", SUBSTITUTE('DARTBOT- NIE DOTYKAĆ'!R264, "'", "")) - 1) * 1, 0)</f>
        <v>0</v>
      </c>
      <c r="DA295" s="1">
        <f>IFERROR(MID(SUBSTITUTE('DARTBOT- NIE DOTYKAĆ'!Q264, "'", ""), FIND("/", SUBSTITUTE('DARTBOT- NIE DOTYKAĆ'!Q264, "'", "")) + 1, 99) * 1, 0)</f>
        <v>0</v>
      </c>
      <c r="DB295" s="1">
        <f>IFERROR(MID(SUBSTITUTE('DARTBOT- NIE DOTYKAĆ'!R264, "'", ""), FIND("/", SUBSTITUTE('DARTBOT- NIE DOTYKAĆ'!R264, "'", "")) + 1, 99) * 1, 0)</f>
        <v>0</v>
      </c>
    </row>
    <row r="296" spans="80:106" ht="23.25">
      <c r="CB296" s="1"/>
      <c r="CC296" s="1"/>
      <c r="CD296" s="1"/>
      <c r="CE296" s="1"/>
      <c r="CW296" s="61">
        <f>'DARTBOT- NIE DOTYKAĆ'!A265</f>
        <v>0</v>
      </c>
      <c r="CX296" s="1">
        <f>'DARTBOT- NIE DOTYKAĆ'!B265</f>
        <v>0</v>
      </c>
      <c r="CY296" s="62">
        <f>IFERROR(LEFT(SUBSTITUTE('DARTBOT- NIE DOTYKAĆ'!Q265, "'", ""), FIND("/", SUBSTITUTE('DARTBOT- NIE DOTYKAĆ'!Q265, "'", "")) - 1) * 1, 0)</f>
        <v>0</v>
      </c>
      <c r="CZ296" s="62">
        <f>IFERROR(LEFT(SUBSTITUTE('DARTBOT- NIE DOTYKAĆ'!R265, "'", ""), FIND("/", SUBSTITUTE('DARTBOT- NIE DOTYKAĆ'!R265, "'", "")) - 1) * 1, 0)</f>
        <v>0</v>
      </c>
      <c r="DA296" s="1">
        <f>IFERROR(MID(SUBSTITUTE('DARTBOT- NIE DOTYKAĆ'!Q265, "'", ""), FIND("/", SUBSTITUTE('DARTBOT- NIE DOTYKAĆ'!Q265, "'", "")) + 1, 99) * 1, 0)</f>
        <v>0</v>
      </c>
      <c r="DB296" s="1">
        <f>IFERROR(MID(SUBSTITUTE('DARTBOT- NIE DOTYKAĆ'!R265, "'", ""), FIND("/", SUBSTITUTE('DARTBOT- NIE DOTYKAĆ'!R265, "'", "")) + 1, 99) * 1, 0)</f>
        <v>0</v>
      </c>
    </row>
    <row r="297" spans="80:106" ht="23.25">
      <c r="CB297" s="1"/>
      <c r="CC297" s="1"/>
      <c r="CD297" s="1"/>
      <c r="CE297" s="1"/>
      <c r="CW297" s="61">
        <f>'DARTBOT- NIE DOTYKAĆ'!A266</f>
        <v>0</v>
      </c>
      <c r="CX297" s="1">
        <f>'DARTBOT- NIE DOTYKAĆ'!B266</f>
        <v>0</v>
      </c>
      <c r="CY297" s="62">
        <f>IFERROR(LEFT(SUBSTITUTE('DARTBOT- NIE DOTYKAĆ'!Q266, "'", ""), FIND("/", SUBSTITUTE('DARTBOT- NIE DOTYKAĆ'!Q266, "'", "")) - 1) * 1, 0)</f>
        <v>0</v>
      </c>
      <c r="CZ297" s="62">
        <f>IFERROR(LEFT(SUBSTITUTE('DARTBOT- NIE DOTYKAĆ'!R266, "'", ""), FIND("/", SUBSTITUTE('DARTBOT- NIE DOTYKAĆ'!R266, "'", "")) - 1) * 1, 0)</f>
        <v>0</v>
      </c>
      <c r="DA297" s="1">
        <f>IFERROR(MID(SUBSTITUTE('DARTBOT- NIE DOTYKAĆ'!Q266, "'", ""), FIND("/", SUBSTITUTE('DARTBOT- NIE DOTYKAĆ'!Q266, "'", "")) + 1, 99) * 1, 0)</f>
        <v>0</v>
      </c>
      <c r="DB297" s="1">
        <f>IFERROR(MID(SUBSTITUTE('DARTBOT- NIE DOTYKAĆ'!R266, "'", ""), FIND("/", SUBSTITUTE('DARTBOT- NIE DOTYKAĆ'!R266, "'", "")) + 1, 99) * 1, 0)</f>
        <v>0</v>
      </c>
    </row>
    <row r="298" spans="80:106" ht="23.25">
      <c r="CB298" s="1"/>
      <c r="CC298" s="1"/>
      <c r="CD298" s="1"/>
      <c r="CE298" s="1"/>
      <c r="CW298" s="61">
        <f>'DARTBOT- NIE DOTYKAĆ'!A267</f>
        <v>0</v>
      </c>
      <c r="CX298" s="1">
        <f>'DARTBOT- NIE DOTYKAĆ'!B267</f>
        <v>0</v>
      </c>
      <c r="CY298" s="62">
        <f>IFERROR(LEFT(SUBSTITUTE('DARTBOT- NIE DOTYKAĆ'!Q267, "'", ""), FIND("/", SUBSTITUTE('DARTBOT- NIE DOTYKAĆ'!Q267, "'", "")) - 1) * 1, 0)</f>
        <v>0</v>
      </c>
      <c r="CZ298" s="62">
        <f>IFERROR(LEFT(SUBSTITUTE('DARTBOT- NIE DOTYKAĆ'!R267, "'", ""), FIND("/", SUBSTITUTE('DARTBOT- NIE DOTYKAĆ'!R267, "'", "")) - 1) * 1, 0)</f>
        <v>0</v>
      </c>
      <c r="DA298" s="1">
        <f>IFERROR(MID(SUBSTITUTE('DARTBOT- NIE DOTYKAĆ'!Q267, "'", ""), FIND("/", SUBSTITUTE('DARTBOT- NIE DOTYKAĆ'!Q267, "'", "")) + 1, 99) * 1, 0)</f>
        <v>0</v>
      </c>
      <c r="DB298" s="1">
        <f>IFERROR(MID(SUBSTITUTE('DARTBOT- NIE DOTYKAĆ'!R267, "'", ""), FIND("/", SUBSTITUTE('DARTBOT- NIE DOTYKAĆ'!R267, "'", "")) + 1, 99) * 1, 0)</f>
        <v>0</v>
      </c>
    </row>
    <row r="299" spans="80:106" ht="23.25">
      <c r="CB299" s="1"/>
      <c r="CC299" s="1"/>
      <c r="CD299" s="1"/>
      <c r="CE299" s="1"/>
      <c r="CW299" s="61">
        <f>'DARTBOT- NIE DOTYKAĆ'!A268</f>
        <v>0</v>
      </c>
      <c r="CX299" s="1">
        <f>'DARTBOT- NIE DOTYKAĆ'!B268</f>
        <v>0</v>
      </c>
      <c r="CY299" s="62">
        <f>IFERROR(LEFT(SUBSTITUTE('DARTBOT- NIE DOTYKAĆ'!Q268, "'", ""), FIND("/", SUBSTITUTE('DARTBOT- NIE DOTYKAĆ'!Q268, "'", "")) - 1) * 1, 0)</f>
        <v>0</v>
      </c>
      <c r="CZ299" s="62">
        <f>IFERROR(LEFT(SUBSTITUTE('DARTBOT- NIE DOTYKAĆ'!R268, "'", ""), FIND("/", SUBSTITUTE('DARTBOT- NIE DOTYKAĆ'!R268, "'", "")) - 1) * 1, 0)</f>
        <v>0</v>
      </c>
      <c r="DA299" s="1">
        <f>IFERROR(MID(SUBSTITUTE('DARTBOT- NIE DOTYKAĆ'!Q268, "'", ""), FIND("/", SUBSTITUTE('DARTBOT- NIE DOTYKAĆ'!Q268, "'", "")) + 1, 99) * 1, 0)</f>
        <v>0</v>
      </c>
      <c r="DB299" s="1">
        <f>IFERROR(MID(SUBSTITUTE('DARTBOT- NIE DOTYKAĆ'!R268, "'", ""), FIND("/", SUBSTITUTE('DARTBOT- NIE DOTYKAĆ'!R268, "'", "")) + 1, 99) * 1, 0)</f>
        <v>0</v>
      </c>
    </row>
    <row r="300" spans="80:106" ht="23.25">
      <c r="CB300" s="1"/>
      <c r="CC300" s="1"/>
      <c r="CD300" s="1"/>
      <c r="CE300" s="1"/>
      <c r="CW300" s="61">
        <f>'DARTBOT- NIE DOTYKAĆ'!A269</f>
        <v>0</v>
      </c>
      <c r="CX300" s="1">
        <f>'DARTBOT- NIE DOTYKAĆ'!B269</f>
        <v>0</v>
      </c>
      <c r="CY300" s="62">
        <f>IFERROR(LEFT(SUBSTITUTE('DARTBOT- NIE DOTYKAĆ'!Q269, "'", ""), FIND("/", SUBSTITUTE('DARTBOT- NIE DOTYKAĆ'!Q269, "'", "")) - 1) * 1, 0)</f>
        <v>0</v>
      </c>
      <c r="CZ300" s="62">
        <f>IFERROR(LEFT(SUBSTITUTE('DARTBOT- NIE DOTYKAĆ'!R269, "'", ""), FIND("/", SUBSTITUTE('DARTBOT- NIE DOTYKAĆ'!R269, "'", "")) - 1) * 1, 0)</f>
        <v>0</v>
      </c>
      <c r="DA300" s="1">
        <f>IFERROR(MID(SUBSTITUTE('DARTBOT- NIE DOTYKAĆ'!Q269, "'", ""), FIND("/", SUBSTITUTE('DARTBOT- NIE DOTYKAĆ'!Q269, "'", "")) + 1, 99) * 1, 0)</f>
        <v>0</v>
      </c>
      <c r="DB300" s="1">
        <f>IFERROR(MID(SUBSTITUTE('DARTBOT- NIE DOTYKAĆ'!R269, "'", ""), FIND("/", SUBSTITUTE('DARTBOT- NIE DOTYKAĆ'!R269, "'", "")) + 1, 99) * 1, 0)</f>
        <v>0</v>
      </c>
    </row>
    <row r="301" spans="80:106" ht="23.25">
      <c r="CB301" s="1"/>
      <c r="CC301" s="1"/>
      <c r="CD301" s="1"/>
      <c r="CE301" s="1"/>
      <c r="CW301" s="61">
        <f>'DARTBOT- NIE DOTYKAĆ'!A270</f>
        <v>0</v>
      </c>
      <c r="CX301" s="1">
        <f>'DARTBOT- NIE DOTYKAĆ'!B270</f>
        <v>0</v>
      </c>
      <c r="CY301" s="62">
        <f>IFERROR(LEFT(SUBSTITUTE('DARTBOT- NIE DOTYKAĆ'!Q270, "'", ""), FIND("/", SUBSTITUTE('DARTBOT- NIE DOTYKAĆ'!Q270, "'", "")) - 1) * 1, 0)</f>
        <v>0</v>
      </c>
      <c r="CZ301" s="62">
        <f>IFERROR(LEFT(SUBSTITUTE('DARTBOT- NIE DOTYKAĆ'!R270, "'", ""), FIND("/", SUBSTITUTE('DARTBOT- NIE DOTYKAĆ'!R270, "'", "")) - 1) * 1, 0)</f>
        <v>0</v>
      </c>
      <c r="DA301" s="1">
        <f>IFERROR(MID(SUBSTITUTE('DARTBOT- NIE DOTYKAĆ'!Q270, "'", ""), FIND("/", SUBSTITUTE('DARTBOT- NIE DOTYKAĆ'!Q270, "'", "")) + 1, 99) * 1, 0)</f>
        <v>0</v>
      </c>
      <c r="DB301" s="1">
        <f>IFERROR(MID(SUBSTITUTE('DARTBOT- NIE DOTYKAĆ'!R270, "'", ""), FIND("/", SUBSTITUTE('DARTBOT- NIE DOTYKAĆ'!R270, "'", "")) + 1, 99) * 1, 0)</f>
        <v>0</v>
      </c>
    </row>
    <row r="302" spans="80:106" ht="23.25">
      <c r="CB302" s="1"/>
      <c r="CC302" s="1"/>
      <c r="CD302" s="1"/>
      <c r="CE302" s="1"/>
      <c r="CW302" s="61">
        <f>'DARTBOT- NIE DOTYKAĆ'!A271</f>
        <v>0</v>
      </c>
      <c r="CX302" s="1">
        <f>'DARTBOT- NIE DOTYKAĆ'!B271</f>
        <v>0</v>
      </c>
      <c r="CY302" s="62">
        <f>IFERROR(LEFT(SUBSTITUTE('DARTBOT- NIE DOTYKAĆ'!Q271, "'", ""), FIND("/", SUBSTITUTE('DARTBOT- NIE DOTYKAĆ'!Q271, "'", "")) - 1) * 1, 0)</f>
        <v>0</v>
      </c>
      <c r="CZ302" s="62">
        <f>IFERROR(LEFT(SUBSTITUTE('DARTBOT- NIE DOTYKAĆ'!R271, "'", ""), FIND("/", SUBSTITUTE('DARTBOT- NIE DOTYKAĆ'!R271, "'", "")) - 1) * 1, 0)</f>
        <v>0</v>
      </c>
      <c r="DA302" s="1">
        <f>IFERROR(MID(SUBSTITUTE('DARTBOT- NIE DOTYKAĆ'!Q271, "'", ""), FIND("/", SUBSTITUTE('DARTBOT- NIE DOTYKAĆ'!Q271, "'", "")) + 1, 99) * 1, 0)</f>
        <v>0</v>
      </c>
      <c r="DB302" s="1">
        <f>IFERROR(MID(SUBSTITUTE('DARTBOT- NIE DOTYKAĆ'!R271, "'", ""), FIND("/", SUBSTITUTE('DARTBOT- NIE DOTYKAĆ'!R271, "'", "")) + 1, 99) * 1, 0)</f>
        <v>0</v>
      </c>
    </row>
    <row r="303" spans="80:106" ht="23.25">
      <c r="CB303" s="1"/>
      <c r="CC303" s="1"/>
      <c r="CD303" s="1"/>
      <c r="CE303" s="1"/>
      <c r="CW303" s="61">
        <f>'DARTBOT- NIE DOTYKAĆ'!A272</f>
        <v>0</v>
      </c>
      <c r="CX303" s="1">
        <f>'DARTBOT- NIE DOTYKAĆ'!B272</f>
        <v>0</v>
      </c>
      <c r="CY303" s="62">
        <f>IFERROR(LEFT(SUBSTITUTE('DARTBOT- NIE DOTYKAĆ'!Q272, "'", ""), FIND("/", SUBSTITUTE('DARTBOT- NIE DOTYKAĆ'!Q272, "'", "")) - 1) * 1, 0)</f>
        <v>0</v>
      </c>
      <c r="CZ303" s="62">
        <f>IFERROR(LEFT(SUBSTITUTE('DARTBOT- NIE DOTYKAĆ'!R272, "'", ""), FIND("/", SUBSTITUTE('DARTBOT- NIE DOTYKAĆ'!R272, "'", "")) - 1) * 1, 0)</f>
        <v>0</v>
      </c>
      <c r="DA303" s="1">
        <f>IFERROR(MID(SUBSTITUTE('DARTBOT- NIE DOTYKAĆ'!Q272, "'", ""), FIND("/", SUBSTITUTE('DARTBOT- NIE DOTYKAĆ'!Q272, "'", "")) + 1, 99) * 1, 0)</f>
        <v>0</v>
      </c>
      <c r="DB303" s="1">
        <f>IFERROR(MID(SUBSTITUTE('DARTBOT- NIE DOTYKAĆ'!R272, "'", ""), FIND("/", SUBSTITUTE('DARTBOT- NIE DOTYKAĆ'!R272, "'", "")) + 1, 99) * 1, 0)</f>
        <v>0</v>
      </c>
    </row>
    <row r="304" spans="80:106" ht="23.25">
      <c r="CB304" s="1"/>
      <c r="CC304" s="1"/>
      <c r="CD304" s="1"/>
      <c r="CE304" s="1"/>
      <c r="CW304" s="61">
        <f>'DARTBOT- NIE DOTYKAĆ'!A273</f>
        <v>0</v>
      </c>
      <c r="CX304" s="1">
        <f>'DARTBOT- NIE DOTYKAĆ'!B273</f>
        <v>0</v>
      </c>
      <c r="CY304" s="62">
        <f>IFERROR(LEFT(SUBSTITUTE('DARTBOT- NIE DOTYKAĆ'!Q273, "'", ""), FIND("/", SUBSTITUTE('DARTBOT- NIE DOTYKAĆ'!Q273, "'", "")) - 1) * 1, 0)</f>
        <v>0</v>
      </c>
      <c r="CZ304" s="62">
        <f>IFERROR(LEFT(SUBSTITUTE('DARTBOT- NIE DOTYKAĆ'!R273, "'", ""), FIND("/", SUBSTITUTE('DARTBOT- NIE DOTYKAĆ'!R273, "'", "")) - 1) * 1, 0)</f>
        <v>0</v>
      </c>
      <c r="DA304" s="1">
        <f>IFERROR(MID(SUBSTITUTE('DARTBOT- NIE DOTYKAĆ'!Q273, "'", ""), FIND("/", SUBSTITUTE('DARTBOT- NIE DOTYKAĆ'!Q273, "'", "")) + 1, 99) * 1, 0)</f>
        <v>0</v>
      </c>
      <c r="DB304" s="1">
        <f>IFERROR(MID(SUBSTITUTE('DARTBOT- NIE DOTYKAĆ'!R273, "'", ""), FIND("/", SUBSTITUTE('DARTBOT- NIE DOTYKAĆ'!R273, "'", "")) + 1, 99) * 1, 0)</f>
        <v>0</v>
      </c>
    </row>
    <row r="305" spans="80:106" ht="23.25">
      <c r="CB305" s="1"/>
      <c r="CC305" s="1"/>
      <c r="CD305" s="1"/>
      <c r="CE305" s="1"/>
      <c r="CW305" s="61">
        <f>'DARTBOT- NIE DOTYKAĆ'!A274</f>
        <v>0</v>
      </c>
      <c r="CX305" s="1">
        <f>'DARTBOT- NIE DOTYKAĆ'!B274</f>
        <v>0</v>
      </c>
      <c r="CY305" s="62">
        <f>IFERROR(LEFT(SUBSTITUTE('DARTBOT- NIE DOTYKAĆ'!Q274, "'", ""), FIND("/", SUBSTITUTE('DARTBOT- NIE DOTYKAĆ'!Q274, "'", "")) - 1) * 1, 0)</f>
        <v>0</v>
      </c>
      <c r="CZ305" s="62">
        <f>IFERROR(LEFT(SUBSTITUTE('DARTBOT- NIE DOTYKAĆ'!R274, "'", ""), FIND("/", SUBSTITUTE('DARTBOT- NIE DOTYKAĆ'!R274, "'", "")) - 1) * 1, 0)</f>
        <v>0</v>
      </c>
      <c r="DA305" s="1">
        <f>IFERROR(MID(SUBSTITUTE('DARTBOT- NIE DOTYKAĆ'!Q274, "'", ""), FIND("/", SUBSTITUTE('DARTBOT- NIE DOTYKAĆ'!Q274, "'", "")) + 1, 99) * 1, 0)</f>
        <v>0</v>
      </c>
      <c r="DB305" s="1">
        <f>IFERROR(MID(SUBSTITUTE('DARTBOT- NIE DOTYKAĆ'!R274, "'", ""), FIND("/", SUBSTITUTE('DARTBOT- NIE DOTYKAĆ'!R274, "'", "")) + 1, 99) * 1, 0)</f>
        <v>0</v>
      </c>
    </row>
    <row r="306" spans="80:106" ht="23.25">
      <c r="CB306" s="1"/>
      <c r="CC306" s="1"/>
      <c r="CD306" s="1"/>
      <c r="CE306" s="1"/>
      <c r="CW306" s="61">
        <f>'DARTBOT- NIE DOTYKAĆ'!A275</f>
        <v>0</v>
      </c>
      <c r="CX306" s="1">
        <f>'DARTBOT- NIE DOTYKAĆ'!B275</f>
        <v>0</v>
      </c>
      <c r="CY306" s="62">
        <f>IFERROR(LEFT(SUBSTITUTE('DARTBOT- NIE DOTYKAĆ'!Q275, "'", ""), FIND("/", SUBSTITUTE('DARTBOT- NIE DOTYKAĆ'!Q275, "'", "")) - 1) * 1, 0)</f>
        <v>0</v>
      </c>
      <c r="CZ306" s="62">
        <f>IFERROR(LEFT(SUBSTITUTE('DARTBOT- NIE DOTYKAĆ'!R275, "'", ""), FIND("/", SUBSTITUTE('DARTBOT- NIE DOTYKAĆ'!R275, "'", "")) - 1) * 1, 0)</f>
        <v>0</v>
      </c>
      <c r="DA306" s="1">
        <f>IFERROR(MID(SUBSTITUTE('DARTBOT- NIE DOTYKAĆ'!Q275, "'", ""), FIND("/", SUBSTITUTE('DARTBOT- NIE DOTYKAĆ'!Q275, "'", "")) + 1, 99) * 1, 0)</f>
        <v>0</v>
      </c>
      <c r="DB306" s="1">
        <f>IFERROR(MID(SUBSTITUTE('DARTBOT- NIE DOTYKAĆ'!R275, "'", ""), FIND("/", SUBSTITUTE('DARTBOT- NIE DOTYKAĆ'!R275, "'", "")) + 1, 99) * 1, 0)</f>
        <v>0</v>
      </c>
    </row>
    <row r="307" spans="80:106" ht="23.25">
      <c r="CB307" s="1"/>
      <c r="CC307" s="1"/>
      <c r="CD307" s="1"/>
      <c r="CE307" s="1"/>
      <c r="CW307" s="61">
        <f>'DARTBOT- NIE DOTYKAĆ'!A276</f>
        <v>0</v>
      </c>
      <c r="CX307" s="1">
        <f>'DARTBOT- NIE DOTYKAĆ'!B276</f>
        <v>0</v>
      </c>
      <c r="CY307" s="62">
        <f>IFERROR(LEFT(SUBSTITUTE('DARTBOT- NIE DOTYKAĆ'!Q276, "'", ""), FIND("/", SUBSTITUTE('DARTBOT- NIE DOTYKAĆ'!Q276, "'", "")) - 1) * 1, 0)</f>
        <v>0</v>
      </c>
      <c r="CZ307" s="62">
        <f>IFERROR(LEFT(SUBSTITUTE('DARTBOT- NIE DOTYKAĆ'!R276, "'", ""), FIND("/", SUBSTITUTE('DARTBOT- NIE DOTYKAĆ'!R276, "'", "")) - 1) * 1, 0)</f>
        <v>0</v>
      </c>
      <c r="DA307" s="1">
        <f>IFERROR(MID(SUBSTITUTE('DARTBOT- NIE DOTYKAĆ'!Q276, "'", ""), FIND("/", SUBSTITUTE('DARTBOT- NIE DOTYKAĆ'!Q276, "'", "")) + 1, 99) * 1, 0)</f>
        <v>0</v>
      </c>
      <c r="DB307" s="1">
        <f>IFERROR(MID(SUBSTITUTE('DARTBOT- NIE DOTYKAĆ'!R276, "'", ""), FIND("/", SUBSTITUTE('DARTBOT- NIE DOTYKAĆ'!R276, "'", "")) + 1, 99) * 1, 0)</f>
        <v>0</v>
      </c>
    </row>
    <row r="308" spans="80:106" ht="23.25">
      <c r="CB308" s="1"/>
      <c r="CC308" s="1"/>
      <c r="CD308" s="1"/>
      <c r="CE308" s="1"/>
      <c r="CW308" s="61">
        <f>'DARTBOT- NIE DOTYKAĆ'!A277</f>
        <v>0</v>
      </c>
      <c r="CX308" s="1">
        <f>'DARTBOT- NIE DOTYKAĆ'!B277</f>
        <v>0</v>
      </c>
      <c r="CY308" s="62">
        <f>IFERROR(LEFT(SUBSTITUTE('DARTBOT- NIE DOTYKAĆ'!Q277, "'", ""), FIND("/", SUBSTITUTE('DARTBOT- NIE DOTYKAĆ'!Q277, "'", "")) - 1) * 1, 0)</f>
        <v>0</v>
      </c>
      <c r="CZ308" s="62">
        <f>IFERROR(LEFT(SUBSTITUTE('DARTBOT- NIE DOTYKAĆ'!R277, "'", ""), FIND("/", SUBSTITUTE('DARTBOT- NIE DOTYKAĆ'!R277, "'", "")) - 1) * 1, 0)</f>
        <v>0</v>
      </c>
      <c r="DA308" s="1">
        <f>IFERROR(MID(SUBSTITUTE('DARTBOT- NIE DOTYKAĆ'!Q277, "'", ""), FIND("/", SUBSTITUTE('DARTBOT- NIE DOTYKAĆ'!Q277, "'", "")) + 1, 99) * 1, 0)</f>
        <v>0</v>
      </c>
      <c r="DB308" s="1">
        <f>IFERROR(MID(SUBSTITUTE('DARTBOT- NIE DOTYKAĆ'!R277, "'", ""), FIND("/", SUBSTITUTE('DARTBOT- NIE DOTYKAĆ'!R277, "'", "")) + 1, 99) * 1, 0)</f>
        <v>0</v>
      </c>
    </row>
    <row r="309" spans="80:106" ht="23.25">
      <c r="CB309" s="1"/>
      <c r="CC309" s="1"/>
      <c r="CD309" s="1"/>
      <c r="CE309" s="1"/>
      <c r="CW309" s="61">
        <f>'DARTBOT- NIE DOTYKAĆ'!A278</f>
        <v>0</v>
      </c>
      <c r="CX309" s="1">
        <f>'DARTBOT- NIE DOTYKAĆ'!B278</f>
        <v>0</v>
      </c>
      <c r="CY309" s="62">
        <f>IFERROR(LEFT(SUBSTITUTE('DARTBOT- NIE DOTYKAĆ'!Q278, "'", ""), FIND("/", SUBSTITUTE('DARTBOT- NIE DOTYKAĆ'!Q278, "'", "")) - 1) * 1, 0)</f>
        <v>0</v>
      </c>
      <c r="CZ309" s="62">
        <f>IFERROR(LEFT(SUBSTITUTE('DARTBOT- NIE DOTYKAĆ'!R278, "'", ""), FIND("/", SUBSTITUTE('DARTBOT- NIE DOTYKAĆ'!R278, "'", "")) - 1) * 1, 0)</f>
        <v>0</v>
      </c>
      <c r="DA309" s="1">
        <f>IFERROR(MID(SUBSTITUTE('DARTBOT- NIE DOTYKAĆ'!Q278, "'", ""), FIND("/", SUBSTITUTE('DARTBOT- NIE DOTYKAĆ'!Q278, "'", "")) + 1, 99) * 1, 0)</f>
        <v>0</v>
      </c>
      <c r="DB309" s="1">
        <f>IFERROR(MID(SUBSTITUTE('DARTBOT- NIE DOTYKAĆ'!R278, "'", ""), FIND("/", SUBSTITUTE('DARTBOT- NIE DOTYKAĆ'!R278, "'", "")) + 1, 99) * 1, 0)</f>
        <v>0</v>
      </c>
    </row>
    <row r="310" spans="80:106" ht="23.25">
      <c r="CB310" s="1"/>
      <c r="CC310" s="1"/>
      <c r="CD310" s="1"/>
      <c r="CE310" s="1"/>
      <c r="CW310" s="61">
        <f>'DARTBOT- NIE DOTYKAĆ'!A279</f>
        <v>0</v>
      </c>
      <c r="CX310" s="1">
        <f>'DARTBOT- NIE DOTYKAĆ'!B279</f>
        <v>0</v>
      </c>
      <c r="CY310" s="62">
        <f>IFERROR(LEFT(SUBSTITUTE('DARTBOT- NIE DOTYKAĆ'!Q279, "'", ""), FIND("/", SUBSTITUTE('DARTBOT- NIE DOTYKAĆ'!Q279, "'", "")) - 1) * 1, 0)</f>
        <v>0</v>
      </c>
      <c r="CZ310" s="62">
        <f>IFERROR(LEFT(SUBSTITUTE('DARTBOT- NIE DOTYKAĆ'!R279, "'", ""), FIND("/", SUBSTITUTE('DARTBOT- NIE DOTYKAĆ'!R279, "'", "")) - 1) * 1, 0)</f>
        <v>0</v>
      </c>
      <c r="DA310" s="1">
        <f>IFERROR(MID(SUBSTITUTE('DARTBOT- NIE DOTYKAĆ'!Q279, "'", ""), FIND("/", SUBSTITUTE('DARTBOT- NIE DOTYKAĆ'!Q279, "'", "")) + 1, 99) * 1, 0)</f>
        <v>0</v>
      </c>
      <c r="DB310" s="1">
        <f>IFERROR(MID(SUBSTITUTE('DARTBOT- NIE DOTYKAĆ'!R279, "'", ""), FIND("/", SUBSTITUTE('DARTBOT- NIE DOTYKAĆ'!R279, "'", "")) + 1, 99) * 1, 0)</f>
        <v>0</v>
      </c>
    </row>
    <row r="311" spans="80:106" ht="23.25">
      <c r="CB311" s="1"/>
      <c r="CC311" s="1"/>
      <c r="CD311" s="1"/>
      <c r="CE311" s="1"/>
      <c r="CW311" s="61">
        <f>'DARTBOT- NIE DOTYKAĆ'!A280</f>
        <v>0</v>
      </c>
      <c r="CX311" s="1">
        <f>'DARTBOT- NIE DOTYKAĆ'!B280</f>
        <v>0</v>
      </c>
      <c r="CY311" s="62">
        <f>IFERROR(LEFT(SUBSTITUTE('DARTBOT- NIE DOTYKAĆ'!Q280, "'", ""), FIND("/", SUBSTITUTE('DARTBOT- NIE DOTYKAĆ'!Q280, "'", "")) - 1) * 1, 0)</f>
        <v>0</v>
      </c>
      <c r="CZ311" s="62">
        <f>IFERROR(LEFT(SUBSTITUTE('DARTBOT- NIE DOTYKAĆ'!R280, "'", ""), FIND("/", SUBSTITUTE('DARTBOT- NIE DOTYKAĆ'!R280, "'", "")) - 1) * 1, 0)</f>
        <v>0</v>
      </c>
      <c r="DA311" s="1">
        <f>IFERROR(MID(SUBSTITUTE('DARTBOT- NIE DOTYKAĆ'!Q280, "'", ""), FIND("/", SUBSTITUTE('DARTBOT- NIE DOTYKAĆ'!Q280, "'", "")) + 1, 99) * 1, 0)</f>
        <v>0</v>
      </c>
      <c r="DB311" s="1">
        <f>IFERROR(MID(SUBSTITUTE('DARTBOT- NIE DOTYKAĆ'!R280, "'", ""), FIND("/", SUBSTITUTE('DARTBOT- NIE DOTYKAĆ'!R280, "'", "")) + 1, 99) * 1, 0)</f>
        <v>0</v>
      </c>
    </row>
    <row r="312" spans="80:106" ht="23.25">
      <c r="CB312" s="1"/>
      <c r="CC312" s="1"/>
      <c r="CD312" s="1"/>
      <c r="CE312" s="1"/>
      <c r="CW312" s="61">
        <f>'DARTBOT- NIE DOTYKAĆ'!A281</f>
        <v>0</v>
      </c>
      <c r="CX312" s="1">
        <f>'DARTBOT- NIE DOTYKAĆ'!B281</f>
        <v>0</v>
      </c>
      <c r="CY312" s="62">
        <f>IFERROR(LEFT(SUBSTITUTE('DARTBOT- NIE DOTYKAĆ'!Q281, "'", ""), FIND("/", SUBSTITUTE('DARTBOT- NIE DOTYKAĆ'!Q281, "'", "")) - 1) * 1, 0)</f>
        <v>0</v>
      </c>
      <c r="CZ312" s="62">
        <f>IFERROR(LEFT(SUBSTITUTE('DARTBOT- NIE DOTYKAĆ'!R281, "'", ""), FIND("/", SUBSTITUTE('DARTBOT- NIE DOTYKAĆ'!R281, "'", "")) - 1) * 1, 0)</f>
        <v>0</v>
      </c>
      <c r="DA312" s="1">
        <f>IFERROR(MID(SUBSTITUTE('DARTBOT- NIE DOTYKAĆ'!Q281, "'", ""), FIND("/", SUBSTITUTE('DARTBOT- NIE DOTYKAĆ'!Q281, "'", "")) + 1, 99) * 1, 0)</f>
        <v>0</v>
      </c>
      <c r="DB312" s="1">
        <f>IFERROR(MID(SUBSTITUTE('DARTBOT- NIE DOTYKAĆ'!R281, "'", ""), FIND("/", SUBSTITUTE('DARTBOT- NIE DOTYKAĆ'!R281, "'", "")) + 1, 99) * 1, 0)</f>
        <v>0</v>
      </c>
    </row>
    <row r="313" spans="80:106" ht="23.25">
      <c r="CB313" s="1"/>
      <c r="CC313" s="1"/>
      <c r="CD313" s="1"/>
      <c r="CE313" s="1"/>
      <c r="CW313" s="61">
        <f>'DARTBOT- NIE DOTYKAĆ'!A282</f>
        <v>0</v>
      </c>
      <c r="CX313" s="1">
        <f>'DARTBOT- NIE DOTYKAĆ'!B282</f>
        <v>0</v>
      </c>
      <c r="CY313" s="62">
        <f>IFERROR(LEFT(SUBSTITUTE('DARTBOT- NIE DOTYKAĆ'!Q282, "'", ""), FIND("/", SUBSTITUTE('DARTBOT- NIE DOTYKAĆ'!Q282, "'", "")) - 1) * 1, 0)</f>
        <v>0</v>
      </c>
      <c r="CZ313" s="62">
        <f>IFERROR(LEFT(SUBSTITUTE('DARTBOT- NIE DOTYKAĆ'!R282, "'", ""), FIND("/", SUBSTITUTE('DARTBOT- NIE DOTYKAĆ'!R282, "'", "")) - 1) * 1, 0)</f>
        <v>0</v>
      </c>
      <c r="DA313" s="1">
        <f>IFERROR(MID(SUBSTITUTE('DARTBOT- NIE DOTYKAĆ'!Q282, "'", ""), FIND("/", SUBSTITUTE('DARTBOT- NIE DOTYKAĆ'!Q282, "'", "")) + 1, 99) * 1, 0)</f>
        <v>0</v>
      </c>
      <c r="DB313" s="1">
        <f>IFERROR(MID(SUBSTITUTE('DARTBOT- NIE DOTYKAĆ'!R282, "'", ""), FIND("/", SUBSTITUTE('DARTBOT- NIE DOTYKAĆ'!R282, "'", "")) + 1, 99) * 1, 0)</f>
        <v>0</v>
      </c>
    </row>
    <row r="314" spans="80:106" ht="23.25">
      <c r="CB314" s="1"/>
      <c r="CC314" s="1"/>
      <c r="CD314" s="1"/>
      <c r="CE314" s="1"/>
      <c r="CW314" s="61">
        <f>'DARTBOT- NIE DOTYKAĆ'!A283</f>
        <v>0</v>
      </c>
      <c r="CX314" s="1">
        <f>'DARTBOT- NIE DOTYKAĆ'!B283</f>
        <v>0</v>
      </c>
      <c r="CY314" s="62">
        <f>IFERROR(LEFT(SUBSTITUTE('DARTBOT- NIE DOTYKAĆ'!Q283, "'", ""), FIND("/", SUBSTITUTE('DARTBOT- NIE DOTYKAĆ'!Q283, "'", "")) - 1) * 1, 0)</f>
        <v>0</v>
      </c>
      <c r="CZ314" s="62">
        <f>IFERROR(LEFT(SUBSTITUTE('DARTBOT- NIE DOTYKAĆ'!R283, "'", ""), FIND("/", SUBSTITUTE('DARTBOT- NIE DOTYKAĆ'!R283, "'", "")) - 1) * 1, 0)</f>
        <v>0</v>
      </c>
      <c r="DA314" s="1">
        <f>IFERROR(MID(SUBSTITUTE('DARTBOT- NIE DOTYKAĆ'!Q283, "'", ""), FIND("/", SUBSTITUTE('DARTBOT- NIE DOTYKAĆ'!Q283, "'", "")) + 1, 99) * 1, 0)</f>
        <v>0</v>
      </c>
      <c r="DB314" s="1">
        <f>IFERROR(MID(SUBSTITUTE('DARTBOT- NIE DOTYKAĆ'!R283, "'", ""), FIND("/", SUBSTITUTE('DARTBOT- NIE DOTYKAĆ'!R283, "'", "")) + 1, 99) * 1, 0)</f>
        <v>0</v>
      </c>
    </row>
    <row r="315" spans="80:106" ht="23.25">
      <c r="CB315" s="1"/>
      <c r="CC315" s="1"/>
      <c r="CD315" s="1"/>
      <c r="CE315" s="1"/>
      <c r="CW315" s="61">
        <f>'DARTBOT- NIE DOTYKAĆ'!A284</f>
        <v>0</v>
      </c>
      <c r="CX315" s="1">
        <f>'DARTBOT- NIE DOTYKAĆ'!B284</f>
        <v>0</v>
      </c>
      <c r="CY315" s="62">
        <f>IFERROR(LEFT(SUBSTITUTE('DARTBOT- NIE DOTYKAĆ'!Q284, "'", ""), FIND("/", SUBSTITUTE('DARTBOT- NIE DOTYKAĆ'!Q284, "'", "")) - 1) * 1, 0)</f>
        <v>0</v>
      </c>
      <c r="CZ315" s="62">
        <f>IFERROR(LEFT(SUBSTITUTE('DARTBOT- NIE DOTYKAĆ'!R284, "'", ""), FIND("/", SUBSTITUTE('DARTBOT- NIE DOTYKAĆ'!R284, "'", "")) - 1) * 1, 0)</f>
        <v>0</v>
      </c>
      <c r="DA315" s="1">
        <f>IFERROR(MID(SUBSTITUTE('DARTBOT- NIE DOTYKAĆ'!Q284, "'", ""), FIND("/", SUBSTITUTE('DARTBOT- NIE DOTYKAĆ'!Q284, "'", "")) + 1, 99) * 1, 0)</f>
        <v>0</v>
      </c>
      <c r="DB315" s="1">
        <f>IFERROR(MID(SUBSTITUTE('DARTBOT- NIE DOTYKAĆ'!R284, "'", ""), FIND("/", SUBSTITUTE('DARTBOT- NIE DOTYKAĆ'!R284, "'", "")) + 1, 99) * 1, 0)</f>
        <v>0</v>
      </c>
    </row>
    <row r="316" spans="80:106" ht="23.25">
      <c r="CB316" s="1"/>
      <c r="CC316" s="1"/>
      <c r="CD316" s="1"/>
      <c r="CE316" s="1"/>
      <c r="CW316" s="61">
        <f>'DARTBOT- NIE DOTYKAĆ'!A285</f>
        <v>0</v>
      </c>
      <c r="CX316" s="1">
        <f>'DARTBOT- NIE DOTYKAĆ'!B285</f>
        <v>0</v>
      </c>
      <c r="CY316" s="62">
        <f>IFERROR(LEFT(SUBSTITUTE('DARTBOT- NIE DOTYKAĆ'!Q285, "'", ""), FIND("/", SUBSTITUTE('DARTBOT- NIE DOTYKAĆ'!Q285, "'", "")) - 1) * 1, 0)</f>
        <v>0</v>
      </c>
      <c r="CZ316" s="62">
        <f>IFERROR(LEFT(SUBSTITUTE('DARTBOT- NIE DOTYKAĆ'!R285, "'", ""), FIND("/", SUBSTITUTE('DARTBOT- NIE DOTYKAĆ'!R285, "'", "")) - 1) * 1, 0)</f>
        <v>0</v>
      </c>
      <c r="DA316" s="1">
        <f>IFERROR(MID(SUBSTITUTE('DARTBOT- NIE DOTYKAĆ'!Q285, "'", ""), FIND("/", SUBSTITUTE('DARTBOT- NIE DOTYKAĆ'!Q285, "'", "")) + 1, 99) * 1, 0)</f>
        <v>0</v>
      </c>
      <c r="DB316" s="1">
        <f>IFERROR(MID(SUBSTITUTE('DARTBOT- NIE DOTYKAĆ'!R285, "'", ""), FIND("/", SUBSTITUTE('DARTBOT- NIE DOTYKAĆ'!R285, "'", "")) + 1, 99) * 1, 0)</f>
        <v>0</v>
      </c>
    </row>
    <row r="317" spans="80:106" ht="23.25">
      <c r="CB317" s="1"/>
      <c r="CC317" s="1"/>
      <c r="CD317" s="1"/>
      <c r="CE317" s="1"/>
      <c r="CW317" s="61">
        <f>'DARTBOT- NIE DOTYKAĆ'!A286</f>
        <v>0</v>
      </c>
      <c r="CX317" s="1">
        <f>'DARTBOT- NIE DOTYKAĆ'!B286</f>
        <v>0</v>
      </c>
      <c r="CY317" s="62">
        <f>IFERROR(LEFT(SUBSTITUTE('DARTBOT- NIE DOTYKAĆ'!Q286, "'", ""), FIND("/", SUBSTITUTE('DARTBOT- NIE DOTYKAĆ'!Q286, "'", "")) - 1) * 1, 0)</f>
        <v>0</v>
      </c>
      <c r="CZ317" s="62">
        <f>IFERROR(LEFT(SUBSTITUTE('DARTBOT- NIE DOTYKAĆ'!R286, "'", ""), FIND("/", SUBSTITUTE('DARTBOT- NIE DOTYKAĆ'!R286, "'", "")) - 1) * 1, 0)</f>
        <v>0</v>
      </c>
      <c r="DA317" s="1">
        <f>IFERROR(MID(SUBSTITUTE('DARTBOT- NIE DOTYKAĆ'!Q286, "'", ""), FIND("/", SUBSTITUTE('DARTBOT- NIE DOTYKAĆ'!Q286, "'", "")) + 1, 99) * 1, 0)</f>
        <v>0</v>
      </c>
      <c r="DB317" s="1">
        <f>IFERROR(MID(SUBSTITUTE('DARTBOT- NIE DOTYKAĆ'!R286, "'", ""), FIND("/", SUBSTITUTE('DARTBOT- NIE DOTYKAĆ'!R286, "'", "")) + 1, 99) * 1, 0)</f>
        <v>0</v>
      </c>
    </row>
    <row r="318" spans="80:106" ht="23.25">
      <c r="CB318" s="1"/>
      <c r="CC318" s="1"/>
      <c r="CD318" s="1"/>
      <c r="CE318" s="1"/>
      <c r="CW318" s="61">
        <f>'DARTBOT- NIE DOTYKAĆ'!A287</f>
        <v>0</v>
      </c>
      <c r="CX318" s="1">
        <f>'DARTBOT- NIE DOTYKAĆ'!B287</f>
        <v>0</v>
      </c>
      <c r="CY318" s="62">
        <f>IFERROR(LEFT(SUBSTITUTE('DARTBOT- NIE DOTYKAĆ'!Q287, "'", ""), FIND("/", SUBSTITUTE('DARTBOT- NIE DOTYKAĆ'!Q287, "'", "")) - 1) * 1, 0)</f>
        <v>0</v>
      </c>
      <c r="CZ318" s="62">
        <f>IFERROR(LEFT(SUBSTITUTE('DARTBOT- NIE DOTYKAĆ'!R287, "'", ""), FIND("/", SUBSTITUTE('DARTBOT- NIE DOTYKAĆ'!R287, "'", "")) - 1) * 1, 0)</f>
        <v>0</v>
      </c>
      <c r="DA318" s="1">
        <f>IFERROR(MID(SUBSTITUTE('DARTBOT- NIE DOTYKAĆ'!Q287, "'", ""), FIND("/", SUBSTITUTE('DARTBOT- NIE DOTYKAĆ'!Q287, "'", "")) + 1, 99) * 1, 0)</f>
        <v>0</v>
      </c>
      <c r="DB318" s="1">
        <f>IFERROR(MID(SUBSTITUTE('DARTBOT- NIE DOTYKAĆ'!R287, "'", ""), FIND("/", SUBSTITUTE('DARTBOT- NIE DOTYKAĆ'!R287, "'", "")) + 1, 99) * 1, 0)</f>
        <v>0</v>
      </c>
    </row>
    <row r="319" spans="80:106" ht="23.25">
      <c r="CB319" s="1"/>
      <c r="CC319" s="1"/>
      <c r="CD319" s="1"/>
      <c r="CE319" s="1"/>
      <c r="CW319" s="61">
        <f>'DARTBOT- NIE DOTYKAĆ'!A288</f>
        <v>0</v>
      </c>
      <c r="CX319" s="1">
        <f>'DARTBOT- NIE DOTYKAĆ'!B288</f>
        <v>0</v>
      </c>
      <c r="CY319" s="62">
        <f>IFERROR(LEFT(SUBSTITUTE('DARTBOT- NIE DOTYKAĆ'!Q288, "'", ""), FIND("/", SUBSTITUTE('DARTBOT- NIE DOTYKAĆ'!Q288, "'", "")) - 1) * 1, 0)</f>
        <v>0</v>
      </c>
      <c r="CZ319" s="62">
        <f>IFERROR(LEFT(SUBSTITUTE('DARTBOT- NIE DOTYKAĆ'!R288, "'", ""), FIND("/", SUBSTITUTE('DARTBOT- NIE DOTYKAĆ'!R288, "'", "")) - 1) * 1, 0)</f>
        <v>0</v>
      </c>
      <c r="DA319" s="1">
        <f>IFERROR(MID(SUBSTITUTE('DARTBOT- NIE DOTYKAĆ'!Q288, "'", ""), FIND("/", SUBSTITUTE('DARTBOT- NIE DOTYKAĆ'!Q288, "'", "")) + 1, 99) * 1, 0)</f>
        <v>0</v>
      </c>
      <c r="DB319" s="1">
        <f>IFERROR(MID(SUBSTITUTE('DARTBOT- NIE DOTYKAĆ'!R288, "'", ""), FIND("/", SUBSTITUTE('DARTBOT- NIE DOTYKAĆ'!R288, "'", "")) + 1, 99) * 1, 0)</f>
        <v>0</v>
      </c>
    </row>
    <row r="320" spans="80:106" ht="23.25">
      <c r="CB320" s="1"/>
      <c r="CC320" s="1"/>
      <c r="CD320" s="1"/>
      <c r="CE320" s="1"/>
      <c r="CW320" s="61">
        <f>'DARTBOT- NIE DOTYKAĆ'!A289</f>
        <v>0</v>
      </c>
      <c r="CX320" s="1">
        <f>'DARTBOT- NIE DOTYKAĆ'!B289</f>
        <v>0</v>
      </c>
      <c r="CY320" s="62">
        <f>IFERROR(LEFT(SUBSTITUTE('DARTBOT- NIE DOTYKAĆ'!Q289, "'", ""), FIND("/", SUBSTITUTE('DARTBOT- NIE DOTYKAĆ'!Q289, "'", "")) - 1) * 1, 0)</f>
        <v>0</v>
      </c>
      <c r="CZ320" s="62">
        <f>IFERROR(LEFT(SUBSTITUTE('DARTBOT- NIE DOTYKAĆ'!R289, "'", ""), FIND("/", SUBSTITUTE('DARTBOT- NIE DOTYKAĆ'!R289, "'", "")) - 1) * 1, 0)</f>
        <v>0</v>
      </c>
      <c r="DA320" s="1">
        <f>IFERROR(MID(SUBSTITUTE('DARTBOT- NIE DOTYKAĆ'!Q289, "'", ""), FIND("/", SUBSTITUTE('DARTBOT- NIE DOTYKAĆ'!Q289, "'", "")) + 1, 99) * 1, 0)</f>
        <v>0</v>
      </c>
      <c r="DB320" s="1">
        <f>IFERROR(MID(SUBSTITUTE('DARTBOT- NIE DOTYKAĆ'!R289, "'", ""), FIND("/", SUBSTITUTE('DARTBOT- NIE DOTYKAĆ'!R289, "'", "")) + 1, 99) * 1, 0)</f>
        <v>0</v>
      </c>
    </row>
    <row r="321" spans="80:106" ht="23.25">
      <c r="CB321" s="1"/>
      <c r="CC321" s="1"/>
      <c r="CD321" s="1"/>
      <c r="CE321" s="1"/>
      <c r="CW321" s="61">
        <f>'DARTBOT- NIE DOTYKAĆ'!A290</f>
        <v>0</v>
      </c>
      <c r="CX321" s="1">
        <f>'DARTBOT- NIE DOTYKAĆ'!B290</f>
        <v>0</v>
      </c>
      <c r="CY321" s="62">
        <f>IFERROR(LEFT(SUBSTITUTE('DARTBOT- NIE DOTYKAĆ'!Q290, "'", ""), FIND("/", SUBSTITUTE('DARTBOT- NIE DOTYKAĆ'!Q290, "'", "")) - 1) * 1, 0)</f>
        <v>0</v>
      </c>
      <c r="CZ321" s="62">
        <f>IFERROR(LEFT(SUBSTITUTE('DARTBOT- NIE DOTYKAĆ'!R290, "'", ""), FIND("/", SUBSTITUTE('DARTBOT- NIE DOTYKAĆ'!R290, "'", "")) - 1) * 1, 0)</f>
        <v>0</v>
      </c>
      <c r="DA321" s="1">
        <f>IFERROR(MID(SUBSTITUTE('DARTBOT- NIE DOTYKAĆ'!Q290, "'", ""), FIND("/", SUBSTITUTE('DARTBOT- NIE DOTYKAĆ'!Q290, "'", "")) + 1, 99) * 1, 0)</f>
        <v>0</v>
      </c>
      <c r="DB321" s="1">
        <f>IFERROR(MID(SUBSTITUTE('DARTBOT- NIE DOTYKAĆ'!R290, "'", ""), FIND("/", SUBSTITUTE('DARTBOT- NIE DOTYKAĆ'!R290, "'", "")) + 1, 99) * 1, 0)</f>
        <v>0</v>
      </c>
    </row>
    <row r="322" spans="80:106" ht="23.25">
      <c r="CB322" s="1"/>
      <c r="CC322" s="1"/>
      <c r="CD322" s="1"/>
      <c r="CE322" s="1"/>
      <c r="CW322" s="61">
        <f>'DARTBOT- NIE DOTYKAĆ'!A291</f>
        <v>0</v>
      </c>
      <c r="CX322" s="1">
        <f>'DARTBOT- NIE DOTYKAĆ'!B291</f>
        <v>0</v>
      </c>
      <c r="CY322" s="62">
        <f>IFERROR(LEFT(SUBSTITUTE('DARTBOT- NIE DOTYKAĆ'!Q291, "'", ""), FIND("/", SUBSTITUTE('DARTBOT- NIE DOTYKAĆ'!Q291, "'", "")) - 1) * 1, 0)</f>
        <v>0</v>
      </c>
      <c r="CZ322" s="62">
        <f>IFERROR(LEFT(SUBSTITUTE('DARTBOT- NIE DOTYKAĆ'!R291, "'", ""), FIND("/", SUBSTITUTE('DARTBOT- NIE DOTYKAĆ'!R291, "'", "")) - 1) * 1, 0)</f>
        <v>0</v>
      </c>
      <c r="DA322" s="1">
        <f>IFERROR(MID(SUBSTITUTE('DARTBOT- NIE DOTYKAĆ'!Q291, "'", ""), FIND("/", SUBSTITUTE('DARTBOT- NIE DOTYKAĆ'!Q291, "'", "")) + 1, 99) * 1, 0)</f>
        <v>0</v>
      </c>
      <c r="DB322" s="1">
        <f>IFERROR(MID(SUBSTITUTE('DARTBOT- NIE DOTYKAĆ'!R291, "'", ""), FIND("/", SUBSTITUTE('DARTBOT- NIE DOTYKAĆ'!R291, "'", "")) + 1, 99) * 1, 0)</f>
        <v>0</v>
      </c>
    </row>
    <row r="323" spans="80:106" ht="23.25">
      <c r="CB323" s="1"/>
      <c r="CC323" s="1"/>
      <c r="CD323" s="1"/>
      <c r="CE323" s="1"/>
      <c r="CW323" s="61">
        <f>'DARTBOT- NIE DOTYKAĆ'!A292</f>
        <v>0</v>
      </c>
      <c r="CX323" s="1">
        <f>'DARTBOT- NIE DOTYKAĆ'!B292</f>
        <v>0</v>
      </c>
      <c r="CY323" s="62">
        <f>IFERROR(LEFT(SUBSTITUTE('DARTBOT- NIE DOTYKAĆ'!Q292, "'", ""), FIND("/", SUBSTITUTE('DARTBOT- NIE DOTYKAĆ'!Q292, "'", "")) - 1) * 1, 0)</f>
        <v>0</v>
      </c>
      <c r="CZ323" s="62">
        <f>IFERROR(LEFT(SUBSTITUTE('DARTBOT- NIE DOTYKAĆ'!R292, "'", ""), FIND("/", SUBSTITUTE('DARTBOT- NIE DOTYKAĆ'!R292, "'", "")) - 1) * 1, 0)</f>
        <v>0</v>
      </c>
      <c r="DA323" s="1">
        <f>IFERROR(MID(SUBSTITUTE('DARTBOT- NIE DOTYKAĆ'!Q292, "'", ""), FIND("/", SUBSTITUTE('DARTBOT- NIE DOTYKAĆ'!Q292, "'", "")) + 1, 99) * 1, 0)</f>
        <v>0</v>
      </c>
      <c r="DB323" s="1">
        <f>IFERROR(MID(SUBSTITUTE('DARTBOT- NIE DOTYKAĆ'!R292, "'", ""), FIND("/", SUBSTITUTE('DARTBOT- NIE DOTYKAĆ'!R292, "'", "")) + 1, 99) * 1, 0)</f>
        <v>0</v>
      </c>
    </row>
    <row r="324" spans="80:106" ht="23.25">
      <c r="CB324" s="1"/>
      <c r="CC324" s="1"/>
      <c r="CD324" s="1"/>
      <c r="CE324" s="1"/>
      <c r="CW324" s="61">
        <f>'DARTBOT- NIE DOTYKAĆ'!A293</f>
        <v>0</v>
      </c>
      <c r="CX324" s="1">
        <f>'DARTBOT- NIE DOTYKAĆ'!B293</f>
        <v>0</v>
      </c>
      <c r="CY324" s="62">
        <f>IFERROR(LEFT(SUBSTITUTE('DARTBOT- NIE DOTYKAĆ'!Q293, "'", ""), FIND("/", SUBSTITUTE('DARTBOT- NIE DOTYKAĆ'!Q293, "'", "")) - 1) * 1, 0)</f>
        <v>0</v>
      </c>
      <c r="CZ324" s="62">
        <f>IFERROR(LEFT(SUBSTITUTE('DARTBOT- NIE DOTYKAĆ'!R293, "'", ""), FIND("/", SUBSTITUTE('DARTBOT- NIE DOTYKAĆ'!R293, "'", "")) - 1) * 1, 0)</f>
        <v>0</v>
      </c>
      <c r="DA324" s="1">
        <f>IFERROR(MID(SUBSTITUTE('DARTBOT- NIE DOTYKAĆ'!Q293, "'", ""), FIND("/", SUBSTITUTE('DARTBOT- NIE DOTYKAĆ'!Q293, "'", "")) + 1, 99) * 1, 0)</f>
        <v>0</v>
      </c>
      <c r="DB324" s="1">
        <f>IFERROR(MID(SUBSTITUTE('DARTBOT- NIE DOTYKAĆ'!R293, "'", ""), FIND("/", SUBSTITUTE('DARTBOT- NIE DOTYKAĆ'!R293, "'", "")) + 1, 99) * 1, 0)</f>
        <v>0</v>
      </c>
    </row>
    <row r="325" spans="80:106" ht="23.25">
      <c r="CB325" s="1"/>
      <c r="CC325" s="1"/>
      <c r="CD325" s="1"/>
      <c r="CE325" s="1"/>
      <c r="CW325" s="61">
        <f>'DARTBOT- NIE DOTYKAĆ'!A294</f>
        <v>0</v>
      </c>
      <c r="CX325" s="1">
        <f>'DARTBOT- NIE DOTYKAĆ'!B294</f>
        <v>0</v>
      </c>
      <c r="CY325" s="62">
        <f>IFERROR(LEFT(SUBSTITUTE('DARTBOT- NIE DOTYKAĆ'!Q294, "'", ""), FIND("/", SUBSTITUTE('DARTBOT- NIE DOTYKAĆ'!Q294, "'", "")) - 1) * 1, 0)</f>
        <v>0</v>
      </c>
      <c r="CZ325" s="62">
        <f>IFERROR(LEFT(SUBSTITUTE('DARTBOT- NIE DOTYKAĆ'!R294, "'", ""), FIND("/", SUBSTITUTE('DARTBOT- NIE DOTYKAĆ'!R294, "'", "")) - 1) * 1, 0)</f>
        <v>0</v>
      </c>
      <c r="DA325" s="1">
        <f>IFERROR(MID(SUBSTITUTE('DARTBOT- NIE DOTYKAĆ'!Q294, "'", ""), FIND("/", SUBSTITUTE('DARTBOT- NIE DOTYKAĆ'!Q294, "'", "")) + 1, 99) * 1, 0)</f>
        <v>0</v>
      </c>
      <c r="DB325" s="1">
        <f>IFERROR(MID(SUBSTITUTE('DARTBOT- NIE DOTYKAĆ'!R294, "'", ""), FIND("/", SUBSTITUTE('DARTBOT- NIE DOTYKAĆ'!R294, "'", "")) + 1, 99) * 1, 0)</f>
        <v>0</v>
      </c>
    </row>
    <row r="326" spans="80:106" ht="23.25">
      <c r="CB326" s="1"/>
      <c r="CC326" s="1"/>
      <c r="CD326" s="1"/>
      <c r="CE326" s="1"/>
      <c r="CW326" s="61">
        <f>'DARTBOT- NIE DOTYKAĆ'!A295</f>
        <v>0</v>
      </c>
      <c r="CX326" s="1">
        <f>'DARTBOT- NIE DOTYKAĆ'!B295</f>
        <v>0</v>
      </c>
      <c r="CY326" s="62">
        <f>IFERROR(LEFT(SUBSTITUTE('DARTBOT- NIE DOTYKAĆ'!Q295, "'", ""), FIND("/", SUBSTITUTE('DARTBOT- NIE DOTYKAĆ'!Q295, "'", "")) - 1) * 1, 0)</f>
        <v>0</v>
      </c>
      <c r="CZ326" s="62">
        <f>IFERROR(LEFT(SUBSTITUTE('DARTBOT- NIE DOTYKAĆ'!R295, "'", ""), FIND("/", SUBSTITUTE('DARTBOT- NIE DOTYKAĆ'!R295, "'", "")) - 1) * 1, 0)</f>
        <v>0</v>
      </c>
      <c r="DA326" s="1">
        <f>IFERROR(MID(SUBSTITUTE('DARTBOT- NIE DOTYKAĆ'!Q295, "'", ""), FIND("/", SUBSTITUTE('DARTBOT- NIE DOTYKAĆ'!Q295, "'", "")) + 1, 99) * 1, 0)</f>
        <v>0</v>
      </c>
      <c r="DB326" s="1">
        <f>IFERROR(MID(SUBSTITUTE('DARTBOT- NIE DOTYKAĆ'!R295, "'", ""), FIND("/", SUBSTITUTE('DARTBOT- NIE DOTYKAĆ'!R295, "'", "")) + 1, 99) * 1, 0)</f>
        <v>0</v>
      </c>
    </row>
    <row r="327" spans="80:106" ht="23.25">
      <c r="CB327" s="1"/>
      <c r="CC327" s="1"/>
      <c r="CD327" s="1"/>
      <c r="CE327" s="1"/>
      <c r="CW327" s="61">
        <f>'DARTBOT- NIE DOTYKAĆ'!A296</f>
        <v>0</v>
      </c>
      <c r="CX327" s="1">
        <f>'DARTBOT- NIE DOTYKAĆ'!B296</f>
        <v>0</v>
      </c>
      <c r="CY327" s="62">
        <f>IFERROR(LEFT(SUBSTITUTE('DARTBOT- NIE DOTYKAĆ'!Q296, "'", ""), FIND("/", SUBSTITUTE('DARTBOT- NIE DOTYKAĆ'!Q296, "'", "")) - 1) * 1, 0)</f>
        <v>0</v>
      </c>
      <c r="CZ327" s="62">
        <f>IFERROR(LEFT(SUBSTITUTE('DARTBOT- NIE DOTYKAĆ'!R296, "'", ""), FIND("/", SUBSTITUTE('DARTBOT- NIE DOTYKAĆ'!R296, "'", "")) - 1) * 1, 0)</f>
        <v>0</v>
      </c>
      <c r="DA327" s="1">
        <f>IFERROR(MID(SUBSTITUTE('DARTBOT- NIE DOTYKAĆ'!Q296, "'", ""), FIND("/", SUBSTITUTE('DARTBOT- NIE DOTYKAĆ'!Q296, "'", "")) + 1, 99) * 1, 0)</f>
        <v>0</v>
      </c>
      <c r="DB327" s="1">
        <f>IFERROR(MID(SUBSTITUTE('DARTBOT- NIE DOTYKAĆ'!R296, "'", ""), FIND("/", SUBSTITUTE('DARTBOT- NIE DOTYKAĆ'!R296, "'", "")) + 1, 99) * 1, 0)</f>
        <v>0</v>
      </c>
    </row>
    <row r="328" spans="80:106" ht="23.25">
      <c r="CB328" s="1"/>
      <c r="CC328" s="1"/>
      <c r="CD328" s="1"/>
      <c r="CE328" s="1"/>
      <c r="CW328" s="61">
        <f>'DARTBOT- NIE DOTYKAĆ'!A297</f>
        <v>0</v>
      </c>
      <c r="CX328" s="1">
        <f>'DARTBOT- NIE DOTYKAĆ'!B297</f>
        <v>0</v>
      </c>
      <c r="CY328" s="62">
        <f>IFERROR(LEFT(SUBSTITUTE('DARTBOT- NIE DOTYKAĆ'!Q297, "'", ""), FIND("/", SUBSTITUTE('DARTBOT- NIE DOTYKAĆ'!Q297, "'", "")) - 1) * 1, 0)</f>
        <v>0</v>
      </c>
      <c r="CZ328" s="62">
        <f>IFERROR(LEFT(SUBSTITUTE('DARTBOT- NIE DOTYKAĆ'!R297, "'", ""), FIND("/", SUBSTITUTE('DARTBOT- NIE DOTYKAĆ'!R297, "'", "")) - 1) * 1, 0)</f>
        <v>0</v>
      </c>
      <c r="DA328" s="1">
        <f>IFERROR(MID(SUBSTITUTE('DARTBOT- NIE DOTYKAĆ'!Q297, "'", ""), FIND("/", SUBSTITUTE('DARTBOT- NIE DOTYKAĆ'!Q297, "'", "")) + 1, 99) * 1, 0)</f>
        <v>0</v>
      </c>
      <c r="DB328" s="1">
        <f>IFERROR(MID(SUBSTITUTE('DARTBOT- NIE DOTYKAĆ'!R297, "'", ""), FIND("/", SUBSTITUTE('DARTBOT- NIE DOTYKAĆ'!R297, "'", "")) + 1, 99) * 1, 0)</f>
        <v>0</v>
      </c>
    </row>
    <row r="329" spans="80:106" ht="23.25">
      <c r="CB329" s="1"/>
      <c r="CC329" s="1"/>
      <c r="CD329" s="1"/>
      <c r="CE329" s="1"/>
      <c r="CW329" s="61">
        <f>'DARTBOT- NIE DOTYKAĆ'!A298</f>
        <v>0</v>
      </c>
      <c r="CX329" s="1">
        <f>'DARTBOT- NIE DOTYKAĆ'!B298</f>
        <v>0</v>
      </c>
      <c r="CY329" s="62">
        <f>IFERROR(LEFT(SUBSTITUTE('DARTBOT- NIE DOTYKAĆ'!Q298, "'", ""), FIND("/", SUBSTITUTE('DARTBOT- NIE DOTYKAĆ'!Q298, "'", "")) - 1) * 1, 0)</f>
        <v>0</v>
      </c>
      <c r="CZ329" s="62">
        <f>IFERROR(LEFT(SUBSTITUTE('DARTBOT- NIE DOTYKAĆ'!R298, "'", ""), FIND("/", SUBSTITUTE('DARTBOT- NIE DOTYKAĆ'!R298, "'", "")) - 1) * 1, 0)</f>
        <v>0</v>
      </c>
      <c r="DA329" s="1">
        <f>IFERROR(MID(SUBSTITUTE('DARTBOT- NIE DOTYKAĆ'!Q298, "'", ""), FIND("/", SUBSTITUTE('DARTBOT- NIE DOTYKAĆ'!Q298, "'", "")) + 1, 99) * 1, 0)</f>
        <v>0</v>
      </c>
      <c r="DB329" s="1">
        <f>IFERROR(MID(SUBSTITUTE('DARTBOT- NIE DOTYKAĆ'!R298, "'", ""), FIND("/", SUBSTITUTE('DARTBOT- NIE DOTYKAĆ'!R298, "'", "")) + 1, 99) * 1, 0)</f>
        <v>0</v>
      </c>
    </row>
    <row r="330" spans="80:106" ht="23.25">
      <c r="CB330" s="1"/>
      <c r="CC330" s="1"/>
      <c r="CD330" s="1"/>
      <c r="CE330" s="1"/>
      <c r="CW330" s="61">
        <f>'DARTBOT- NIE DOTYKAĆ'!A299</f>
        <v>0</v>
      </c>
      <c r="CX330" s="1">
        <f>'DARTBOT- NIE DOTYKAĆ'!B299</f>
        <v>0</v>
      </c>
      <c r="CY330" s="62">
        <f>IFERROR(LEFT(SUBSTITUTE('DARTBOT- NIE DOTYKAĆ'!Q299, "'", ""), FIND("/", SUBSTITUTE('DARTBOT- NIE DOTYKAĆ'!Q299, "'", "")) - 1) * 1, 0)</f>
        <v>0</v>
      </c>
      <c r="CZ330" s="62">
        <f>IFERROR(LEFT(SUBSTITUTE('DARTBOT- NIE DOTYKAĆ'!R299, "'", ""), FIND("/", SUBSTITUTE('DARTBOT- NIE DOTYKAĆ'!R299, "'", "")) - 1) * 1, 0)</f>
        <v>0</v>
      </c>
      <c r="DA330" s="1">
        <f>IFERROR(MID(SUBSTITUTE('DARTBOT- NIE DOTYKAĆ'!Q299, "'", ""), FIND("/", SUBSTITUTE('DARTBOT- NIE DOTYKAĆ'!Q299, "'", "")) + 1, 99) * 1, 0)</f>
        <v>0</v>
      </c>
      <c r="DB330" s="1">
        <f>IFERROR(MID(SUBSTITUTE('DARTBOT- NIE DOTYKAĆ'!R299, "'", ""), FIND("/", SUBSTITUTE('DARTBOT- NIE DOTYKAĆ'!R299, "'", "")) + 1, 99) * 1, 0)</f>
        <v>0</v>
      </c>
    </row>
    <row r="331" spans="80:106" ht="23.25">
      <c r="CB331" s="1"/>
      <c r="CC331" s="1"/>
      <c r="CD331" s="1"/>
      <c r="CE331" s="1"/>
      <c r="CW331" s="61">
        <f>'DARTBOT- NIE DOTYKAĆ'!A300</f>
        <v>0</v>
      </c>
      <c r="CX331" s="1">
        <f>'DARTBOT- NIE DOTYKAĆ'!B300</f>
        <v>0</v>
      </c>
      <c r="CY331" s="62">
        <f>IFERROR(LEFT(SUBSTITUTE('DARTBOT- NIE DOTYKAĆ'!Q300, "'", ""), FIND("/", SUBSTITUTE('DARTBOT- NIE DOTYKAĆ'!Q300, "'", "")) - 1) * 1, 0)</f>
        <v>0</v>
      </c>
      <c r="CZ331" s="62">
        <f>IFERROR(LEFT(SUBSTITUTE('DARTBOT- NIE DOTYKAĆ'!R300, "'", ""), FIND("/", SUBSTITUTE('DARTBOT- NIE DOTYKAĆ'!R300, "'", "")) - 1) * 1, 0)</f>
        <v>0</v>
      </c>
      <c r="DA331" s="1">
        <f>IFERROR(MID(SUBSTITUTE('DARTBOT- NIE DOTYKAĆ'!Q300, "'", ""), FIND("/", SUBSTITUTE('DARTBOT- NIE DOTYKAĆ'!Q300, "'", "")) + 1, 99) * 1, 0)</f>
        <v>0</v>
      </c>
      <c r="DB331" s="1">
        <f>IFERROR(MID(SUBSTITUTE('DARTBOT- NIE DOTYKAĆ'!R300, "'", ""), FIND("/", SUBSTITUTE('DARTBOT- NIE DOTYKAĆ'!R300, "'", "")) + 1, 99) * 1, 0)</f>
        <v>0</v>
      </c>
    </row>
    <row r="332" spans="80:106" ht="23.25">
      <c r="CB332" s="1"/>
      <c r="CC332" s="1"/>
      <c r="CD332" s="1"/>
      <c r="CE332" s="1"/>
      <c r="CW332" s="61">
        <f>'DARTBOT- NIE DOTYKAĆ'!A301</f>
        <v>0</v>
      </c>
      <c r="CX332" s="1">
        <f>'DARTBOT- NIE DOTYKAĆ'!B301</f>
        <v>0</v>
      </c>
      <c r="CY332" s="62">
        <f>IFERROR(LEFT(SUBSTITUTE('DARTBOT- NIE DOTYKAĆ'!Q301, "'", ""), FIND("/", SUBSTITUTE('DARTBOT- NIE DOTYKAĆ'!Q301, "'", "")) - 1) * 1, 0)</f>
        <v>0</v>
      </c>
      <c r="CZ332" s="62">
        <f>IFERROR(LEFT(SUBSTITUTE('DARTBOT- NIE DOTYKAĆ'!R301, "'", ""), FIND("/", SUBSTITUTE('DARTBOT- NIE DOTYKAĆ'!R301, "'", "")) - 1) * 1, 0)</f>
        <v>0</v>
      </c>
      <c r="DA332" s="1">
        <f>IFERROR(MID(SUBSTITUTE('DARTBOT- NIE DOTYKAĆ'!Q301, "'", ""), FIND("/", SUBSTITUTE('DARTBOT- NIE DOTYKAĆ'!Q301, "'", "")) + 1, 99) * 1, 0)</f>
        <v>0</v>
      </c>
      <c r="DB332" s="1">
        <f>IFERROR(MID(SUBSTITUTE('DARTBOT- NIE DOTYKAĆ'!R301, "'", ""), FIND("/", SUBSTITUTE('DARTBOT- NIE DOTYKAĆ'!R301, "'", "")) + 1, 99) * 1, 0)</f>
        <v>0</v>
      </c>
    </row>
    <row r="333" spans="80:106" ht="23.25">
      <c r="CB333" s="1"/>
      <c r="CC333" s="1"/>
      <c r="CD333" s="1"/>
      <c r="CE333" s="1"/>
      <c r="CW333" s="61">
        <f>'DARTBOT- NIE DOTYKAĆ'!A302</f>
        <v>0</v>
      </c>
      <c r="CX333" s="1">
        <f>'DARTBOT- NIE DOTYKAĆ'!B302</f>
        <v>0</v>
      </c>
      <c r="CY333" s="62">
        <f>IFERROR(LEFT(SUBSTITUTE('DARTBOT- NIE DOTYKAĆ'!Q302, "'", ""), FIND("/", SUBSTITUTE('DARTBOT- NIE DOTYKAĆ'!Q302, "'", "")) - 1) * 1, 0)</f>
        <v>0</v>
      </c>
      <c r="CZ333" s="62">
        <f>IFERROR(LEFT(SUBSTITUTE('DARTBOT- NIE DOTYKAĆ'!R302, "'", ""), FIND("/", SUBSTITUTE('DARTBOT- NIE DOTYKAĆ'!R302, "'", "")) - 1) * 1, 0)</f>
        <v>0</v>
      </c>
      <c r="DA333" s="1">
        <f>IFERROR(MID(SUBSTITUTE('DARTBOT- NIE DOTYKAĆ'!Q302, "'", ""), FIND("/", SUBSTITUTE('DARTBOT- NIE DOTYKAĆ'!Q302, "'", "")) + 1, 99) * 1, 0)</f>
        <v>0</v>
      </c>
      <c r="DB333" s="1">
        <f>IFERROR(MID(SUBSTITUTE('DARTBOT- NIE DOTYKAĆ'!R302, "'", ""), FIND("/", SUBSTITUTE('DARTBOT- NIE DOTYKAĆ'!R302, "'", "")) + 1, 99) * 1, 0)</f>
        <v>0</v>
      </c>
    </row>
    <row r="334" spans="80:106" ht="23.25">
      <c r="CB334" s="1"/>
      <c r="CC334" s="1"/>
      <c r="CD334" s="1"/>
      <c r="CE334" s="1"/>
      <c r="CW334" s="61">
        <f>'DARTBOT- NIE DOTYKAĆ'!A303</f>
        <v>0</v>
      </c>
      <c r="CX334" s="1">
        <f>'DARTBOT- NIE DOTYKAĆ'!B303</f>
        <v>0</v>
      </c>
      <c r="CY334" s="62">
        <f>IFERROR(LEFT(SUBSTITUTE('DARTBOT- NIE DOTYKAĆ'!Q303, "'", ""), FIND("/", SUBSTITUTE('DARTBOT- NIE DOTYKAĆ'!Q303, "'", "")) - 1) * 1, 0)</f>
        <v>0</v>
      </c>
      <c r="CZ334" s="62">
        <f>IFERROR(LEFT(SUBSTITUTE('DARTBOT- NIE DOTYKAĆ'!R303, "'", ""), FIND("/", SUBSTITUTE('DARTBOT- NIE DOTYKAĆ'!R303, "'", "")) - 1) * 1, 0)</f>
        <v>0</v>
      </c>
      <c r="DA334" s="1">
        <f>IFERROR(MID(SUBSTITUTE('DARTBOT- NIE DOTYKAĆ'!Q303, "'", ""), FIND("/", SUBSTITUTE('DARTBOT- NIE DOTYKAĆ'!Q303, "'", "")) + 1, 99) * 1, 0)</f>
        <v>0</v>
      </c>
      <c r="DB334" s="1">
        <f>IFERROR(MID(SUBSTITUTE('DARTBOT- NIE DOTYKAĆ'!R303, "'", ""), FIND("/", SUBSTITUTE('DARTBOT- NIE DOTYKAĆ'!R303, "'", "")) + 1, 99) * 1, 0)</f>
        <v>0</v>
      </c>
    </row>
    <row r="335" spans="80:106" ht="23.25">
      <c r="CB335" s="1"/>
      <c r="CC335" s="1"/>
      <c r="CD335" s="1"/>
      <c r="CE335" s="1"/>
      <c r="CW335" s="61">
        <f>'DARTBOT- NIE DOTYKAĆ'!A304</f>
        <v>0</v>
      </c>
      <c r="CX335" s="1">
        <f>'DARTBOT- NIE DOTYKAĆ'!B304</f>
        <v>0</v>
      </c>
      <c r="CY335" s="62">
        <f>IFERROR(LEFT(SUBSTITUTE('DARTBOT- NIE DOTYKAĆ'!Q304, "'", ""), FIND("/", SUBSTITUTE('DARTBOT- NIE DOTYKAĆ'!Q304, "'", "")) - 1) * 1, 0)</f>
        <v>0</v>
      </c>
      <c r="CZ335" s="62">
        <f>IFERROR(LEFT(SUBSTITUTE('DARTBOT- NIE DOTYKAĆ'!R304, "'", ""), FIND("/", SUBSTITUTE('DARTBOT- NIE DOTYKAĆ'!R304, "'", "")) - 1) * 1, 0)</f>
        <v>0</v>
      </c>
      <c r="DA335" s="1">
        <f>IFERROR(MID(SUBSTITUTE('DARTBOT- NIE DOTYKAĆ'!Q304, "'", ""), FIND("/", SUBSTITUTE('DARTBOT- NIE DOTYKAĆ'!Q304, "'", "")) + 1, 99) * 1, 0)</f>
        <v>0</v>
      </c>
      <c r="DB335" s="1">
        <f>IFERROR(MID(SUBSTITUTE('DARTBOT- NIE DOTYKAĆ'!R304, "'", ""), FIND("/", SUBSTITUTE('DARTBOT- NIE DOTYKAĆ'!R304, "'", "")) + 1, 99) * 1, 0)</f>
        <v>0</v>
      </c>
    </row>
    <row r="336" spans="80:106" ht="23.25">
      <c r="CB336" s="1"/>
      <c r="CC336" s="1"/>
      <c r="CD336" s="1"/>
      <c r="CE336" s="1"/>
      <c r="CW336" s="61">
        <f>'DARTBOT- NIE DOTYKAĆ'!A305</f>
        <v>0</v>
      </c>
      <c r="CX336" s="1">
        <f>'DARTBOT- NIE DOTYKAĆ'!B305</f>
        <v>0</v>
      </c>
      <c r="CY336" s="62">
        <f>IFERROR(LEFT(SUBSTITUTE('DARTBOT- NIE DOTYKAĆ'!Q305, "'", ""), FIND("/", SUBSTITUTE('DARTBOT- NIE DOTYKAĆ'!Q305, "'", "")) - 1) * 1, 0)</f>
        <v>0</v>
      </c>
      <c r="CZ336" s="62">
        <f>IFERROR(LEFT(SUBSTITUTE('DARTBOT- NIE DOTYKAĆ'!R305, "'", ""), FIND("/", SUBSTITUTE('DARTBOT- NIE DOTYKAĆ'!R305, "'", "")) - 1) * 1, 0)</f>
        <v>0</v>
      </c>
      <c r="DA336" s="1">
        <f>IFERROR(MID(SUBSTITUTE('DARTBOT- NIE DOTYKAĆ'!Q305, "'", ""), FIND("/", SUBSTITUTE('DARTBOT- NIE DOTYKAĆ'!Q305, "'", "")) + 1, 99) * 1, 0)</f>
        <v>0</v>
      </c>
      <c r="DB336" s="1">
        <f>IFERROR(MID(SUBSTITUTE('DARTBOT- NIE DOTYKAĆ'!R305, "'", ""), FIND("/", SUBSTITUTE('DARTBOT- NIE DOTYKAĆ'!R305, "'", "")) + 1, 99) * 1, 0)</f>
        <v>0</v>
      </c>
    </row>
    <row r="337" spans="80:106" ht="23.25">
      <c r="CB337" s="1"/>
      <c r="CC337" s="1"/>
      <c r="CD337" s="1"/>
      <c r="CE337" s="1"/>
      <c r="CW337" s="61">
        <f>'DARTBOT- NIE DOTYKAĆ'!A306</f>
        <v>0</v>
      </c>
      <c r="CX337" s="1">
        <f>'DARTBOT- NIE DOTYKAĆ'!B306</f>
        <v>0</v>
      </c>
      <c r="CY337" s="62">
        <f>IFERROR(LEFT(SUBSTITUTE('DARTBOT- NIE DOTYKAĆ'!Q306, "'", ""), FIND("/", SUBSTITUTE('DARTBOT- NIE DOTYKAĆ'!Q306, "'", "")) - 1) * 1, 0)</f>
        <v>0</v>
      </c>
      <c r="CZ337" s="62">
        <f>IFERROR(LEFT(SUBSTITUTE('DARTBOT- NIE DOTYKAĆ'!R306, "'", ""), FIND("/", SUBSTITUTE('DARTBOT- NIE DOTYKAĆ'!R306, "'", "")) - 1) * 1, 0)</f>
        <v>0</v>
      </c>
      <c r="DA337" s="1">
        <f>IFERROR(MID(SUBSTITUTE('DARTBOT- NIE DOTYKAĆ'!Q306, "'", ""), FIND("/", SUBSTITUTE('DARTBOT- NIE DOTYKAĆ'!Q306, "'", "")) + 1, 99) * 1, 0)</f>
        <v>0</v>
      </c>
      <c r="DB337" s="1">
        <f>IFERROR(MID(SUBSTITUTE('DARTBOT- NIE DOTYKAĆ'!R306, "'", ""), FIND("/", SUBSTITUTE('DARTBOT- NIE DOTYKAĆ'!R306, "'", "")) + 1, 99) * 1, 0)</f>
        <v>0</v>
      </c>
    </row>
    <row r="338" spans="80:106" ht="23.25">
      <c r="CB338" s="1"/>
      <c r="CC338" s="1"/>
      <c r="CD338" s="1"/>
      <c r="CE338" s="1"/>
      <c r="CW338" s="61">
        <f>'DARTBOT- NIE DOTYKAĆ'!A307</f>
        <v>0</v>
      </c>
      <c r="CX338" s="1">
        <f>'DARTBOT- NIE DOTYKAĆ'!B307</f>
        <v>0</v>
      </c>
      <c r="CY338" s="62">
        <f>IFERROR(LEFT(SUBSTITUTE('DARTBOT- NIE DOTYKAĆ'!Q307, "'", ""), FIND("/", SUBSTITUTE('DARTBOT- NIE DOTYKAĆ'!Q307, "'", "")) - 1) * 1, 0)</f>
        <v>0</v>
      </c>
      <c r="CZ338" s="62">
        <f>IFERROR(LEFT(SUBSTITUTE('DARTBOT- NIE DOTYKAĆ'!R307, "'", ""), FIND("/", SUBSTITUTE('DARTBOT- NIE DOTYKAĆ'!R307, "'", "")) - 1) * 1, 0)</f>
        <v>0</v>
      </c>
      <c r="DA338" s="1">
        <f>IFERROR(MID(SUBSTITUTE('DARTBOT- NIE DOTYKAĆ'!Q307, "'", ""), FIND("/", SUBSTITUTE('DARTBOT- NIE DOTYKAĆ'!Q307, "'", "")) + 1, 99) * 1, 0)</f>
        <v>0</v>
      </c>
      <c r="DB338" s="1">
        <f>IFERROR(MID(SUBSTITUTE('DARTBOT- NIE DOTYKAĆ'!R307, "'", ""), FIND("/", SUBSTITUTE('DARTBOT- NIE DOTYKAĆ'!R307, "'", "")) + 1, 99) * 1, 0)</f>
        <v>0</v>
      </c>
    </row>
    <row r="339" spans="80:106" ht="23.25">
      <c r="CB339" s="1"/>
      <c r="CC339" s="1"/>
      <c r="CD339" s="1"/>
      <c r="CE339" s="1"/>
      <c r="CW339" s="61">
        <f>'DARTBOT- NIE DOTYKAĆ'!A308</f>
        <v>0</v>
      </c>
      <c r="CX339" s="1">
        <f>'DARTBOT- NIE DOTYKAĆ'!B308</f>
        <v>0</v>
      </c>
      <c r="CY339" s="62">
        <f>IFERROR(LEFT(SUBSTITUTE('DARTBOT- NIE DOTYKAĆ'!Q308, "'", ""), FIND("/", SUBSTITUTE('DARTBOT- NIE DOTYKAĆ'!Q308, "'", "")) - 1) * 1, 0)</f>
        <v>0</v>
      </c>
      <c r="CZ339" s="62">
        <f>IFERROR(LEFT(SUBSTITUTE('DARTBOT- NIE DOTYKAĆ'!R308, "'", ""), FIND("/", SUBSTITUTE('DARTBOT- NIE DOTYKAĆ'!R308, "'", "")) - 1) * 1, 0)</f>
        <v>0</v>
      </c>
      <c r="DA339" s="1">
        <f>IFERROR(MID(SUBSTITUTE('DARTBOT- NIE DOTYKAĆ'!Q308, "'", ""), FIND("/", SUBSTITUTE('DARTBOT- NIE DOTYKAĆ'!Q308, "'", "")) + 1, 99) * 1, 0)</f>
        <v>0</v>
      </c>
      <c r="DB339" s="1">
        <f>IFERROR(MID(SUBSTITUTE('DARTBOT- NIE DOTYKAĆ'!R308, "'", ""), FIND("/", SUBSTITUTE('DARTBOT- NIE DOTYKAĆ'!R308, "'", "")) + 1, 99) * 1, 0)</f>
        <v>0</v>
      </c>
    </row>
    <row r="340" spans="80:106" ht="23.25">
      <c r="CB340" s="1"/>
      <c r="CC340" s="1"/>
      <c r="CD340" s="1"/>
      <c r="CE340" s="1"/>
      <c r="CW340" s="61">
        <f>'DARTBOT- NIE DOTYKAĆ'!A309</f>
        <v>0</v>
      </c>
      <c r="CX340" s="1">
        <f>'DARTBOT- NIE DOTYKAĆ'!B309</f>
        <v>0</v>
      </c>
      <c r="CY340" s="62">
        <f>IFERROR(LEFT(SUBSTITUTE('DARTBOT- NIE DOTYKAĆ'!Q309, "'", ""), FIND("/", SUBSTITUTE('DARTBOT- NIE DOTYKAĆ'!Q309, "'", "")) - 1) * 1, 0)</f>
        <v>0</v>
      </c>
      <c r="CZ340" s="62">
        <f>IFERROR(LEFT(SUBSTITUTE('DARTBOT- NIE DOTYKAĆ'!R309, "'", ""), FIND("/", SUBSTITUTE('DARTBOT- NIE DOTYKAĆ'!R309, "'", "")) - 1) * 1, 0)</f>
        <v>0</v>
      </c>
      <c r="DA340" s="1">
        <f>IFERROR(MID(SUBSTITUTE('DARTBOT- NIE DOTYKAĆ'!Q309, "'", ""), FIND("/", SUBSTITUTE('DARTBOT- NIE DOTYKAĆ'!Q309, "'", "")) + 1, 99) * 1, 0)</f>
        <v>0</v>
      </c>
      <c r="DB340" s="1">
        <f>IFERROR(MID(SUBSTITUTE('DARTBOT- NIE DOTYKAĆ'!R309, "'", ""), FIND("/", SUBSTITUTE('DARTBOT- NIE DOTYKAĆ'!R309, "'", "")) + 1, 99) * 1, 0)</f>
        <v>0</v>
      </c>
    </row>
    <row r="341" spans="80:106" ht="23.25">
      <c r="CB341" s="1"/>
      <c r="CC341" s="1"/>
      <c r="CD341" s="1"/>
      <c r="CE341" s="1"/>
      <c r="CW341" s="61">
        <f>'DARTBOT- NIE DOTYKAĆ'!A310</f>
        <v>0</v>
      </c>
      <c r="CX341" s="1">
        <f>'DARTBOT- NIE DOTYKAĆ'!B310</f>
        <v>0</v>
      </c>
      <c r="CY341" s="62">
        <f>IFERROR(LEFT(SUBSTITUTE('DARTBOT- NIE DOTYKAĆ'!Q310, "'", ""), FIND("/", SUBSTITUTE('DARTBOT- NIE DOTYKAĆ'!Q310, "'", "")) - 1) * 1, 0)</f>
        <v>0</v>
      </c>
      <c r="CZ341" s="62">
        <f>IFERROR(LEFT(SUBSTITUTE('DARTBOT- NIE DOTYKAĆ'!R310, "'", ""), FIND("/", SUBSTITUTE('DARTBOT- NIE DOTYKAĆ'!R310, "'", "")) - 1) * 1, 0)</f>
        <v>0</v>
      </c>
      <c r="DA341" s="1">
        <f>IFERROR(MID(SUBSTITUTE('DARTBOT- NIE DOTYKAĆ'!Q310, "'", ""), FIND("/", SUBSTITUTE('DARTBOT- NIE DOTYKAĆ'!Q310, "'", "")) + 1, 99) * 1, 0)</f>
        <v>0</v>
      </c>
      <c r="DB341" s="1">
        <f>IFERROR(MID(SUBSTITUTE('DARTBOT- NIE DOTYKAĆ'!R310, "'", ""), FIND("/", SUBSTITUTE('DARTBOT- NIE DOTYKAĆ'!R310, "'", "")) + 1, 99) * 1, 0)</f>
        <v>0</v>
      </c>
    </row>
    <row r="342" spans="80:106" ht="23.25">
      <c r="CB342" s="1"/>
      <c r="CC342" s="1"/>
      <c r="CD342" s="1"/>
      <c r="CE342" s="1"/>
      <c r="CW342" s="61">
        <f>'DARTBOT- NIE DOTYKAĆ'!A311</f>
        <v>0</v>
      </c>
      <c r="CX342" s="1">
        <f>'DARTBOT- NIE DOTYKAĆ'!B311</f>
        <v>0</v>
      </c>
      <c r="CY342" s="62">
        <f>IFERROR(LEFT(SUBSTITUTE('DARTBOT- NIE DOTYKAĆ'!Q311, "'", ""), FIND("/", SUBSTITUTE('DARTBOT- NIE DOTYKAĆ'!Q311, "'", "")) - 1) * 1, 0)</f>
        <v>0</v>
      </c>
      <c r="CZ342" s="62">
        <f>IFERROR(LEFT(SUBSTITUTE('DARTBOT- NIE DOTYKAĆ'!R311, "'", ""), FIND("/", SUBSTITUTE('DARTBOT- NIE DOTYKAĆ'!R311, "'", "")) - 1) * 1, 0)</f>
        <v>0</v>
      </c>
      <c r="DA342" s="1">
        <f>IFERROR(MID(SUBSTITUTE('DARTBOT- NIE DOTYKAĆ'!Q311, "'", ""), FIND("/", SUBSTITUTE('DARTBOT- NIE DOTYKAĆ'!Q311, "'", "")) + 1, 99) * 1, 0)</f>
        <v>0</v>
      </c>
      <c r="DB342" s="1">
        <f>IFERROR(MID(SUBSTITUTE('DARTBOT- NIE DOTYKAĆ'!R311, "'", ""), FIND("/", SUBSTITUTE('DARTBOT- NIE DOTYKAĆ'!R311, "'", "")) + 1, 99) * 1, 0)</f>
        <v>0</v>
      </c>
    </row>
    <row r="343" spans="80:106" ht="23.25">
      <c r="CB343" s="1"/>
      <c r="CC343" s="1"/>
      <c r="CD343" s="1"/>
      <c r="CE343" s="1"/>
      <c r="CW343" s="61">
        <f>'DARTBOT- NIE DOTYKAĆ'!A312</f>
        <v>0</v>
      </c>
      <c r="CX343" s="1">
        <f>'DARTBOT- NIE DOTYKAĆ'!B312</f>
        <v>0</v>
      </c>
      <c r="CY343" s="62">
        <f>IFERROR(LEFT(SUBSTITUTE('DARTBOT- NIE DOTYKAĆ'!Q312, "'", ""), FIND("/", SUBSTITUTE('DARTBOT- NIE DOTYKAĆ'!Q312, "'", "")) - 1) * 1, 0)</f>
        <v>0</v>
      </c>
      <c r="CZ343" s="62">
        <f>IFERROR(LEFT(SUBSTITUTE('DARTBOT- NIE DOTYKAĆ'!R312, "'", ""), FIND("/", SUBSTITUTE('DARTBOT- NIE DOTYKAĆ'!R312, "'", "")) - 1) * 1, 0)</f>
        <v>0</v>
      </c>
      <c r="DA343" s="1">
        <f>IFERROR(MID(SUBSTITUTE('DARTBOT- NIE DOTYKAĆ'!Q312, "'", ""), FIND("/", SUBSTITUTE('DARTBOT- NIE DOTYKAĆ'!Q312, "'", "")) + 1, 99) * 1, 0)</f>
        <v>0</v>
      </c>
      <c r="DB343" s="1">
        <f>IFERROR(MID(SUBSTITUTE('DARTBOT- NIE DOTYKAĆ'!R312, "'", ""), FIND("/", SUBSTITUTE('DARTBOT- NIE DOTYKAĆ'!R312, "'", "")) + 1, 99) * 1, 0)</f>
        <v>0</v>
      </c>
    </row>
    <row r="344" spans="80:106" ht="23.25">
      <c r="CB344" s="1"/>
      <c r="CC344" s="1"/>
      <c r="CD344" s="1"/>
      <c r="CE344" s="1"/>
      <c r="CW344" s="61">
        <f>'DARTBOT- NIE DOTYKAĆ'!A313</f>
        <v>0</v>
      </c>
      <c r="CX344" s="1">
        <f>'DARTBOT- NIE DOTYKAĆ'!B313</f>
        <v>0</v>
      </c>
      <c r="CY344" s="62">
        <f>IFERROR(LEFT(SUBSTITUTE('DARTBOT- NIE DOTYKAĆ'!Q313, "'", ""), FIND("/", SUBSTITUTE('DARTBOT- NIE DOTYKAĆ'!Q313, "'", "")) - 1) * 1, 0)</f>
        <v>0</v>
      </c>
      <c r="CZ344" s="62">
        <f>IFERROR(LEFT(SUBSTITUTE('DARTBOT- NIE DOTYKAĆ'!R313, "'", ""), FIND("/", SUBSTITUTE('DARTBOT- NIE DOTYKAĆ'!R313, "'", "")) - 1) * 1, 0)</f>
        <v>0</v>
      </c>
      <c r="DA344" s="1">
        <f>IFERROR(MID(SUBSTITUTE('DARTBOT- NIE DOTYKAĆ'!Q313, "'", ""), FIND("/", SUBSTITUTE('DARTBOT- NIE DOTYKAĆ'!Q313, "'", "")) + 1, 99) * 1, 0)</f>
        <v>0</v>
      </c>
      <c r="DB344" s="1">
        <f>IFERROR(MID(SUBSTITUTE('DARTBOT- NIE DOTYKAĆ'!R313, "'", ""), FIND("/", SUBSTITUTE('DARTBOT- NIE DOTYKAĆ'!R313, "'", "")) + 1, 99) * 1, 0)</f>
        <v>0</v>
      </c>
    </row>
    <row r="345" spans="80:106" ht="23.25">
      <c r="CB345" s="1"/>
      <c r="CC345" s="1"/>
      <c r="CD345" s="1"/>
      <c r="CE345" s="1"/>
      <c r="CW345" s="61">
        <f>'DARTBOT- NIE DOTYKAĆ'!A314</f>
        <v>0</v>
      </c>
      <c r="CX345" s="1">
        <f>'DARTBOT- NIE DOTYKAĆ'!B314</f>
        <v>0</v>
      </c>
      <c r="CY345" s="62">
        <f>IFERROR(LEFT(SUBSTITUTE('DARTBOT- NIE DOTYKAĆ'!Q314, "'", ""), FIND("/", SUBSTITUTE('DARTBOT- NIE DOTYKAĆ'!Q314, "'", "")) - 1) * 1, 0)</f>
        <v>0</v>
      </c>
      <c r="CZ345" s="62">
        <f>IFERROR(LEFT(SUBSTITUTE('DARTBOT- NIE DOTYKAĆ'!R314, "'", ""), FIND("/", SUBSTITUTE('DARTBOT- NIE DOTYKAĆ'!R314, "'", "")) - 1) * 1, 0)</f>
        <v>0</v>
      </c>
      <c r="DA345" s="1">
        <f>IFERROR(MID(SUBSTITUTE('DARTBOT- NIE DOTYKAĆ'!Q314, "'", ""), FIND("/", SUBSTITUTE('DARTBOT- NIE DOTYKAĆ'!Q314, "'", "")) + 1, 99) * 1, 0)</f>
        <v>0</v>
      </c>
      <c r="DB345" s="1">
        <f>IFERROR(MID(SUBSTITUTE('DARTBOT- NIE DOTYKAĆ'!R314, "'", ""), FIND("/", SUBSTITUTE('DARTBOT- NIE DOTYKAĆ'!R314, "'", "")) + 1, 99) * 1, 0)</f>
        <v>0</v>
      </c>
    </row>
    <row r="346" spans="80:106" ht="23.25">
      <c r="CB346" s="1"/>
      <c r="CC346" s="1"/>
      <c r="CD346" s="1"/>
      <c r="CE346" s="1"/>
      <c r="CW346" s="61">
        <f>'DARTBOT- NIE DOTYKAĆ'!A315</f>
        <v>0</v>
      </c>
      <c r="CX346" s="1">
        <f>'DARTBOT- NIE DOTYKAĆ'!B315</f>
        <v>0</v>
      </c>
      <c r="CY346" s="62">
        <f>IFERROR(LEFT(SUBSTITUTE('DARTBOT- NIE DOTYKAĆ'!Q315, "'", ""), FIND("/", SUBSTITUTE('DARTBOT- NIE DOTYKAĆ'!Q315, "'", "")) - 1) * 1, 0)</f>
        <v>0</v>
      </c>
      <c r="CZ346" s="62">
        <f>IFERROR(LEFT(SUBSTITUTE('DARTBOT- NIE DOTYKAĆ'!R315, "'", ""), FIND("/", SUBSTITUTE('DARTBOT- NIE DOTYKAĆ'!R315, "'", "")) - 1) * 1, 0)</f>
        <v>0</v>
      </c>
      <c r="DA346" s="1">
        <f>IFERROR(MID(SUBSTITUTE('DARTBOT- NIE DOTYKAĆ'!Q315, "'", ""), FIND("/", SUBSTITUTE('DARTBOT- NIE DOTYKAĆ'!Q315, "'", "")) + 1, 99) * 1, 0)</f>
        <v>0</v>
      </c>
      <c r="DB346" s="1">
        <f>IFERROR(MID(SUBSTITUTE('DARTBOT- NIE DOTYKAĆ'!R315, "'", ""), FIND("/", SUBSTITUTE('DARTBOT- NIE DOTYKAĆ'!R315, "'", "")) + 1, 99) * 1, 0)</f>
        <v>0</v>
      </c>
    </row>
    <row r="347" spans="80:106" ht="23.25">
      <c r="CB347" s="1"/>
      <c r="CC347" s="1"/>
      <c r="CD347" s="1"/>
      <c r="CE347" s="1"/>
      <c r="CW347" s="61">
        <f>'DARTBOT- NIE DOTYKAĆ'!A316</f>
        <v>0</v>
      </c>
      <c r="CX347" s="1">
        <f>'DARTBOT- NIE DOTYKAĆ'!B316</f>
        <v>0</v>
      </c>
      <c r="CY347" s="62">
        <f>IFERROR(LEFT(SUBSTITUTE('DARTBOT- NIE DOTYKAĆ'!Q316, "'", ""), FIND("/", SUBSTITUTE('DARTBOT- NIE DOTYKAĆ'!Q316, "'", "")) - 1) * 1, 0)</f>
        <v>0</v>
      </c>
      <c r="CZ347" s="62">
        <f>IFERROR(LEFT(SUBSTITUTE('DARTBOT- NIE DOTYKAĆ'!R316, "'", ""), FIND("/", SUBSTITUTE('DARTBOT- NIE DOTYKAĆ'!R316, "'", "")) - 1) * 1, 0)</f>
        <v>0</v>
      </c>
      <c r="DA347" s="1">
        <f>IFERROR(MID(SUBSTITUTE('DARTBOT- NIE DOTYKAĆ'!Q316, "'", ""), FIND("/", SUBSTITUTE('DARTBOT- NIE DOTYKAĆ'!Q316, "'", "")) + 1, 99) * 1, 0)</f>
        <v>0</v>
      </c>
      <c r="DB347" s="1">
        <f>IFERROR(MID(SUBSTITUTE('DARTBOT- NIE DOTYKAĆ'!R316, "'", ""), FIND("/", SUBSTITUTE('DARTBOT- NIE DOTYKAĆ'!R316, "'", "")) + 1, 99) * 1, 0)</f>
        <v>0</v>
      </c>
    </row>
    <row r="348" spans="80:106" ht="23.25">
      <c r="CB348" s="1"/>
      <c r="CC348" s="1"/>
      <c r="CD348" s="1"/>
      <c r="CE348" s="1"/>
      <c r="CW348" s="61">
        <f>'DARTBOT- NIE DOTYKAĆ'!A317</f>
        <v>0</v>
      </c>
      <c r="CX348" s="1">
        <f>'DARTBOT- NIE DOTYKAĆ'!B317</f>
        <v>0</v>
      </c>
      <c r="CY348" s="62">
        <f>IFERROR(LEFT(SUBSTITUTE('DARTBOT- NIE DOTYKAĆ'!Q317, "'", ""), FIND("/", SUBSTITUTE('DARTBOT- NIE DOTYKAĆ'!Q317, "'", "")) - 1) * 1, 0)</f>
        <v>0</v>
      </c>
      <c r="CZ348" s="62">
        <f>IFERROR(LEFT(SUBSTITUTE('DARTBOT- NIE DOTYKAĆ'!R317, "'", ""), FIND("/", SUBSTITUTE('DARTBOT- NIE DOTYKAĆ'!R317, "'", "")) - 1) * 1, 0)</f>
        <v>0</v>
      </c>
      <c r="DA348" s="1">
        <f>IFERROR(MID(SUBSTITUTE('DARTBOT- NIE DOTYKAĆ'!Q317, "'", ""), FIND("/", SUBSTITUTE('DARTBOT- NIE DOTYKAĆ'!Q317, "'", "")) + 1, 99) * 1, 0)</f>
        <v>0</v>
      </c>
      <c r="DB348" s="1">
        <f>IFERROR(MID(SUBSTITUTE('DARTBOT- NIE DOTYKAĆ'!R317, "'", ""), FIND("/", SUBSTITUTE('DARTBOT- NIE DOTYKAĆ'!R317, "'", "")) + 1, 99) * 1, 0)</f>
        <v>0</v>
      </c>
    </row>
    <row r="349" spans="80:106" ht="23.25">
      <c r="CB349" s="1"/>
      <c r="CC349" s="1"/>
      <c r="CD349" s="1"/>
      <c r="CE349" s="1"/>
      <c r="CW349" s="61">
        <f>'DARTBOT- NIE DOTYKAĆ'!A318</f>
        <v>0</v>
      </c>
      <c r="CX349" s="1">
        <f>'DARTBOT- NIE DOTYKAĆ'!B318</f>
        <v>0</v>
      </c>
      <c r="CY349" s="62">
        <f>IFERROR(LEFT(SUBSTITUTE('DARTBOT- NIE DOTYKAĆ'!Q318, "'", ""), FIND("/", SUBSTITUTE('DARTBOT- NIE DOTYKAĆ'!Q318, "'", "")) - 1) * 1, 0)</f>
        <v>0</v>
      </c>
      <c r="CZ349" s="62">
        <f>IFERROR(LEFT(SUBSTITUTE('DARTBOT- NIE DOTYKAĆ'!R318, "'", ""), FIND("/", SUBSTITUTE('DARTBOT- NIE DOTYKAĆ'!R318, "'", "")) - 1) * 1, 0)</f>
        <v>0</v>
      </c>
      <c r="DA349" s="1">
        <f>IFERROR(MID(SUBSTITUTE('DARTBOT- NIE DOTYKAĆ'!Q318, "'", ""), FIND("/", SUBSTITUTE('DARTBOT- NIE DOTYKAĆ'!Q318, "'", "")) + 1, 99) * 1, 0)</f>
        <v>0</v>
      </c>
      <c r="DB349" s="1">
        <f>IFERROR(MID(SUBSTITUTE('DARTBOT- NIE DOTYKAĆ'!R318, "'", ""), FIND("/", SUBSTITUTE('DARTBOT- NIE DOTYKAĆ'!R318, "'", "")) + 1, 99) * 1, 0)</f>
        <v>0</v>
      </c>
    </row>
    <row r="350" spans="80:106" ht="23.25">
      <c r="CB350" s="1"/>
      <c r="CC350" s="1"/>
      <c r="CD350" s="1"/>
      <c r="CE350" s="1"/>
      <c r="CW350" s="61">
        <f>'DARTBOT- NIE DOTYKAĆ'!A319</f>
        <v>0</v>
      </c>
      <c r="CX350" s="1">
        <f>'DARTBOT- NIE DOTYKAĆ'!B319</f>
        <v>0</v>
      </c>
      <c r="CY350" s="62">
        <f>IFERROR(LEFT(SUBSTITUTE('DARTBOT- NIE DOTYKAĆ'!Q319, "'", ""), FIND("/", SUBSTITUTE('DARTBOT- NIE DOTYKAĆ'!Q319, "'", "")) - 1) * 1, 0)</f>
        <v>0</v>
      </c>
      <c r="CZ350" s="62">
        <f>IFERROR(LEFT(SUBSTITUTE('DARTBOT- NIE DOTYKAĆ'!R319, "'", ""), FIND("/", SUBSTITUTE('DARTBOT- NIE DOTYKAĆ'!R319, "'", "")) - 1) * 1, 0)</f>
        <v>0</v>
      </c>
      <c r="DA350" s="1">
        <f>IFERROR(MID(SUBSTITUTE('DARTBOT- NIE DOTYKAĆ'!Q319, "'", ""), FIND("/", SUBSTITUTE('DARTBOT- NIE DOTYKAĆ'!Q319, "'", "")) + 1, 99) * 1, 0)</f>
        <v>0</v>
      </c>
      <c r="DB350" s="1">
        <f>IFERROR(MID(SUBSTITUTE('DARTBOT- NIE DOTYKAĆ'!R319, "'", ""), FIND("/", SUBSTITUTE('DARTBOT- NIE DOTYKAĆ'!R319, "'", "")) + 1, 99) * 1, 0)</f>
        <v>0</v>
      </c>
    </row>
    <row r="351" spans="80:106" ht="23.25">
      <c r="CB351" s="1"/>
      <c r="CC351" s="1"/>
      <c r="CD351" s="1"/>
      <c r="CE351" s="1"/>
      <c r="CW351" s="61">
        <f>'DARTBOT- NIE DOTYKAĆ'!A320</f>
        <v>0</v>
      </c>
      <c r="CX351" s="1">
        <f>'DARTBOT- NIE DOTYKAĆ'!B320</f>
        <v>0</v>
      </c>
      <c r="CY351" s="62">
        <f>IFERROR(LEFT(SUBSTITUTE('DARTBOT- NIE DOTYKAĆ'!Q320, "'", ""), FIND("/", SUBSTITUTE('DARTBOT- NIE DOTYKAĆ'!Q320, "'", "")) - 1) * 1, 0)</f>
        <v>0</v>
      </c>
      <c r="CZ351" s="62">
        <f>IFERROR(LEFT(SUBSTITUTE('DARTBOT- NIE DOTYKAĆ'!R320, "'", ""), FIND("/", SUBSTITUTE('DARTBOT- NIE DOTYKAĆ'!R320, "'", "")) - 1) * 1, 0)</f>
        <v>0</v>
      </c>
      <c r="DA351" s="1">
        <f>IFERROR(MID(SUBSTITUTE('DARTBOT- NIE DOTYKAĆ'!Q320, "'", ""), FIND("/", SUBSTITUTE('DARTBOT- NIE DOTYKAĆ'!Q320, "'", "")) + 1, 99) * 1, 0)</f>
        <v>0</v>
      </c>
      <c r="DB351" s="1">
        <f>IFERROR(MID(SUBSTITUTE('DARTBOT- NIE DOTYKAĆ'!R320, "'", ""), FIND("/", SUBSTITUTE('DARTBOT- NIE DOTYKAĆ'!R320, "'", "")) + 1, 99) * 1, 0)</f>
        <v>0</v>
      </c>
    </row>
    <row r="352" spans="80:106" ht="23.25">
      <c r="CB352" s="1"/>
      <c r="CC352" s="1"/>
      <c r="CD352" s="1"/>
      <c r="CE352" s="1"/>
      <c r="CW352" s="61">
        <f>'DARTBOT- NIE DOTYKAĆ'!A321</f>
        <v>0</v>
      </c>
      <c r="CX352" s="1">
        <f>'DARTBOT- NIE DOTYKAĆ'!B321</f>
        <v>0</v>
      </c>
      <c r="CY352" s="62">
        <f>IFERROR(LEFT(SUBSTITUTE('DARTBOT- NIE DOTYKAĆ'!Q321, "'", ""), FIND("/", SUBSTITUTE('DARTBOT- NIE DOTYKAĆ'!Q321, "'", "")) - 1) * 1, 0)</f>
        <v>0</v>
      </c>
      <c r="CZ352" s="62">
        <f>IFERROR(LEFT(SUBSTITUTE('DARTBOT- NIE DOTYKAĆ'!R321, "'", ""), FIND("/", SUBSTITUTE('DARTBOT- NIE DOTYKAĆ'!R321, "'", "")) - 1) * 1, 0)</f>
        <v>0</v>
      </c>
      <c r="DA352" s="1">
        <f>IFERROR(MID(SUBSTITUTE('DARTBOT- NIE DOTYKAĆ'!Q321, "'", ""), FIND("/", SUBSTITUTE('DARTBOT- NIE DOTYKAĆ'!Q321, "'", "")) + 1, 99) * 1, 0)</f>
        <v>0</v>
      </c>
      <c r="DB352" s="1">
        <f>IFERROR(MID(SUBSTITUTE('DARTBOT- NIE DOTYKAĆ'!R321, "'", ""), FIND("/", SUBSTITUTE('DARTBOT- NIE DOTYKAĆ'!R321, "'", "")) + 1, 99) * 1, 0)</f>
        <v>0</v>
      </c>
    </row>
    <row r="353" spans="80:106" ht="23.25">
      <c r="CB353" s="1"/>
      <c r="CC353" s="1"/>
      <c r="CD353" s="1"/>
      <c r="CE353" s="1"/>
      <c r="CW353" s="61">
        <f>'DARTBOT- NIE DOTYKAĆ'!A322</f>
        <v>0</v>
      </c>
      <c r="CX353" s="1">
        <f>'DARTBOT- NIE DOTYKAĆ'!B322</f>
        <v>0</v>
      </c>
      <c r="CY353" s="62">
        <f>IFERROR(LEFT(SUBSTITUTE('DARTBOT- NIE DOTYKAĆ'!Q322, "'", ""), FIND("/", SUBSTITUTE('DARTBOT- NIE DOTYKAĆ'!Q322, "'", "")) - 1) * 1, 0)</f>
        <v>0</v>
      </c>
      <c r="CZ353" s="62">
        <f>IFERROR(LEFT(SUBSTITUTE('DARTBOT- NIE DOTYKAĆ'!R322, "'", ""), FIND("/", SUBSTITUTE('DARTBOT- NIE DOTYKAĆ'!R322, "'", "")) - 1) * 1, 0)</f>
        <v>0</v>
      </c>
      <c r="DA353" s="1">
        <f>IFERROR(MID(SUBSTITUTE('DARTBOT- NIE DOTYKAĆ'!Q322, "'", ""), FIND("/", SUBSTITUTE('DARTBOT- NIE DOTYKAĆ'!Q322, "'", "")) + 1, 99) * 1, 0)</f>
        <v>0</v>
      </c>
      <c r="DB353" s="1">
        <f>IFERROR(MID(SUBSTITUTE('DARTBOT- NIE DOTYKAĆ'!R322, "'", ""), FIND("/", SUBSTITUTE('DARTBOT- NIE DOTYKAĆ'!R322, "'", "")) + 1, 99) * 1, 0)</f>
        <v>0</v>
      </c>
    </row>
    <row r="354" spans="80:106" ht="23.25">
      <c r="CB354" s="1"/>
      <c r="CC354" s="1"/>
      <c r="CD354" s="1"/>
      <c r="CE354" s="1"/>
      <c r="CW354" s="61">
        <f>'DARTBOT- NIE DOTYKAĆ'!A323</f>
        <v>0</v>
      </c>
      <c r="CX354" s="1">
        <f>'DARTBOT- NIE DOTYKAĆ'!B323</f>
        <v>0</v>
      </c>
      <c r="CY354" s="62">
        <f>IFERROR(LEFT(SUBSTITUTE('DARTBOT- NIE DOTYKAĆ'!Q323, "'", ""), FIND("/", SUBSTITUTE('DARTBOT- NIE DOTYKAĆ'!Q323, "'", "")) - 1) * 1, 0)</f>
        <v>0</v>
      </c>
      <c r="CZ354" s="62">
        <f>IFERROR(LEFT(SUBSTITUTE('DARTBOT- NIE DOTYKAĆ'!R323, "'", ""), FIND("/", SUBSTITUTE('DARTBOT- NIE DOTYKAĆ'!R323, "'", "")) - 1) * 1, 0)</f>
        <v>0</v>
      </c>
      <c r="DA354" s="1">
        <f>IFERROR(MID(SUBSTITUTE('DARTBOT- NIE DOTYKAĆ'!Q323, "'", ""), FIND("/", SUBSTITUTE('DARTBOT- NIE DOTYKAĆ'!Q323, "'", "")) + 1, 99) * 1, 0)</f>
        <v>0</v>
      </c>
      <c r="DB354" s="1">
        <f>IFERROR(MID(SUBSTITUTE('DARTBOT- NIE DOTYKAĆ'!R323, "'", ""), FIND("/", SUBSTITUTE('DARTBOT- NIE DOTYKAĆ'!R323, "'", "")) + 1, 99) * 1, 0)</f>
        <v>0</v>
      </c>
    </row>
    <row r="355" spans="80:106" ht="23.25">
      <c r="CB355" s="1"/>
      <c r="CC355" s="1"/>
      <c r="CD355" s="1"/>
      <c r="CE355" s="1"/>
      <c r="CW355" s="61">
        <f>'DARTBOT- NIE DOTYKAĆ'!A324</f>
        <v>0</v>
      </c>
      <c r="CX355" s="1">
        <f>'DARTBOT- NIE DOTYKAĆ'!B324</f>
        <v>0</v>
      </c>
      <c r="CY355" s="62">
        <f>IFERROR(LEFT(SUBSTITUTE('DARTBOT- NIE DOTYKAĆ'!Q324, "'", ""), FIND("/", SUBSTITUTE('DARTBOT- NIE DOTYKAĆ'!Q324, "'", "")) - 1) * 1, 0)</f>
        <v>0</v>
      </c>
      <c r="CZ355" s="62">
        <f>IFERROR(LEFT(SUBSTITUTE('DARTBOT- NIE DOTYKAĆ'!R324, "'", ""), FIND("/", SUBSTITUTE('DARTBOT- NIE DOTYKAĆ'!R324, "'", "")) - 1) * 1, 0)</f>
        <v>0</v>
      </c>
      <c r="DA355" s="1">
        <f>IFERROR(MID(SUBSTITUTE('DARTBOT- NIE DOTYKAĆ'!Q324, "'", ""), FIND("/", SUBSTITUTE('DARTBOT- NIE DOTYKAĆ'!Q324, "'", "")) + 1, 99) * 1, 0)</f>
        <v>0</v>
      </c>
      <c r="DB355" s="1">
        <f>IFERROR(MID(SUBSTITUTE('DARTBOT- NIE DOTYKAĆ'!R324, "'", ""), FIND("/", SUBSTITUTE('DARTBOT- NIE DOTYKAĆ'!R324, "'", "")) + 1, 99) * 1, 0)</f>
        <v>0</v>
      </c>
    </row>
    <row r="356" spans="80:106" ht="23.25">
      <c r="CB356" s="1"/>
      <c r="CC356" s="1"/>
      <c r="CD356" s="1"/>
      <c r="CE356" s="1"/>
      <c r="CW356" s="61">
        <f>'DARTBOT- NIE DOTYKAĆ'!A325</f>
        <v>0</v>
      </c>
      <c r="CX356" s="1">
        <f>'DARTBOT- NIE DOTYKAĆ'!B325</f>
        <v>0</v>
      </c>
      <c r="CY356" s="62">
        <f>IFERROR(LEFT(SUBSTITUTE('DARTBOT- NIE DOTYKAĆ'!Q325, "'", ""), FIND("/", SUBSTITUTE('DARTBOT- NIE DOTYKAĆ'!Q325, "'", "")) - 1) * 1, 0)</f>
        <v>0</v>
      </c>
      <c r="CZ356" s="62">
        <f>IFERROR(LEFT(SUBSTITUTE('DARTBOT- NIE DOTYKAĆ'!R325, "'", ""), FIND("/", SUBSTITUTE('DARTBOT- NIE DOTYKAĆ'!R325, "'", "")) - 1) * 1, 0)</f>
        <v>0</v>
      </c>
      <c r="DA356" s="1">
        <f>IFERROR(MID(SUBSTITUTE('DARTBOT- NIE DOTYKAĆ'!Q325, "'", ""), FIND("/", SUBSTITUTE('DARTBOT- NIE DOTYKAĆ'!Q325, "'", "")) + 1, 99) * 1, 0)</f>
        <v>0</v>
      </c>
      <c r="DB356" s="1">
        <f>IFERROR(MID(SUBSTITUTE('DARTBOT- NIE DOTYKAĆ'!R325, "'", ""), FIND("/", SUBSTITUTE('DARTBOT- NIE DOTYKAĆ'!R325, "'", "")) + 1, 99) * 1, 0)</f>
        <v>0</v>
      </c>
    </row>
    <row r="357" spans="80:106" ht="23.25">
      <c r="CB357" s="1"/>
      <c r="CC357" s="1"/>
      <c r="CD357" s="1"/>
      <c r="CE357" s="1"/>
      <c r="CW357" s="61">
        <f>'DARTBOT- NIE DOTYKAĆ'!A326</f>
        <v>0</v>
      </c>
      <c r="CX357" s="1">
        <f>'DARTBOT- NIE DOTYKAĆ'!B326</f>
        <v>0</v>
      </c>
      <c r="CY357" s="62">
        <f>IFERROR(LEFT(SUBSTITUTE('DARTBOT- NIE DOTYKAĆ'!Q326, "'", ""), FIND("/", SUBSTITUTE('DARTBOT- NIE DOTYKAĆ'!Q326, "'", "")) - 1) * 1, 0)</f>
        <v>0</v>
      </c>
      <c r="CZ357" s="62">
        <f>IFERROR(LEFT(SUBSTITUTE('DARTBOT- NIE DOTYKAĆ'!R326, "'", ""), FIND("/", SUBSTITUTE('DARTBOT- NIE DOTYKAĆ'!R326, "'", "")) - 1) * 1, 0)</f>
        <v>0</v>
      </c>
      <c r="DA357" s="1">
        <f>IFERROR(MID(SUBSTITUTE('DARTBOT- NIE DOTYKAĆ'!Q326, "'", ""), FIND("/", SUBSTITUTE('DARTBOT- NIE DOTYKAĆ'!Q326, "'", "")) + 1, 99) * 1, 0)</f>
        <v>0</v>
      </c>
      <c r="DB357" s="1">
        <f>IFERROR(MID(SUBSTITUTE('DARTBOT- NIE DOTYKAĆ'!R326, "'", ""), FIND("/", SUBSTITUTE('DARTBOT- NIE DOTYKAĆ'!R326, "'", "")) + 1, 99) * 1, 0)</f>
        <v>0</v>
      </c>
    </row>
    <row r="358" spans="80:106" ht="23.25">
      <c r="CB358" s="1"/>
      <c r="CC358" s="1"/>
      <c r="CD358" s="1"/>
      <c r="CE358" s="1"/>
      <c r="CW358" s="61">
        <f>'DARTBOT- NIE DOTYKAĆ'!A327</f>
        <v>0</v>
      </c>
      <c r="CX358" s="1">
        <f>'DARTBOT- NIE DOTYKAĆ'!B327</f>
        <v>0</v>
      </c>
      <c r="CY358" s="62">
        <f>IFERROR(LEFT(SUBSTITUTE('DARTBOT- NIE DOTYKAĆ'!Q327, "'", ""), FIND("/", SUBSTITUTE('DARTBOT- NIE DOTYKAĆ'!Q327, "'", "")) - 1) * 1, 0)</f>
        <v>0</v>
      </c>
      <c r="CZ358" s="62">
        <f>IFERROR(LEFT(SUBSTITUTE('DARTBOT- NIE DOTYKAĆ'!R327, "'", ""), FIND("/", SUBSTITUTE('DARTBOT- NIE DOTYKAĆ'!R327, "'", "")) - 1) * 1, 0)</f>
        <v>0</v>
      </c>
      <c r="DA358" s="1">
        <f>IFERROR(MID(SUBSTITUTE('DARTBOT- NIE DOTYKAĆ'!Q327, "'", ""), FIND("/", SUBSTITUTE('DARTBOT- NIE DOTYKAĆ'!Q327, "'", "")) + 1, 99) * 1, 0)</f>
        <v>0</v>
      </c>
      <c r="DB358" s="1">
        <f>IFERROR(MID(SUBSTITUTE('DARTBOT- NIE DOTYKAĆ'!R327, "'", ""), FIND("/", SUBSTITUTE('DARTBOT- NIE DOTYKAĆ'!R327, "'", "")) + 1, 99) * 1, 0)</f>
        <v>0</v>
      </c>
    </row>
    <row r="359" spans="80:106" ht="23.25">
      <c r="CB359" s="1"/>
      <c r="CC359" s="1"/>
      <c r="CD359" s="1"/>
      <c r="CE359" s="1"/>
      <c r="CW359" s="61">
        <f>'DARTBOT- NIE DOTYKAĆ'!A328</f>
        <v>0</v>
      </c>
      <c r="CX359" s="1">
        <f>'DARTBOT- NIE DOTYKAĆ'!B328</f>
        <v>0</v>
      </c>
      <c r="CY359" s="62">
        <f>IFERROR(LEFT(SUBSTITUTE('DARTBOT- NIE DOTYKAĆ'!Q328, "'", ""), FIND("/", SUBSTITUTE('DARTBOT- NIE DOTYKAĆ'!Q328, "'", "")) - 1) * 1, 0)</f>
        <v>0</v>
      </c>
      <c r="CZ359" s="62">
        <f>IFERROR(LEFT(SUBSTITUTE('DARTBOT- NIE DOTYKAĆ'!R328, "'", ""), FIND("/", SUBSTITUTE('DARTBOT- NIE DOTYKAĆ'!R328, "'", "")) - 1) * 1, 0)</f>
        <v>0</v>
      </c>
      <c r="DA359" s="1">
        <f>IFERROR(MID(SUBSTITUTE('DARTBOT- NIE DOTYKAĆ'!Q328, "'", ""), FIND("/", SUBSTITUTE('DARTBOT- NIE DOTYKAĆ'!Q328, "'", "")) + 1, 99) * 1, 0)</f>
        <v>0</v>
      </c>
      <c r="DB359" s="1">
        <f>IFERROR(MID(SUBSTITUTE('DARTBOT- NIE DOTYKAĆ'!R328, "'", ""), FIND("/", SUBSTITUTE('DARTBOT- NIE DOTYKAĆ'!R328, "'", "")) + 1, 99) * 1, 0)</f>
        <v>0</v>
      </c>
    </row>
    <row r="360" spans="80:106" ht="23.25">
      <c r="CB360" s="1"/>
      <c r="CC360" s="1"/>
      <c r="CD360" s="1"/>
      <c r="CE360" s="1"/>
      <c r="CW360" s="61">
        <f>'DARTBOT- NIE DOTYKAĆ'!A329</f>
        <v>0</v>
      </c>
      <c r="CX360" s="1">
        <f>'DARTBOT- NIE DOTYKAĆ'!B329</f>
        <v>0</v>
      </c>
      <c r="CY360" s="62">
        <f>IFERROR(LEFT(SUBSTITUTE('DARTBOT- NIE DOTYKAĆ'!Q329, "'", ""), FIND("/", SUBSTITUTE('DARTBOT- NIE DOTYKAĆ'!Q329, "'", "")) - 1) * 1, 0)</f>
        <v>0</v>
      </c>
      <c r="CZ360" s="62">
        <f>IFERROR(LEFT(SUBSTITUTE('DARTBOT- NIE DOTYKAĆ'!R329, "'", ""), FIND("/", SUBSTITUTE('DARTBOT- NIE DOTYKAĆ'!R329, "'", "")) - 1) * 1, 0)</f>
        <v>0</v>
      </c>
      <c r="DA360" s="1">
        <f>IFERROR(MID(SUBSTITUTE('DARTBOT- NIE DOTYKAĆ'!Q329, "'", ""), FIND("/", SUBSTITUTE('DARTBOT- NIE DOTYKAĆ'!Q329, "'", "")) + 1, 99) * 1, 0)</f>
        <v>0</v>
      </c>
      <c r="DB360" s="1">
        <f>IFERROR(MID(SUBSTITUTE('DARTBOT- NIE DOTYKAĆ'!R329, "'", ""), FIND("/", SUBSTITUTE('DARTBOT- NIE DOTYKAĆ'!R329, "'", "")) + 1, 99) * 1, 0)</f>
        <v>0</v>
      </c>
    </row>
    <row r="361" spans="80:106" ht="23.25">
      <c r="CB361" s="1"/>
      <c r="CC361" s="1"/>
      <c r="CD361" s="1"/>
      <c r="CE361" s="1"/>
      <c r="CW361" s="61">
        <f>'DARTBOT- NIE DOTYKAĆ'!A330</f>
        <v>0</v>
      </c>
      <c r="CX361" s="1">
        <f>'DARTBOT- NIE DOTYKAĆ'!B330</f>
        <v>0</v>
      </c>
      <c r="CY361" s="62">
        <f>IFERROR(LEFT(SUBSTITUTE('DARTBOT- NIE DOTYKAĆ'!Q330, "'", ""), FIND("/", SUBSTITUTE('DARTBOT- NIE DOTYKAĆ'!Q330, "'", "")) - 1) * 1, 0)</f>
        <v>0</v>
      </c>
      <c r="CZ361" s="62">
        <f>IFERROR(LEFT(SUBSTITUTE('DARTBOT- NIE DOTYKAĆ'!R330, "'", ""), FIND("/", SUBSTITUTE('DARTBOT- NIE DOTYKAĆ'!R330, "'", "")) - 1) * 1, 0)</f>
        <v>0</v>
      </c>
      <c r="DA361" s="1">
        <f>IFERROR(MID(SUBSTITUTE('DARTBOT- NIE DOTYKAĆ'!Q330, "'", ""), FIND("/", SUBSTITUTE('DARTBOT- NIE DOTYKAĆ'!Q330, "'", "")) + 1, 99) * 1, 0)</f>
        <v>0</v>
      </c>
      <c r="DB361" s="1">
        <f>IFERROR(MID(SUBSTITUTE('DARTBOT- NIE DOTYKAĆ'!R330, "'", ""), FIND("/", SUBSTITUTE('DARTBOT- NIE DOTYKAĆ'!R330, "'", "")) + 1, 99) * 1, 0)</f>
        <v>0</v>
      </c>
    </row>
    <row r="362" spans="80:106" ht="23.25">
      <c r="CB362" s="1"/>
      <c r="CC362" s="1"/>
      <c r="CD362" s="1"/>
      <c r="CE362" s="1"/>
      <c r="CW362" s="61">
        <f>'DARTBOT- NIE DOTYKAĆ'!A331</f>
        <v>0</v>
      </c>
      <c r="CX362" s="1">
        <f>'DARTBOT- NIE DOTYKAĆ'!B331</f>
        <v>0</v>
      </c>
      <c r="CY362" s="62">
        <f>IFERROR(LEFT(SUBSTITUTE('DARTBOT- NIE DOTYKAĆ'!Q331, "'", ""), FIND("/", SUBSTITUTE('DARTBOT- NIE DOTYKAĆ'!Q331, "'", "")) - 1) * 1, 0)</f>
        <v>0</v>
      </c>
      <c r="CZ362" s="62">
        <f>IFERROR(LEFT(SUBSTITUTE('DARTBOT- NIE DOTYKAĆ'!R331, "'", ""), FIND("/", SUBSTITUTE('DARTBOT- NIE DOTYKAĆ'!R331, "'", "")) - 1) * 1, 0)</f>
        <v>0</v>
      </c>
      <c r="DA362" s="1">
        <f>IFERROR(MID(SUBSTITUTE('DARTBOT- NIE DOTYKAĆ'!Q331, "'", ""), FIND("/", SUBSTITUTE('DARTBOT- NIE DOTYKAĆ'!Q331, "'", "")) + 1, 99) * 1, 0)</f>
        <v>0</v>
      </c>
      <c r="DB362" s="1">
        <f>IFERROR(MID(SUBSTITUTE('DARTBOT- NIE DOTYKAĆ'!R331, "'", ""), FIND("/", SUBSTITUTE('DARTBOT- NIE DOTYKAĆ'!R331, "'", "")) + 1, 99) * 1, 0)</f>
        <v>0</v>
      </c>
    </row>
    <row r="363" spans="80:106" ht="23.25">
      <c r="CB363" s="1"/>
      <c r="CC363" s="1"/>
      <c r="CD363" s="1"/>
      <c r="CE363" s="1"/>
      <c r="CW363" s="61">
        <f>'DARTBOT- NIE DOTYKAĆ'!A332</f>
        <v>0</v>
      </c>
      <c r="CX363" s="1">
        <f>'DARTBOT- NIE DOTYKAĆ'!B332</f>
        <v>0</v>
      </c>
      <c r="CY363" s="62">
        <f>IFERROR(LEFT(SUBSTITUTE('DARTBOT- NIE DOTYKAĆ'!Q332, "'", ""), FIND("/", SUBSTITUTE('DARTBOT- NIE DOTYKAĆ'!Q332, "'", "")) - 1) * 1, 0)</f>
        <v>0</v>
      </c>
      <c r="CZ363" s="62">
        <f>IFERROR(LEFT(SUBSTITUTE('DARTBOT- NIE DOTYKAĆ'!R332, "'", ""), FIND("/", SUBSTITUTE('DARTBOT- NIE DOTYKAĆ'!R332, "'", "")) - 1) * 1, 0)</f>
        <v>0</v>
      </c>
      <c r="DA363" s="1">
        <f>IFERROR(MID(SUBSTITUTE('DARTBOT- NIE DOTYKAĆ'!Q332, "'", ""), FIND("/", SUBSTITUTE('DARTBOT- NIE DOTYKAĆ'!Q332, "'", "")) + 1, 99) * 1, 0)</f>
        <v>0</v>
      </c>
      <c r="DB363" s="1">
        <f>IFERROR(MID(SUBSTITUTE('DARTBOT- NIE DOTYKAĆ'!R332, "'", ""), FIND("/", SUBSTITUTE('DARTBOT- NIE DOTYKAĆ'!R332, "'", "")) + 1, 99) * 1, 0)</f>
        <v>0</v>
      </c>
    </row>
    <row r="364" spans="80:106" ht="23.25">
      <c r="CB364" s="1"/>
      <c r="CC364" s="1"/>
      <c r="CD364" s="1"/>
      <c r="CE364" s="1"/>
      <c r="CW364" s="61">
        <f>'DARTBOT- NIE DOTYKAĆ'!A333</f>
        <v>0</v>
      </c>
      <c r="CX364" s="1">
        <f>'DARTBOT- NIE DOTYKAĆ'!B333</f>
        <v>0</v>
      </c>
      <c r="CY364" s="62">
        <f>IFERROR(LEFT(SUBSTITUTE('DARTBOT- NIE DOTYKAĆ'!Q333, "'", ""), FIND("/", SUBSTITUTE('DARTBOT- NIE DOTYKAĆ'!Q333, "'", "")) - 1) * 1, 0)</f>
        <v>0</v>
      </c>
      <c r="CZ364" s="62">
        <f>IFERROR(LEFT(SUBSTITUTE('DARTBOT- NIE DOTYKAĆ'!R333, "'", ""), FIND("/", SUBSTITUTE('DARTBOT- NIE DOTYKAĆ'!R333, "'", "")) - 1) * 1, 0)</f>
        <v>0</v>
      </c>
      <c r="DA364" s="1">
        <f>IFERROR(MID(SUBSTITUTE('DARTBOT- NIE DOTYKAĆ'!Q333, "'", ""), FIND("/", SUBSTITUTE('DARTBOT- NIE DOTYKAĆ'!Q333, "'", "")) + 1, 99) * 1, 0)</f>
        <v>0</v>
      </c>
      <c r="DB364" s="1">
        <f>IFERROR(MID(SUBSTITUTE('DARTBOT- NIE DOTYKAĆ'!R333, "'", ""), FIND("/", SUBSTITUTE('DARTBOT- NIE DOTYKAĆ'!R333, "'", "")) + 1, 99) * 1, 0)</f>
        <v>0</v>
      </c>
    </row>
    <row r="365" spans="80:106" ht="23.25">
      <c r="CB365" s="1"/>
      <c r="CC365" s="1"/>
      <c r="CD365" s="1"/>
      <c r="CE365" s="1"/>
      <c r="CW365" s="61">
        <f>'DARTBOT- NIE DOTYKAĆ'!A334</f>
        <v>0</v>
      </c>
      <c r="CX365" s="1">
        <f>'DARTBOT- NIE DOTYKAĆ'!B334</f>
        <v>0</v>
      </c>
      <c r="CY365" s="62">
        <f>IFERROR(LEFT(SUBSTITUTE('DARTBOT- NIE DOTYKAĆ'!Q334, "'", ""), FIND("/", SUBSTITUTE('DARTBOT- NIE DOTYKAĆ'!Q334, "'", "")) - 1) * 1, 0)</f>
        <v>0</v>
      </c>
      <c r="CZ365" s="62">
        <f>IFERROR(LEFT(SUBSTITUTE('DARTBOT- NIE DOTYKAĆ'!R334, "'", ""), FIND("/", SUBSTITUTE('DARTBOT- NIE DOTYKAĆ'!R334, "'", "")) - 1) * 1, 0)</f>
        <v>0</v>
      </c>
      <c r="DA365" s="1">
        <f>IFERROR(MID(SUBSTITUTE('DARTBOT- NIE DOTYKAĆ'!Q334, "'", ""), FIND("/", SUBSTITUTE('DARTBOT- NIE DOTYKAĆ'!Q334, "'", "")) + 1, 99) * 1, 0)</f>
        <v>0</v>
      </c>
      <c r="DB365" s="1">
        <f>IFERROR(MID(SUBSTITUTE('DARTBOT- NIE DOTYKAĆ'!R334, "'", ""), FIND("/", SUBSTITUTE('DARTBOT- NIE DOTYKAĆ'!R334, "'", "")) + 1, 99) * 1, 0)</f>
        <v>0</v>
      </c>
    </row>
    <row r="366" spans="80:106" ht="23.25">
      <c r="CB366" s="1"/>
      <c r="CC366" s="1"/>
      <c r="CD366" s="1"/>
      <c r="CE366" s="1"/>
      <c r="CW366" s="61">
        <f>'DARTBOT- NIE DOTYKAĆ'!A335</f>
        <v>0</v>
      </c>
      <c r="CX366" s="1">
        <f>'DARTBOT- NIE DOTYKAĆ'!B335</f>
        <v>0</v>
      </c>
      <c r="CY366" s="62">
        <f>IFERROR(LEFT(SUBSTITUTE('DARTBOT- NIE DOTYKAĆ'!Q335, "'", ""), FIND("/", SUBSTITUTE('DARTBOT- NIE DOTYKAĆ'!Q335, "'", "")) - 1) * 1, 0)</f>
        <v>0</v>
      </c>
      <c r="CZ366" s="62">
        <f>IFERROR(LEFT(SUBSTITUTE('DARTBOT- NIE DOTYKAĆ'!R335, "'", ""), FIND("/", SUBSTITUTE('DARTBOT- NIE DOTYKAĆ'!R335, "'", "")) - 1) * 1, 0)</f>
        <v>0</v>
      </c>
      <c r="DA366" s="1">
        <f>IFERROR(MID(SUBSTITUTE('DARTBOT- NIE DOTYKAĆ'!Q335, "'", ""), FIND("/", SUBSTITUTE('DARTBOT- NIE DOTYKAĆ'!Q335, "'", "")) + 1, 99) * 1, 0)</f>
        <v>0</v>
      </c>
      <c r="DB366" s="1">
        <f>IFERROR(MID(SUBSTITUTE('DARTBOT- NIE DOTYKAĆ'!R335, "'", ""), FIND("/", SUBSTITUTE('DARTBOT- NIE DOTYKAĆ'!R335, "'", "")) + 1, 99) * 1, 0)</f>
        <v>0</v>
      </c>
    </row>
    <row r="367" spans="80:106" ht="23.25">
      <c r="CB367" s="1"/>
      <c r="CC367" s="1"/>
      <c r="CD367" s="1"/>
      <c r="CE367" s="1"/>
      <c r="CW367" s="61">
        <f>'DARTBOT- NIE DOTYKAĆ'!A336</f>
        <v>0</v>
      </c>
      <c r="CX367" s="1">
        <f>'DARTBOT- NIE DOTYKAĆ'!B336</f>
        <v>0</v>
      </c>
      <c r="CY367" s="62">
        <f>IFERROR(LEFT(SUBSTITUTE('DARTBOT- NIE DOTYKAĆ'!Q336, "'", ""), FIND("/", SUBSTITUTE('DARTBOT- NIE DOTYKAĆ'!Q336, "'", "")) - 1) * 1, 0)</f>
        <v>0</v>
      </c>
      <c r="CZ367" s="62">
        <f>IFERROR(LEFT(SUBSTITUTE('DARTBOT- NIE DOTYKAĆ'!R336, "'", ""), FIND("/", SUBSTITUTE('DARTBOT- NIE DOTYKAĆ'!R336, "'", "")) - 1) * 1, 0)</f>
        <v>0</v>
      </c>
      <c r="DA367" s="1">
        <f>IFERROR(MID(SUBSTITUTE('DARTBOT- NIE DOTYKAĆ'!Q336, "'", ""), FIND("/", SUBSTITUTE('DARTBOT- NIE DOTYKAĆ'!Q336, "'", "")) + 1, 99) * 1, 0)</f>
        <v>0</v>
      </c>
      <c r="DB367" s="1">
        <f>IFERROR(MID(SUBSTITUTE('DARTBOT- NIE DOTYKAĆ'!R336, "'", ""), FIND("/", SUBSTITUTE('DARTBOT- NIE DOTYKAĆ'!R336, "'", "")) + 1, 99) * 1, 0)</f>
        <v>0</v>
      </c>
    </row>
    <row r="368" spans="80:106" ht="23.25">
      <c r="CB368" s="1"/>
      <c r="CC368" s="1"/>
      <c r="CD368" s="1"/>
      <c r="CE368" s="1"/>
      <c r="CW368" s="61">
        <f>'DARTBOT- NIE DOTYKAĆ'!A337</f>
        <v>0</v>
      </c>
      <c r="CX368" s="1">
        <f>'DARTBOT- NIE DOTYKAĆ'!B337</f>
        <v>0</v>
      </c>
      <c r="CY368" s="62">
        <f>IFERROR(LEFT(SUBSTITUTE('DARTBOT- NIE DOTYKAĆ'!Q337, "'", ""), FIND("/", SUBSTITUTE('DARTBOT- NIE DOTYKAĆ'!Q337, "'", "")) - 1) * 1, 0)</f>
        <v>0</v>
      </c>
      <c r="CZ368" s="62">
        <f>IFERROR(LEFT(SUBSTITUTE('DARTBOT- NIE DOTYKAĆ'!R337, "'", ""), FIND("/", SUBSTITUTE('DARTBOT- NIE DOTYKAĆ'!R337, "'", "")) - 1) * 1, 0)</f>
        <v>0</v>
      </c>
      <c r="DA368" s="1">
        <f>IFERROR(MID(SUBSTITUTE('DARTBOT- NIE DOTYKAĆ'!Q337, "'", ""), FIND("/", SUBSTITUTE('DARTBOT- NIE DOTYKAĆ'!Q337, "'", "")) + 1, 99) * 1, 0)</f>
        <v>0</v>
      </c>
      <c r="DB368" s="1">
        <f>IFERROR(MID(SUBSTITUTE('DARTBOT- NIE DOTYKAĆ'!R337, "'", ""), FIND("/", SUBSTITUTE('DARTBOT- NIE DOTYKAĆ'!R337, "'", "")) + 1, 99) * 1, 0)</f>
        <v>0</v>
      </c>
    </row>
    <row r="369" spans="80:106" ht="23.25">
      <c r="CB369" s="1"/>
      <c r="CC369" s="1"/>
      <c r="CD369" s="1"/>
      <c r="CE369" s="1"/>
      <c r="CW369" s="61">
        <f>'DARTBOT- NIE DOTYKAĆ'!A338</f>
        <v>0</v>
      </c>
      <c r="CX369" s="1">
        <f>'DARTBOT- NIE DOTYKAĆ'!B338</f>
        <v>0</v>
      </c>
      <c r="CY369" s="62">
        <f>IFERROR(LEFT(SUBSTITUTE('DARTBOT- NIE DOTYKAĆ'!Q338, "'", ""), FIND("/", SUBSTITUTE('DARTBOT- NIE DOTYKAĆ'!Q338, "'", "")) - 1) * 1, 0)</f>
        <v>0</v>
      </c>
      <c r="CZ369" s="62">
        <f>IFERROR(LEFT(SUBSTITUTE('DARTBOT- NIE DOTYKAĆ'!R338, "'", ""), FIND("/", SUBSTITUTE('DARTBOT- NIE DOTYKAĆ'!R338, "'", "")) - 1) * 1, 0)</f>
        <v>0</v>
      </c>
      <c r="DA369" s="1">
        <f>IFERROR(MID(SUBSTITUTE('DARTBOT- NIE DOTYKAĆ'!Q338, "'", ""), FIND("/", SUBSTITUTE('DARTBOT- NIE DOTYKAĆ'!Q338, "'", "")) + 1, 99) * 1, 0)</f>
        <v>0</v>
      </c>
      <c r="DB369" s="1">
        <f>IFERROR(MID(SUBSTITUTE('DARTBOT- NIE DOTYKAĆ'!R338, "'", ""), FIND("/", SUBSTITUTE('DARTBOT- NIE DOTYKAĆ'!R338, "'", "")) + 1, 99) * 1, 0)</f>
        <v>0</v>
      </c>
    </row>
    <row r="370" spans="80:106" ht="23.25">
      <c r="CB370" s="1"/>
      <c r="CC370" s="1"/>
      <c r="CD370" s="1"/>
      <c r="CE370" s="1"/>
      <c r="CW370" s="61">
        <f>'DARTBOT- NIE DOTYKAĆ'!A339</f>
        <v>0</v>
      </c>
      <c r="CX370" s="1">
        <f>'DARTBOT- NIE DOTYKAĆ'!B339</f>
        <v>0</v>
      </c>
      <c r="CY370" s="62">
        <f>IFERROR(LEFT(SUBSTITUTE('DARTBOT- NIE DOTYKAĆ'!Q339, "'", ""), FIND("/", SUBSTITUTE('DARTBOT- NIE DOTYKAĆ'!Q339, "'", "")) - 1) * 1, 0)</f>
        <v>0</v>
      </c>
      <c r="CZ370" s="62">
        <f>IFERROR(LEFT(SUBSTITUTE('DARTBOT- NIE DOTYKAĆ'!R339, "'", ""), FIND("/", SUBSTITUTE('DARTBOT- NIE DOTYKAĆ'!R339, "'", "")) - 1) * 1, 0)</f>
        <v>0</v>
      </c>
      <c r="DA370" s="1">
        <f>IFERROR(MID(SUBSTITUTE('DARTBOT- NIE DOTYKAĆ'!Q339, "'", ""), FIND("/", SUBSTITUTE('DARTBOT- NIE DOTYKAĆ'!Q339, "'", "")) + 1, 99) * 1, 0)</f>
        <v>0</v>
      </c>
      <c r="DB370" s="1">
        <f>IFERROR(MID(SUBSTITUTE('DARTBOT- NIE DOTYKAĆ'!R339, "'", ""), FIND("/", SUBSTITUTE('DARTBOT- NIE DOTYKAĆ'!R339, "'", "")) + 1, 99) * 1, 0)</f>
        <v>0</v>
      </c>
    </row>
    <row r="371" spans="80:106" ht="23.25">
      <c r="CB371" s="1"/>
      <c r="CC371" s="1"/>
      <c r="CD371" s="1"/>
      <c r="CE371" s="1"/>
      <c r="CW371" s="61">
        <f>'DARTBOT- NIE DOTYKAĆ'!A340</f>
        <v>0</v>
      </c>
      <c r="CX371" s="1">
        <f>'DARTBOT- NIE DOTYKAĆ'!B340</f>
        <v>0</v>
      </c>
      <c r="CY371" s="62">
        <f>IFERROR(LEFT(SUBSTITUTE('DARTBOT- NIE DOTYKAĆ'!Q340, "'", ""), FIND("/", SUBSTITUTE('DARTBOT- NIE DOTYKAĆ'!Q340, "'", "")) - 1) * 1, 0)</f>
        <v>0</v>
      </c>
      <c r="CZ371" s="62">
        <f>IFERROR(LEFT(SUBSTITUTE('DARTBOT- NIE DOTYKAĆ'!R340, "'", ""), FIND("/", SUBSTITUTE('DARTBOT- NIE DOTYKAĆ'!R340, "'", "")) - 1) * 1, 0)</f>
        <v>0</v>
      </c>
      <c r="DA371" s="1">
        <f>IFERROR(MID(SUBSTITUTE('DARTBOT- NIE DOTYKAĆ'!Q340, "'", ""), FIND("/", SUBSTITUTE('DARTBOT- NIE DOTYKAĆ'!Q340, "'", "")) + 1, 99) * 1, 0)</f>
        <v>0</v>
      </c>
      <c r="DB371" s="1">
        <f>IFERROR(MID(SUBSTITUTE('DARTBOT- NIE DOTYKAĆ'!R340, "'", ""), FIND("/", SUBSTITUTE('DARTBOT- NIE DOTYKAĆ'!R340, "'", "")) + 1, 99) * 1, 0)</f>
        <v>0</v>
      </c>
    </row>
    <row r="372" spans="80:106" ht="23.25">
      <c r="CB372" s="1"/>
      <c r="CC372" s="1"/>
      <c r="CD372" s="1"/>
      <c r="CE372" s="1"/>
      <c r="CW372" s="61">
        <f>'DARTBOT- NIE DOTYKAĆ'!A341</f>
        <v>0</v>
      </c>
      <c r="CX372" s="1">
        <f>'DARTBOT- NIE DOTYKAĆ'!B341</f>
        <v>0</v>
      </c>
      <c r="CY372" s="62">
        <f>IFERROR(LEFT(SUBSTITUTE('DARTBOT- NIE DOTYKAĆ'!Q341, "'", ""), FIND("/", SUBSTITUTE('DARTBOT- NIE DOTYKAĆ'!Q341, "'", "")) - 1) * 1, 0)</f>
        <v>0</v>
      </c>
      <c r="CZ372" s="62">
        <f>IFERROR(LEFT(SUBSTITUTE('DARTBOT- NIE DOTYKAĆ'!R341, "'", ""), FIND("/", SUBSTITUTE('DARTBOT- NIE DOTYKAĆ'!R341, "'", "")) - 1) * 1, 0)</f>
        <v>0</v>
      </c>
      <c r="DA372" s="1">
        <f>IFERROR(MID(SUBSTITUTE('DARTBOT- NIE DOTYKAĆ'!Q341, "'", ""), FIND("/", SUBSTITUTE('DARTBOT- NIE DOTYKAĆ'!Q341, "'", "")) + 1, 99) * 1, 0)</f>
        <v>0</v>
      </c>
      <c r="DB372" s="1">
        <f>IFERROR(MID(SUBSTITUTE('DARTBOT- NIE DOTYKAĆ'!R341, "'", ""), FIND("/", SUBSTITUTE('DARTBOT- NIE DOTYKAĆ'!R341, "'", "")) + 1, 99) * 1, 0)</f>
        <v>0</v>
      </c>
    </row>
    <row r="373" spans="80:106" ht="23.25">
      <c r="CB373" s="1"/>
      <c r="CC373" s="1"/>
      <c r="CD373" s="1"/>
      <c r="CE373" s="1"/>
      <c r="CW373" s="61">
        <f>'DARTBOT- NIE DOTYKAĆ'!A342</f>
        <v>0</v>
      </c>
      <c r="CX373" s="1">
        <f>'DARTBOT- NIE DOTYKAĆ'!B342</f>
        <v>0</v>
      </c>
      <c r="CY373" s="62">
        <f>IFERROR(LEFT(SUBSTITUTE('DARTBOT- NIE DOTYKAĆ'!Q342, "'", ""), FIND("/", SUBSTITUTE('DARTBOT- NIE DOTYKAĆ'!Q342, "'", "")) - 1) * 1, 0)</f>
        <v>0</v>
      </c>
      <c r="CZ373" s="62">
        <f>IFERROR(LEFT(SUBSTITUTE('DARTBOT- NIE DOTYKAĆ'!R342, "'", ""), FIND("/", SUBSTITUTE('DARTBOT- NIE DOTYKAĆ'!R342, "'", "")) - 1) * 1, 0)</f>
        <v>0</v>
      </c>
      <c r="DA373" s="1">
        <f>IFERROR(MID(SUBSTITUTE('DARTBOT- NIE DOTYKAĆ'!Q342, "'", ""), FIND("/", SUBSTITUTE('DARTBOT- NIE DOTYKAĆ'!Q342, "'", "")) + 1, 99) * 1, 0)</f>
        <v>0</v>
      </c>
      <c r="DB373" s="1">
        <f>IFERROR(MID(SUBSTITUTE('DARTBOT- NIE DOTYKAĆ'!R342, "'", ""), FIND("/", SUBSTITUTE('DARTBOT- NIE DOTYKAĆ'!R342, "'", "")) + 1, 99) * 1, 0)</f>
        <v>0</v>
      </c>
    </row>
    <row r="374" spans="80:106" ht="23.25">
      <c r="CB374" s="1"/>
      <c r="CC374" s="1"/>
      <c r="CD374" s="1"/>
      <c r="CE374" s="1"/>
      <c r="CW374" s="61">
        <f>'DARTBOT- NIE DOTYKAĆ'!A343</f>
        <v>0</v>
      </c>
      <c r="CX374" s="1">
        <f>'DARTBOT- NIE DOTYKAĆ'!B343</f>
        <v>0</v>
      </c>
      <c r="CY374" s="62">
        <f>IFERROR(LEFT(SUBSTITUTE('DARTBOT- NIE DOTYKAĆ'!Q343, "'", ""), FIND("/", SUBSTITUTE('DARTBOT- NIE DOTYKAĆ'!Q343, "'", "")) - 1) * 1, 0)</f>
        <v>0</v>
      </c>
      <c r="CZ374" s="62">
        <f>IFERROR(LEFT(SUBSTITUTE('DARTBOT- NIE DOTYKAĆ'!R343, "'", ""), FIND("/", SUBSTITUTE('DARTBOT- NIE DOTYKAĆ'!R343, "'", "")) - 1) * 1, 0)</f>
        <v>0</v>
      </c>
      <c r="DA374" s="1">
        <f>IFERROR(MID(SUBSTITUTE('DARTBOT- NIE DOTYKAĆ'!Q343, "'", ""), FIND("/", SUBSTITUTE('DARTBOT- NIE DOTYKAĆ'!Q343, "'", "")) + 1, 99) * 1, 0)</f>
        <v>0</v>
      </c>
      <c r="DB374" s="1">
        <f>IFERROR(MID(SUBSTITUTE('DARTBOT- NIE DOTYKAĆ'!R343, "'", ""), FIND("/", SUBSTITUTE('DARTBOT- NIE DOTYKAĆ'!R343, "'", "")) + 1, 99) * 1, 0)</f>
        <v>0</v>
      </c>
    </row>
    <row r="375" spans="80:106" ht="23.25">
      <c r="CB375" s="1"/>
      <c r="CC375" s="1"/>
      <c r="CD375" s="1"/>
      <c r="CE375" s="1"/>
      <c r="CW375" s="61">
        <f>'DARTBOT- NIE DOTYKAĆ'!A344</f>
        <v>0</v>
      </c>
      <c r="CX375" s="1">
        <f>'DARTBOT- NIE DOTYKAĆ'!B344</f>
        <v>0</v>
      </c>
      <c r="CY375" s="62">
        <f>IFERROR(LEFT(SUBSTITUTE('DARTBOT- NIE DOTYKAĆ'!Q344, "'", ""), FIND("/", SUBSTITUTE('DARTBOT- NIE DOTYKAĆ'!Q344, "'", "")) - 1) * 1, 0)</f>
        <v>0</v>
      </c>
      <c r="CZ375" s="62">
        <f>IFERROR(LEFT(SUBSTITUTE('DARTBOT- NIE DOTYKAĆ'!R344, "'", ""), FIND("/", SUBSTITUTE('DARTBOT- NIE DOTYKAĆ'!R344, "'", "")) - 1) * 1, 0)</f>
        <v>0</v>
      </c>
      <c r="DA375" s="1">
        <f>IFERROR(MID(SUBSTITUTE('DARTBOT- NIE DOTYKAĆ'!Q344, "'", ""), FIND("/", SUBSTITUTE('DARTBOT- NIE DOTYKAĆ'!Q344, "'", "")) + 1, 99) * 1, 0)</f>
        <v>0</v>
      </c>
      <c r="DB375" s="1">
        <f>IFERROR(MID(SUBSTITUTE('DARTBOT- NIE DOTYKAĆ'!R344, "'", ""), FIND("/", SUBSTITUTE('DARTBOT- NIE DOTYKAĆ'!R344, "'", "")) + 1, 99) * 1, 0)</f>
        <v>0</v>
      </c>
    </row>
    <row r="376" spans="80:106" ht="23.25">
      <c r="CB376" s="1"/>
      <c r="CC376" s="1"/>
      <c r="CD376" s="1"/>
      <c r="CE376" s="1"/>
      <c r="CW376" s="61">
        <f>'DARTBOT- NIE DOTYKAĆ'!A345</f>
        <v>0</v>
      </c>
      <c r="CX376" s="1">
        <f>'DARTBOT- NIE DOTYKAĆ'!B345</f>
        <v>0</v>
      </c>
      <c r="CY376" s="62">
        <f>IFERROR(LEFT(SUBSTITUTE('DARTBOT- NIE DOTYKAĆ'!Q345, "'", ""), FIND("/", SUBSTITUTE('DARTBOT- NIE DOTYKAĆ'!Q345, "'", "")) - 1) * 1, 0)</f>
        <v>0</v>
      </c>
      <c r="CZ376" s="62">
        <f>IFERROR(LEFT(SUBSTITUTE('DARTBOT- NIE DOTYKAĆ'!R345, "'", ""), FIND("/", SUBSTITUTE('DARTBOT- NIE DOTYKAĆ'!R345, "'", "")) - 1) * 1, 0)</f>
        <v>0</v>
      </c>
      <c r="DA376" s="1">
        <f>IFERROR(MID(SUBSTITUTE('DARTBOT- NIE DOTYKAĆ'!Q345, "'", ""), FIND("/", SUBSTITUTE('DARTBOT- NIE DOTYKAĆ'!Q345, "'", "")) + 1, 99) * 1, 0)</f>
        <v>0</v>
      </c>
      <c r="DB376" s="1">
        <f>IFERROR(MID(SUBSTITUTE('DARTBOT- NIE DOTYKAĆ'!R345, "'", ""), FIND("/", SUBSTITUTE('DARTBOT- NIE DOTYKAĆ'!R345, "'", "")) + 1, 99) * 1, 0)</f>
        <v>0</v>
      </c>
    </row>
    <row r="377" spans="80:106" ht="23.25">
      <c r="CB377" s="1"/>
      <c r="CC377" s="1"/>
      <c r="CD377" s="1"/>
      <c r="CE377" s="1"/>
      <c r="CW377" s="61">
        <f>'DARTBOT- NIE DOTYKAĆ'!A346</f>
        <v>0</v>
      </c>
      <c r="CX377" s="1">
        <f>'DARTBOT- NIE DOTYKAĆ'!B346</f>
        <v>0</v>
      </c>
      <c r="CY377" s="62">
        <f>IFERROR(LEFT(SUBSTITUTE('DARTBOT- NIE DOTYKAĆ'!Q346, "'", ""), FIND("/", SUBSTITUTE('DARTBOT- NIE DOTYKAĆ'!Q346, "'", "")) - 1) * 1, 0)</f>
        <v>0</v>
      </c>
      <c r="CZ377" s="62">
        <f>IFERROR(LEFT(SUBSTITUTE('DARTBOT- NIE DOTYKAĆ'!R346, "'", ""), FIND("/", SUBSTITUTE('DARTBOT- NIE DOTYKAĆ'!R346, "'", "")) - 1) * 1, 0)</f>
        <v>0</v>
      </c>
      <c r="DA377" s="1">
        <f>IFERROR(MID(SUBSTITUTE('DARTBOT- NIE DOTYKAĆ'!Q346, "'", ""), FIND("/", SUBSTITUTE('DARTBOT- NIE DOTYKAĆ'!Q346, "'", "")) + 1, 99) * 1, 0)</f>
        <v>0</v>
      </c>
      <c r="DB377" s="1">
        <f>IFERROR(MID(SUBSTITUTE('DARTBOT- NIE DOTYKAĆ'!R346, "'", ""), FIND("/", SUBSTITUTE('DARTBOT- NIE DOTYKAĆ'!R346, "'", "")) + 1, 99) * 1, 0)</f>
        <v>0</v>
      </c>
    </row>
    <row r="378" spans="80:106" ht="23.25">
      <c r="CB378" s="1"/>
      <c r="CC378" s="1"/>
      <c r="CD378" s="1"/>
      <c r="CE378" s="1"/>
      <c r="CW378" s="61">
        <f>'DARTBOT- NIE DOTYKAĆ'!A347</f>
        <v>0</v>
      </c>
      <c r="CX378" s="1">
        <f>'DARTBOT- NIE DOTYKAĆ'!B347</f>
        <v>0</v>
      </c>
      <c r="CY378" s="62">
        <f>IFERROR(LEFT(SUBSTITUTE('DARTBOT- NIE DOTYKAĆ'!Q347, "'", ""), FIND("/", SUBSTITUTE('DARTBOT- NIE DOTYKAĆ'!Q347, "'", "")) - 1) * 1, 0)</f>
        <v>0</v>
      </c>
      <c r="CZ378" s="62">
        <f>IFERROR(LEFT(SUBSTITUTE('DARTBOT- NIE DOTYKAĆ'!R347, "'", ""), FIND("/", SUBSTITUTE('DARTBOT- NIE DOTYKAĆ'!R347, "'", "")) - 1) * 1, 0)</f>
        <v>0</v>
      </c>
      <c r="DA378" s="1">
        <f>IFERROR(MID(SUBSTITUTE('DARTBOT- NIE DOTYKAĆ'!Q347, "'", ""), FIND("/", SUBSTITUTE('DARTBOT- NIE DOTYKAĆ'!Q347, "'", "")) + 1, 99) * 1, 0)</f>
        <v>0</v>
      </c>
      <c r="DB378" s="1">
        <f>IFERROR(MID(SUBSTITUTE('DARTBOT- NIE DOTYKAĆ'!R347, "'", ""), FIND("/", SUBSTITUTE('DARTBOT- NIE DOTYKAĆ'!R347, "'", "")) + 1, 99) * 1, 0)</f>
        <v>0</v>
      </c>
    </row>
    <row r="379" spans="80:106" ht="23.25">
      <c r="CB379" s="1"/>
      <c r="CC379" s="1"/>
      <c r="CD379" s="1"/>
      <c r="CE379" s="1"/>
      <c r="CW379" s="61">
        <f>'DARTBOT- NIE DOTYKAĆ'!A348</f>
        <v>0</v>
      </c>
      <c r="CX379" s="1">
        <f>'DARTBOT- NIE DOTYKAĆ'!B348</f>
        <v>0</v>
      </c>
      <c r="CY379" s="62">
        <f>IFERROR(LEFT(SUBSTITUTE('DARTBOT- NIE DOTYKAĆ'!Q348, "'", ""), FIND("/", SUBSTITUTE('DARTBOT- NIE DOTYKAĆ'!Q348, "'", "")) - 1) * 1, 0)</f>
        <v>0</v>
      </c>
      <c r="CZ379" s="62">
        <f>IFERROR(LEFT(SUBSTITUTE('DARTBOT- NIE DOTYKAĆ'!R348, "'", ""), FIND("/", SUBSTITUTE('DARTBOT- NIE DOTYKAĆ'!R348, "'", "")) - 1) * 1, 0)</f>
        <v>0</v>
      </c>
      <c r="DA379" s="1">
        <f>IFERROR(MID(SUBSTITUTE('DARTBOT- NIE DOTYKAĆ'!Q348, "'", ""), FIND("/", SUBSTITUTE('DARTBOT- NIE DOTYKAĆ'!Q348, "'", "")) + 1, 99) * 1, 0)</f>
        <v>0</v>
      </c>
      <c r="DB379" s="1">
        <f>IFERROR(MID(SUBSTITUTE('DARTBOT- NIE DOTYKAĆ'!R348, "'", ""), FIND("/", SUBSTITUTE('DARTBOT- NIE DOTYKAĆ'!R348, "'", "")) + 1, 99) * 1, 0)</f>
        <v>0</v>
      </c>
    </row>
    <row r="380" spans="80:106" ht="23.25">
      <c r="CB380" s="1"/>
      <c r="CC380" s="1"/>
      <c r="CD380" s="1"/>
      <c r="CE380" s="1"/>
      <c r="CW380" s="61">
        <f>'DARTBOT- NIE DOTYKAĆ'!A349</f>
        <v>0</v>
      </c>
      <c r="CX380" s="1">
        <f>'DARTBOT- NIE DOTYKAĆ'!B349</f>
        <v>0</v>
      </c>
      <c r="CY380" s="62">
        <f>IFERROR(LEFT(SUBSTITUTE('DARTBOT- NIE DOTYKAĆ'!Q349, "'", ""), FIND("/", SUBSTITUTE('DARTBOT- NIE DOTYKAĆ'!Q349, "'", "")) - 1) * 1, 0)</f>
        <v>0</v>
      </c>
      <c r="CZ380" s="62">
        <f>IFERROR(LEFT(SUBSTITUTE('DARTBOT- NIE DOTYKAĆ'!R349, "'", ""), FIND("/", SUBSTITUTE('DARTBOT- NIE DOTYKAĆ'!R349, "'", "")) - 1) * 1, 0)</f>
        <v>0</v>
      </c>
      <c r="DA380" s="1">
        <f>IFERROR(MID(SUBSTITUTE('DARTBOT- NIE DOTYKAĆ'!Q349, "'", ""), FIND("/", SUBSTITUTE('DARTBOT- NIE DOTYKAĆ'!Q349, "'", "")) + 1, 99) * 1, 0)</f>
        <v>0</v>
      </c>
      <c r="DB380" s="1">
        <f>IFERROR(MID(SUBSTITUTE('DARTBOT- NIE DOTYKAĆ'!R349, "'", ""), FIND("/", SUBSTITUTE('DARTBOT- NIE DOTYKAĆ'!R349, "'", "")) + 1, 99) * 1, 0)</f>
        <v>0</v>
      </c>
    </row>
    <row r="381" spans="80:106" ht="23.25">
      <c r="CB381" s="1"/>
      <c r="CC381" s="1"/>
      <c r="CD381" s="1"/>
      <c r="CE381" s="1"/>
      <c r="CW381" s="61">
        <f>'DARTBOT- NIE DOTYKAĆ'!A350</f>
        <v>0</v>
      </c>
      <c r="CX381" s="1">
        <f>'DARTBOT- NIE DOTYKAĆ'!B350</f>
        <v>0</v>
      </c>
      <c r="CY381" s="62">
        <f>IFERROR(LEFT(SUBSTITUTE('DARTBOT- NIE DOTYKAĆ'!Q350, "'", ""), FIND("/", SUBSTITUTE('DARTBOT- NIE DOTYKAĆ'!Q350, "'", "")) - 1) * 1, 0)</f>
        <v>0</v>
      </c>
      <c r="CZ381" s="62">
        <f>IFERROR(LEFT(SUBSTITUTE('DARTBOT- NIE DOTYKAĆ'!R350, "'", ""), FIND("/", SUBSTITUTE('DARTBOT- NIE DOTYKAĆ'!R350, "'", "")) - 1) * 1, 0)</f>
        <v>0</v>
      </c>
      <c r="DA381" s="1">
        <f>IFERROR(MID(SUBSTITUTE('DARTBOT- NIE DOTYKAĆ'!Q350, "'", ""), FIND("/", SUBSTITUTE('DARTBOT- NIE DOTYKAĆ'!Q350, "'", "")) + 1, 99) * 1, 0)</f>
        <v>0</v>
      </c>
      <c r="DB381" s="1">
        <f>IFERROR(MID(SUBSTITUTE('DARTBOT- NIE DOTYKAĆ'!R350, "'", ""), FIND("/", SUBSTITUTE('DARTBOT- NIE DOTYKAĆ'!R350, "'", "")) + 1, 99) * 1, 0)</f>
        <v>0</v>
      </c>
    </row>
    <row r="382" spans="80:106" ht="23.25">
      <c r="CB382" s="1"/>
      <c r="CC382" s="1"/>
      <c r="CD382" s="1"/>
      <c r="CE382" s="1"/>
      <c r="CW382" s="61">
        <f>'DARTBOT- NIE DOTYKAĆ'!A351</f>
        <v>0</v>
      </c>
      <c r="CX382" s="1">
        <f>'DARTBOT- NIE DOTYKAĆ'!B351</f>
        <v>0</v>
      </c>
      <c r="CY382" s="62">
        <f>IFERROR(LEFT(SUBSTITUTE('DARTBOT- NIE DOTYKAĆ'!Q351, "'", ""), FIND("/", SUBSTITUTE('DARTBOT- NIE DOTYKAĆ'!Q351, "'", "")) - 1) * 1, 0)</f>
        <v>0</v>
      </c>
      <c r="CZ382" s="62">
        <f>IFERROR(LEFT(SUBSTITUTE('DARTBOT- NIE DOTYKAĆ'!R351, "'", ""), FIND("/", SUBSTITUTE('DARTBOT- NIE DOTYKAĆ'!R351, "'", "")) - 1) * 1, 0)</f>
        <v>0</v>
      </c>
      <c r="DA382" s="1">
        <f>IFERROR(MID(SUBSTITUTE('DARTBOT- NIE DOTYKAĆ'!Q351, "'", ""), FIND("/", SUBSTITUTE('DARTBOT- NIE DOTYKAĆ'!Q351, "'", "")) + 1, 99) * 1, 0)</f>
        <v>0</v>
      </c>
      <c r="DB382" s="1">
        <f>IFERROR(MID(SUBSTITUTE('DARTBOT- NIE DOTYKAĆ'!R351, "'", ""), FIND("/", SUBSTITUTE('DARTBOT- NIE DOTYKAĆ'!R351, "'", "")) + 1, 99) * 1, 0)</f>
        <v>0</v>
      </c>
    </row>
    <row r="383" spans="80:106" ht="23.25">
      <c r="CB383" s="1"/>
      <c r="CC383" s="1"/>
      <c r="CD383" s="1"/>
      <c r="CE383" s="1"/>
      <c r="CW383" s="61">
        <f>'DARTBOT- NIE DOTYKAĆ'!A352</f>
        <v>0</v>
      </c>
      <c r="CX383" s="1">
        <f>'DARTBOT- NIE DOTYKAĆ'!B352</f>
        <v>0</v>
      </c>
      <c r="CY383" s="62">
        <f>IFERROR(LEFT(SUBSTITUTE('DARTBOT- NIE DOTYKAĆ'!Q352, "'", ""), FIND("/", SUBSTITUTE('DARTBOT- NIE DOTYKAĆ'!Q352, "'", "")) - 1) * 1, 0)</f>
        <v>0</v>
      </c>
      <c r="CZ383" s="62">
        <f>IFERROR(LEFT(SUBSTITUTE('DARTBOT- NIE DOTYKAĆ'!R352, "'", ""), FIND("/", SUBSTITUTE('DARTBOT- NIE DOTYKAĆ'!R352, "'", "")) - 1) * 1, 0)</f>
        <v>0</v>
      </c>
      <c r="DA383" s="1">
        <f>IFERROR(MID(SUBSTITUTE('DARTBOT- NIE DOTYKAĆ'!Q352, "'", ""), FIND("/", SUBSTITUTE('DARTBOT- NIE DOTYKAĆ'!Q352, "'", "")) + 1, 99) * 1, 0)</f>
        <v>0</v>
      </c>
      <c r="DB383" s="1">
        <f>IFERROR(MID(SUBSTITUTE('DARTBOT- NIE DOTYKAĆ'!R352, "'", ""), FIND("/", SUBSTITUTE('DARTBOT- NIE DOTYKAĆ'!R352, "'", "")) + 1, 99) * 1, 0)</f>
        <v>0</v>
      </c>
    </row>
    <row r="384" spans="80:106" ht="23.25">
      <c r="CB384" s="1"/>
      <c r="CC384" s="1"/>
      <c r="CD384" s="1"/>
      <c r="CE384" s="1"/>
      <c r="CW384" s="61">
        <f>'DARTBOT- NIE DOTYKAĆ'!A353</f>
        <v>0</v>
      </c>
      <c r="CX384" s="1">
        <f>'DARTBOT- NIE DOTYKAĆ'!B353</f>
        <v>0</v>
      </c>
      <c r="CY384" s="62">
        <f>IFERROR(LEFT(SUBSTITUTE('DARTBOT- NIE DOTYKAĆ'!Q353, "'", ""), FIND("/", SUBSTITUTE('DARTBOT- NIE DOTYKAĆ'!Q353, "'", "")) - 1) * 1, 0)</f>
        <v>0</v>
      </c>
      <c r="CZ384" s="62">
        <f>IFERROR(LEFT(SUBSTITUTE('DARTBOT- NIE DOTYKAĆ'!R353, "'", ""), FIND("/", SUBSTITUTE('DARTBOT- NIE DOTYKAĆ'!R353, "'", "")) - 1) * 1, 0)</f>
        <v>0</v>
      </c>
      <c r="DA384" s="1">
        <f>IFERROR(MID(SUBSTITUTE('DARTBOT- NIE DOTYKAĆ'!Q353, "'", ""), FIND("/", SUBSTITUTE('DARTBOT- NIE DOTYKAĆ'!Q353, "'", "")) + 1, 99) * 1, 0)</f>
        <v>0</v>
      </c>
      <c r="DB384" s="1">
        <f>IFERROR(MID(SUBSTITUTE('DARTBOT- NIE DOTYKAĆ'!R353, "'", ""), FIND("/", SUBSTITUTE('DARTBOT- NIE DOTYKAĆ'!R353, "'", "")) + 1, 99) * 1, 0)</f>
        <v>0</v>
      </c>
    </row>
    <row r="385" spans="80:106" ht="23.25">
      <c r="CB385" s="1"/>
      <c r="CC385" s="1"/>
      <c r="CD385" s="1"/>
      <c r="CE385" s="1"/>
      <c r="CW385" s="61">
        <f>'DARTBOT- NIE DOTYKAĆ'!A354</f>
        <v>0</v>
      </c>
      <c r="CX385" s="1">
        <f>'DARTBOT- NIE DOTYKAĆ'!B354</f>
        <v>0</v>
      </c>
      <c r="CY385" s="62">
        <f>IFERROR(LEFT(SUBSTITUTE('DARTBOT- NIE DOTYKAĆ'!Q354, "'", ""), FIND("/", SUBSTITUTE('DARTBOT- NIE DOTYKAĆ'!Q354, "'", "")) - 1) * 1, 0)</f>
        <v>0</v>
      </c>
      <c r="CZ385" s="62">
        <f>IFERROR(LEFT(SUBSTITUTE('DARTBOT- NIE DOTYKAĆ'!R354, "'", ""), FIND("/", SUBSTITUTE('DARTBOT- NIE DOTYKAĆ'!R354, "'", "")) - 1) * 1, 0)</f>
        <v>0</v>
      </c>
      <c r="DA385" s="1">
        <f>IFERROR(MID(SUBSTITUTE('DARTBOT- NIE DOTYKAĆ'!Q354, "'", ""), FIND("/", SUBSTITUTE('DARTBOT- NIE DOTYKAĆ'!Q354, "'", "")) + 1, 99) * 1, 0)</f>
        <v>0</v>
      </c>
      <c r="DB385" s="1">
        <f>IFERROR(MID(SUBSTITUTE('DARTBOT- NIE DOTYKAĆ'!R354, "'", ""), FIND("/", SUBSTITUTE('DARTBOT- NIE DOTYKAĆ'!R354, "'", "")) + 1, 99) * 1, 0)</f>
        <v>0</v>
      </c>
    </row>
    <row r="386" spans="80:106" ht="23.25">
      <c r="CB386" s="1"/>
      <c r="CC386" s="1"/>
      <c r="CD386" s="1"/>
      <c r="CE386" s="1"/>
      <c r="CW386" s="61">
        <f>'DARTBOT- NIE DOTYKAĆ'!A355</f>
        <v>0</v>
      </c>
      <c r="CX386" s="1">
        <f>'DARTBOT- NIE DOTYKAĆ'!B355</f>
        <v>0</v>
      </c>
      <c r="CY386" s="62">
        <f>IFERROR(LEFT(SUBSTITUTE('DARTBOT- NIE DOTYKAĆ'!Q355, "'", ""), FIND("/", SUBSTITUTE('DARTBOT- NIE DOTYKAĆ'!Q355, "'", "")) - 1) * 1, 0)</f>
        <v>0</v>
      </c>
      <c r="CZ386" s="62">
        <f>IFERROR(LEFT(SUBSTITUTE('DARTBOT- NIE DOTYKAĆ'!R355, "'", ""), FIND("/", SUBSTITUTE('DARTBOT- NIE DOTYKAĆ'!R355, "'", "")) - 1) * 1, 0)</f>
        <v>0</v>
      </c>
      <c r="DA386" s="1">
        <f>IFERROR(MID(SUBSTITUTE('DARTBOT- NIE DOTYKAĆ'!Q355, "'", ""), FIND("/", SUBSTITUTE('DARTBOT- NIE DOTYKAĆ'!Q355, "'", "")) + 1, 99) * 1, 0)</f>
        <v>0</v>
      </c>
      <c r="DB386" s="1">
        <f>IFERROR(MID(SUBSTITUTE('DARTBOT- NIE DOTYKAĆ'!R355, "'", ""), FIND("/", SUBSTITUTE('DARTBOT- NIE DOTYKAĆ'!R355, "'", "")) + 1, 99) * 1, 0)</f>
        <v>0</v>
      </c>
    </row>
    <row r="387" spans="80:106" ht="23.25">
      <c r="CB387" s="1"/>
      <c r="CC387" s="1"/>
      <c r="CD387" s="1"/>
      <c r="CE387" s="1"/>
      <c r="CW387" s="61">
        <f>'DARTBOT- NIE DOTYKAĆ'!A356</f>
        <v>0</v>
      </c>
      <c r="CX387" s="1">
        <f>'DARTBOT- NIE DOTYKAĆ'!B356</f>
        <v>0</v>
      </c>
      <c r="CY387" s="62">
        <f>IFERROR(LEFT(SUBSTITUTE('DARTBOT- NIE DOTYKAĆ'!Q356, "'", ""), FIND("/", SUBSTITUTE('DARTBOT- NIE DOTYKAĆ'!Q356, "'", "")) - 1) * 1, 0)</f>
        <v>0</v>
      </c>
      <c r="CZ387" s="62">
        <f>IFERROR(LEFT(SUBSTITUTE('DARTBOT- NIE DOTYKAĆ'!R356, "'", ""), FIND("/", SUBSTITUTE('DARTBOT- NIE DOTYKAĆ'!R356, "'", "")) - 1) * 1, 0)</f>
        <v>0</v>
      </c>
      <c r="DA387" s="1">
        <f>IFERROR(MID(SUBSTITUTE('DARTBOT- NIE DOTYKAĆ'!Q356, "'", ""), FIND("/", SUBSTITUTE('DARTBOT- NIE DOTYKAĆ'!Q356, "'", "")) + 1, 99) * 1, 0)</f>
        <v>0</v>
      </c>
      <c r="DB387" s="1">
        <f>IFERROR(MID(SUBSTITUTE('DARTBOT- NIE DOTYKAĆ'!R356, "'", ""), FIND("/", SUBSTITUTE('DARTBOT- NIE DOTYKAĆ'!R356, "'", "")) + 1, 99) * 1, 0)</f>
        <v>0</v>
      </c>
    </row>
    <row r="388" spans="80:106" ht="23.25">
      <c r="CB388" s="1"/>
      <c r="CC388" s="1"/>
      <c r="CD388" s="1"/>
      <c r="CE388" s="1"/>
      <c r="CW388" s="61">
        <f>'DARTBOT- NIE DOTYKAĆ'!A357</f>
        <v>0</v>
      </c>
      <c r="CX388" s="1">
        <f>'DARTBOT- NIE DOTYKAĆ'!B357</f>
        <v>0</v>
      </c>
      <c r="CY388" s="62">
        <f>IFERROR(LEFT(SUBSTITUTE('DARTBOT- NIE DOTYKAĆ'!Q357, "'", ""), FIND("/", SUBSTITUTE('DARTBOT- NIE DOTYKAĆ'!Q357, "'", "")) - 1) * 1, 0)</f>
        <v>0</v>
      </c>
      <c r="CZ388" s="62">
        <f>IFERROR(LEFT(SUBSTITUTE('DARTBOT- NIE DOTYKAĆ'!R357, "'", ""), FIND("/", SUBSTITUTE('DARTBOT- NIE DOTYKAĆ'!R357, "'", "")) - 1) * 1, 0)</f>
        <v>0</v>
      </c>
      <c r="DA388" s="1">
        <f>IFERROR(MID(SUBSTITUTE('DARTBOT- NIE DOTYKAĆ'!Q357, "'", ""), FIND("/", SUBSTITUTE('DARTBOT- NIE DOTYKAĆ'!Q357, "'", "")) + 1, 99) * 1, 0)</f>
        <v>0</v>
      </c>
      <c r="DB388" s="1">
        <f>IFERROR(MID(SUBSTITUTE('DARTBOT- NIE DOTYKAĆ'!R357, "'", ""), FIND("/", SUBSTITUTE('DARTBOT- NIE DOTYKAĆ'!R357, "'", "")) + 1, 99) * 1, 0)</f>
        <v>0</v>
      </c>
    </row>
    <row r="389" spans="80:106" ht="23.25">
      <c r="CB389" s="1"/>
      <c r="CC389" s="1"/>
      <c r="CD389" s="1"/>
      <c r="CE389" s="1"/>
      <c r="CW389" s="61">
        <f>'DARTBOT- NIE DOTYKAĆ'!A358</f>
        <v>0</v>
      </c>
      <c r="CX389" s="1">
        <f>'DARTBOT- NIE DOTYKAĆ'!B358</f>
        <v>0</v>
      </c>
      <c r="CY389" s="62">
        <f>IFERROR(LEFT(SUBSTITUTE('DARTBOT- NIE DOTYKAĆ'!Q358, "'", ""), FIND("/", SUBSTITUTE('DARTBOT- NIE DOTYKAĆ'!Q358, "'", "")) - 1) * 1, 0)</f>
        <v>0</v>
      </c>
      <c r="CZ389" s="62">
        <f>IFERROR(LEFT(SUBSTITUTE('DARTBOT- NIE DOTYKAĆ'!R358, "'", ""), FIND("/", SUBSTITUTE('DARTBOT- NIE DOTYKAĆ'!R358, "'", "")) - 1) * 1, 0)</f>
        <v>0</v>
      </c>
      <c r="DA389" s="1">
        <f>IFERROR(MID(SUBSTITUTE('DARTBOT- NIE DOTYKAĆ'!Q358, "'", ""), FIND("/", SUBSTITUTE('DARTBOT- NIE DOTYKAĆ'!Q358, "'", "")) + 1, 99) * 1, 0)</f>
        <v>0</v>
      </c>
      <c r="DB389" s="1">
        <f>IFERROR(MID(SUBSTITUTE('DARTBOT- NIE DOTYKAĆ'!R358, "'", ""), FIND("/", SUBSTITUTE('DARTBOT- NIE DOTYKAĆ'!R358, "'", "")) + 1, 99) * 1, 0)</f>
        <v>0</v>
      </c>
    </row>
    <row r="390" spans="80:106" ht="23.25">
      <c r="CB390" s="1"/>
      <c r="CC390" s="1"/>
      <c r="CD390" s="1"/>
      <c r="CE390" s="1"/>
      <c r="CW390" s="61">
        <f>'DARTBOT- NIE DOTYKAĆ'!A359</f>
        <v>0</v>
      </c>
      <c r="CX390" s="1">
        <f>'DARTBOT- NIE DOTYKAĆ'!B359</f>
        <v>0</v>
      </c>
      <c r="CY390" s="62">
        <f>IFERROR(LEFT(SUBSTITUTE('DARTBOT- NIE DOTYKAĆ'!Q359, "'", ""), FIND("/", SUBSTITUTE('DARTBOT- NIE DOTYKAĆ'!Q359, "'", "")) - 1) * 1, 0)</f>
        <v>0</v>
      </c>
      <c r="CZ390" s="62">
        <f>IFERROR(LEFT(SUBSTITUTE('DARTBOT- NIE DOTYKAĆ'!R359, "'", ""), FIND("/", SUBSTITUTE('DARTBOT- NIE DOTYKAĆ'!R359, "'", "")) - 1) * 1, 0)</f>
        <v>0</v>
      </c>
      <c r="DA390" s="1">
        <f>IFERROR(MID(SUBSTITUTE('DARTBOT- NIE DOTYKAĆ'!Q359, "'", ""), FIND("/", SUBSTITUTE('DARTBOT- NIE DOTYKAĆ'!Q359, "'", "")) + 1, 99) * 1, 0)</f>
        <v>0</v>
      </c>
      <c r="DB390" s="1">
        <f>IFERROR(MID(SUBSTITUTE('DARTBOT- NIE DOTYKAĆ'!R359, "'", ""), FIND("/", SUBSTITUTE('DARTBOT- NIE DOTYKAĆ'!R359, "'", "")) + 1, 99) * 1, 0)</f>
        <v>0</v>
      </c>
    </row>
    <row r="391" spans="80:106" ht="23.25">
      <c r="CB391" s="1"/>
      <c r="CC391" s="1"/>
      <c r="CD391" s="1"/>
      <c r="CE391" s="1"/>
      <c r="CW391" s="61">
        <f>'DARTBOT- NIE DOTYKAĆ'!A360</f>
        <v>0</v>
      </c>
      <c r="CX391" s="1">
        <f>'DARTBOT- NIE DOTYKAĆ'!B360</f>
        <v>0</v>
      </c>
      <c r="CY391" s="62">
        <f>IFERROR(LEFT(SUBSTITUTE('DARTBOT- NIE DOTYKAĆ'!Q360, "'", ""), FIND("/", SUBSTITUTE('DARTBOT- NIE DOTYKAĆ'!Q360, "'", "")) - 1) * 1, 0)</f>
        <v>0</v>
      </c>
      <c r="CZ391" s="62">
        <f>IFERROR(LEFT(SUBSTITUTE('DARTBOT- NIE DOTYKAĆ'!R360, "'", ""), FIND("/", SUBSTITUTE('DARTBOT- NIE DOTYKAĆ'!R360, "'", "")) - 1) * 1, 0)</f>
        <v>0</v>
      </c>
      <c r="DA391" s="1">
        <f>IFERROR(MID(SUBSTITUTE('DARTBOT- NIE DOTYKAĆ'!Q360, "'", ""), FIND("/", SUBSTITUTE('DARTBOT- NIE DOTYKAĆ'!Q360, "'", "")) + 1, 99) * 1, 0)</f>
        <v>0</v>
      </c>
      <c r="DB391" s="1">
        <f>IFERROR(MID(SUBSTITUTE('DARTBOT- NIE DOTYKAĆ'!R360, "'", ""), FIND("/", SUBSTITUTE('DARTBOT- NIE DOTYKAĆ'!R360, "'", "")) + 1, 99) * 1, 0)</f>
        <v>0</v>
      </c>
    </row>
    <row r="392" spans="80:106" ht="23.25">
      <c r="CB392" s="1"/>
      <c r="CC392" s="1"/>
      <c r="CD392" s="1"/>
      <c r="CE392" s="1"/>
      <c r="CW392" s="61">
        <f>'DARTBOT- NIE DOTYKAĆ'!A361</f>
        <v>0</v>
      </c>
      <c r="CX392" s="1">
        <f>'DARTBOT- NIE DOTYKAĆ'!B361</f>
        <v>0</v>
      </c>
      <c r="CY392" s="62">
        <f>IFERROR(LEFT(SUBSTITUTE('DARTBOT- NIE DOTYKAĆ'!Q361, "'", ""), FIND("/", SUBSTITUTE('DARTBOT- NIE DOTYKAĆ'!Q361, "'", "")) - 1) * 1, 0)</f>
        <v>0</v>
      </c>
      <c r="CZ392" s="62">
        <f>IFERROR(LEFT(SUBSTITUTE('DARTBOT- NIE DOTYKAĆ'!R361, "'", ""), FIND("/", SUBSTITUTE('DARTBOT- NIE DOTYKAĆ'!R361, "'", "")) - 1) * 1, 0)</f>
        <v>0</v>
      </c>
      <c r="DA392" s="1">
        <f>IFERROR(MID(SUBSTITUTE('DARTBOT- NIE DOTYKAĆ'!Q361, "'", ""), FIND("/", SUBSTITUTE('DARTBOT- NIE DOTYKAĆ'!Q361, "'", "")) + 1, 99) * 1, 0)</f>
        <v>0</v>
      </c>
      <c r="DB392" s="1">
        <f>IFERROR(MID(SUBSTITUTE('DARTBOT- NIE DOTYKAĆ'!R361, "'", ""), FIND("/", SUBSTITUTE('DARTBOT- NIE DOTYKAĆ'!R361, "'", "")) + 1, 99) * 1, 0)</f>
        <v>0</v>
      </c>
    </row>
    <row r="393" spans="80:106" ht="23.25">
      <c r="CB393" s="1"/>
      <c r="CC393" s="1"/>
      <c r="CD393" s="1"/>
      <c r="CE393" s="1"/>
      <c r="CW393" s="61">
        <f>'DARTBOT- NIE DOTYKAĆ'!A362</f>
        <v>0</v>
      </c>
      <c r="CX393" s="1">
        <f>'DARTBOT- NIE DOTYKAĆ'!B362</f>
        <v>0</v>
      </c>
      <c r="CY393" s="62">
        <f>IFERROR(LEFT(SUBSTITUTE('DARTBOT- NIE DOTYKAĆ'!Q362, "'", ""), FIND("/", SUBSTITUTE('DARTBOT- NIE DOTYKAĆ'!Q362, "'", "")) - 1) * 1, 0)</f>
        <v>0</v>
      </c>
      <c r="CZ393" s="62">
        <f>IFERROR(LEFT(SUBSTITUTE('DARTBOT- NIE DOTYKAĆ'!R362, "'", ""), FIND("/", SUBSTITUTE('DARTBOT- NIE DOTYKAĆ'!R362, "'", "")) - 1) * 1, 0)</f>
        <v>0</v>
      </c>
      <c r="DA393" s="1">
        <f>IFERROR(MID(SUBSTITUTE('DARTBOT- NIE DOTYKAĆ'!Q362, "'", ""), FIND("/", SUBSTITUTE('DARTBOT- NIE DOTYKAĆ'!Q362, "'", "")) + 1, 99) * 1, 0)</f>
        <v>0</v>
      </c>
      <c r="DB393" s="1">
        <f>IFERROR(MID(SUBSTITUTE('DARTBOT- NIE DOTYKAĆ'!R362, "'", ""), FIND("/", SUBSTITUTE('DARTBOT- NIE DOTYKAĆ'!R362, "'", "")) + 1, 99) * 1, 0)</f>
        <v>0</v>
      </c>
    </row>
    <row r="394" spans="80:106" ht="23.25">
      <c r="CB394" s="1"/>
      <c r="CC394" s="1"/>
      <c r="CD394" s="1"/>
      <c r="CE394" s="1"/>
      <c r="CW394" s="61">
        <f>'DARTBOT- NIE DOTYKAĆ'!A363</f>
        <v>0</v>
      </c>
      <c r="CX394" s="1">
        <f>'DARTBOT- NIE DOTYKAĆ'!B363</f>
        <v>0</v>
      </c>
      <c r="CY394" s="62">
        <f>IFERROR(LEFT(SUBSTITUTE('DARTBOT- NIE DOTYKAĆ'!Q363, "'", ""), FIND("/", SUBSTITUTE('DARTBOT- NIE DOTYKAĆ'!Q363, "'", "")) - 1) * 1, 0)</f>
        <v>0</v>
      </c>
      <c r="CZ394" s="62">
        <f>IFERROR(LEFT(SUBSTITUTE('DARTBOT- NIE DOTYKAĆ'!R363, "'", ""), FIND("/", SUBSTITUTE('DARTBOT- NIE DOTYKAĆ'!R363, "'", "")) - 1) * 1, 0)</f>
        <v>0</v>
      </c>
      <c r="DA394" s="1">
        <f>IFERROR(MID(SUBSTITUTE('DARTBOT- NIE DOTYKAĆ'!Q363, "'", ""), FIND("/", SUBSTITUTE('DARTBOT- NIE DOTYKAĆ'!Q363, "'", "")) + 1, 99) * 1, 0)</f>
        <v>0</v>
      </c>
      <c r="DB394" s="1">
        <f>IFERROR(MID(SUBSTITUTE('DARTBOT- NIE DOTYKAĆ'!R363, "'", ""), FIND("/", SUBSTITUTE('DARTBOT- NIE DOTYKAĆ'!R363, "'", "")) + 1, 99) * 1, 0)</f>
        <v>0</v>
      </c>
    </row>
    <row r="395" spans="80:106" ht="23.25">
      <c r="CB395" s="1"/>
      <c r="CC395" s="1"/>
      <c r="CD395" s="1"/>
      <c r="CE395" s="1"/>
      <c r="CW395" s="61">
        <f>'DARTBOT- NIE DOTYKAĆ'!A364</f>
        <v>0</v>
      </c>
      <c r="CX395" s="1">
        <f>'DARTBOT- NIE DOTYKAĆ'!B364</f>
        <v>0</v>
      </c>
      <c r="CY395" s="62">
        <f>IFERROR(LEFT(SUBSTITUTE('DARTBOT- NIE DOTYKAĆ'!Q364, "'", ""), FIND("/", SUBSTITUTE('DARTBOT- NIE DOTYKAĆ'!Q364, "'", "")) - 1) * 1, 0)</f>
        <v>0</v>
      </c>
      <c r="CZ395" s="62">
        <f>IFERROR(LEFT(SUBSTITUTE('DARTBOT- NIE DOTYKAĆ'!R364, "'", ""), FIND("/", SUBSTITUTE('DARTBOT- NIE DOTYKAĆ'!R364, "'", "")) - 1) * 1, 0)</f>
        <v>0</v>
      </c>
      <c r="DA395" s="1">
        <f>IFERROR(MID(SUBSTITUTE('DARTBOT- NIE DOTYKAĆ'!Q364, "'", ""), FIND("/", SUBSTITUTE('DARTBOT- NIE DOTYKAĆ'!Q364, "'", "")) + 1, 99) * 1, 0)</f>
        <v>0</v>
      </c>
      <c r="DB395" s="1">
        <f>IFERROR(MID(SUBSTITUTE('DARTBOT- NIE DOTYKAĆ'!R364, "'", ""), FIND("/", SUBSTITUTE('DARTBOT- NIE DOTYKAĆ'!R364, "'", "")) + 1, 99) * 1, 0)</f>
        <v>0</v>
      </c>
    </row>
    <row r="396" spans="80:106" ht="23.25">
      <c r="CB396" s="1"/>
      <c r="CC396" s="1"/>
      <c r="CD396" s="1"/>
      <c r="CE396" s="1"/>
      <c r="CW396" s="61">
        <f>'DARTBOT- NIE DOTYKAĆ'!A365</f>
        <v>0</v>
      </c>
      <c r="CX396" s="1">
        <f>'DARTBOT- NIE DOTYKAĆ'!B365</f>
        <v>0</v>
      </c>
      <c r="CY396" s="62">
        <f>IFERROR(LEFT(SUBSTITUTE('DARTBOT- NIE DOTYKAĆ'!Q365, "'", ""), FIND("/", SUBSTITUTE('DARTBOT- NIE DOTYKAĆ'!Q365, "'", "")) - 1) * 1, 0)</f>
        <v>0</v>
      </c>
      <c r="CZ396" s="62">
        <f>IFERROR(LEFT(SUBSTITUTE('DARTBOT- NIE DOTYKAĆ'!R365, "'", ""), FIND("/", SUBSTITUTE('DARTBOT- NIE DOTYKAĆ'!R365, "'", "")) - 1) * 1, 0)</f>
        <v>0</v>
      </c>
      <c r="DA396" s="1">
        <f>IFERROR(MID(SUBSTITUTE('DARTBOT- NIE DOTYKAĆ'!Q365, "'", ""), FIND("/", SUBSTITUTE('DARTBOT- NIE DOTYKAĆ'!Q365, "'", "")) + 1, 99) * 1, 0)</f>
        <v>0</v>
      </c>
      <c r="DB396" s="1">
        <f>IFERROR(MID(SUBSTITUTE('DARTBOT- NIE DOTYKAĆ'!R365, "'", ""), FIND("/", SUBSTITUTE('DARTBOT- NIE DOTYKAĆ'!R365, "'", "")) + 1, 99) * 1, 0)</f>
        <v>0</v>
      </c>
    </row>
    <row r="397" spans="80:106" ht="23.25">
      <c r="CB397" s="1"/>
      <c r="CC397" s="1"/>
      <c r="CD397" s="1"/>
      <c r="CE397" s="1"/>
      <c r="CW397" s="61">
        <f>'DARTBOT- NIE DOTYKAĆ'!A366</f>
        <v>0</v>
      </c>
      <c r="CX397" s="1">
        <f>'DARTBOT- NIE DOTYKAĆ'!B366</f>
        <v>0</v>
      </c>
      <c r="CY397" s="62">
        <f>IFERROR(LEFT(SUBSTITUTE('DARTBOT- NIE DOTYKAĆ'!Q366, "'", ""), FIND("/", SUBSTITUTE('DARTBOT- NIE DOTYKAĆ'!Q366, "'", "")) - 1) * 1, 0)</f>
        <v>0</v>
      </c>
      <c r="CZ397" s="62">
        <f>IFERROR(LEFT(SUBSTITUTE('DARTBOT- NIE DOTYKAĆ'!R366, "'", ""), FIND("/", SUBSTITUTE('DARTBOT- NIE DOTYKAĆ'!R366, "'", "")) - 1) * 1, 0)</f>
        <v>0</v>
      </c>
      <c r="DA397" s="1">
        <f>IFERROR(MID(SUBSTITUTE('DARTBOT- NIE DOTYKAĆ'!Q366, "'", ""), FIND("/", SUBSTITUTE('DARTBOT- NIE DOTYKAĆ'!Q366, "'", "")) + 1, 99) * 1, 0)</f>
        <v>0</v>
      </c>
      <c r="DB397" s="1">
        <f>IFERROR(MID(SUBSTITUTE('DARTBOT- NIE DOTYKAĆ'!R366, "'", ""), FIND("/", SUBSTITUTE('DARTBOT- NIE DOTYKAĆ'!R366, "'", "")) + 1, 99) * 1, 0)</f>
        <v>0</v>
      </c>
    </row>
    <row r="398" spans="80:106" ht="23.25">
      <c r="CB398" s="1"/>
      <c r="CC398" s="1"/>
      <c r="CD398" s="1"/>
      <c r="CE398" s="1"/>
      <c r="CW398" s="61">
        <f>'DARTBOT- NIE DOTYKAĆ'!A367</f>
        <v>0</v>
      </c>
      <c r="CX398" s="1">
        <f>'DARTBOT- NIE DOTYKAĆ'!B367</f>
        <v>0</v>
      </c>
      <c r="CY398" s="62">
        <f>IFERROR(LEFT(SUBSTITUTE('DARTBOT- NIE DOTYKAĆ'!Q367, "'", ""), FIND("/", SUBSTITUTE('DARTBOT- NIE DOTYKAĆ'!Q367, "'", "")) - 1) * 1, 0)</f>
        <v>0</v>
      </c>
      <c r="CZ398" s="62">
        <f>IFERROR(LEFT(SUBSTITUTE('DARTBOT- NIE DOTYKAĆ'!R367, "'", ""), FIND("/", SUBSTITUTE('DARTBOT- NIE DOTYKAĆ'!R367, "'", "")) - 1) * 1, 0)</f>
        <v>0</v>
      </c>
      <c r="DA398" s="1">
        <f>IFERROR(MID(SUBSTITUTE('DARTBOT- NIE DOTYKAĆ'!Q367, "'", ""), FIND("/", SUBSTITUTE('DARTBOT- NIE DOTYKAĆ'!Q367, "'", "")) + 1, 99) * 1, 0)</f>
        <v>0</v>
      </c>
      <c r="DB398" s="1">
        <f>IFERROR(MID(SUBSTITUTE('DARTBOT- NIE DOTYKAĆ'!R367, "'", ""), FIND("/", SUBSTITUTE('DARTBOT- NIE DOTYKAĆ'!R367, "'", "")) + 1, 99) * 1, 0)</f>
        <v>0</v>
      </c>
    </row>
    <row r="399" spans="80:106" ht="23.25">
      <c r="CB399" s="1"/>
      <c r="CC399" s="1"/>
      <c r="CD399" s="1"/>
      <c r="CE399" s="1"/>
      <c r="CW399" s="61">
        <f>'DARTBOT- NIE DOTYKAĆ'!A368</f>
        <v>0</v>
      </c>
      <c r="CX399" s="1">
        <f>'DARTBOT- NIE DOTYKAĆ'!B368</f>
        <v>0</v>
      </c>
      <c r="CY399" s="62">
        <f>IFERROR(LEFT(SUBSTITUTE('DARTBOT- NIE DOTYKAĆ'!Q368, "'", ""), FIND("/", SUBSTITUTE('DARTBOT- NIE DOTYKAĆ'!Q368, "'", "")) - 1) * 1, 0)</f>
        <v>0</v>
      </c>
      <c r="CZ399" s="62">
        <f>IFERROR(LEFT(SUBSTITUTE('DARTBOT- NIE DOTYKAĆ'!R368, "'", ""), FIND("/", SUBSTITUTE('DARTBOT- NIE DOTYKAĆ'!R368, "'", "")) - 1) * 1, 0)</f>
        <v>0</v>
      </c>
      <c r="DA399" s="1">
        <f>IFERROR(MID(SUBSTITUTE('DARTBOT- NIE DOTYKAĆ'!Q368, "'", ""), FIND("/", SUBSTITUTE('DARTBOT- NIE DOTYKAĆ'!Q368, "'", "")) + 1, 99) * 1, 0)</f>
        <v>0</v>
      </c>
      <c r="DB399" s="1">
        <f>IFERROR(MID(SUBSTITUTE('DARTBOT- NIE DOTYKAĆ'!R368, "'", ""), FIND("/", SUBSTITUTE('DARTBOT- NIE DOTYKAĆ'!R368, "'", "")) + 1, 99) * 1, 0)</f>
        <v>0</v>
      </c>
    </row>
    <row r="400" spans="80:106" ht="23.25">
      <c r="CB400" s="1"/>
      <c r="CC400" s="1"/>
      <c r="CD400" s="1"/>
      <c r="CE400" s="1"/>
      <c r="CW400" s="61">
        <f>'DARTBOT- NIE DOTYKAĆ'!A369</f>
        <v>0</v>
      </c>
      <c r="CX400" s="1">
        <f>'DARTBOT- NIE DOTYKAĆ'!B369</f>
        <v>0</v>
      </c>
      <c r="CY400" s="62">
        <f>IFERROR(LEFT(SUBSTITUTE('DARTBOT- NIE DOTYKAĆ'!Q369, "'", ""), FIND("/", SUBSTITUTE('DARTBOT- NIE DOTYKAĆ'!Q369, "'", "")) - 1) * 1, 0)</f>
        <v>0</v>
      </c>
      <c r="CZ400" s="62">
        <f>IFERROR(LEFT(SUBSTITUTE('DARTBOT- NIE DOTYKAĆ'!R369, "'", ""), FIND("/", SUBSTITUTE('DARTBOT- NIE DOTYKAĆ'!R369, "'", "")) - 1) * 1, 0)</f>
        <v>0</v>
      </c>
      <c r="DA400" s="1">
        <f>IFERROR(MID(SUBSTITUTE('DARTBOT- NIE DOTYKAĆ'!Q369, "'", ""), FIND("/", SUBSTITUTE('DARTBOT- NIE DOTYKAĆ'!Q369, "'", "")) + 1, 99) * 1, 0)</f>
        <v>0</v>
      </c>
      <c r="DB400" s="1">
        <f>IFERROR(MID(SUBSTITUTE('DARTBOT- NIE DOTYKAĆ'!R369, "'", ""), FIND("/", SUBSTITUTE('DARTBOT- NIE DOTYKAĆ'!R369, "'", "")) + 1, 99) * 1, 0)</f>
        <v>0</v>
      </c>
    </row>
    <row r="401" spans="80:106" ht="23.25">
      <c r="CB401" s="1"/>
      <c r="CC401" s="1"/>
      <c r="CD401" s="1"/>
      <c r="CE401" s="1"/>
      <c r="CW401" s="61">
        <f>'DARTBOT- NIE DOTYKAĆ'!A370</f>
        <v>0</v>
      </c>
      <c r="CX401" s="1">
        <f>'DARTBOT- NIE DOTYKAĆ'!B370</f>
        <v>0</v>
      </c>
      <c r="CY401" s="62">
        <f>IFERROR(LEFT(SUBSTITUTE('DARTBOT- NIE DOTYKAĆ'!Q370, "'", ""), FIND("/", SUBSTITUTE('DARTBOT- NIE DOTYKAĆ'!Q370, "'", "")) - 1) * 1, 0)</f>
        <v>0</v>
      </c>
      <c r="CZ401" s="62">
        <f>IFERROR(LEFT(SUBSTITUTE('DARTBOT- NIE DOTYKAĆ'!R370, "'", ""), FIND("/", SUBSTITUTE('DARTBOT- NIE DOTYKAĆ'!R370, "'", "")) - 1) * 1, 0)</f>
        <v>0</v>
      </c>
      <c r="DA401" s="1">
        <f>IFERROR(MID(SUBSTITUTE('DARTBOT- NIE DOTYKAĆ'!Q370, "'", ""), FIND("/", SUBSTITUTE('DARTBOT- NIE DOTYKAĆ'!Q370, "'", "")) + 1, 99) * 1, 0)</f>
        <v>0</v>
      </c>
      <c r="DB401" s="1">
        <f>IFERROR(MID(SUBSTITUTE('DARTBOT- NIE DOTYKAĆ'!R370, "'", ""), FIND("/", SUBSTITUTE('DARTBOT- NIE DOTYKAĆ'!R370, "'", "")) + 1, 99) * 1, 0)</f>
        <v>0</v>
      </c>
    </row>
    <row r="402" spans="80:106" ht="23.25">
      <c r="CB402" s="1"/>
      <c r="CC402" s="1"/>
      <c r="CD402" s="1"/>
      <c r="CE402" s="1"/>
      <c r="CW402" s="61">
        <f>'DARTBOT- NIE DOTYKAĆ'!A371</f>
        <v>0</v>
      </c>
      <c r="CX402" s="1">
        <f>'DARTBOT- NIE DOTYKAĆ'!B371</f>
        <v>0</v>
      </c>
      <c r="CY402" s="62">
        <f>IFERROR(LEFT(SUBSTITUTE('DARTBOT- NIE DOTYKAĆ'!Q371, "'", ""), FIND("/", SUBSTITUTE('DARTBOT- NIE DOTYKAĆ'!Q371, "'", "")) - 1) * 1, 0)</f>
        <v>0</v>
      </c>
      <c r="CZ402" s="62">
        <f>IFERROR(LEFT(SUBSTITUTE('DARTBOT- NIE DOTYKAĆ'!R371, "'", ""), FIND("/", SUBSTITUTE('DARTBOT- NIE DOTYKAĆ'!R371, "'", "")) - 1) * 1, 0)</f>
        <v>0</v>
      </c>
      <c r="DA402" s="1">
        <f>IFERROR(MID(SUBSTITUTE('DARTBOT- NIE DOTYKAĆ'!Q371, "'", ""), FIND("/", SUBSTITUTE('DARTBOT- NIE DOTYKAĆ'!Q371, "'", "")) + 1, 99) * 1, 0)</f>
        <v>0</v>
      </c>
      <c r="DB402" s="1">
        <f>IFERROR(MID(SUBSTITUTE('DARTBOT- NIE DOTYKAĆ'!R371, "'", ""), FIND("/", SUBSTITUTE('DARTBOT- NIE DOTYKAĆ'!R371, "'", "")) + 1, 99) * 1, 0)</f>
        <v>0</v>
      </c>
    </row>
    <row r="403" spans="80:106" ht="23.25">
      <c r="CB403" s="1"/>
      <c r="CC403" s="1"/>
      <c r="CD403" s="1"/>
      <c r="CE403" s="1"/>
      <c r="CW403" s="61">
        <f>'DARTBOT- NIE DOTYKAĆ'!A372</f>
        <v>0</v>
      </c>
      <c r="CX403" s="1">
        <f>'DARTBOT- NIE DOTYKAĆ'!B372</f>
        <v>0</v>
      </c>
      <c r="CY403" s="62">
        <f>IFERROR(LEFT(SUBSTITUTE('DARTBOT- NIE DOTYKAĆ'!Q372, "'", ""), FIND("/", SUBSTITUTE('DARTBOT- NIE DOTYKAĆ'!Q372, "'", "")) - 1) * 1, 0)</f>
        <v>0</v>
      </c>
      <c r="CZ403" s="62">
        <f>IFERROR(LEFT(SUBSTITUTE('DARTBOT- NIE DOTYKAĆ'!R372, "'", ""), FIND("/", SUBSTITUTE('DARTBOT- NIE DOTYKAĆ'!R372, "'", "")) - 1) * 1, 0)</f>
        <v>0</v>
      </c>
      <c r="DA403" s="1">
        <f>IFERROR(MID(SUBSTITUTE('DARTBOT- NIE DOTYKAĆ'!Q372, "'", ""), FIND("/", SUBSTITUTE('DARTBOT- NIE DOTYKAĆ'!Q372, "'", "")) + 1, 99) * 1, 0)</f>
        <v>0</v>
      </c>
      <c r="DB403" s="1">
        <f>IFERROR(MID(SUBSTITUTE('DARTBOT- NIE DOTYKAĆ'!R372, "'", ""), FIND("/", SUBSTITUTE('DARTBOT- NIE DOTYKAĆ'!R372, "'", "")) + 1, 99) * 1, 0)</f>
        <v>0</v>
      </c>
    </row>
    <row r="404" spans="80:106" ht="23.25">
      <c r="CB404" s="1"/>
      <c r="CC404" s="1"/>
      <c r="CD404" s="1"/>
      <c r="CE404" s="1"/>
      <c r="CW404" s="61">
        <f>'DARTBOT- NIE DOTYKAĆ'!A373</f>
        <v>0</v>
      </c>
      <c r="CX404" s="1">
        <f>'DARTBOT- NIE DOTYKAĆ'!B373</f>
        <v>0</v>
      </c>
      <c r="CY404" s="62">
        <f>IFERROR(LEFT(SUBSTITUTE('DARTBOT- NIE DOTYKAĆ'!Q373, "'", ""), FIND("/", SUBSTITUTE('DARTBOT- NIE DOTYKAĆ'!Q373, "'", "")) - 1) * 1, 0)</f>
        <v>0</v>
      </c>
      <c r="CZ404" s="62">
        <f>IFERROR(LEFT(SUBSTITUTE('DARTBOT- NIE DOTYKAĆ'!R373, "'", ""), FIND("/", SUBSTITUTE('DARTBOT- NIE DOTYKAĆ'!R373, "'", "")) - 1) * 1, 0)</f>
        <v>0</v>
      </c>
      <c r="DA404" s="1">
        <f>IFERROR(MID(SUBSTITUTE('DARTBOT- NIE DOTYKAĆ'!Q373, "'", ""), FIND("/", SUBSTITUTE('DARTBOT- NIE DOTYKAĆ'!Q373, "'", "")) + 1, 99) * 1, 0)</f>
        <v>0</v>
      </c>
      <c r="DB404" s="1">
        <f>IFERROR(MID(SUBSTITUTE('DARTBOT- NIE DOTYKAĆ'!R373, "'", ""), FIND("/", SUBSTITUTE('DARTBOT- NIE DOTYKAĆ'!R373, "'", "")) + 1, 99) * 1, 0)</f>
        <v>0</v>
      </c>
    </row>
    <row r="405" spans="80:106" ht="23.25">
      <c r="CB405" s="1"/>
      <c r="CC405" s="1"/>
      <c r="CD405" s="1"/>
      <c r="CE405" s="1"/>
    </row>
    <row r="406" spans="80:106" ht="23.25">
      <c r="CB406" s="1"/>
      <c r="CC406" s="1"/>
      <c r="CD406" s="1"/>
      <c r="CE406" s="1"/>
    </row>
    <row r="407" spans="80:106" ht="23.25">
      <c r="CB407" s="1"/>
      <c r="CC407" s="1"/>
      <c r="CD407" s="1"/>
      <c r="CE407" s="1"/>
    </row>
    <row r="408" spans="80:106" ht="23.25">
      <c r="CB408" s="1"/>
      <c r="CC408" s="1"/>
      <c r="CD408" s="1"/>
      <c r="CE408" s="1"/>
    </row>
    <row r="409" spans="80:106" ht="23.25">
      <c r="CB409" s="1"/>
      <c r="CC409" s="1"/>
      <c r="CD409" s="1"/>
      <c r="CE409" s="1"/>
    </row>
    <row r="410" spans="80:106" ht="23.25">
      <c r="CB410" s="1"/>
      <c r="CC410" s="1"/>
      <c r="CD410" s="1"/>
      <c r="CE410" s="1"/>
    </row>
    <row r="411" spans="80:106" ht="23.25">
      <c r="CB411" s="1"/>
      <c r="CC411" s="1"/>
      <c r="CD411" s="1"/>
      <c r="CE411" s="1"/>
    </row>
    <row r="412" spans="80:106" ht="23.25">
      <c r="CB412" s="1"/>
      <c r="CC412" s="1"/>
      <c r="CD412" s="1"/>
      <c r="CE412" s="1"/>
    </row>
    <row r="413" spans="80:106" ht="23.25">
      <c r="CB413" s="1"/>
      <c r="CC413" s="1"/>
      <c r="CD413" s="1"/>
      <c r="CE413" s="1"/>
    </row>
    <row r="414" spans="80:106" ht="23.25">
      <c r="CB414" s="1"/>
      <c r="CC414" s="1"/>
      <c r="CD414" s="1"/>
      <c r="CE414" s="1"/>
    </row>
    <row r="415" spans="80:106" ht="23.25">
      <c r="CB415" s="1"/>
      <c r="CC415" s="1"/>
      <c r="CD415" s="1"/>
      <c r="CE415" s="1"/>
    </row>
    <row r="416" spans="80:106" ht="23.25">
      <c r="CB416" s="1"/>
      <c r="CC416" s="1"/>
      <c r="CD416" s="1"/>
      <c r="CE416" s="1"/>
    </row>
    <row r="417" spans="80:83" ht="23.25">
      <c r="CB417" s="1"/>
      <c r="CC417" s="1"/>
      <c r="CD417" s="1"/>
      <c r="CE417" s="1"/>
    </row>
    <row r="418" spans="80:83" ht="23.25">
      <c r="CB418" s="1"/>
      <c r="CC418" s="1"/>
      <c r="CD418" s="1"/>
      <c r="CE418" s="1"/>
    </row>
    <row r="419" spans="80:83" ht="23.25">
      <c r="CB419" s="1"/>
      <c r="CC419" s="1"/>
      <c r="CD419" s="1"/>
      <c r="CE419" s="1"/>
    </row>
    <row r="420" spans="80:83" ht="23.25">
      <c r="CB420" s="1"/>
      <c r="CC420" s="1"/>
      <c r="CD420" s="1"/>
      <c r="CE420" s="1"/>
    </row>
    <row r="421" spans="80:83" ht="23.25">
      <c r="CB421" s="1"/>
      <c r="CC421" s="1"/>
      <c r="CD421" s="1"/>
      <c r="CE421" s="1"/>
    </row>
    <row r="422" spans="80:83" ht="23.25">
      <c r="CB422" s="1"/>
      <c r="CC422" s="1"/>
      <c r="CD422" s="1"/>
      <c r="CE422" s="1"/>
    </row>
    <row r="423" spans="80:83" ht="23.25">
      <c r="CB423" s="1"/>
      <c r="CC423" s="1"/>
      <c r="CD423" s="1"/>
      <c r="CE423" s="1"/>
    </row>
    <row r="424" spans="80:83" ht="23.25">
      <c r="CB424" s="1"/>
      <c r="CC424" s="1"/>
      <c r="CD424" s="1"/>
      <c r="CE424" s="1"/>
    </row>
    <row r="425" spans="80:83" ht="23.25">
      <c r="CB425" s="1"/>
      <c r="CC425" s="1"/>
      <c r="CD425" s="1"/>
      <c r="CE425" s="1"/>
    </row>
    <row r="426" spans="80:83" ht="23.25">
      <c r="CB426" s="1"/>
      <c r="CC426" s="1"/>
      <c r="CD426" s="1"/>
      <c r="CE426" s="1"/>
    </row>
    <row r="427" spans="80:83" ht="23.25">
      <c r="CB427" s="1"/>
      <c r="CC427" s="1"/>
      <c r="CD427" s="1"/>
      <c r="CE427" s="1"/>
    </row>
    <row r="428" spans="80:83" ht="23.25">
      <c r="CB428" s="1"/>
      <c r="CC428" s="1"/>
      <c r="CD428" s="1"/>
      <c r="CE428" s="1"/>
    </row>
    <row r="429" spans="80:83" ht="23.25">
      <c r="CB429" s="1"/>
      <c r="CC429" s="1"/>
      <c r="CD429" s="1"/>
      <c r="CE429" s="1"/>
    </row>
    <row r="430" spans="80:83" ht="23.25">
      <c r="CB430" s="1"/>
      <c r="CC430" s="1"/>
      <c r="CD430" s="1"/>
      <c r="CE430" s="1"/>
    </row>
    <row r="431" spans="80:83" ht="23.25">
      <c r="CB431" s="1"/>
      <c r="CC431" s="1"/>
      <c r="CD431" s="1"/>
      <c r="CE431" s="1"/>
    </row>
    <row r="432" spans="80:83" ht="23.25">
      <c r="CB432" s="1"/>
      <c r="CC432" s="1"/>
      <c r="CD432" s="1"/>
      <c r="CE432" s="1"/>
    </row>
    <row r="433" spans="80:83" ht="23.25">
      <c r="CB433" s="1"/>
      <c r="CC433" s="1"/>
      <c r="CD433" s="1"/>
      <c r="CE433" s="1"/>
    </row>
    <row r="434" spans="80:83" ht="23.25">
      <c r="CB434" s="1"/>
      <c r="CC434" s="1"/>
      <c r="CD434" s="1"/>
      <c r="CE434" s="1"/>
    </row>
    <row r="435" spans="80:83" ht="23.25">
      <c r="CB435" s="1"/>
      <c r="CC435" s="1"/>
      <c r="CD435" s="1"/>
      <c r="CE435" s="1"/>
    </row>
    <row r="436" spans="80:83" ht="23.25">
      <c r="CB436" s="1"/>
      <c r="CC436" s="1"/>
      <c r="CD436" s="1"/>
      <c r="CE436" s="1"/>
    </row>
    <row r="437" spans="80:83" ht="23.25">
      <c r="CB437" s="1"/>
      <c r="CC437" s="1"/>
      <c r="CD437" s="1"/>
      <c r="CE437" s="1"/>
    </row>
    <row r="438" spans="80:83" ht="23.25">
      <c r="CB438" s="1"/>
      <c r="CC438" s="1"/>
      <c r="CD438" s="1"/>
      <c r="CE438" s="1"/>
    </row>
    <row r="439" spans="80:83" ht="23.25">
      <c r="CB439" s="1"/>
      <c r="CC439" s="1"/>
      <c r="CD439" s="1"/>
      <c r="CE439" s="1"/>
    </row>
    <row r="440" spans="80:83" ht="23.25">
      <c r="CB440" s="1"/>
      <c r="CC440" s="1"/>
      <c r="CD440" s="1"/>
      <c r="CE440" s="1"/>
    </row>
    <row r="441" spans="80:83" ht="23.25">
      <c r="CB441" s="1"/>
      <c r="CC441" s="1"/>
      <c r="CD441" s="1"/>
      <c r="CE441" s="1"/>
    </row>
    <row r="442" spans="80:83" ht="23.25">
      <c r="CB442" s="1"/>
      <c r="CC442" s="1"/>
      <c r="CD442" s="1"/>
      <c r="CE442" s="1"/>
    </row>
    <row r="443" spans="80:83" ht="23.25">
      <c r="CB443" s="1"/>
      <c r="CC443" s="1"/>
      <c r="CD443" s="1"/>
      <c r="CE443" s="1"/>
    </row>
    <row r="444" spans="80:83" ht="23.25">
      <c r="CB444" s="1"/>
      <c r="CC444" s="1"/>
      <c r="CD444" s="1"/>
      <c r="CE444" s="1"/>
    </row>
    <row r="445" spans="80:83" ht="23.25">
      <c r="CB445" s="1"/>
      <c r="CC445" s="1"/>
      <c r="CD445" s="1"/>
      <c r="CE445" s="1"/>
    </row>
    <row r="446" spans="80:83" ht="23.25">
      <c r="CB446" s="1"/>
      <c r="CC446" s="1"/>
      <c r="CD446" s="1"/>
      <c r="CE446" s="1"/>
    </row>
    <row r="447" spans="80:83" ht="23.25">
      <c r="CB447" s="1"/>
      <c r="CC447" s="1"/>
      <c r="CD447" s="1"/>
      <c r="CE447" s="1"/>
    </row>
    <row r="448" spans="80:83" ht="23.25">
      <c r="CB448" s="1"/>
      <c r="CC448" s="1"/>
      <c r="CD448" s="1"/>
      <c r="CE448" s="1"/>
    </row>
    <row r="449" spans="80:83" ht="23.25">
      <c r="CB449" s="1"/>
      <c r="CC449" s="1"/>
      <c r="CD449" s="1"/>
      <c r="CE449" s="1"/>
    </row>
    <row r="450" spans="80:83" ht="23.25">
      <c r="CB450" s="1"/>
      <c r="CC450" s="1"/>
      <c r="CD450" s="1"/>
      <c r="CE450" s="1"/>
    </row>
    <row r="451" spans="80:83" ht="23.25">
      <c r="CB451" s="1"/>
      <c r="CC451" s="1"/>
      <c r="CD451" s="1"/>
      <c r="CE451" s="1"/>
    </row>
    <row r="452" spans="80:83" ht="23.25">
      <c r="CB452" s="1"/>
      <c r="CC452" s="1"/>
      <c r="CD452" s="1"/>
      <c r="CE452" s="1"/>
    </row>
    <row r="453" spans="80:83" ht="23.25">
      <c r="CB453" s="1"/>
      <c r="CC453" s="1"/>
      <c r="CD453" s="1"/>
      <c r="CE453" s="1"/>
    </row>
    <row r="454" spans="80:83" ht="23.25">
      <c r="CB454" s="1"/>
      <c r="CC454" s="1"/>
      <c r="CD454" s="1"/>
      <c r="CE454" s="1"/>
    </row>
    <row r="455" spans="80:83" ht="23.25">
      <c r="CB455" s="1"/>
      <c r="CC455" s="1"/>
      <c r="CD455" s="1"/>
      <c r="CE455" s="1"/>
    </row>
    <row r="456" spans="80:83" ht="23.25">
      <c r="CB456" s="1"/>
      <c r="CC456" s="1"/>
      <c r="CD456" s="1"/>
      <c r="CE456" s="1"/>
    </row>
    <row r="457" spans="80:83" ht="23.25">
      <c r="CB457" s="1"/>
      <c r="CC457" s="1"/>
      <c r="CD457" s="1"/>
      <c r="CE457" s="1"/>
    </row>
    <row r="458" spans="80:83" ht="23.25">
      <c r="CB458" s="1"/>
      <c r="CC458" s="1"/>
      <c r="CD458" s="1"/>
      <c r="CE458" s="1"/>
    </row>
    <row r="459" spans="80:83" ht="23.25">
      <c r="CB459" s="1"/>
      <c r="CC459" s="1"/>
      <c r="CD459" s="1"/>
      <c r="CE459" s="1"/>
    </row>
    <row r="460" spans="80:83" ht="23.25">
      <c r="CB460" s="1"/>
      <c r="CC460" s="1"/>
      <c r="CD460" s="1"/>
      <c r="CE460" s="1"/>
    </row>
    <row r="461" spans="80:83" ht="23.25">
      <c r="CB461" s="1"/>
      <c r="CC461" s="1"/>
      <c r="CD461" s="1"/>
      <c r="CE461" s="1"/>
    </row>
    <row r="462" spans="80:83" ht="23.25">
      <c r="CB462" s="1"/>
      <c r="CC462" s="1"/>
      <c r="CD462" s="1"/>
      <c r="CE462" s="1"/>
    </row>
    <row r="463" spans="80:83" ht="23.25">
      <c r="CB463" s="1"/>
      <c r="CC463" s="1"/>
      <c r="CD463" s="1"/>
      <c r="CE463" s="1"/>
    </row>
    <row r="464" spans="80:83" ht="23.25">
      <c r="CB464" s="1"/>
      <c r="CC464" s="1"/>
      <c r="CD464" s="1"/>
      <c r="CE464" s="1"/>
    </row>
    <row r="465" spans="80:83" ht="23.25">
      <c r="CB465" s="1"/>
      <c r="CC465" s="1"/>
      <c r="CD465" s="1"/>
      <c r="CE465" s="1"/>
    </row>
    <row r="466" spans="80:83" ht="23.25">
      <c r="CB466" s="1"/>
      <c r="CC466" s="1"/>
      <c r="CD466" s="1"/>
      <c r="CE466" s="1"/>
    </row>
    <row r="467" spans="80:83" ht="23.25">
      <c r="CB467" s="1"/>
      <c r="CC467" s="1"/>
      <c r="CD467" s="1"/>
      <c r="CE467" s="1"/>
    </row>
    <row r="468" spans="80:83" ht="23.25">
      <c r="CB468" s="1"/>
      <c r="CC468" s="1"/>
      <c r="CD468" s="1"/>
      <c r="CE468" s="1"/>
    </row>
    <row r="469" spans="80:83" ht="23.25">
      <c r="CB469" s="1"/>
      <c r="CC469" s="1"/>
      <c r="CD469" s="1"/>
      <c r="CE469" s="1"/>
    </row>
    <row r="470" spans="80:83" ht="23.25">
      <c r="CB470" s="1"/>
      <c r="CC470" s="1"/>
      <c r="CD470" s="1"/>
      <c r="CE470" s="1"/>
    </row>
    <row r="471" spans="80:83" ht="23.25">
      <c r="CB471" s="1"/>
      <c r="CC471" s="1"/>
      <c r="CD471" s="1"/>
      <c r="CE471" s="1"/>
    </row>
    <row r="472" spans="80:83" ht="23.25">
      <c r="CB472" s="1"/>
      <c r="CC472" s="1"/>
      <c r="CD472" s="1"/>
      <c r="CE472" s="1"/>
    </row>
    <row r="473" spans="80:83" ht="23.25">
      <c r="CB473" s="1"/>
      <c r="CC473" s="1"/>
      <c r="CD473" s="1"/>
      <c r="CE473" s="1"/>
    </row>
    <row r="474" spans="80:83" ht="23.25">
      <c r="CB474" s="1"/>
      <c r="CC474" s="1"/>
      <c r="CD474" s="1"/>
      <c r="CE474" s="1"/>
    </row>
    <row r="475" spans="80:83" ht="23.25">
      <c r="CB475" s="1"/>
      <c r="CC475" s="1"/>
      <c r="CD475" s="1"/>
      <c r="CE475" s="1"/>
    </row>
    <row r="476" spans="80:83" ht="23.25">
      <c r="CB476" s="1"/>
      <c r="CC476" s="1"/>
      <c r="CD476" s="1"/>
      <c r="CE476" s="1"/>
    </row>
    <row r="477" spans="80:83" ht="23.25">
      <c r="CB477" s="1"/>
      <c r="CC477" s="1"/>
      <c r="CD477" s="1"/>
      <c r="CE477" s="1"/>
    </row>
    <row r="478" spans="80:83" ht="23.25">
      <c r="CB478" s="1"/>
      <c r="CC478" s="1"/>
      <c r="CD478" s="1"/>
      <c r="CE478" s="1"/>
    </row>
    <row r="479" spans="80:83" ht="23.25">
      <c r="CB479" s="1"/>
      <c r="CC479" s="1"/>
      <c r="CD479" s="1"/>
      <c r="CE479" s="1"/>
    </row>
    <row r="480" spans="80:83" ht="23.25">
      <c r="CB480" s="1"/>
      <c r="CC480" s="1"/>
      <c r="CD480" s="1"/>
      <c r="CE480" s="1"/>
    </row>
    <row r="481" spans="80:83" ht="23.25">
      <c r="CB481" s="1"/>
      <c r="CC481" s="1"/>
      <c r="CD481" s="1"/>
      <c r="CE481" s="1"/>
    </row>
    <row r="482" spans="80:83" ht="23.25">
      <c r="CB482" s="1"/>
      <c r="CC482" s="1"/>
      <c r="CD482" s="1"/>
      <c r="CE482" s="1"/>
    </row>
    <row r="483" spans="80:83" ht="23.25">
      <c r="CB483" s="1"/>
      <c r="CC483" s="1"/>
      <c r="CD483" s="1"/>
      <c r="CE483" s="1"/>
    </row>
    <row r="484" spans="80:83" ht="23.25">
      <c r="CB484" s="1"/>
      <c r="CC484" s="1"/>
      <c r="CD484" s="1"/>
      <c r="CE484" s="1"/>
    </row>
    <row r="485" spans="80:83" ht="23.25">
      <c r="CB485" s="1"/>
      <c r="CC485" s="1"/>
      <c r="CD485" s="1"/>
      <c r="CE485" s="1"/>
    </row>
    <row r="486" spans="80:83" ht="23.25">
      <c r="CB486" s="1"/>
      <c r="CC486" s="1"/>
      <c r="CD486" s="1"/>
      <c r="CE486" s="1"/>
    </row>
    <row r="487" spans="80:83" ht="23.25">
      <c r="CB487" s="1"/>
      <c r="CC487" s="1"/>
      <c r="CD487" s="1"/>
      <c r="CE487" s="1"/>
    </row>
  </sheetData>
  <mergeCells count="211">
    <mergeCell ref="U28:V28"/>
    <mergeCell ref="S25:T25"/>
    <mergeCell ref="Y38:Z38"/>
    <mergeCell ref="AA38:AB38"/>
    <mergeCell ref="W28:X28"/>
    <mergeCell ref="W27:X27"/>
    <mergeCell ref="W26:X26"/>
    <mergeCell ref="W25:X25"/>
    <mergeCell ref="K38:L38"/>
    <mergeCell ref="M38:N38"/>
    <mergeCell ref="O38:P38"/>
    <mergeCell ref="Q38:R38"/>
    <mergeCell ref="S38:T38"/>
    <mergeCell ref="U38:V38"/>
    <mergeCell ref="W38:X38"/>
    <mergeCell ref="W33:X33"/>
    <mergeCell ref="W32:X32"/>
    <mergeCell ref="W31:X31"/>
    <mergeCell ref="W30:X30"/>
    <mergeCell ref="W29:X29"/>
    <mergeCell ref="S31:T31"/>
    <mergeCell ref="S30:T30"/>
    <mergeCell ref="S29:T29"/>
    <mergeCell ref="S28:T28"/>
    <mergeCell ref="S27:T27"/>
    <mergeCell ref="Q27:R27"/>
    <mergeCell ref="Q28:R28"/>
    <mergeCell ref="Q29:R29"/>
    <mergeCell ref="Q30:R30"/>
    <mergeCell ref="Q31:R31"/>
    <mergeCell ref="O26:P26"/>
    <mergeCell ref="Q22:R22"/>
    <mergeCell ref="Q23:R23"/>
    <mergeCell ref="Q24:R24"/>
    <mergeCell ref="Q25:R25"/>
    <mergeCell ref="Q26:R26"/>
    <mergeCell ref="O31:P31"/>
    <mergeCell ref="O30:P30"/>
    <mergeCell ref="O29:P29"/>
    <mergeCell ref="O28:P28"/>
    <mergeCell ref="O27:P27"/>
    <mergeCell ref="O24:P24"/>
    <mergeCell ref="O25:P25"/>
    <mergeCell ref="O34:P34"/>
    <mergeCell ref="O33:P33"/>
    <mergeCell ref="S19:T19"/>
    <mergeCell ref="U19:V19"/>
    <mergeCell ref="W19:X19"/>
    <mergeCell ref="Y19:Z19"/>
    <mergeCell ref="Y20:Z20"/>
    <mergeCell ref="Y33:Z33"/>
    <mergeCell ref="Y32:Z32"/>
    <mergeCell ref="Y30:Z30"/>
    <mergeCell ref="Y31:Z31"/>
    <mergeCell ref="Y29:Z29"/>
    <mergeCell ref="Y26:Z26"/>
    <mergeCell ref="Y27:Z27"/>
    <mergeCell ref="Y28:Z28"/>
    <mergeCell ref="S20:T20"/>
    <mergeCell ref="U20:V20"/>
    <mergeCell ref="W20:X20"/>
    <mergeCell ref="W21:X21"/>
    <mergeCell ref="S21:T21"/>
    <mergeCell ref="S22:T22"/>
    <mergeCell ref="U21:V21"/>
    <mergeCell ref="U22:V22"/>
    <mergeCell ref="W22:X22"/>
    <mergeCell ref="O19:P19"/>
    <mergeCell ref="O20:P20"/>
    <mergeCell ref="O21:P21"/>
    <mergeCell ref="O22:P22"/>
    <mergeCell ref="O23:P23"/>
    <mergeCell ref="AA28:AB28"/>
    <mergeCell ref="O32:P32"/>
    <mergeCell ref="Q36:R36"/>
    <mergeCell ref="S36:T36"/>
    <mergeCell ref="Q32:R32"/>
    <mergeCell ref="Q33:R33"/>
    <mergeCell ref="Q34:R34"/>
    <mergeCell ref="Q35:R35"/>
    <mergeCell ref="S35:T35"/>
    <mergeCell ref="S34:T34"/>
    <mergeCell ref="S33:T33"/>
    <mergeCell ref="S32:T32"/>
    <mergeCell ref="U36:V36"/>
    <mergeCell ref="W36:X36"/>
    <mergeCell ref="Y36:Z36"/>
    <mergeCell ref="Y35:Z35"/>
    <mergeCell ref="Y34:Z34"/>
    <mergeCell ref="W35:X35"/>
    <mergeCell ref="W34:X34"/>
    <mergeCell ref="Q18:R18"/>
    <mergeCell ref="S18:T18"/>
    <mergeCell ref="U18:V18"/>
    <mergeCell ref="W18:X18"/>
    <mergeCell ref="Y18:Z18"/>
    <mergeCell ref="AA29:AB29"/>
    <mergeCell ref="AA30:AB30"/>
    <mergeCell ref="AA31:AB31"/>
    <mergeCell ref="AA32:AB32"/>
    <mergeCell ref="AA23:AB23"/>
    <mergeCell ref="AA24:AB24"/>
    <mergeCell ref="AA25:AB25"/>
    <mergeCell ref="AA26:AB26"/>
    <mergeCell ref="AA27:AB27"/>
    <mergeCell ref="Q19:R19"/>
    <mergeCell ref="Q20:R20"/>
    <mergeCell ref="Q21:R21"/>
    <mergeCell ref="W23:X23"/>
    <mergeCell ref="W24:X24"/>
    <mergeCell ref="U23:V23"/>
    <mergeCell ref="S23:T23"/>
    <mergeCell ref="Y21:Z21"/>
    <mergeCell ref="Y22:Z22"/>
    <mergeCell ref="Y23:Z23"/>
    <mergeCell ref="S37:T37"/>
    <mergeCell ref="U37:V37"/>
    <mergeCell ref="W37:X37"/>
    <mergeCell ref="Y37:Z37"/>
    <mergeCell ref="AA18:AB18"/>
    <mergeCell ref="AA19:AB19"/>
    <mergeCell ref="AA20:AB20"/>
    <mergeCell ref="AA21:AB21"/>
    <mergeCell ref="AA22:AB22"/>
    <mergeCell ref="Y24:Z24"/>
    <mergeCell ref="Y25:Z25"/>
    <mergeCell ref="U29:V29"/>
    <mergeCell ref="U30:V30"/>
    <mergeCell ref="U31:V31"/>
    <mergeCell ref="U35:V35"/>
    <mergeCell ref="U33:V33"/>
    <mergeCell ref="U32:V32"/>
    <mergeCell ref="U34:V34"/>
    <mergeCell ref="S24:T24"/>
    <mergeCell ref="U24:V24"/>
    <mergeCell ref="U25:V25"/>
    <mergeCell ref="U26:V26"/>
    <mergeCell ref="U27:V27"/>
    <mergeCell ref="S26:T26"/>
    <mergeCell ref="Y16:Z16"/>
    <mergeCell ref="AA16:AB16"/>
    <mergeCell ref="M25:N25"/>
    <mergeCell ref="M26:N26"/>
    <mergeCell ref="M27:N27"/>
    <mergeCell ref="M37:N37"/>
    <mergeCell ref="O37:P37"/>
    <mergeCell ref="M28:N28"/>
    <mergeCell ref="M29:N29"/>
    <mergeCell ref="M30:N30"/>
    <mergeCell ref="M31:N31"/>
    <mergeCell ref="M32:N32"/>
    <mergeCell ref="M33:N33"/>
    <mergeCell ref="M34:N34"/>
    <mergeCell ref="M35:N35"/>
    <mergeCell ref="M36:N36"/>
    <mergeCell ref="O36:P36"/>
    <mergeCell ref="O35:P35"/>
    <mergeCell ref="AA37:AB37"/>
    <mergeCell ref="AA36:AB36"/>
    <mergeCell ref="AA35:AB35"/>
    <mergeCell ref="AA34:AB34"/>
    <mergeCell ref="AA33:AB33"/>
    <mergeCell ref="Q37:R37"/>
    <mergeCell ref="K36:L36"/>
    <mergeCell ref="K37:L37"/>
    <mergeCell ref="M16:N16"/>
    <mergeCell ref="O16:P16"/>
    <mergeCell ref="Q16:R16"/>
    <mergeCell ref="M17:N17"/>
    <mergeCell ref="O17:P17"/>
    <mergeCell ref="Q17:R17"/>
    <mergeCell ref="M18:N18"/>
    <mergeCell ref="O18:P18"/>
    <mergeCell ref="M19:N19"/>
    <mergeCell ref="M20:N20"/>
    <mergeCell ref="M21:N21"/>
    <mergeCell ref="M22:N22"/>
    <mergeCell ref="M23:N23"/>
    <mergeCell ref="M24:N24"/>
    <mergeCell ref="K31:L31"/>
    <mergeCell ref="K32:L32"/>
    <mergeCell ref="K33:L33"/>
    <mergeCell ref="K34:L34"/>
    <mergeCell ref="K35:L35"/>
    <mergeCell ref="K26:L26"/>
    <mergeCell ref="K27:L27"/>
    <mergeCell ref="K28:L28"/>
    <mergeCell ref="C1:F2"/>
    <mergeCell ref="J8:AB8"/>
    <mergeCell ref="J4:AB4"/>
    <mergeCell ref="J15:AB15"/>
    <mergeCell ref="K29:L29"/>
    <mergeCell ref="K30:L30"/>
    <mergeCell ref="K21:L21"/>
    <mergeCell ref="K22:L22"/>
    <mergeCell ref="K23:L23"/>
    <mergeCell ref="K24:L24"/>
    <mergeCell ref="K25:L25"/>
    <mergeCell ref="K16:L16"/>
    <mergeCell ref="K17:L17"/>
    <mergeCell ref="K18:L18"/>
    <mergeCell ref="K19:L19"/>
    <mergeCell ref="K20:L20"/>
    <mergeCell ref="S17:T17"/>
    <mergeCell ref="U17:V17"/>
    <mergeCell ref="W17:X17"/>
    <mergeCell ref="Y17:Z17"/>
    <mergeCell ref="AA17:AB17"/>
    <mergeCell ref="S16:T16"/>
    <mergeCell ref="U16:V16"/>
    <mergeCell ref="W16:X16"/>
  </mergeCells>
  <conditionalFormatting sqref="AN4:BW12">
    <cfRule type="cellIs" dxfId="0" priority="2" operator="equal">
      <formula>1</formula>
    </cfRule>
  </conditionalFormatting>
  <conditionalFormatting sqref="K16:AB37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484F5-AC98-4605-AA74-401FBA7A98CA}">
  <dimension ref="A1:S45"/>
  <sheetViews>
    <sheetView tabSelected="1" topLeftCell="A8" zoomScale="90" zoomScaleNormal="90" workbookViewId="0">
      <selection activeCell="S45" sqref="S45"/>
    </sheetView>
  </sheetViews>
  <sheetFormatPr defaultRowHeight="15"/>
  <cols>
    <col min="7" max="7" width="11.28515625" bestFit="1" customWidth="1"/>
    <col min="8" max="8" width="10.85546875" bestFit="1" customWidth="1"/>
    <col min="9" max="9" width="10.140625" bestFit="1" customWidth="1"/>
    <col min="11" max="12" width="10.7109375" bestFit="1" customWidth="1"/>
    <col min="13" max="13" width="9.42578125" bestFit="1" customWidth="1"/>
    <col min="15" max="16" width="10.85546875" bestFit="1" customWidth="1"/>
    <col min="19" max="19" width="11.140625" bestFit="1" customWidth="1"/>
  </cols>
  <sheetData>
    <row r="1" spans="1:19">
      <c r="A1" t="s">
        <v>44</v>
      </c>
      <c r="B1" t="s">
        <v>45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  <c r="M1" t="s">
        <v>73</v>
      </c>
      <c r="N1" t="s">
        <v>74</v>
      </c>
      <c r="O1" t="s">
        <v>75</v>
      </c>
      <c r="P1" t="s">
        <v>76</v>
      </c>
      <c r="Q1" t="s">
        <v>77</v>
      </c>
      <c r="R1" t="s">
        <v>78</v>
      </c>
      <c r="S1" t="s">
        <v>79</v>
      </c>
    </row>
    <row r="2" spans="1:19">
      <c r="A2" t="s">
        <v>31</v>
      </c>
      <c r="B2" t="s">
        <v>32</v>
      </c>
      <c r="C2">
        <v>2</v>
      </c>
      <c r="D2">
        <v>0</v>
      </c>
      <c r="E2">
        <v>46.97</v>
      </c>
      <c r="F2">
        <v>39.950000000000003</v>
      </c>
      <c r="G2">
        <v>60.83</v>
      </c>
      <c r="H2">
        <v>54.17</v>
      </c>
      <c r="I2" s="30">
        <v>0.66669999999999996</v>
      </c>
      <c r="J2" s="30">
        <v>0</v>
      </c>
      <c r="K2">
        <v>58</v>
      </c>
      <c r="L2">
        <v>0</v>
      </c>
      <c r="M2">
        <v>29</v>
      </c>
      <c r="N2">
        <v>0</v>
      </c>
      <c r="O2">
        <v>35</v>
      </c>
      <c r="P2">
        <v>0</v>
      </c>
      <c r="Q2" s="40" t="s">
        <v>80</v>
      </c>
      <c r="R2" s="40" t="s">
        <v>81</v>
      </c>
      <c r="S2" s="43">
        <v>46171</v>
      </c>
    </row>
    <row r="3" spans="1:19">
      <c r="A3" t="s">
        <v>34</v>
      </c>
      <c r="B3" t="s">
        <v>32</v>
      </c>
      <c r="C3">
        <v>2</v>
      </c>
      <c r="D3">
        <v>1</v>
      </c>
      <c r="E3">
        <v>41.31</v>
      </c>
      <c r="F3">
        <v>41.03</v>
      </c>
      <c r="G3">
        <v>43.33</v>
      </c>
      <c r="H3">
        <v>46</v>
      </c>
      <c r="I3" s="30">
        <v>0.1053</v>
      </c>
      <c r="J3" s="30">
        <v>0.1</v>
      </c>
      <c r="K3">
        <v>40</v>
      </c>
      <c r="L3">
        <v>76</v>
      </c>
      <c r="M3">
        <v>35</v>
      </c>
      <c r="N3">
        <v>27</v>
      </c>
      <c r="O3">
        <v>46</v>
      </c>
      <c r="P3">
        <v>27</v>
      </c>
      <c r="Q3" s="40" t="s">
        <v>82</v>
      </c>
      <c r="R3" s="40" t="s">
        <v>83</v>
      </c>
      <c r="S3" s="43">
        <v>46171</v>
      </c>
    </row>
    <row r="4" spans="1:19">
      <c r="A4" t="s">
        <v>31</v>
      </c>
      <c r="B4" t="s">
        <v>34</v>
      </c>
      <c r="C4">
        <v>2</v>
      </c>
      <c r="D4">
        <v>0</v>
      </c>
      <c r="E4">
        <v>46.25</v>
      </c>
      <c r="F4">
        <v>32.86</v>
      </c>
      <c r="G4">
        <v>62.5</v>
      </c>
      <c r="H4">
        <v>25.83</v>
      </c>
      <c r="I4" s="30">
        <v>0.1429</v>
      </c>
      <c r="J4" s="30">
        <v>0</v>
      </c>
      <c r="K4">
        <v>77</v>
      </c>
      <c r="L4">
        <v>0</v>
      </c>
      <c r="M4">
        <v>27</v>
      </c>
      <c r="N4">
        <v>0</v>
      </c>
      <c r="O4">
        <v>38</v>
      </c>
      <c r="P4">
        <v>0</v>
      </c>
      <c r="Q4" s="40" t="s">
        <v>84</v>
      </c>
      <c r="R4" s="40" t="s">
        <v>85</v>
      </c>
      <c r="S4" s="43">
        <v>46171</v>
      </c>
    </row>
    <row r="5" spans="1:19">
      <c r="A5" t="s">
        <v>31</v>
      </c>
      <c r="B5" t="s">
        <v>32</v>
      </c>
      <c r="C5">
        <v>2</v>
      </c>
      <c r="D5">
        <v>0</v>
      </c>
      <c r="E5">
        <v>39.549999999999997</v>
      </c>
      <c r="F5">
        <v>37.68</v>
      </c>
      <c r="G5">
        <v>57.83</v>
      </c>
      <c r="H5">
        <v>61.83</v>
      </c>
      <c r="I5" s="30">
        <v>0.15379999999999999</v>
      </c>
      <c r="J5" s="30">
        <v>0</v>
      </c>
      <c r="K5">
        <v>18</v>
      </c>
      <c r="L5">
        <v>0</v>
      </c>
      <c r="M5">
        <v>28</v>
      </c>
      <c r="N5">
        <v>0</v>
      </c>
      <c r="O5">
        <v>48</v>
      </c>
      <c r="P5">
        <v>0</v>
      </c>
      <c r="Q5" s="40" t="s">
        <v>86</v>
      </c>
      <c r="R5" s="40" t="s">
        <v>87</v>
      </c>
      <c r="S5" s="43">
        <v>46171</v>
      </c>
    </row>
    <row r="6" spans="1:19">
      <c r="A6" t="s">
        <v>34</v>
      </c>
      <c r="B6" t="s">
        <v>32</v>
      </c>
      <c r="C6">
        <v>0</v>
      </c>
      <c r="D6">
        <v>2</v>
      </c>
      <c r="E6">
        <v>51.63</v>
      </c>
      <c r="F6">
        <v>50.1</v>
      </c>
      <c r="G6">
        <v>63.17</v>
      </c>
      <c r="H6">
        <v>49</v>
      </c>
      <c r="I6" s="30">
        <v>0</v>
      </c>
      <c r="J6" s="30">
        <v>0.4</v>
      </c>
      <c r="K6">
        <v>0</v>
      </c>
      <c r="L6">
        <v>57</v>
      </c>
      <c r="M6">
        <v>0</v>
      </c>
      <c r="N6">
        <v>30</v>
      </c>
      <c r="O6">
        <v>0</v>
      </c>
      <c r="P6">
        <v>30</v>
      </c>
      <c r="Q6" s="40" t="s">
        <v>87</v>
      </c>
      <c r="R6" s="40" t="s">
        <v>88</v>
      </c>
      <c r="S6" s="43">
        <v>46171</v>
      </c>
    </row>
    <row r="7" spans="1:19">
      <c r="A7" t="s">
        <v>34</v>
      </c>
      <c r="B7" t="s">
        <v>31</v>
      </c>
      <c r="C7">
        <v>1</v>
      </c>
      <c r="D7">
        <v>2</v>
      </c>
      <c r="E7">
        <v>41.06</v>
      </c>
      <c r="F7">
        <v>46.72</v>
      </c>
      <c r="G7">
        <v>45.44</v>
      </c>
      <c r="H7">
        <v>65.22</v>
      </c>
      <c r="I7" s="30">
        <v>0.1</v>
      </c>
      <c r="J7" s="30">
        <v>0.1333</v>
      </c>
      <c r="K7">
        <v>16</v>
      </c>
      <c r="L7">
        <v>40</v>
      </c>
      <c r="M7">
        <v>39</v>
      </c>
      <c r="N7">
        <v>24</v>
      </c>
      <c r="O7">
        <v>39</v>
      </c>
      <c r="P7">
        <v>36</v>
      </c>
      <c r="Q7" s="40" t="s">
        <v>83</v>
      </c>
      <c r="R7" s="40" t="s">
        <v>89</v>
      </c>
      <c r="S7" s="43">
        <v>46171</v>
      </c>
    </row>
    <row r="8" spans="1:19">
      <c r="A8" t="s">
        <v>31</v>
      </c>
      <c r="B8" t="s">
        <v>32</v>
      </c>
      <c r="C8">
        <v>2</v>
      </c>
      <c r="D8">
        <v>0</v>
      </c>
      <c r="E8">
        <v>45.55</v>
      </c>
      <c r="F8">
        <v>38.380000000000003</v>
      </c>
      <c r="G8">
        <v>68</v>
      </c>
      <c r="H8">
        <v>28.33</v>
      </c>
      <c r="I8" s="30">
        <v>0.1333</v>
      </c>
      <c r="J8" s="30">
        <v>0</v>
      </c>
      <c r="K8">
        <v>32</v>
      </c>
      <c r="L8">
        <v>0</v>
      </c>
      <c r="M8">
        <v>24</v>
      </c>
      <c r="N8">
        <v>0</v>
      </c>
      <c r="O8">
        <v>42</v>
      </c>
      <c r="P8">
        <v>0</v>
      </c>
      <c r="Q8" s="40" t="s">
        <v>89</v>
      </c>
      <c r="R8" s="40" t="s">
        <v>90</v>
      </c>
      <c r="S8" s="43">
        <v>46171</v>
      </c>
    </row>
    <row r="9" spans="1:19">
      <c r="A9" t="s">
        <v>34</v>
      </c>
      <c r="B9" t="s">
        <v>32</v>
      </c>
      <c r="C9">
        <v>2</v>
      </c>
      <c r="D9">
        <v>0</v>
      </c>
      <c r="E9">
        <v>46.97</v>
      </c>
      <c r="F9">
        <v>35.43</v>
      </c>
      <c r="G9">
        <v>47.67</v>
      </c>
      <c r="H9">
        <v>32.17</v>
      </c>
      <c r="I9" s="30">
        <v>0.15379999999999999</v>
      </c>
      <c r="J9" s="30">
        <v>0</v>
      </c>
      <c r="K9">
        <v>18</v>
      </c>
      <c r="L9">
        <v>0</v>
      </c>
      <c r="M9">
        <v>23</v>
      </c>
      <c r="N9">
        <v>0</v>
      </c>
      <c r="O9">
        <v>41</v>
      </c>
      <c r="P9">
        <v>0</v>
      </c>
      <c r="Q9" s="40" t="s">
        <v>86</v>
      </c>
      <c r="R9" s="40" t="s">
        <v>91</v>
      </c>
      <c r="S9" s="43">
        <v>46171</v>
      </c>
    </row>
    <row r="10" spans="1:19">
      <c r="A10" t="s">
        <v>34</v>
      </c>
      <c r="B10" t="s">
        <v>31</v>
      </c>
      <c r="C10">
        <v>0</v>
      </c>
      <c r="D10">
        <v>2</v>
      </c>
      <c r="E10">
        <v>39.32</v>
      </c>
      <c r="F10">
        <v>39.549999999999997</v>
      </c>
      <c r="G10">
        <v>60.83</v>
      </c>
      <c r="H10">
        <v>65.17</v>
      </c>
      <c r="I10" s="30">
        <v>0</v>
      </c>
      <c r="J10" s="30">
        <v>8.6999999999999994E-2</v>
      </c>
      <c r="K10">
        <v>0</v>
      </c>
      <c r="L10">
        <v>16</v>
      </c>
      <c r="M10">
        <v>0</v>
      </c>
      <c r="N10">
        <v>37</v>
      </c>
      <c r="O10">
        <v>0</v>
      </c>
      <c r="P10">
        <v>39</v>
      </c>
      <c r="Q10" s="40" t="s">
        <v>87</v>
      </c>
      <c r="R10" s="40" t="s">
        <v>92</v>
      </c>
      <c r="S10" s="43">
        <v>46171</v>
      </c>
    </row>
    <row r="11" spans="1:19">
      <c r="A11" t="s">
        <v>31</v>
      </c>
      <c r="B11" t="s">
        <v>32</v>
      </c>
      <c r="C11">
        <v>2</v>
      </c>
      <c r="D11">
        <v>1</v>
      </c>
      <c r="E11">
        <v>48.88</v>
      </c>
      <c r="F11">
        <v>40.79</v>
      </c>
      <c r="G11">
        <v>48</v>
      </c>
      <c r="H11">
        <v>40</v>
      </c>
      <c r="I11" s="30">
        <v>0.1333</v>
      </c>
      <c r="J11" s="30">
        <v>0.33329999999999999</v>
      </c>
      <c r="K11">
        <v>32</v>
      </c>
      <c r="L11">
        <v>40</v>
      </c>
      <c r="M11">
        <v>29</v>
      </c>
      <c r="N11">
        <v>32</v>
      </c>
      <c r="O11">
        <v>33</v>
      </c>
      <c r="P11">
        <v>32</v>
      </c>
      <c r="Q11" s="63" t="s">
        <v>89</v>
      </c>
      <c r="R11" s="40" t="s">
        <v>93</v>
      </c>
      <c r="S11" s="43">
        <v>46171</v>
      </c>
    </row>
    <row r="12" spans="1:19">
      <c r="A12" t="s">
        <v>34</v>
      </c>
      <c r="B12" t="s">
        <v>31</v>
      </c>
      <c r="C12">
        <v>0</v>
      </c>
      <c r="D12">
        <v>2</v>
      </c>
      <c r="E12">
        <v>45.95</v>
      </c>
      <c r="F12">
        <v>46.25</v>
      </c>
      <c r="G12">
        <v>53</v>
      </c>
      <c r="H12">
        <v>51.67</v>
      </c>
      <c r="I12" s="30">
        <v>0</v>
      </c>
      <c r="J12" s="30">
        <v>0.28570000000000001</v>
      </c>
      <c r="K12">
        <v>0</v>
      </c>
      <c r="L12">
        <v>52</v>
      </c>
      <c r="M12">
        <v>0</v>
      </c>
      <c r="N12">
        <v>32</v>
      </c>
      <c r="O12">
        <v>0</v>
      </c>
      <c r="P12">
        <v>33</v>
      </c>
      <c r="Q12" s="40" t="s">
        <v>94</v>
      </c>
      <c r="R12" s="40" t="s">
        <v>95</v>
      </c>
      <c r="S12" s="43">
        <v>46171</v>
      </c>
    </row>
    <row r="13" spans="1:19">
      <c r="A13" t="s">
        <v>32</v>
      </c>
      <c r="B13" t="s">
        <v>34</v>
      </c>
      <c r="C13">
        <v>2</v>
      </c>
      <c r="D13">
        <v>1</v>
      </c>
      <c r="E13">
        <v>41.8</v>
      </c>
      <c r="F13">
        <v>43.4</v>
      </c>
      <c r="G13">
        <v>52.11</v>
      </c>
      <c r="H13">
        <v>49.89</v>
      </c>
      <c r="I13" s="30">
        <v>0.11109999999999999</v>
      </c>
      <c r="J13" s="30">
        <v>7.690000000000001E-2</v>
      </c>
      <c r="K13">
        <v>8</v>
      </c>
      <c r="L13">
        <v>40</v>
      </c>
      <c r="M13">
        <v>37</v>
      </c>
      <c r="N13">
        <v>25</v>
      </c>
      <c r="O13">
        <v>41</v>
      </c>
      <c r="P13">
        <v>25</v>
      </c>
      <c r="Q13" s="40" t="s">
        <v>96</v>
      </c>
      <c r="R13" s="40" t="s">
        <v>97</v>
      </c>
      <c r="S13" s="43">
        <v>46171</v>
      </c>
    </row>
    <row r="14" spans="1:19">
      <c r="A14" t="s">
        <v>32</v>
      </c>
      <c r="B14" t="s">
        <v>34</v>
      </c>
      <c r="C14">
        <v>2</v>
      </c>
      <c r="D14">
        <v>1</v>
      </c>
      <c r="E14">
        <v>32.380000000000003</v>
      </c>
      <c r="F14">
        <v>35.76</v>
      </c>
      <c r="G14">
        <v>38.22</v>
      </c>
      <c r="H14">
        <v>50.33</v>
      </c>
      <c r="I14" s="30">
        <v>0.2</v>
      </c>
      <c r="J14" s="30">
        <v>3.5700000000000003E-2</v>
      </c>
      <c r="K14">
        <v>13</v>
      </c>
      <c r="L14">
        <v>20</v>
      </c>
      <c r="M14">
        <v>46</v>
      </c>
      <c r="N14">
        <v>35</v>
      </c>
      <c r="O14">
        <v>47</v>
      </c>
      <c r="P14">
        <v>35</v>
      </c>
      <c r="Q14" s="64" t="s">
        <v>98</v>
      </c>
      <c r="R14" s="40" t="s">
        <v>99</v>
      </c>
      <c r="S14" s="43">
        <v>46171</v>
      </c>
    </row>
    <row r="15" spans="1:19">
      <c r="A15" t="s">
        <v>32</v>
      </c>
      <c r="B15" t="s">
        <v>34</v>
      </c>
      <c r="C15">
        <v>2</v>
      </c>
      <c r="D15">
        <v>0</v>
      </c>
      <c r="E15">
        <v>35.36</v>
      </c>
      <c r="F15">
        <v>32.29</v>
      </c>
      <c r="G15">
        <v>38</v>
      </c>
      <c r="H15">
        <v>57</v>
      </c>
      <c r="I15" s="30">
        <v>0.28570000000000001</v>
      </c>
      <c r="J15" s="30">
        <v>0</v>
      </c>
      <c r="K15">
        <v>58</v>
      </c>
      <c r="L15">
        <v>0</v>
      </c>
      <c r="M15">
        <v>38</v>
      </c>
      <c r="N15">
        <v>0</v>
      </c>
      <c r="O15">
        <v>47</v>
      </c>
      <c r="P15">
        <v>0</v>
      </c>
      <c r="Q15" s="40" t="s">
        <v>95</v>
      </c>
      <c r="R15" s="40" t="s">
        <v>100</v>
      </c>
      <c r="S15" s="43">
        <v>46171</v>
      </c>
    </row>
    <row r="16" spans="1:19">
      <c r="A16" t="s">
        <v>34</v>
      </c>
      <c r="B16" t="s">
        <v>31</v>
      </c>
      <c r="C16">
        <v>0</v>
      </c>
      <c r="D16">
        <v>2</v>
      </c>
      <c r="E16">
        <v>45.95</v>
      </c>
      <c r="F16">
        <v>46.25</v>
      </c>
      <c r="G16">
        <v>53</v>
      </c>
      <c r="H16">
        <v>51.67</v>
      </c>
      <c r="I16" s="30">
        <v>0</v>
      </c>
      <c r="J16" s="30">
        <v>0.28570000000000001</v>
      </c>
      <c r="K16">
        <v>0</v>
      </c>
      <c r="L16">
        <v>52</v>
      </c>
      <c r="M16">
        <v>0</v>
      </c>
      <c r="N16">
        <v>32</v>
      </c>
      <c r="O16">
        <v>0</v>
      </c>
      <c r="P16">
        <v>33</v>
      </c>
      <c r="Q16" s="40" t="s">
        <v>94</v>
      </c>
      <c r="R16" s="40" t="s">
        <v>95</v>
      </c>
      <c r="S16" s="43">
        <v>46171</v>
      </c>
    </row>
    <row r="17" spans="1:19">
      <c r="A17" t="s">
        <v>31</v>
      </c>
      <c r="B17" t="s">
        <v>32</v>
      </c>
      <c r="C17">
        <v>2</v>
      </c>
      <c r="D17">
        <v>1</v>
      </c>
      <c r="E17">
        <v>39.85</v>
      </c>
      <c r="F17">
        <v>37.590000000000003</v>
      </c>
      <c r="G17">
        <v>53.11</v>
      </c>
      <c r="H17">
        <v>44.56</v>
      </c>
      <c r="I17" s="30">
        <v>8.3299999999999999E-2</v>
      </c>
      <c r="J17" s="30">
        <v>9.0899999999999995E-2</v>
      </c>
      <c r="K17">
        <v>32</v>
      </c>
      <c r="L17">
        <v>8</v>
      </c>
      <c r="M17">
        <v>31</v>
      </c>
      <c r="N17">
        <v>35</v>
      </c>
      <c r="O17">
        <v>46</v>
      </c>
      <c r="P17">
        <v>35</v>
      </c>
      <c r="Q17" s="63" t="s">
        <v>101</v>
      </c>
      <c r="R17" s="40" t="s">
        <v>102</v>
      </c>
      <c r="S17" s="43">
        <v>46171</v>
      </c>
    </row>
    <row r="18" spans="1:19">
      <c r="A18" t="s">
        <v>31</v>
      </c>
      <c r="B18" t="s">
        <v>32</v>
      </c>
      <c r="C18">
        <v>2</v>
      </c>
      <c r="D18">
        <v>0</v>
      </c>
      <c r="E18">
        <v>60.12</v>
      </c>
      <c r="F18">
        <v>40.69</v>
      </c>
      <c r="G18">
        <v>90.33</v>
      </c>
      <c r="H18">
        <v>35.33</v>
      </c>
      <c r="I18" s="30">
        <v>0.1429</v>
      </c>
      <c r="J18" s="30">
        <v>0</v>
      </c>
      <c r="K18">
        <v>40</v>
      </c>
      <c r="L18">
        <v>0</v>
      </c>
      <c r="M18">
        <v>24</v>
      </c>
      <c r="N18">
        <v>0</v>
      </c>
      <c r="O18">
        <v>26</v>
      </c>
      <c r="P18">
        <v>0</v>
      </c>
      <c r="Q18" s="40" t="s">
        <v>84</v>
      </c>
      <c r="R18" s="40" t="s">
        <v>103</v>
      </c>
      <c r="S18" s="43">
        <v>46171</v>
      </c>
    </row>
    <row r="19" spans="1:19">
      <c r="A19" t="s">
        <v>31</v>
      </c>
      <c r="B19" t="s">
        <v>34</v>
      </c>
      <c r="C19">
        <v>2</v>
      </c>
      <c r="D19">
        <v>0</v>
      </c>
      <c r="E19">
        <v>69.91</v>
      </c>
      <c r="F19">
        <v>47.14</v>
      </c>
      <c r="G19">
        <v>82.17</v>
      </c>
      <c r="H19">
        <v>39.5</v>
      </c>
      <c r="I19" s="30">
        <v>0.5</v>
      </c>
      <c r="J19" s="30">
        <v>0</v>
      </c>
      <c r="K19">
        <v>52</v>
      </c>
      <c r="L19">
        <v>0</v>
      </c>
      <c r="M19">
        <v>21</v>
      </c>
      <c r="N19">
        <v>0</v>
      </c>
      <c r="O19">
        <v>22</v>
      </c>
      <c r="P19">
        <v>0</v>
      </c>
      <c r="Q19" s="40" t="s">
        <v>104</v>
      </c>
      <c r="R19" s="40" t="s">
        <v>103</v>
      </c>
      <c r="S19" s="43">
        <v>46171</v>
      </c>
    </row>
    <row r="20" spans="1:19">
      <c r="A20" t="s">
        <v>34</v>
      </c>
      <c r="B20" t="s">
        <v>32</v>
      </c>
      <c r="C20">
        <v>2</v>
      </c>
      <c r="D20">
        <v>1</v>
      </c>
      <c r="E20">
        <v>32.46</v>
      </c>
      <c r="F20">
        <v>31.73</v>
      </c>
      <c r="G20">
        <v>41.78</v>
      </c>
      <c r="H20">
        <v>38.11</v>
      </c>
      <c r="I20" s="30">
        <v>6.6699999999999995E-2</v>
      </c>
      <c r="J20" s="30">
        <v>5.5599999999999997E-2</v>
      </c>
      <c r="K20">
        <v>24</v>
      </c>
      <c r="L20">
        <v>11</v>
      </c>
      <c r="M20">
        <v>41</v>
      </c>
      <c r="N20">
        <v>53</v>
      </c>
      <c r="O20">
        <v>46</v>
      </c>
      <c r="P20">
        <v>53</v>
      </c>
      <c r="Q20" s="40" t="s">
        <v>105</v>
      </c>
      <c r="R20" s="40" t="s">
        <v>106</v>
      </c>
      <c r="S20" s="43">
        <v>46177</v>
      </c>
    </row>
    <row r="21" spans="1:19">
      <c r="A21" t="s">
        <v>32</v>
      </c>
      <c r="B21" t="s">
        <v>31</v>
      </c>
      <c r="C21">
        <v>0</v>
      </c>
      <c r="D21">
        <v>2</v>
      </c>
      <c r="E21">
        <v>36.380000000000003</v>
      </c>
      <c r="F21">
        <v>42.34</v>
      </c>
      <c r="G21">
        <v>55.67</v>
      </c>
      <c r="H21">
        <v>52.17</v>
      </c>
      <c r="I21" s="30">
        <v>0</v>
      </c>
      <c r="J21" s="30">
        <v>0.18179999999999999</v>
      </c>
      <c r="K21">
        <v>0</v>
      </c>
      <c r="L21">
        <v>16</v>
      </c>
      <c r="M21">
        <v>0</v>
      </c>
      <c r="N21">
        <v>31</v>
      </c>
      <c r="O21">
        <v>0</v>
      </c>
      <c r="P21">
        <v>40</v>
      </c>
      <c r="Q21" s="40" t="s">
        <v>100</v>
      </c>
      <c r="R21" s="40" t="s">
        <v>107</v>
      </c>
      <c r="S21" s="43">
        <v>46177</v>
      </c>
    </row>
    <row r="22" spans="1:19">
      <c r="A22" t="s">
        <v>31</v>
      </c>
      <c r="B22" t="s">
        <v>34</v>
      </c>
      <c r="C22">
        <v>2</v>
      </c>
      <c r="D22">
        <v>0</v>
      </c>
      <c r="E22">
        <v>54.65</v>
      </c>
      <c r="F22">
        <v>50.78</v>
      </c>
      <c r="G22">
        <v>58.5</v>
      </c>
      <c r="H22">
        <v>44.83</v>
      </c>
      <c r="I22" s="30">
        <v>1</v>
      </c>
      <c r="J22" s="30">
        <v>0</v>
      </c>
      <c r="K22">
        <v>66</v>
      </c>
      <c r="L22">
        <v>0</v>
      </c>
      <c r="M22">
        <v>25</v>
      </c>
      <c r="N22">
        <v>0</v>
      </c>
      <c r="O22">
        <v>30</v>
      </c>
      <c r="P22">
        <v>0</v>
      </c>
      <c r="Q22" s="40" t="s">
        <v>108</v>
      </c>
      <c r="R22" s="40" t="s">
        <v>81</v>
      </c>
      <c r="S22" s="43">
        <v>46177</v>
      </c>
    </row>
    <row r="23" spans="1:19">
      <c r="A23" t="s">
        <v>34</v>
      </c>
      <c r="B23" t="s">
        <v>32</v>
      </c>
      <c r="C23">
        <v>1</v>
      </c>
      <c r="D23">
        <v>2</v>
      </c>
      <c r="E23">
        <v>31.01</v>
      </c>
      <c r="F23">
        <v>32.1</v>
      </c>
      <c r="G23">
        <v>38.44</v>
      </c>
      <c r="H23">
        <v>47.89</v>
      </c>
      <c r="I23" s="30">
        <v>9.0899999999999995E-2</v>
      </c>
      <c r="J23" s="30">
        <v>0.08</v>
      </c>
      <c r="K23">
        <v>20</v>
      </c>
      <c r="L23">
        <v>4</v>
      </c>
      <c r="M23">
        <v>49</v>
      </c>
      <c r="N23">
        <v>46</v>
      </c>
      <c r="O23">
        <v>49</v>
      </c>
      <c r="P23">
        <v>46</v>
      </c>
      <c r="Q23" s="64" t="s">
        <v>102</v>
      </c>
      <c r="R23" s="63" t="s">
        <v>109</v>
      </c>
      <c r="S23" s="43">
        <v>46177</v>
      </c>
    </row>
    <row r="24" spans="1:19">
      <c r="A24" t="s">
        <v>32</v>
      </c>
      <c r="B24" t="s">
        <v>31</v>
      </c>
      <c r="C24">
        <v>0</v>
      </c>
      <c r="D24">
        <v>2</v>
      </c>
      <c r="E24">
        <v>31.24</v>
      </c>
      <c r="F24">
        <v>46.25</v>
      </c>
      <c r="G24">
        <v>28.83</v>
      </c>
      <c r="H24">
        <v>47.83</v>
      </c>
      <c r="I24" s="30">
        <v>0</v>
      </c>
      <c r="J24" s="30">
        <v>0.22219999999999998</v>
      </c>
      <c r="K24">
        <v>0</v>
      </c>
      <c r="L24">
        <v>24</v>
      </c>
      <c r="M24">
        <v>0</v>
      </c>
      <c r="N24">
        <v>29</v>
      </c>
      <c r="O24">
        <v>0</v>
      </c>
      <c r="P24">
        <v>36</v>
      </c>
      <c r="Q24" s="40" t="s">
        <v>103</v>
      </c>
      <c r="R24" s="40" t="s">
        <v>110</v>
      </c>
      <c r="S24" s="43">
        <v>46177</v>
      </c>
    </row>
    <row r="25" spans="1:19">
      <c r="A25" t="s">
        <v>34</v>
      </c>
      <c r="B25" t="s">
        <v>31</v>
      </c>
      <c r="C25">
        <v>0</v>
      </c>
      <c r="D25">
        <v>2</v>
      </c>
      <c r="E25">
        <v>37</v>
      </c>
      <c r="F25">
        <v>41.75</v>
      </c>
      <c r="G25">
        <v>31.17</v>
      </c>
      <c r="H25">
        <v>61.17</v>
      </c>
      <c r="I25" s="30">
        <v>0</v>
      </c>
      <c r="J25" s="30">
        <v>0.125</v>
      </c>
      <c r="K25">
        <v>0</v>
      </c>
      <c r="L25">
        <v>24</v>
      </c>
      <c r="M25">
        <v>0</v>
      </c>
      <c r="N25">
        <v>32</v>
      </c>
      <c r="O25">
        <v>0</v>
      </c>
      <c r="P25">
        <v>40</v>
      </c>
      <c r="Q25" t="s">
        <v>111</v>
      </c>
      <c r="R25" s="40" t="s">
        <v>112</v>
      </c>
      <c r="S25" s="43">
        <v>46177</v>
      </c>
    </row>
    <row r="26" spans="1:19">
      <c r="A26" t="s">
        <v>35</v>
      </c>
      <c r="B26" t="s">
        <v>32</v>
      </c>
      <c r="C26">
        <v>2</v>
      </c>
      <c r="D26">
        <v>1</v>
      </c>
      <c r="E26">
        <v>42.78</v>
      </c>
      <c r="F26">
        <v>40.11</v>
      </c>
      <c r="G26">
        <v>44.22</v>
      </c>
      <c r="H26">
        <v>36.67</v>
      </c>
      <c r="I26" s="30">
        <v>0.22219999999999998</v>
      </c>
      <c r="J26" s="30">
        <v>0.16670000000000001</v>
      </c>
      <c r="K26">
        <v>30</v>
      </c>
      <c r="L26">
        <v>32</v>
      </c>
      <c r="M26">
        <v>31</v>
      </c>
      <c r="N26">
        <v>34</v>
      </c>
      <c r="O26">
        <v>40</v>
      </c>
      <c r="P26">
        <v>34</v>
      </c>
      <c r="Q26" s="40" t="s">
        <v>110</v>
      </c>
      <c r="R26" s="40" t="s">
        <v>113</v>
      </c>
      <c r="S26" s="43">
        <v>46177</v>
      </c>
    </row>
    <row r="27" spans="1:19">
      <c r="A27" t="s">
        <v>34</v>
      </c>
      <c r="B27" t="s">
        <v>31</v>
      </c>
      <c r="C27">
        <v>1</v>
      </c>
      <c r="D27">
        <v>2</v>
      </c>
      <c r="E27">
        <v>49.13</v>
      </c>
      <c r="F27">
        <v>51</v>
      </c>
      <c r="G27">
        <v>54.11</v>
      </c>
      <c r="H27">
        <v>50.33</v>
      </c>
      <c r="I27" s="30">
        <v>0.125</v>
      </c>
      <c r="J27" s="30">
        <v>0.28570000000000001</v>
      </c>
      <c r="K27">
        <v>8</v>
      </c>
      <c r="L27">
        <v>81</v>
      </c>
      <c r="M27">
        <v>22</v>
      </c>
      <c r="N27">
        <v>27</v>
      </c>
      <c r="O27">
        <v>22</v>
      </c>
      <c r="P27">
        <v>36</v>
      </c>
      <c r="Q27" s="40" t="s">
        <v>114</v>
      </c>
      <c r="R27" s="40" t="s">
        <v>95</v>
      </c>
      <c r="S27" s="43">
        <v>46177</v>
      </c>
    </row>
    <row r="28" spans="1:19">
      <c r="A28" t="s">
        <v>32</v>
      </c>
      <c r="B28" t="s">
        <v>34</v>
      </c>
      <c r="C28">
        <v>0</v>
      </c>
      <c r="D28">
        <v>2</v>
      </c>
      <c r="E28">
        <v>39.880000000000003</v>
      </c>
      <c r="F28">
        <v>41.75</v>
      </c>
      <c r="G28">
        <v>39.5</v>
      </c>
      <c r="H28">
        <v>42.67</v>
      </c>
      <c r="I28" s="30">
        <v>0</v>
      </c>
      <c r="J28" s="30">
        <v>0.16670000000000001</v>
      </c>
      <c r="K28">
        <v>0</v>
      </c>
      <c r="L28">
        <v>16</v>
      </c>
      <c r="M28">
        <v>0</v>
      </c>
      <c r="N28">
        <v>31</v>
      </c>
      <c r="O28">
        <v>0</v>
      </c>
      <c r="P28">
        <v>41</v>
      </c>
      <c r="Q28" s="40" t="s">
        <v>115</v>
      </c>
      <c r="R28" s="40" t="s">
        <v>116</v>
      </c>
      <c r="S28" s="43">
        <v>46177</v>
      </c>
    </row>
    <row r="29" spans="1:19">
      <c r="A29" t="s">
        <v>35</v>
      </c>
      <c r="B29" t="s">
        <v>31</v>
      </c>
      <c r="C29">
        <v>2</v>
      </c>
      <c r="D29">
        <v>0</v>
      </c>
      <c r="E29">
        <v>46.97</v>
      </c>
      <c r="F29">
        <v>44.24</v>
      </c>
      <c r="G29">
        <v>40</v>
      </c>
      <c r="H29">
        <v>36.83</v>
      </c>
      <c r="I29" s="30">
        <v>0.5</v>
      </c>
      <c r="J29" s="30">
        <v>0</v>
      </c>
      <c r="K29">
        <v>64</v>
      </c>
      <c r="L29">
        <v>0</v>
      </c>
      <c r="M29">
        <v>30</v>
      </c>
      <c r="N29">
        <v>0</v>
      </c>
      <c r="O29">
        <v>34</v>
      </c>
      <c r="P29">
        <v>0</v>
      </c>
      <c r="Q29" s="40" t="s">
        <v>104</v>
      </c>
      <c r="R29" s="40" t="s">
        <v>91</v>
      </c>
      <c r="S29" s="43">
        <v>46177</v>
      </c>
    </row>
    <row r="30" spans="1:19">
      <c r="A30" t="s">
        <v>31</v>
      </c>
      <c r="B30" t="s">
        <v>32</v>
      </c>
      <c r="C30">
        <v>2</v>
      </c>
      <c r="D30">
        <v>0</v>
      </c>
      <c r="E30">
        <v>55.67</v>
      </c>
      <c r="F30">
        <v>42.82</v>
      </c>
      <c r="G30">
        <v>74.5</v>
      </c>
      <c r="H30">
        <v>53.33</v>
      </c>
      <c r="I30" s="30">
        <v>0.25</v>
      </c>
      <c r="J30" s="30">
        <v>0</v>
      </c>
      <c r="K30">
        <v>16</v>
      </c>
      <c r="L30">
        <v>0</v>
      </c>
      <c r="M30">
        <v>27</v>
      </c>
      <c r="N30">
        <v>0</v>
      </c>
      <c r="O30">
        <v>27</v>
      </c>
      <c r="P30">
        <v>0</v>
      </c>
      <c r="Q30" s="40" t="s">
        <v>117</v>
      </c>
      <c r="R30" s="40" t="s">
        <v>103</v>
      </c>
      <c r="S30" s="43">
        <v>46177</v>
      </c>
    </row>
    <row r="31" spans="1:19">
      <c r="A31" t="s">
        <v>31</v>
      </c>
      <c r="B31" t="s">
        <v>35</v>
      </c>
      <c r="C31">
        <v>2</v>
      </c>
      <c r="D31">
        <v>0</v>
      </c>
      <c r="E31">
        <v>41.75</v>
      </c>
      <c r="F31">
        <v>41.25</v>
      </c>
      <c r="G31">
        <v>51.67</v>
      </c>
      <c r="H31">
        <v>62</v>
      </c>
      <c r="I31" s="30">
        <v>0.66670000000000007</v>
      </c>
      <c r="J31" s="30">
        <v>0</v>
      </c>
      <c r="K31">
        <v>48</v>
      </c>
      <c r="L31">
        <v>0</v>
      </c>
      <c r="M31">
        <v>31</v>
      </c>
      <c r="N31">
        <v>0</v>
      </c>
      <c r="O31">
        <v>41</v>
      </c>
      <c r="P31">
        <v>0</v>
      </c>
      <c r="Q31" s="40" t="s">
        <v>80</v>
      </c>
      <c r="R31" s="40" t="s">
        <v>118</v>
      </c>
      <c r="S31" s="43">
        <v>46177</v>
      </c>
    </row>
    <row r="32" spans="1:19">
      <c r="A32" t="s">
        <v>34</v>
      </c>
      <c r="B32" t="s">
        <v>35</v>
      </c>
      <c r="C32">
        <v>1</v>
      </c>
      <c r="D32">
        <v>2</v>
      </c>
      <c r="E32">
        <v>38.89</v>
      </c>
      <c r="F32">
        <v>40.340000000000003</v>
      </c>
      <c r="G32">
        <v>52</v>
      </c>
      <c r="H32">
        <v>53</v>
      </c>
      <c r="I32" s="30">
        <v>6.6699999999999995E-2</v>
      </c>
      <c r="J32" s="30">
        <v>0.28570000000000001</v>
      </c>
      <c r="K32">
        <v>20</v>
      </c>
      <c r="L32">
        <v>32</v>
      </c>
      <c r="M32">
        <v>38</v>
      </c>
      <c r="N32">
        <v>34</v>
      </c>
      <c r="O32">
        <v>38</v>
      </c>
      <c r="P32">
        <v>40</v>
      </c>
      <c r="Q32" s="40" t="s">
        <v>119</v>
      </c>
      <c r="R32" s="40" t="s">
        <v>95</v>
      </c>
      <c r="S32" s="43">
        <v>46177</v>
      </c>
    </row>
    <row r="33" spans="1:19">
      <c r="A33" t="s">
        <v>31</v>
      </c>
      <c r="B33" t="s">
        <v>32</v>
      </c>
      <c r="C33">
        <v>2</v>
      </c>
      <c r="D33">
        <v>1</v>
      </c>
      <c r="E33">
        <v>36.51</v>
      </c>
      <c r="F33">
        <v>33.299999999999997</v>
      </c>
      <c r="G33">
        <v>57.89</v>
      </c>
      <c r="H33">
        <v>39.78</v>
      </c>
      <c r="I33" s="30">
        <v>5.2600000000000001E-2</v>
      </c>
      <c r="J33" s="30">
        <v>0.25</v>
      </c>
      <c r="K33">
        <v>60</v>
      </c>
      <c r="L33">
        <v>8</v>
      </c>
      <c r="M33">
        <v>29</v>
      </c>
      <c r="N33">
        <v>46</v>
      </c>
      <c r="O33">
        <v>46</v>
      </c>
      <c r="P33">
        <v>46</v>
      </c>
      <c r="Q33" s="40" t="s">
        <v>120</v>
      </c>
      <c r="R33" s="40" t="s">
        <v>121</v>
      </c>
      <c r="S33" s="43">
        <v>46177</v>
      </c>
    </row>
    <row r="34" spans="1:19">
      <c r="A34" t="s">
        <v>34</v>
      </c>
      <c r="B34" t="s">
        <v>31</v>
      </c>
      <c r="C34">
        <v>0</v>
      </c>
      <c r="D34">
        <v>2</v>
      </c>
      <c r="E34">
        <v>41.14</v>
      </c>
      <c r="F34">
        <v>45.55</v>
      </c>
      <c r="G34">
        <v>44.5</v>
      </c>
      <c r="H34">
        <v>65.5</v>
      </c>
      <c r="I34" s="30">
        <v>0</v>
      </c>
      <c r="J34" s="30">
        <v>0.18179999999999999</v>
      </c>
      <c r="K34">
        <v>0</v>
      </c>
      <c r="L34">
        <v>8</v>
      </c>
      <c r="M34">
        <v>0</v>
      </c>
      <c r="N34">
        <v>32</v>
      </c>
      <c r="O34">
        <v>0</v>
      </c>
      <c r="P34">
        <v>34</v>
      </c>
      <c r="Q34" s="40" t="s">
        <v>103</v>
      </c>
      <c r="R34" s="40" t="s">
        <v>107</v>
      </c>
      <c r="S34" s="43">
        <v>46177</v>
      </c>
    </row>
    <row r="35" spans="1:19">
      <c r="A35" t="s">
        <v>33</v>
      </c>
      <c r="B35" t="s">
        <v>35</v>
      </c>
      <c r="C35">
        <v>1</v>
      </c>
      <c r="D35">
        <v>2</v>
      </c>
      <c r="E35">
        <v>31.73</v>
      </c>
      <c r="F35">
        <v>34.28</v>
      </c>
      <c r="G35">
        <v>34.33</v>
      </c>
      <c r="H35">
        <v>50.67</v>
      </c>
      <c r="I35" s="30">
        <v>0</v>
      </c>
      <c r="J35" s="30">
        <v>0.1</v>
      </c>
      <c r="K35">
        <v>8</v>
      </c>
      <c r="L35">
        <v>32</v>
      </c>
      <c r="M35">
        <v>49</v>
      </c>
      <c r="N35">
        <v>35</v>
      </c>
      <c r="O35">
        <v>49</v>
      </c>
      <c r="P35">
        <v>45</v>
      </c>
      <c r="Q35" s="40" t="s">
        <v>103</v>
      </c>
      <c r="R35" s="40" t="s">
        <v>122</v>
      </c>
      <c r="S35" s="43">
        <v>46177</v>
      </c>
    </row>
    <row r="36" spans="1:19">
      <c r="A36" t="s">
        <v>32</v>
      </c>
      <c r="B36" t="s">
        <v>33</v>
      </c>
      <c r="C36">
        <v>1</v>
      </c>
      <c r="D36">
        <v>2</v>
      </c>
      <c r="E36">
        <v>37.49</v>
      </c>
      <c r="F36">
        <v>35.47</v>
      </c>
      <c r="G36">
        <v>52.56</v>
      </c>
      <c r="H36">
        <v>38.89</v>
      </c>
      <c r="I36" s="30">
        <v>4.7600000000000003E-2</v>
      </c>
      <c r="J36" s="30">
        <v>0</v>
      </c>
      <c r="K36">
        <v>10</v>
      </c>
      <c r="L36">
        <v>16</v>
      </c>
      <c r="M36">
        <v>35</v>
      </c>
      <c r="N36">
        <v>36</v>
      </c>
      <c r="O36">
        <v>35</v>
      </c>
      <c r="P36">
        <v>46</v>
      </c>
      <c r="Q36" s="40" t="s">
        <v>123</v>
      </c>
      <c r="R36" s="40" t="s">
        <v>103</v>
      </c>
      <c r="S36" s="43">
        <f ca="1">TODAY()</f>
        <v>46177</v>
      </c>
    </row>
    <row r="37" spans="1:19">
      <c r="A37" t="s">
        <v>34</v>
      </c>
      <c r="B37" t="s">
        <v>35</v>
      </c>
      <c r="C37">
        <v>2</v>
      </c>
      <c r="D37">
        <v>0</v>
      </c>
      <c r="E37">
        <v>39.549999999999997</v>
      </c>
      <c r="F37">
        <v>38.56</v>
      </c>
      <c r="G37">
        <v>44.17</v>
      </c>
      <c r="H37">
        <v>40.67</v>
      </c>
      <c r="I37" s="30">
        <v>0.1333</v>
      </c>
      <c r="J37" s="30">
        <v>0</v>
      </c>
      <c r="K37">
        <v>16</v>
      </c>
      <c r="L37">
        <v>0</v>
      </c>
      <c r="M37">
        <v>38</v>
      </c>
      <c r="N37">
        <v>0</v>
      </c>
      <c r="O37">
        <v>38</v>
      </c>
      <c r="P37">
        <v>0</v>
      </c>
      <c r="Q37" s="40" t="s">
        <v>89</v>
      </c>
      <c r="R37" s="40" t="s">
        <v>111</v>
      </c>
      <c r="S37" s="43">
        <f ca="1">TODAY()</f>
        <v>46177</v>
      </c>
    </row>
    <row r="38" spans="1:19">
      <c r="A38" t="s">
        <v>35</v>
      </c>
      <c r="B38" t="s">
        <v>37</v>
      </c>
      <c r="C38">
        <v>2</v>
      </c>
      <c r="D38">
        <v>0</v>
      </c>
      <c r="E38">
        <v>44.87</v>
      </c>
      <c r="F38">
        <v>42.86</v>
      </c>
      <c r="G38">
        <v>49.67</v>
      </c>
      <c r="H38">
        <v>42.67</v>
      </c>
      <c r="I38" s="30">
        <v>0.4</v>
      </c>
      <c r="J38" s="30">
        <v>0</v>
      </c>
      <c r="K38">
        <v>32</v>
      </c>
      <c r="L38">
        <v>0</v>
      </c>
      <c r="M38">
        <v>31</v>
      </c>
      <c r="N38">
        <v>0</v>
      </c>
      <c r="O38">
        <v>36</v>
      </c>
      <c r="P38">
        <v>0</v>
      </c>
      <c r="Q38" s="40" t="s">
        <v>88</v>
      </c>
      <c r="R38" s="40" t="s">
        <v>81</v>
      </c>
      <c r="S38" s="43">
        <f ca="1">TODAY()</f>
        <v>46177</v>
      </c>
    </row>
    <row r="39" spans="1:19">
      <c r="A39" t="s">
        <v>35</v>
      </c>
      <c r="B39" t="s">
        <v>32</v>
      </c>
      <c r="C39">
        <v>1</v>
      </c>
      <c r="D39">
        <v>2</v>
      </c>
      <c r="E39">
        <v>41.15</v>
      </c>
      <c r="F39">
        <v>42.32</v>
      </c>
      <c r="G39">
        <v>45</v>
      </c>
      <c r="H39">
        <v>52.67</v>
      </c>
      <c r="I39" s="30">
        <v>0.1</v>
      </c>
      <c r="J39" s="30">
        <v>0.4</v>
      </c>
      <c r="K39">
        <v>32</v>
      </c>
      <c r="L39">
        <v>57</v>
      </c>
      <c r="M39">
        <v>32</v>
      </c>
      <c r="N39">
        <v>26</v>
      </c>
      <c r="O39">
        <v>32</v>
      </c>
      <c r="P39">
        <v>36</v>
      </c>
      <c r="Q39" s="40" t="s">
        <v>83</v>
      </c>
      <c r="R39" s="40" t="s">
        <v>88</v>
      </c>
      <c r="S39" s="43">
        <f ca="1">TODAY()</f>
        <v>46177</v>
      </c>
    </row>
    <row r="40" spans="1:19">
      <c r="A40" t="s">
        <v>33</v>
      </c>
      <c r="B40" t="s">
        <v>37</v>
      </c>
      <c r="C40">
        <v>2</v>
      </c>
      <c r="D40">
        <v>0</v>
      </c>
      <c r="E40">
        <v>37.11</v>
      </c>
      <c r="F40">
        <v>34.56</v>
      </c>
      <c r="G40">
        <v>62.33</v>
      </c>
      <c r="H40">
        <v>40</v>
      </c>
      <c r="I40" s="30">
        <v>0</v>
      </c>
      <c r="J40" s="30">
        <v>0</v>
      </c>
      <c r="K40">
        <v>32</v>
      </c>
      <c r="L40">
        <v>0</v>
      </c>
      <c r="M40">
        <v>37</v>
      </c>
      <c r="N40">
        <v>0</v>
      </c>
      <c r="O40">
        <v>44</v>
      </c>
      <c r="P40">
        <v>0</v>
      </c>
      <c r="Q40" s="40" t="s">
        <v>103</v>
      </c>
      <c r="R40" s="40" t="s">
        <v>85</v>
      </c>
      <c r="S40" s="43">
        <f ca="1">TODAY()</f>
        <v>46177</v>
      </c>
    </row>
    <row r="41" spans="1:19">
      <c r="A41" t="s">
        <v>31</v>
      </c>
      <c r="B41" t="s">
        <v>33</v>
      </c>
      <c r="C41">
        <v>2</v>
      </c>
      <c r="D41">
        <v>0</v>
      </c>
      <c r="E41">
        <v>35.79</v>
      </c>
      <c r="F41">
        <v>30.29</v>
      </c>
      <c r="G41">
        <v>60</v>
      </c>
      <c r="H41">
        <v>24.67</v>
      </c>
      <c r="I41" s="30">
        <v>7.6899999999999996E-2</v>
      </c>
      <c r="J41">
        <v>0</v>
      </c>
      <c r="K41">
        <v>32</v>
      </c>
      <c r="L41">
        <v>0</v>
      </c>
      <c r="M41">
        <v>38</v>
      </c>
      <c r="N41">
        <v>0</v>
      </c>
      <c r="O41">
        <v>45</v>
      </c>
      <c r="P41">
        <v>0</v>
      </c>
      <c r="Q41" s="40" t="s">
        <v>124</v>
      </c>
      <c r="R41" s="40" t="s">
        <v>125</v>
      </c>
      <c r="S41" s="43">
        <f ca="1">TODAY()</f>
        <v>46177</v>
      </c>
    </row>
    <row r="42" spans="1:19">
      <c r="A42" t="s">
        <v>34</v>
      </c>
      <c r="B42" t="s">
        <v>37</v>
      </c>
      <c r="C42">
        <v>1</v>
      </c>
      <c r="D42">
        <v>2</v>
      </c>
      <c r="E42">
        <v>32.979999999999997</v>
      </c>
      <c r="F42">
        <v>34.07</v>
      </c>
      <c r="G42">
        <v>34.56</v>
      </c>
      <c r="H42">
        <v>44.33</v>
      </c>
      <c r="I42" s="30">
        <v>5.8799999999999998E-2</v>
      </c>
      <c r="J42" s="30">
        <v>0.1429</v>
      </c>
      <c r="K42">
        <v>4</v>
      </c>
      <c r="L42">
        <v>4</v>
      </c>
      <c r="M42">
        <v>45</v>
      </c>
      <c r="N42">
        <v>41</v>
      </c>
      <c r="O42">
        <v>45</v>
      </c>
      <c r="P42">
        <v>49</v>
      </c>
      <c r="Q42" s="40" t="s">
        <v>126</v>
      </c>
      <c r="R42" s="40" t="s">
        <v>84</v>
      </c>
      <c r="S42" s="43">
        <f ca="1">TODAY()</f>
        <v>46177</v>
      </c>
    </row>
    <row r="43" spans="1:19">
      <c r="A43" t="s">
        <v>34</v>
      </c>
      <c r="B43" t="s">
        <v>33</v>
      </c>
      <c r="C43">
        <v>2</v>
      </c>
      <c r="D43">
        <v>0</v>
      </c>
      <c r="E43">
        <v>34.549999999999997</v>
      </c>
      <c r="F43">
        <v>32.520000000000003</v>
      </c>
      <c r="G43">
        <v>49.17</v>
      </c>
      <c r="H43">
        <v>36.67</v>
      </c>
      <c r="I43" s="30">
        <v>0.1111</v>
      </c>
      <c r="J43" s="30">
        <v>0</v>
      </c>
      <c r="K43">
        <v>52</v>
      </c>
      <c r="L43">
        <v>0</v>
      </c>
      <c r="M43">
        <v>41</v>
      </c>
      <c r="N43">
        <v>0</v>
      </c>
      <c r="O43">
        <v>46</v>
      </c>
      <c r="P43">
        <v>0</v>
      </c>
      <c r="Q43" s="40" t="s">
        <v>96</v>
      </c>
      <c r="R43" s="40" t="s">
        <v>103</v>
      </c>
      <c r="S43" s="43">
        <f ca="1">TODAY()</f>
        <v>46177</v>
      </c>
    </row>
    <row r="44" spans="1:19">
      <c r="A44" t="s">
        <v>32</v>
      </c>
      <c r="B44" t="s">
        <v>37</v>
      </c>
      <c r="C44">
        <v>2</v>
      </c>
      <c r="D44">
        <v>0</v>
      </c>
      <c r="E44">
        <v>35.79</v>
      </c>
      <c r="F44">
        <v>33.71</v>
      </c>
      <c r="G44">
        <v>36.33</v>
      </c>
      <c r="H44">
        <v>36</v>
      </c>
      <c r="I44" s="30">
        <v>0.16669999999999999</v>
      </c>
      <c r="J44" s="30">
        <v>0</v>
      </c>
      <c r="K44">
        <v>20</v>
      </c>
      <c r="L44">
        <v>0</v>
      </c>
      <c r="M44">
        <v>34</v>
      </c>
      <c r="N44">
        <v>0</v>
      </c>
      <c r="O44">
        <v>50</v>
      </c>
      <c r="P44">
        <v>0</v>
      </c>
      <c r="Q44" s="40" t="s">
        <v>116</v>
      </c>
      <c r="R44" s="40" t="s">
        <v>87</v>
      </c>
      <c r="S44" s="43">
        <f ca="1">TODAY()</f>
        <v>46177</v>
      </c>
    </row>
    <row r="45" spans="1:19">
      <c r="A45" t="s">
        <v>31</v>
      </c>
      <c r="B45" t="s">
        <v>37</v>
      </c>
      <c r="C45">
        <v>2</v>
      </c>
      <c r="D45">
        <v>1</v>
      </c>
      <c r="E45">
        <v>42.96</v>
      </c>
      <c r="F45">
        <v>38</v>
      </c>
      <c r="G45">
        <v>57</v>
      </c>
      <c r="H45">
        <v>39.33</v>
      </c>
      <c r="I45" s="30">
        <v>0.1</v>
      </c>
      <c r="J45" s="30">
        <v>0.25</v>
      </c>
      <c r="K45">
        <v>32</v>
      </c>
      <c r="L45">
        <v>40</v>
      </c>
      <c r="M45">
        <v>29</v>
      </c>
      <c r="N45">
        <v>33</v>
      </c>
      <c r="O45">
        <v>44</v>
      </c>
      <c r="P45">
        <v>33</v>
      </c>
      <c r="Q45" s="40" t="s">
        <v>122</v>
      </c>
      <c r="R45" s="40" t="s">
        <v>121</v>
      </c>
      <c r="S45" s="43">
        <v>45589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53D1A-2309-4208-B0B7-57C3299403BD}">
  <dimension ref="C6:BB22"/>
  <sheetViews>
    <sheetView showGridLines="0" zoomScale="70" zoomScaleNormal="70" workbookViewId="0">
      <selection activeCell="Q29" sqref="Q28:Q29"/>
    </sheetView>
  </sheetViews>
  <sheetFormatPr defaultRowHeight="15"/>
  <cols>
    <col min="12" max="12" width="9.140625" customWidth="1"/>
  </cols>
  <sheetData>
    <row r="6" spans="3:54">
      <c r="C6" s="78"/>
      <c r="D6" s="78"/>
      <c r="E6" s="78"/>
      <c r="F6" s="84" t="s">
        <v>127</v>
      </c>
      <c r="I6" s="78"/>
      <c r="J6" s="78"/>
      <c r="K6" s="78"/>
      <c r="L6" s="84" t="s">
        <v>127</v>
      </c>
      <c r="O6" s="78"/>
      <c r="P6" s="78"/>
      <c r="Q6" s="78"/>
      <c r="R6" s="84" t="s">
        <v>127</v>
      </c>
      <c r="U6" s="78"/>
      <c r="V6" s="78"/>
      <c r="W6" s="78"/>
      <c r="X6" s="84" t="s">
        <v>127</v>
      </c>
      <c r="AA6" s="78"/>
      <c r="AB6" s="78"/>
      <c r="AC6" s="78"/>
      <c r="AD6" s="84" t="s">
        <v>127</v>
      </c>
      <c r="AG6" s="78"/>
      <c r="AH6" s="78"/>
      <c r="AI6" s="78"/>
      <c r="AJ6" s="84" t="s">
        <v>127</v>
      </c>
      <c r="AM6" s="78"/>
      <c r="AN6" s="78"/>
      <c r="AO6" s="78"/>
      <c r="AP6" s="84" t="s">
        <v>127</v>
      </c>
      <c r="AS6" s="78"/>
      <c r="AT6" s="78"/>
      <c r="AU6" s="78"/>
      <c r="AV6" s="84" t="s">
        <v>127</v>
      </c>
      <c r="AY6" s="78"/>
      <c r="AZ6" s="78"/>
      <c r="BA6" s="78"/>
      <c r="BB6" s="84" t="s">
        <v>127</v>
      </c>
    </row>
    <row r="7" spans="3:54">
      <c r="C7" s="78"/>
      <c r="D7" s="78"/>
      <c r="E7" s="78"/>
      <c r="F7" s="85"/>
      <c r="I7" s="78"/>
      <c r="J7" s="78"/>
      <c r="K7" s="78"/>
      <c r="L7" s="84"/>
      <c r="O7" s="78"/>
      <c r="P7" s="78"/>
      <c r="Q7" s="78"/>
      <c r="R7" s="85"/>
      <c r="U7" s="78"/>
      <c r="V7" s="78"/>
      <c r="W7" s="78"/>
      <c r="X7" s="85"/>
      <c r="AA7" s="78"/>
      <c r="AB7" s="78"/>
      <c r="AC7" s="78"/>
      <c r="AD7" s="85"/>
      <c r="AG7" s="78"/>
      <c r="AH7" s="78"/>
      <c r="AI7" s="78"/>
      <c r="AJ7" s="85"/>
      <c r="AM7" s="78"/>
      <c r="AN7" s="78"/>
      <c r="AO7" s="78"/>
      <c r="AP7" s="85"/>
      <c r="AS7" s="78"/>
      <c r="AT7" s="78"/>
      <c r="AU7" s="78"/>
      <c r="AV7" s="85"/>
      <c r="AY7" s="78"/>
      <c r="AZ7" s="78"/>
      <c r="BA7" s="78"/>
      <c r="BB7" s="85"/>
    </row>
    <row r="8" spans="3:54">
      <c r="C8" s="78"/>
      <c r="D8" s="78"/>
      <c r="E8" s="78"/>
      <c r="F8" s="85"/>
      <c r="I8" s="78"/>
      <c r="J8" s="78"/>
      <c r="K8" s="78"/>
      <c r="L8" s="84"/>
      <c r="O8" s="78"/>
      <c r="P8" s="78"/>
      <c r="Q8" s="78"/>
      <c r="R8" s="85"/>
      <c r="U8" s="78"/>
      <c r="V8" s="78"/>
      <c r="W8" s="78"/>
      <c r="X8" s="85"/>
      <c r="AA8" s="78"/>
      <c r="AB8" s="78"/>
      <c r="AC8" s="78"/>
      <c r="AD8" s="85"/>
      <c r="AG8" s="78"/>
      <c r="AH8" s="78"/>
      <c r="AI8" s="78"/>
      <c r="AJ8" s="85"/>
      <c r="AM8" s="78"/>
      <c r="AN8" s="78"/>
      <c r="AO8" s="78"/>
      <c r="AP8" s="85"/>
      <c r="AS8" s="78"/>
      <c r="AT8" s="78"/>
      <c r="AU8" s="78"/>
      <c r="AV8" s="85"/>
      <c r="AY8" s="78"/>
      <c r="AZ8" s="78"/>
      <c r="BA8" s="78"/>
      <c r="BB8" s="85"/>
    </row>
    <row r="9" spans="3:54">
      <c r="C9" s="78"/>
      <c r="D9" s="78"/>
      <c r="E9" s="78"/>
      <c r="F9" s="86">
        <f>ROUND((D20/70*99*0.35) + (D21/70*99*0.15) + (D22/0.5*99*0.25) + ((45-F20)/36*99*0.1) + (F21/170*99*0.05) + (F22*99*0.1), 0)</f>
        <v>44</v>
      </c>
      <c r="I9" s="78"/>
      <c r="J9" s="78"/>
      <c r="K9" s="78"/>
      <c r="L9" s="86">
        <f>ROUND((J20/70*99*0.35) + (J21/70*99*0.15) + (J22/0.5*99*0.25) + ((45-L20)/36*99*0.1) + (L21/170*99*0.05) + (L22*99*0.1), 0)</f>
        <v>61</v>
      </c>
      <c r="O9" s="78"/>
      <c r="P9" s="78"/>
      <c r="Q9" s="78"/>
      <c r="R9" s="86">
        <f>ROUND((P20/70*99*0.35) + (P21/70*99*0.15) + (P22/0.5*99*0.25) + ((45-R20)/36*99*0.1) + (R21/170*99*0.05) + (R22*99*0.1), 0)</f>
        <v>-233</v>
      </c>
      <c r="U9" s="78"/>
      <c r="V9" s="78"/>
      <c r="W9" s="78"/>
      <c r="X9" s="86">
        <f>ROUND((V20/70*99*0.35) + (V21/70*99*0.15) + (V22/0.5*99*0.25) + ((45-X20)/36*99*0.1) + (X21/170*99*0.05) + (X22*99*0.1), 0)</f>
        <v>44</v>
      </c>
      <c r="AA9" s="78"/>
      <c r="AB9" s="78"/>
      <c r="AC9" s="78"/>
      <c r="AD9" s="86">
        <f>ROUND((AB20/70*99*0.35) + (AB21/70*99*0.15) + (AB22/0.5*99*0.25) + ((45-AD20)/36*99*0.1) + (AD21/170*99*0.05) + (AD22*99*0.1), 0)</f>
        <v>-262</v>
      </c>
      <c r="AG9" s="78"/>
      <c r="AH9" s="78"/>
      <c r="AI9" s="78"/>
      <c r="AJ9" s="86">
        <f>ROUND((AH20/70*99*0.35) + (AH21/70*99*0.15) + (AH22/0.5*99*0.25) + ((45-AJ20)/36*99*0.1) + (AJ21/170*99*0.05) + (AJ22*99*0.1), 0)</f>
        <v>50</v>
      </c>
      <c r="AM9" s="78"/>
      <c r="AN9" s="78"/>
      <c r="AO9" s="78"/>
      <c r="AP9" s="86">
        <f>ROUND((AN20/70*99*0.35) + (AN21/70*99*0.15) + (AN22/0.5*99*0.25) + ((45-AP20)/36*99*0.1) + (AP21/170*99*0.05) + (AP22*99*0.1), 0)</f>
        <v>-228</v>
      </c>
      <c r="AS9" s="78"/>
      <c r="AT9" s="78"/>
      <c r="AU9" s="78"/>
      <c r="AV9" s="86">
        <f>ROUND((AT20/70*99*0.35) + (AT21/70*99*0.15) + (AT22/0.5*99*0.25) + ((45-AV20)/36*99*0.1) + (AV21/170*99*0.05) + (AV22*99*0.1), 0)</f>
        <v>12</v>
      </c>
      <c r="AY9" s="78"/>
      <c r="AZ9" s="78"/>
      <c r="BA9" s="78"/>
      <c r="BB9" s="86">
        <f>ROUND((AZ20/70*99*0.35) + (AZ21/70*99*0.15) + (AZ22/0.5*99*0.25) + ((45-BB20)/36*99*0.1) + (BB21/170*99*0.05) + (BB22*99*0.1), 0)</f>
        <v>12</v>
      </c>
    </row>
    <row r="10" spans="3:54">
      <c r="C10" s="78"/>
      <c r="D10" s="78"/>
      <c r="E10" s="78"/>
      <c r="F10" s="86"/>
      <c r="I10" s="78"/>
      <c r="J10" s="78"/>
      <c r="K10" s="78"/>
      <c r="L10" s="86"/>
      <c r="O10" s="78"/>
      <c r="P10" s="78"/>
      <c r="Q10" s="78"/>
      <c r="R10" s="86"/>
      <c r="U10" s="78"/>
      <c r="V10" s="78"/>
      <c r="W10" s="78"/>
      <c r="X10" s="86"/>
      <c r="AA10" s="78"/>
      <c r="AB10" s="78"/>
      <c r="AC10" s="78"/>
      <c r="AD10" s="86"/>
      <c r="AG10" s="78"/>
      <c r="AH10" s="78"/>
      <c r="AI10" s="78"/>
      <c r="AJ10" s="86"/>
      <c r="AM10" s="78"/>
      <c r="AN10" s="78"/>
      <c r="AO10" s="78"/>
      <c r="AP10" s="86"/>
      <c r="AS10" s="78"/>
      <c r="AT10" s="78"/>
      <c r="AU10" s="78"/>
      <c r="AV10" s="86"/>
      <c r="AY10" s="78"/>
      <c r="AZ10" s="78"/>
      <c r="BA10" s="78"/>
      <c r="BB10" s="86"/>
    </row>
    <row r="11" spans="3:54">
      <c r="C11" s="78"/>
      <c r="D11" s="78"/>
      <c r="E11" s="78"/>
      <c r="F11" s="86"/>
      <c r="I11" s="78"/>
      <c r="J11" s="78"/>
      <c r="K11" s="78"/>
      <c r="L11" s="86"/>
      <c r="O11" s="78"/>
      <c r="P11" s="78"/>
      <c r="Q11" s="78"/>
      <c r="R11" s="86"/>
      <c r="U11" s="78"/>
      <c r="V11" s="78"/>
      <c r="W11" s="78"/>
      <c r="X11" s="86"/>
      <c r="AA11" s="78"/>
      <c r="AB11" s="78"/>
      <c r="AC11" s="78"/>
      <c r="AD11" s="86"/>
      <c r="AG11" s="78"/>
      <c r="AH11" s="78"/>
      <c r="AI11" s="78"/>
      <c r="AJ11" s="86"/>
      <c r="AM11" s="78"/>
      <c r="AN11" s="78"/>
      <c r="AO11" s="78"/>
      <c r="AP11" s="86"/>
      <c r="AS11" s="78"/>
      <c r="AT11" s="78"/>
      <c r="AU11" s="78"/>
      <c r="AV11" s="86"/>
      <c r="AY11" s="78"/>
      <c r="AZ11" s="78"/>
      <c r="BA11" s="78"/>
      <c r="BB11" s="86"/>
    </row>
    <row r="12" spans="3:54">
      <c r="C12" s="78"/>
      <c r="D12" s="78"/>
      <c r="E12" s="78"/>
      <c r="F12" s="85"/>
      <c r="I12" s="78"/>
      <c r="J12" s="78"/>
      <c r="K12" s="78"/>
      <c r="L12" s="85"/>
      <c r="O12" s="78"/>
      <c r="P12" s="78"/>
      <c r="Q12" s="78"/>
      <c r="R12" s="85"/>
      <c r="U12" s="78"/>
      <c r="V12" s="78"/>
      <c r="W12" s="78"/>
      <c r="X12" s="85"/>
      <c r="AA12" s="78"/>
      <c r="AB12" s="78"/>
      <c r="AC12" s="78"/>
      <c r="AD12" s="85"/>
      <c r="AG12" s="78"/>
      <c r="AH12" s="78"/>
      <c r="AI12" s="78"/>
      <c r="AJ12" s="85"/>
      <c r="AM12" s="78"/>
      <c r="AN12" s="78"/>
      <c r="AO12" s="78"/>
      <c r="AP12" s="85"/>
      <c r="AS12" s="78"/>
      <c r="AT12" s="78"/>
      <c r="AU12" s="78"/>
      <c r="AV12" s="85"/>
      <c r="AY12" s="78"/>
      <c r="AZ12" s="78"/>
      <c r="BA12" s="78"/>
      <c r="BB12" s="85"/>
    </row>
    <row r="13" spans="3:54">
      <c r="C13" s="78"/>
      <c r="D13" s="78"/>
      <c r="E13" s="78"/>
      <c r="F13" s="85"/>
      <c r="I13" s="78"/>
      <c r="J13" s="78"/>
      <c r="K13" s="78"/>
      <c r="L13" s="85"/>
      <c r="O13" s="78"/>
      <c r="P13" s="78"/>
      <c r="Q13" s="78"/>
      <c r="R13" s="85"/>
      <c r="U13" s="78"/>
      <c r="V13" s="78"/>
      <c r="W13" s="78"/>
      <c r="X13" s="85"/>
      <c r="AA13" s="78"/>
      <c r="AB13" s="78"/>
      <c r="AC13" s="78"/>
      <c r="AD13" s="85"/>
      <c r="AG13" s="78"/>
      <c r="AH13" s="78"/>
      <c r="AI13" s="78"/>
      <c r="AJ13" s="85"/>
      <c r="AM13" s="78"/>
      <c r="AN13" s="78"/>
      <c r="AO13" s="78"/>
      <c r="AP13" s="85"/>
      <c r="AS13" s="78"/>
      <c r="AT13" s="78"/>
      <c r="AU13" s="78"/>
      <c r="AV13" s="85"/>
      <c r="AY13" s="78"/>
      <c r="AZ13" s="78"/>
      <c r="BA13" s="78"/>
      <c r="BB13" s="85"/>
    </row>
    <row r="14" spans="3:54">
      <c r="C14" s="78"/>
      <c r="D14" s="78"/>
      <c r="E14" s="78"/>
      <c r="F14" s="85"/>
      <c r="I14" s="78"/>
      <c r="J14" s="78"/>
      <c r="K14" s="78"/>
      <c r="L14" s="85"/>
      <c r="O14" s="78"/>
      <c r="P14" s="78"/>
      <c r="Q14" s="78"/>
      <c r="R14" s="85"/>
      <c r="U14" s="78"/>
      <c r="V14" s="78"/>
      <c r="W14" s="78"/>
      <c r="X14" s="85"/>
      <c r="AA14" s="78"/>
      <c r="AB14" s="78"/>
      <c r="AC14" s="78"/>
      <c r="AD14" s="85"/>
      <c r="AG14" s="78"/>
      <c r="AH14" s="78"/>
      <c r="AI14" s="78"/>
      <c r="AJ14" s="85"/>
      <c r="AM14" s="78"/>
      <c r="AN14" s="78"/>
      <c r="AO14" s="78"/>
      <c r="AP14" s="85"/>
      <c r="AS14" s="78"/>
      <c r="AT14" s="78"/>
      <c r="AU14" s="78"/>
      <c r="AV14" s="85"/>
      <c r="AY14" s="78"/>
      <c r="AZ14" s="78"/>
      <c r="BA14" s="78"/>
      <c r="BB14" s="85"/>
    </row>
    <row r="15" spans="3:54">
      <c r="C15" s="78"/>
      <c r="D15" s="78"/>
      <c r="E15" s="78"/>
      <c r="F15" s="85"/>
      <c r="I15" s="78"/>
      <c r="J15" s="78"/>
      <c r="K15" s="78"/>
      <c r="L15" s="85"/>
      <c r="O15" s="78"/>
      <c r="P15" s="78"/>
      <c r="Q15" s="78"/>
      <c r="R15" s="85"/>
      <c r="U15" s="78"/>
      <c r="V15" s="78"/>
      <c r="W15" s="78"/>
      <c r="X15" s="85"/>
      <c r="AA15" s="78"/>
      <c r="AB15" s="78"/>
      <c r="AC15" s="78"/>
      <c r="AD15" s="85"/>
      <c r="AG15" s="78"/>
      <c r="AH15" s="78"/>
      <c r="AI15" s="78"/>
      <c r="AJ15" s="85"/>
      <c r="AM15" s="78"/>
      <c r="AN15" s="78"/>
      <c r="AO15" s="78"/>
      <c r="AP15" s="85"/>
      <c r="AS15" s="78"/>
      <c r="AT15" s="78"/>
      <c r="AU15" s="78"/>
      <c r="AV15" s="85"/>
      <c r="AY15" s="78"/>
      <c r="AZ15" s="78"/>
      <c r="BA15" s="78"/>
      <c r="BB15" s="85"/>
    </row>
    <row r="16" spans="3:54">
      <c r="C16" s="78"/>
      <c r="D16" s="78"/>
      <c r="E16" s="78"/>
      <c r="F16" s="52"/>
      <c r="I16" s="78"/>
      <c r="J16" s="78"/>
      <c r="K16" s="78"/>
      <c r="L16" s="52"/>
      <c r="O16" s="78"/>
      <c r="P16" s="78"/>
      <c r="Q16" s="78"/>
      <c r="R16" s="52"/>
      <c r="U16" s="78"/>
      <c r="V16" s="78"/>
      <c r="W16" s="78"/>
      <c r="X16" s="52"/>
      <c r="AA16" s="78"/>
      <c r="AB16" s="78"/>
      <c r="AC16" s="78"/>
      <c r="AD16" s="52"/>
      <c r="AG16" s="78"/>
      <c r="AH16" s="78"/>
      <c r="AI16" s="78"/>
      <c r="AJ16" s="52"/>
      <c r="AM16" s="78"/>
      <c r="AN16" s="78"/>
      <c r="AO16" s="78"/>
      <c r="AP16" s="52"/>
      <c r="AS16" s="78"/>
      <c r="AT16" s="78"/>
      <c r="AU16" s="78"/>
      <c r="AV16" s="52"/>
      <c r="AY16" s="78"/>
      <c r="AZ16" s="78"/>
      <c r="BA16" s="78"/>
      <c r="BB16" s="52"/>
    </row>
    <row r="17" spans="3:54">
      <c r="C17" s="78"/>
      <c r="D17" s="78"/>
      <c r="E17" s="78"/>
      <c r="F17" s="52"/>
      <c r="I17" s="78"/>
      <c r="J17" s="78"/>
      <c r="K17" s="78"/>
      <c r="L17" s="52"/>
      <c r="O17" s="78"/>
      <c r="P17" s="78"/>
      <c r="Q17" s="78"/>
      <c r="R17" s="52"/>
      <c r="U17" s="78"/>
      <c r="V17" s="78"/>
      <c r="W17" s="78"/>
      <c r="X17" s="52"/>
      <c r="AA17" s="78"/>
      <c r="AB17" s="78"/>
      <c r="AC17" s="78"/>
      <c r="AD17" s="52"/>
      <c r="AG17" s="78"/>
      <c r="AH17" s="78"/>
      <c r="AI17" s="78"/>
      <c r="AJ17" s="52"/>
      <c r="AM17" s="78"/>
      <c r="AN17" s="78"/>
      <c r="AO17" s="78"/>
      <c r="AP17" s="52"/>
      <c r="AS17" s="78"/>
      <c r="AT17" s="78"/>
      <c r="AU17" s="78"/>
      <c r="AV17" s="52"/>
      <c r="AY17" s="78"/>
      <c r="AZ17" s="78"/>
      <c r="BA17" s="78"/>
      <c r="BB17" s="52"/>
    </row>
    <row r="18" spans="3:54">
      <c r="C18" s="78"/>
      <c r="D18" s="78"/>
      <c r="E18" s="78"/>
      <c r="F18" s="52"/>
      <c r="I18" s="78"/>
      <c r="J18" s="78"/>
      <c r="K18" s="78"/>
      <c r="L18" s="52"/>
      <c r="O18" s="78"/>
      <c r="P18" s="78"/>
      <c r="Q18" s="78"/>
      <c r="R18" s="52"/>
      <c r="U18" s="78"/>
      <c r="V18" s="78"/>
      <c r="W18" s="78"/>
      <c r="X18" s="52"/>
      <c r="AA18" s="78"/>
      <c r="AB18" s="78"/>
      <c r="AC18" s="78"/>
      <c r="AD18" s="52"/>
      <c r="AG18" s="78"/>
      <c r="AH18" s="78"/>
      <c r="AI18" s="78"/>
      <c r="AJ18" s="52"/>
      <c r="AM18" s="78"/>
      <c r="AN18" s="78"/>
      <c r="AO18" s="78"/>
      <c r="AP18" s="52"/>
      <c r="AS18" s="78"/>
      <c r="AT18" s="78"/>
      <c r="AU18" s="78"/>
      <c r="AV18" s="52"/>
      <c r="AY18" s="78"/>
      <c r="AZ18" s="78"/>
      <c r="BA18" s="78"/>
      <c r="BB18" s="52"/>
    </row>
    <row r="19" spans="3:54" ht="28.5">
      <c r="C19" s="84" t="s">
        <v>32</v>
      </c>
      <c r="D19" s="84"/>
      <c r="E19" s="84"/>
      <c r="F19" s="84"/>
      <c r="I19" s="84" t="s">
        <v>31</v>
      </c>
      <c r="J19" s="84"/>
      <c r="K19" s="84"/>
      <c r="L19" s="84"/>
      <c r="O19" s="84" t="s">
        <v>33</v>
      </c>
      <c r="P19" s="84"/>
      <c r="Q19" s="84"/>
      <c r="R19" s="84"/>
      <c r="U19" s="84" t="s">
        <v>34</v>
      </c>
      <c r="V19" s="84"/>
      <c r="W19" s="84"/>
      <c r="X19" s="84"/>
      <c r="AA19" s="84" t="s">
        <v>36</v>
      </c>
      <c r="AB19" s="84"/>
      <c r="AC19" s="84"/>
      <c r="AD19" s="84"/>
      <c r="AG19" s="84" t="s">
        <v>35</v>
      </c>
      <c r="AH19" s="84"/>
      <c r="AI19" s="84"/>
      <c r="AJ19" s="84"/>
      <c r="AM19" s="84" t="s">
        <v>37</v>
      </c>
      <c r="AN19" s="84"/>
      <c r="AO19" s="84"/>
      <c r="AP19" s="84"/>
      <c r="AS19" s="84"/>
      <c r="AT19" s="84"/>
      <c r="AU19" s="84"/>
      <c r="AV19" s="84"/>
      <c r="AY19" s="84" t="s">
        <v>32</v>
      </c>
      <c r="AZ19" s="84"/>
      <c r="BA19" s="84"/>
      <c r="BB19" s="84"/>
    </row>
    <row r="20" spans="3:54" ht="28.5">
      <c r="C20" s="48" t="s">
        <v>128</v>
      </c>
      <c r="D20" s="49">
        <f>_xlfn.XLOOKUP(C$19, 'PDC - 2 SEZON TABELE'!L$18:L$26, 'PDC - 2 SEZON TABELE'!M$18:M$26, 0)</f>
        <v>38.014782608695661</v>
      </c>
      <c r="E20" s="48" t="s">
        <v>129</v>
      </c>
      <c r="F20" s="50">
        <f>_xlfn.XLOOKUP(C$19, 'PDC - 2 SEZON TABELE'!G$18:G$26, 'PDC - 2 SEZON TABELE'!H$18:H$26, 0)</f>
        <v>26</v>
      </c>
      <c r="I20" s="48" t="s">
        <v>128</v>
      </c>
      <c r="J20" s="49">
        <f>_xlfn.XLOOKUP(I$19, 'PDC - 2 SEZON TABELE'!L$18:L$26, 'PDC - 2 SEZON TABELE'!M$18:M$26, 0)</f>
        <v>46.429583333333341</v>
      </c>
      <c r="K20" s="48" t="s">
        <v>129</v>
      </c>
      <c r="L20" s="50">
        <f>_xlfn.XLOOKUP(I$19, 'PDC - 2 SEZON TABELE'!G$18:G$26, 'PDC - 2 SEZON TABELE'!H$18:H$26, 0)</f>
        <v>21</v>
      </c>
      <c r="O20" s="48" t="s">
        <v>128</v>
      </c>
      <c r="P20" s="49">
        <f>_xlfn.XLOOKUP(O$19, 'PDC - 2 SEZON TABELE'!L$18:L$26, 'PDC - 2 SEZON TABELE'!M$18:M$26, 0)</f>
        <v>33.423999999999999</v>
      </c>
      <c r="Q20" s="48" t="s">
        <v>129</v>
      </c>
      <c r="R20" s="50">
        <f>_xlfn.XLOOKUP(O$19, 'PDC - 2 SEZON TABELE'!G$18:G$26, 'PDC - 2 SEZON TABELE'!H$18:H$26, 0)</f>
        <v>999</v>
      </c>
      <c r="U20" s="48" t="s">
        <v>128</v>
      </c>
      <c r="V20" s="49">
        <f>_xlfn.XLOOKUP(U$19, 'PDC - 2 SEZON TABELE'!L$18:L$26, 'PDC - 2 SEZON TABELE'!M$18:M$26, 0)</f>
        <v>40.559999999999995</v>
      </c>
      <c r="W20" s="48" t="s">
        <v>129</v>
      </c>
      <c r="X20" s="50">
        <f>_xlfn.XLOOKUP(U$19, 'PDC - 2 SEZON TABELE'!G$18:G$26, 'PDC - 2 SEZON TABELE'!H$18:H$26, 0)</f>
        <v>22</v>
      </c>
      <c r="AA20" s="48" t="s">
        <v>128</v>
      </c>
      <c r="AB20" s="49">
        <f>_xlfn.XLOOKUP(AA$19, 'PDC - 2 SEZON TABELE'!L$18:L$26, 'PDC - 2 SEZON TABELE'!M$18:M$26, 0)</f>
        <v>0</v>
      </c>
      <c r="AC20" s="48" t="s">
        <v>129</v>
      </c>
      <c r="AD20" s="50">
        <f>_xlfn.XLOOKUP(AA$19, 'PDC - 2 SEZON TABELE'!G$18:G$26, 'PDC - 2 SEZON TABELE'!H$18:H$26, 0)</f>
        <v>999</v>
      </c>
      <c r="AG20" s="48" t="s">
        <v>128</v>
      </c>
      <c r="AH20" s="49">
        <f>_xlfn.XLOOKUP(AG$19, 'PDC - 2 SEZON TABELE'!L$18:L$26, 'PDC - 2 SEZON TABELE'!M$18:M$26, 0)</f>
        <v>41.275000000000006</v>
      </c>
      <c r="AI20" s="48" t="s">
        <v>129</v>
      </c>
      <c r="AJ20" s="50">
        <f>_xlfn.XLOOKUP(AG$19, 'PDC - 2 SEZON TABELE'!G$18:G$26, 'PDC - 2 SEZON TABELE'!H$18:H$26, 0)</f>
        <v>30</v>
      </c>
      <c r="AM20" s="48" t="s">
        <v>128</v>
      </c>
      <c r="AN20" s="49">
        <f>_xlfn.XLOOKUP(AM$19, 'PDC - 2 SEZON TABELE'!L$18:L$26, 'PDC - 2 SEZON TABELE'!M$18:M$26, 0)</f>
        <v>36.64</v>
      </c>
      <c r="AO20" s="48" t="s">
        <v>129</v>
      </c>
      <c r="AP20" s="50">
        <f>_xlfn.XLOOKUP(AM$19, 'PDC - 2 SEZON TABELE'!G$18:G$26, 'PDC - 2 SEZON TABELE'!H$18:H$26, 0)</f>
        <v>999</v>
      </c>
      <c r="AS20" s="48" t="s">
        <v>128</v>
      </c>
      <c r="AT20" s="49"/>
      <c r="AU20" s="48" t="s">
        <v>129</v>
      </c>
      <c r="AV20" s="50"/>
      <c r="AY20" s="48" t="s">
        <v>128</v>
      </c>
      <c r="AZ20" s="49"/>
      <c r="BA20" s="48" t="s">
        <v>129</v>
      </c>
      <c r="BB20" s="50"/>
    </row>
    <row r="21" spans="3:54" ht="28.5">
      <c r="C21" s="48" t="s">
        <v>130</v>
      </c>
      <c r="D21" s="49">
        <f>_xlfn.XLOOKUP(C$19, 'PDC - 2 SEZON TABELE'!Q$18:Q$26, 'PDC - 2 SEZON TABELE'!R$18:R$26, 0)</f>
        <v>43.524347826086952</v>
      </c>
      <c r="E21" s="48" t="s">
        <v>131</v>
      </c>
      <c r="F21" s="50">
        <f>_xlfn.XLOOKUP(C$19, 'PDC - 2 SEZON TABELE'!B$18:B$26, 'PDC - 2 SEZON TABELE'!C$18:C$26, 0)</f>
        <v>76</v>
      </c>
      <c r="I21" s="48" t="s">
        <v>130</v>
      </c>
      <c r="J21" s="49">
        <f>_xlfn.XLOOKUP(I$19, 'PDC - 2 SEZON TABELE'!Q$18:Q$26, 'PDC - 2 SEZON TABELE'!R$18:R$26, 0)</f>
        <v>59.578749999999992</v>
      </c>
      <c r="K21" s="48" t="s">
        <v>131</v>
      </c>
      <c r="L21" s="50">
        <f>_xlfn.XLOOKUP(I$19, 'PDC - 2 SEZON TABELE'!B$18:B$26, 'PDC - 2 SEZON TABELE'!C$18:C$26, 0)</f>
        <v>81</v>
      </c>
      <c r="O21" s="48" t="s">
        <v>130</v>
      </c>
      <c r="P21" s="49">
        <f>_xlfn.XLOOKUP(O$19, 'PDC - 2 SEZON TABELE'!Q$18:Q$26, 'PDC - 2 SEZON TABELE'!R$18:R$26, 0)</f>
        <v>39.378</v>
      </c>
      <c r="Q21" s="48" t="s">
        <v>131</v>
      </c>
      <c r="R21" s="50">
        <f>_xlfn.XLOOKUP(O$19, 'PDC - 2 SEZON TABELE'!B$18:B$26, 'PDC - 2 SEZON TABELE'!C$18:C$26, 0)</f>
        <v>32</v>
      </c>
      <c r="U21" s="48" t="s">
        <v>130</v>
      </c>
      <c r="V21" s="49">
        <f>_xlfn.XLOOKUP(U$19, 'PDC - 2 SEZON TABELE'!Q$18:Q$26, 'PDC - 2 SEZON TABELE'!R$18:R$26, 0)</f>
        <v>46.364782608695656</v>
      </c>
      <c r="W21" s="48" t="s">
        <v>131</v>
      </c>
      <c r="X21" s="50">
        <f>_xlfn.XLOOKUP(U$19, 'PDC - 2 SEZON TABELE'!B$18:B$26, 'PDC - 2 SEZON TABELE'!C$18:C$26, 0)</f>
        <v>52</v>
      </c>
      <c r="AA21" s="48" t="s">
        <v>130</v>
      </c>
      <c r="AB21" s="49">
        <f>_xlfn.XLOOKUP(AA$19, 'PDC - 2 SEZON TABELE'!Q$18:Q$26, 'PDC - 2 SEZON TABELE'!R$18:R$26, 0)</f>
        <v>0</v>
      </c>
      <c r="AC21" s="48" t="s">
        <v>131</v>
      </c>
      <c r="AD21" s="50">
        <f>_xlfn.XLOOKUP(AA$19, 'PDC - 2 SEZON TABELE'!B$18:B$26, 'PDC - 2 SEZON TABELE'!C$18:C$26, 0)</f>
        <v>0</v>
      </c>
      <c r="AG21" s="48" t="s">
        <v>130</v>
      </c>
      <c r="AH21" s="49">
        <f>_xlfn.XLOOKUP(AG$19, 'PDC - 2 SEZON TABELE'!Q$18:Q$26, 'PDC - 2 SEZON TABELE'!R$18:R$26, 0)</f>
        <v>48.153750000000002</v>
      </c>
      <c r="AI21" s="48" t="s">
        <v>131</v>
      </c>
      <c r="AJ21" s="50">
        <f>_xlfn.XLOOKUP(AG$19, 'PDC - 2 SEZON TABELE'!B$18:B$26, 'PDC - 2 SEZON TABELE'!C$18:C$26, 0)</f>
        <v>64</v>
      </c>
      <c r="AM21" s="48" t="s">
        <v>130</v>
      </c>
      <c r="AN21" s="49">
        <f>_xlfn.XLOOKUP(AM$19, 'PDC - 2 SEZON TABELE'!Q$18:Q$26, 'PDC - 2 SEZON TABELE'!R$18:R$26, 0)</f>
        <v>40.465999999999994</v>
      </c>
      <c r="AO21" s="48" t="s">
        <v>131</v>
      </c>
      <c r="AP21" s="50">
        <f>_xlfn.XLOOKUP(AM$19, 'PDC - 2 SEZON TABELE'!B$18:B$26, 'PDC - 2 SEZON TABELE'!C$18:C$26, 0)</f>
        <v>40</v>
      </c>
      <c r="AS21" s="48" t="s">
        <v>130</v>
      </c>
      <c r="AT21" s="49"/>
      <c r="AU21" s="48" t="s">
        <v>131</v>
      </c>
      <c r="AV21" s="50"/>
      <c r="AY21" s="48" t="s">
        <v>130</v>
      </c>
      <c r="AZ21" s="49"/>
      <c r="BA21" s="48" t="s">
        <v>131</v>
      </c>
      <c r="BB21" s="50"/>
    </row>
    <row r="22" spans="3:54" ht="28.5">
      <c r="C22" s="48" t="s">
        <v>132</v>
      </c>
      <c r="D22" s="51">
        <f>_xlfn.XLOOKUP(C$19, 'PDC - 2 SEZON TABELE'!AF$5:AF$13, 'PDC - 2 SEZON TABELE'!AG$5:AG$13, 0)</f>
        <v>0.10714285714285714</v>
      </c>
      <c r="E22" s="48" t="s">
        <v>133</v>
      </c>
      <c r="F22" s="51">
        <f>_xlfn.XLOOKUP(C$19, 'PDC - 2 SEZON TABELE'!AA$18:AA$26, 'PDC - 2 SEZON TABELE'!AB$18:AB$26, 0)</f>
        <v>0.30434782608695654</v>
      </c>
      <c r="I22" s="48" t="s">
        <v>132</v>
      </c>
      <c r="J22" s="51">
        <f>_xlfn.XLOOKUP(I$19, 'PDC - 2 SEZON TABELE'!AF$5:AF$13, 'PDC - 2 SEZON TABELE'!AG$5:AG$13, 0)</f>
        <v>0.14983713355048861</v>
      </c>
      <c r="K22" s="48" t="s">
        <v>133</v>
      </c>
      <c r="L22" s="51">
        <f>_xlfn.XLOOKUP(I$19, 'PDC - 2 SEZON TABELE'!AA$18:AA$26, 'PDC - 2 SEZON TABELE'!AB$18:AB$26, 0)</f>
        <v>0.95833333333333337</v>
      </c>
      <c r="O22" s="48" t="s">
        <v>132</v>
      </c>
      <c r="P22" s="51">
        <f>_xlfn.XLOOKUP(O$19, 'PDC - 2 SEZON TABELE'!AF$5:AF$13, 'PDC - 2 SEZON TABELE'!AG$5:AG$13, 0)</f>
        <v>0</v>
      </c>
      <c r="Q22" s="48" t="s">
        <v>133</v>
      </c>
      <c r="R22" s="51">
        <f>_xlfn.XLOOKUP(O$19, 'PDC - 2 SEZON TABELE'!AA$18:AA$26, 'PDC - 2 SEZON TABELE'!AB$18:AB$26, 0)</f>
        <v>0.4</v>
      </c>
      <c r="U22" s="48" t="s">
        <v>132</v>
      </c>
      <c r="V22" s="51">
        <f>_xlfn.XLOOKUP(U$19, 'PDC - 2 SEZON TABELE'!AF$5:AF$13, 'PDC - 2 SEZON TABELE'!AG$5:AG$13, 0)</f>
        <v>7.5396825396825393E-2</v>
      </c>
      <c r="W22" s="48" t="s">
        <v>133</v>
      </c>
      <c r="X22" s="51">
        <f>_xlfn.XLOOKUP(U$19, 'PDC - 2 SEZON TABELE'!AA$18:AA$26, 'PDC - 2 SEZON TABELE'!AB$18:AB$26, 0)</f>
        <v>0.2608695652173913</v>
      </c>
      <c r="AA22" s="48" t="s">
        <v>132</v>
      </c>
      <c r="AB22" s="51">
        <f>_xlfn.XLOOKUP(AA$19, 'PDC - 2 SEZON TABELE'!AF$5:AF$13, 'PDC - 2 SEZON TABELE'!AG$5:AG$13, 0)</f>
        <v>0</v>
      </c>
      <c r="AC22" s="48" t="s">
        <v>133</v>
      </c>
      <c r="AD22" s="51">
        <f>_xlfn.XLOOKUP(AA$19, 'PDC - 2 SEZON TABELE'!AA$18:AA$26, 'PDC - 2 SEZON TABELE'!AB$18:AB$26, 0)</f>
        <v>0</v>
      </c>
      <c r="AG22" s="48" t="s">
        <v>132</v>
      </c>
      <c r="AH22" s="51">
        <f>_xlfn.XLOOKUP(AG$19, 'PDC - 2 SEZON TABELE'!AF$5:AF$13, 'PDC - 2 SEZON TABELE'!AG$5:AG$13, 0)</f>
        <v>0.13580246913580246</v>
      </c>
      <c r="AI22" s="48" t="s">
        <v>133</v>
      </c>
      <c r="AJ22" s="51">
        <f>_xlfn.XLOOKUP(AG$19, 'PDC - 2 SEZON TABELE'!AA$18:AA$26, 'PDC - 2 SEZON TABELE'!AB$18:AB$26, 0)</f>
        <v>0.625</v>
      </c>
      <c r="AM22" s="48" t="s">
        <v>132</v>
      </c>
      <c r="AN22" s="51">
        <f>_xlfn.XLOOKUP(AM$19, 'PDC - 2 SEZON TABELE'!AF$5:AF$13, 'PDC - 2 SEZON TABELE'!AG$5:AG$13, 0)</f>
        <v>9.6774193548387094E-2</v>
      </c>
      <c r="AO22" s="48" t="s">
        <v>133</v>
      </c>
      <c r="AP22" s="51">
        <f>_xlfn.XLOOKUP(AM$19, 'PDC - 2 SEZON TABELE'!AA$18:AA$26, 'PDC - 2 SEZON TABELE'!AB$18:AB$26, 0)</f>
        <v>0.2</v>
      </c>
      <c r="AS22" s="48" t="s">
        <v>132</v>
      </c>
      <c r="AT22" s="51"/>
      <c r="AU22" s="48" t="s">
        <v>133</v>
      </c>
      <c r="AV22" s="51"/>
      <c r="AY22" s="48" t="s">
        <v>132</v>
      </c>
      <c r="AZ22" s="51"/>
      <c r="BA22" s="48" t="s">
        <v>133</v>
      </c>
      <c r="BB22" s="51"/>
    </row>
  </sheetData>
  <mergeCells count="45">
    <mergeCell ref="BB6:BB8"/>
    <mergeCell ref="BB9:BB11"/>
    <mergeCell ref="BB12:BB15"/>
    <mergeCell ref="AY19:BB19"/>
    <mergeCell ref="AS6:AU18"/>
    <mergeCell ref="AV6:AV8"/>
    <mergeCell ref="AV9:AV11"/>
    <mergeCell ref="AV12:AV15"/>
    <mergeCell ref="AS19:AV19"/>
    <mergeCell ref="AY6:BA18"/>
    <mergeCell ref="AP6:AP8"/>
    <mergeCell ref="AP9:AP11"/>
    <mergeCell ref="AP12:AP15"/>
    <mergeCell ref="AM19:AP19"/>
    <mergeCell ref="AA6:AC18"/>
    <mergeCell ref="AD6:AD8"/>
    <mergeCell ref="AD9:AD11"/>
    <mergeCell ref="AD12:AD15"/>
    <mergeCell ref="AA19:AD19"/>
    <mergeCell ref="AG6:AI18"/>
    <mergeCell ref="AJ6:AJ8"/>
    <mergeCell ref="AJ9:AJ11"/>
    <mergeCell ref="AJ12:AJ15"/>
    <mergeCell ref="AG19:AJ19"/>
    <mergeCell ref="AM6:AO18"/>
    <mergeCell ref="X6:X8"/>
    <mergeCell ref="X9:X11"/>
    <mergeCell ref="X12:X15"/>
    <mergeCell ref="U19:X19"/>
    <mergeCell ref="I6:K18"/>
    <mergeCell ref="L6:L8"/>
    <mergeCell ref="L9:L11"/>
    <mergeCell ref="L12:L15"/>
    <mergeCell ref="I19:L19"/>
    <mergeCell ref="O6:Q18"/>
    <mergeCell ref="R6:R8"/>
    <mergeCell ref="R9:R11"/>
    <mergeCell ref="R12:R15"/>
    <mergeCell ref="O19:R19"/>
    <mergeCell ref="U6:W18"/>
    <mergeCell ref="C19:F19"/>
    <mergeCell ref="C6:E18"/>
    <mergeCell ref="F6:F8"/>
    <mergeCell ref="F9:F11"/>
    <mergeCell ref="F12:F15"/>
  </mergeCells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B7457-A5CC-486A-9E5A-C97058D90A55}">
  <dimension ref="A1:J19"/>
  <sheetViews>
    <sheetView workbookViewId="0">
      <selection activeCell="K21" sqref="K21"/>
    </sheetView>
  </sheetViews>
  <sheetFormatPr defaultRowHeight="15"/>
  <cols>
    <col min="1" max="1" width="15.42578125" bestFit="1" customWidth="1"/>
    <col min="2" max="2" width="11.5703125" bestFit="1" customWidth="1"/>
    <col min="3" max="3" width="9.42578125" bestFit="1" customWidth="1"/>
    <col min="4" max="4" width="12.5703125" bestFit="1" customWidth="1"/>
    <col min="5" max="5" width="13.85546875" bestFit="1" customWidth="1"/>
    <col min="6" max="6" width="12.140625" bestFit="1" customWidth="1"/>
    <col min="7" max="7" width="15.42578125" bestFit="1" customWidth="1"/>
    <col min="8" max="8" width="10" bestFit="1" customWidth="1"/>
    <col min="9" max="9" width="12.140625" bestFit="1" customWidth="1"/>
    <col min="10" max="10" width="14.140625" bestFit="1" customWidth="1"/>
  </cols>
  <sheetData>
    <row r="1" spans="1:10" ht="26.25">
      <c r="B1" s="14" t="s">
        <v>31</v>
      </c>
      <c r="C1" s="14" t="s">
        <v>32</v>
      </c>
      <c r="D1" s="14" t="s">
        <v>33</v>
      </c>
      <c r="E1" s="14" t="s">
        <v>34</v>
      </c>
      <c r="F1" s="14" t="s">
        <v>35</v>
      </c>
      <c r="G1" s="14" t="s">
        <v>36</v>
      </c>
      <c r="H1" s="14" t="s">
        <v>37</v>
      </c>
      <c r="I1" s="14" t="s">
        <v>38</v>
      </c>
      <c r="J1" s="14" t="s">
        <v>39</v>
      </c>
    </row>
    <row r="2" spans="1:10" ht="26.25">
      <c r="A2" s="14" t="s">
        <v>31</v>
      </c>
      <c r="B2" s="37" t="str">
        <f>IF($A2=B$1, "—", (COUNTIFS('DARTBOT- NIE DOTYKAĆ'!$A:$A, UPPER($A2), 'DARTBOT- NIE DOTYKAĆ'!$B:$B, UPPER(B$1), 'DARTBOT- NIE DOTYKAĆ'!$C:$C, 2) + COUNTIFS('DARTBOT- NIE DOTYKAĆ'!$B:$B, UPPER($A2), 'DARTBOT- NIE DOTYKAĆ'!$A:$A, UPPER(B$1), 'DARTBOT- NIE DOTYKAĆ'!$D:$D, 2)) &amp; " - " &amp; (COUNTIFS('DARTBOT- NIE DOTYKAĆ'!$A:$A, UPPER(B$1), 'DARTBOT- NIE DOTYKAĆ'!$B:$B, UPPER($A2), 'DARTBOT- NIE DOTYKAĆ'!$C:$C, 2) + COUNTIFS('DARTBOT- NIE DOTYKAĆ'!$B:$B, UPPER(B$1), 'DARTBOT- NIE DOTYKAĆ'!$A:$A, UPPER($A2), 'DARTBOT- NIE DOTYKAĆ'!$D:$D, 2)))</f>
        <v>—</v>
      </c>
      <c r="C2" s="35" t="str">
        <f>IF($A2=C$1, "—", (COUNTIFS('DARTBOT- NIE DOTYKAĆ'!$A:$A, UPPER($A2), 'DARTBOT- NIE DOTYKAĆ'!$B:$B, UPPER(C$1), 'DARTBOT- NIE DOTYKAĆ'!$C:$C, 2) + COUNTIFS('DARTBOT- NIE DOTYKAĆ'!$B:$B, UPPER($A2), 'DARTBOT- NIE DOTYKAĆ'!$A:$A, UPPER(C$1), 'DARTBOT- NIE DOTYKAĆ'!$D:$D, 2)) &amp; " - " &amp; (COUNTIFS('DARTBOT- NIE DOTYKAĆ'!$A:$A, UPPER(C$1), 'DARTBOT- NIE DOTYKAĆ'!$B:$B, UPPER($A2), 'DARTBOT- NIE DOTYKAĆ'!$C:$C, 2) + COUNTIFS('DARTBOT- NIE DOTYKAĆ'!$B:$B, UPPER(C$1), 'DARTBOT- NIE DOTYKAĆ'!$A:$A, UPPER($A2), 'DARTBOT- NIE DOTYKAĆ'!$D:$D, 2)))</f>
        <v>10 - 0</v>
      </c>
      <c r="D2" s="34" t="str">
        <f>IF($A2=D$1, "—", (COUNTIFS('DARTBOT- NIE DOTYKAĆ'!$A:$A, UPPER($A2), 'DARTBOT- NIE DOTYKAĆ'!$B:$B, UPPER(D$1), 'DARTBOT- NIE DOTYKAĆ'!$C:$C, 2) + COUNTIFS('DARTBOT- NIE DOTYKAĆ'!$B:$B, UPPER($A2), 'DARTBOT- NIE DOTYKAĆ'!$A:$A, UPPER(D$1), 'DARTBOT- NIE DOTYKAĆ'!$D:$D, 2)) &amp; " - " &amp; (COUNTIFS('DARTBOT- NIE DOTYKAĆ'!$A:$A, UPPER(D$1), 'DARTBOT- NIE DOTYKAĆ'!$B:$B, UPPER($A2), 'DARTBOT- NIE DOTYKAĆ'!$C:$C, 2) + COUNTIFS('DARTBOT- NIE DOTYKAĆ'!$B:$B, UPPER(D$1), 'DARTBOT- NIE DOTYKAĆ'!$A:$A, UPPER($A2), 'DARTBOT- NIE DOTYKAĆ'!$D:$D, 2)))</f>
        <v>1 - 0</v>
      </c>
      <c r="E2" s="35" t="str">
        <f>IF($A2=E$1, "—", (COUNTIFS('DARTBOT- NIE DOTYKAĆ'!$A:$A, UPPER($A2), 'DARTBOT- NIE DOTYKAĆ'!$B:$B, UPPER(E$1), 'DARTBOT- NIE DOTYKAĆ'!$C:$C, 2) + COUNTIFS('DARTBOT- NIE DOTYKAĆ'!$B:$B, UPPER($A2), 'DARTBOT- NIE DOTYKAĆ'!$A:$A, UPPER(E$1), 'DARTBOT- NIE DOTYKAĆ'!$D:$D, 2)) &amp; " - " &amp; (COUNTIFS('DARTBOT- NIE DOTYKAĆ'!$A:$A, UPPER(E$1), 'DARTBOT- NIE DOTYKAĆ'!$B:$B, UPPER($A2), 'DARTBOT- NIE DOTYKAĆ'!$C:$C, 2) + COUNTIFS('DARTBOT- NIE DOTYKAĆ'!$B:$B, UPPER(E$1), 'DARTBOT- NIE DOTYKAĆ'!$A:$A, UPPER($A2), 'DARTBOT- NIE DOTYKAĆ'!$D:$D, 2)))</f>
        <v>10 - 0</v>
      </c>
      <c r="F2" s="34" t="str">
        <f>IF($A2=F$1, "—", (COUNTIFS('DARTBOT- NIE DOTYKAĆ'!$A:$A, UPPER($A2), 'DARTBOT- NIE DOTYKAĆ'!$B:$B, UPPER(F$1), 'DARTBOT- NIE DOTYKAĆ'!$C:$C, 2) + COUNTIFS('DARTBOT- NIE DOTYKAĆ'!$B:$B, UPPER($A2), 'DARTBOT- NIE DOTYKAĆ'!$A:$A, UPPER(F$1), 'DARTBOT- NIE DOTYKAĆ'!$D:$D, 2)) &amp; " - " &amp; (COUNTIFS('DARTBOT- NIE DOTYKAĆ'!$A:$A, UPPER(F$1), 'DARTBOT- NIE DOTYKAĆ'!$B:$B, UPPER($A2), 'DARTBOT- NIE DOTYKAĆ'!$C:$C, 2) + COUNTIFS('DARTBOT- NIE DOTYKAĆ'!$B:$B, UPPER(F$1), 'DARTBOT- NIE DOTYKAĆ'!$A:$A, UPPER($A2), 'DARTBOT- NIE DOTYKAĆ'!$D:$D, 2)))</f>
        <v>1 - 1</v>
      </c>
      <c r="G2" s="35" t="str">
        <f>IF($A2=G$1, "—", (COUNTIFS('DARTBOT- NIE DOTYKAĆ'!$A:$A, UPPER($A2), 'DARTBOT- NIE DOTYKAĆ'!$B:$B, UPPER(G$1), 'DARTBOT- NIE DOTYKAĆ'!$C:$C, 2) + COUNTIFS('DARTBOT- NIE DOTYKAĆ'!$B:$B, UPPER($A2), 'DARTBOT- NIE DOTYKAĆ'!$A:$A, UPPER(G$1), 'DARTBOT- NIE DOTYKAĆ'!$D:$D, 2)) &amp; " - " &amp; (COUNTIFS('DARTBOT- NIE DOTYKAĆ'!$A:$A, UPPER(G$1), 'DARTBOT- NIE DOTYKAĆ'!$B:$B, UPPER($A2), 'DARTBOT- NIE DOTYKAĆ'!$C:$C, 2) + COUNTIFS('DARTBOT- NIE DOTYKAĆ'!$B:$B, UPPER(G$1), 'DARTBOT- NIE DOTYKAĆ'!$A:$A, UPPER($A2), 'DARTBOT- NIE DOTYKAĆ'!$D:$D, 2)))</f>
        <v>0 - 0</v>
      </c>
      <c r="H2" s="34" t="str">
        <f>IF($A2=H$1, "—", (COUNTIFS('DARTBOT- NIE DOTYKAĆ'!$A:$A, UPPER($A2), 'DARTBOT- NIE DOTYKAĆ'!$B:$B, UPPER(H$1), 'DARTBOT- NIE DOTYKAĆ'!$C:$C, 2) + COUNTIFS('DARTBOT- NIE DOTYKAĆ'!$B:$B, UPPER($A2), 'DARTBOT- NIE DOTYKAĆ'!$A:$A, UPPER(H$1), 'DARTBOT- NIE DOTYKAĆ'!$D:$D, 2)) &amp; " - " &amp; (COUNTIFS('DARTBOT- NIE DOTYKAĆ'!$A:$A, UPPER(H$1), 'DARTBOT- NIE DOTYKAĆ'!$B:$B, UPPER($A2), 'DARTBOT- NIE DOTYKAĆ'!$C:$C, 2) + COUNTIFS('DARTBOT- NIE DOTYKAĆ'!$B:$B, UPPER(H$1), 'DARTBOT- NIE DOTYKAĆ'!$A:$A, UPPER($A2), 'DARTBOT- NIE DOTYKAĆ'!$D:$D, 2)))</f>
        <v>1 - 0</v>
      </c>
      <c r="I2" s="35" t="str">
        <f>IF($A2=I$1, "—", (COUNTIFS('DARTBOT- NIE DOTYKAĆ'!$A:$A, UPPER($A2), 'DARTBOT- NIE DOTYKAĆ'!$B:$B, UPPER(I$1), 'DARTBOT- NIE DOTYKAĆ'!$C:$C, 2) + COUNTIFS('DARTBOT- NIE DOTYKAĆ'!$B:$B, UPPER($A2), 'DARTBOT- NIE DOTYKAĆ'!$A:$A, UPPER(I$1), 'DARTBOT- NIE DOTYKAĆ'!$D:$D, 2)) &amp; " - " &amp; (COUNTIFS('DARTBOT- NIE DOTYKAĆ'!$A:$A, UPPER(I$1), 'DARTBOT- NIE DOTYKAĆ'!$B:$B, UPPER($A2), 'DARTBOT- NIE DOTYKAĆ'!$C:$C, 2) + COUNTIFS('DARTBOT- NIE DOTYKAĆ'!$B:$B, UPPER(I$1), 'DARTBOT- NIE DOTYKAĆ'!$A:$A, UPPER($A2), 'DARTBOT- NIE DOTYKAĆ'!$D:$D, 2)))</f>
        <v>0 - 0</v>
      </c>
      <c r="J2" s="34" t="str">
        <f>IF($A2=J$1, "—", (COUNTIFS('DARTBOT- NIE DOTYKAĆ'!$A:$A, UPPER($A2), 'DARTBOT- NIE DOTYKAĆ'!$B:$B, UPPER(J$1), 'DARTBOT- NIE DOTYKAĆ'!$C:$C, 2) + COUNTIFS('DARTBOT- NIE DOTYKAĆ'!$B:$B, UPPER($A2), 'DARTBOT- NIE DOTYKAĆ'!$A:$A, UPPER(J$1), 'DARTBOT- NIE DOTYKAĆ'!$D:$D, 2)) &amp; " - " &amp; (COUNTIFS('DARTBOT- NIE DOTYKAĆ'!$A:$A, UPPER(J$1), 'DARTBOT- NIE DOTYKAĆ'!$B:$B, UPPER($A2), 'DARTBOT- NIE DOTYKAĆ'!$C:$C, 2) + COUNTIFS('DARTBOT- NIE DOTYKAĆ'!$B:$B, UPPER(J$1), 'DARTBOT- NIE DOTYKAĆ'!$A:$A, UPPER($A2), 'DARTBOT- NIE DOTYKAĆ'!$D:$D, 2)))</f>
        <v>0 - 0</v>
      </c>
    </row>
    <row r="3" spans="1:10" ht="26.25">
      <c r="A3" s="14" t="s">
        <v>32</v>
      </c>
      <c r="B3" s="35" t="str">
        <f>IF($A3=B$1, "—", (COUNTIFS('DARTBOT- NIE DOTYKAĆ'!$A:$A, UPPER($A3), 'DARTBOT- NIE DOTYKAĆ'!$B:$B, UPPER(B$1), 'DARTBOT- NIE DOTYKAĆ'!$C:$C, 2) + COUNTIFS('DARTBOT- NIE DOTYKAĆ'!$B:$B, UPPER($A3), 'DARTBOT- NIE DOTYKAĆ'!$A:$A, UPPER(B$1), 'DARTBOT- NIE DOTYKAĆ'!$D:$D, 2)) &amp; " - " &amp; (COUNTIFS('DARTBOT- NIE DOTYKAĆ'!$A:$A, UPPER(B$1), 'DARTBOT- NIE DOTYKAĆ'!$B:$B, UPPER($A3), 'DARTBOT- NIE DOTYKAĆ'!$C:$C, 2) + COUNTIFS('DARTBOT- NIE DOTYKAĆ'!$B:$B, UPPER(B$1), 'DARTBOT- NIE DOTYKAĆ'!$A:$A, UPPER($A3), 'DARTBOT- NIE DOTYKAĆ'!$D:$D, 2)))</f>
        <v>0 - 10</v>
      </c>
      <c r="C3" s="37" t="str">
        <f>IF($A3=C$1, "—", (COUNTIFS('DARTBOT- NIE DOTYKAĆ'!$A:$A, UPPER($A3), 'DARTBOT- NIE DOTYKAĆ'!$B:$B, UPPER(C$1), 'DARTBOT- NIE DOTYKAĆ'!$C:$C, 2) + COUNTIFS('DARTBOT- NIE DOTYKAĆ'!$B:$B, UPPER($A3), 'DARTBOT- NIE DOTYKAĆ'!$A:$A, UPPER(C$1), 'DARTBOT- NIE DOTYKAĆ'!$D:$D, 2)) &amp; " - " &amp; (COUNTIFS('DARTBOT- NIE DOTYKAĆ'!$A:$A, UPPER(C$1), 'DARTBOT- NIE DOTYKAĆ'!$B:$B, UPPER($A3), 'DARTBOT- NIE DOTYKAĆ'!$C:$C, 2) + COUNTIFS('DARTBOT- NIE DOTYKAĆ'!$B:$B, UPPER(C$1), 'DARTBOT- NIE DOTYKAĆ'!$A:$A, UPPER($A3), 'DARTBOT- NIE DOTYKAĆ'!$D:$D, 2)))</f>
        <v>—</v>
      </c>
      <c r="D3" s="35" t="str">
        <f>IF($A3=D$1, "—", (COUNTIFS('DARTBOT- NIE DOTYKAĆ'!$A:$A, UPPER($A3), 'DARTBOT- NIE DOTYKAĆ'!$B:$B, UPPER(D$1), 'DARTBOT- NIE DOTYKAĆ'!$C:$C, 2) + COUNTIFS('DARTBOT- NIE DOTYKAĆ'!$B:$B, UPPER($A3), 'DARTBOT- NIE DOTYKAĆ'!$A:$A, UPPER(D$1), 'DARTBOT- NIE DOTYKAĆ'!$D:$D, 2)) &amp; " - " &amp; (COUNTIFS('DARTBOT- NIE DOTYKAĆ'!$A:$A, UPPER(D$1), 'DARTBOT- NIE DOTYKAĆ'!$B:$B, UPPER($A3), 'DARTBOT- NIE DOTYKAĆ'!$C:$C, 2) + COUNTIFS('DARTBOT- NIE DOTYKAĆ'!$B:$B, UPPER(D$1), 'DARTBOT- NIE DOTYKAĆ'!$A:$A, UPPER($A3), 'DARTBOT- NIE DOTYKAĆ'!$D:$D, 2)))</f>
        <v>0 - 1</v>
      </c>
      <c r="E3" s="34" t="str">
        <f>IF($A3=E$1, "—", (COUNTIFS('DARTBOT- NIE DOTYKAĆ'!$A:$A, UPPER($A3), 'DARTBOT- NIE DOTYKAĆ'!$B:$B, UPPER(E$1), 'DARTBOT- NIE DOTYKAĆ'!$C:$C, 2) + COUNTIFS('DARTBOT- NIE DOTYKAĆ'!$B:$B, UPPER($A3), 'DARTBOT- NIE DOTYKAĆ'!$A:$A, UPPER(E$1), 'DARTBOT- NIE DOTYKAĆ'!$D:$D, 2)) &amp; " - " &amp; (COUNTIFS('DARTBOT- NIE DOTYKAĆ'!$A:$A, UPPER(E$1), 'DARTBOT- NIE DOTYKAĆ'!$B:$B, UPPER($A3), 'DARTBOT- NIE DOTYKAĆ'!$C:$C, 2) + COUNTIFS('DARTBOT- NIE DOTYKAĆ'!$B:$B, UPPER(E$1), 'DARTBOT- NIE DOTYKAĆ'!$A:$A, UPPER($A3), 'DARTBOT- NIE DOTYKAĆ'!$D:$D, 2)))</f>
        <v>5 - 4</v>
      </c>
      <c r="F3" s="35" t="str">
        <f>IF($A3=F$1, "—", (COUNTIFS('DARTBOT- NIE DOTYKAĆ'!$A:$A, UPPER($A3), 'DARTBOT- NIE DOTYKAĆ'!$B:$B, UPPER(F$1), 'DARTBOT- NIE DOTYKAĆ'!$C:$C, 2) + COUNTIFS('DARTBOT- NIE DOTYKAĆ'!$B:$B, UPPER($A3), 'DARTBOT- NIE DOTYKAĆ'!$A:$A, UPPER(F$1), 'DARTBOT- NIE DOTYKAĆ'!$D:$D, 2)) &amp; " - " &amp; (COUNTIFS('DARTBOT- NIE DOTYKAĆ'!$A:$A, UPPER(F$1), 'DARTBOT- NIE DOTYKAĆ'!$B:$B, UPPER($A3), 'DARTBOT- NIE DOTYKAĆ'!$C:$C, 2) + COUNTIFS('DARTBOT- NIE DOTYKAĆ'!$B:$B, UPPER(F$1), 'DARTBOT- NIE DOTYKAĆ'!$A:$A, UPPER($A3), 'DARTBOT- NIE DOTYKAĆ'!$D:$D, 2)))</f>
        <v>1 - 1</v>
      </c>
      <c r="G3" s="34" t="str">
        <f>IF($A3=G$1, "—", (COUNTIFS('DARTBOT- NIE DOTYKAĆ'!$A:$A, UPPER($A3), 'DARTBOT- NIE DOTYKAĆ'!$B:$B, UPPER(G$1), 'DARTBOT- NIE DOTYKAĆ'!$C:$C, 2) + COUNTIFS('DARTBOT- NIE DOTYKAĆ'!$B:$B, UPPER($A3), 'DARTBOT- NIE DOTYKAĆ'!$A:$A, UPPER(G$1), 'DARTBOT- NIE DOTYKAĆ'!$D:$D, 2)) &amp; " - " &amp; (COUNTIFS('DARTBOT- NIE DOTYKAĆ'!$A:$A, UPPER(G$1), 'DARTBOT- NIE DOTYKAĆ'!$B:$B, UPPER($A3), 'DARTBOT- NIE DOTYKAĆ'!$C:$C, 2) + COUNTIFS('DARTBOT- NIE DOTYKAĆ'!$B:$B, UPPER(G$1), 'DARTBOT- NIE DOTYKAĆ'!$A:$A, UPPER($A3), 'DARTBOT- NIE DOTYKAĆ'!$D:$D, 2)))</f>
        <v>0 - 0</v>
      </c>
      <c r="H3" s="35" t="str">
        <f>IF($A3=H$1, "—", (COUNTIFS('DARTBOT- NIE DOTYKAĆ'!$A:$A, UPPER($A3), 'DARTBOT- NIE DOTYKAĆ'!$B:$B, UPPER(H$1), 'DARTBOT- NIE DOTYKAĆ'!$C:$C, 2) + COUNTIFS('DARTBOT- NIE DOTYKAĆ'!$B:$B, UPPER($A3), 'DARTBOT- NIE DOTYKAĆ'!$A:$A, UPPER(H$1), 'DARTBOT- NIE DOTYKAĆ'!$D:$D, 2)) &amp; " - " &amp; (COUNTIFS('DARTBOT- NIE DOTYKAĆ'!$A:$A, UPPER(H$1), 'DARTBOT- NIE DOTYKAĆ'!$B:$B, UPPER($A3), 'DARTBOT- NIE DOTYKAĆ'!$C:$C, 2) + COUNTIFS('DARTBOT- NIE DOTYKAĆ'!$B:$B, UPPER(H$1), 'DARTBOT- NIE DOTYKAĆ'!$A:$A, UPPER($A3), 'DARTBOT- NIE DOTYKAĆ'!$D:$D, 2)))</f>
        <v>1 - 0</v>
      </c>
      <c r="I3" s="34" t="str">
        <f>IF($A3=I$1, "—", (COUNTIFS('DARTBOT- NIE DOTYKAĆ'!$A:$A, UPPER($A3), 'DARTBOT- NIE DOTYKAĆ'!$B:$B, UPPER(I$1), 'DARTBOT- NIE DOTYKAĆ'!$C:$C, 2) + COUNTIFS('DARTBOT- NIE DOTYKAĆ'!$B:$B, UPPER($A3), 'DARTBOT- NIE DOTYKAĆ'!$A:$A, UPPER(I$1), 'DARTBOT- NIE DOTYKAĆ'!$D:$D, 2)) &amp; " - " &amp; (COUNTIFS('DARTBOT- NIE DOTYKAĆ'!$A:$A, UPPER(I$1), 'DARTBOT- NIE DOTYKAĆ'!$B:$B, UPPER($A3), 'DARTBOT- NIE DOTYKAĆ'!$C:$C, 2) + COUNTIFS('DARTBOT- NIE DOTYKAĆ'!$B:$B, UPPER(I$1), 'DARTBOT- NIE DOTYKAĆ'!$A:$A, UPPER($A3), 'DARTBOT- NIE DOTYKAĆ'!$D:$D, 2)))</f>
        <v>0 - 0</v>
      </c>
      <c r="J3" s="35" t="str">
        <f>IF($A3=J$1, "—", (COUNTIFS('DARTBOT- NIE DOTYKAĆ'!$A:$A, UPPER($A3), 'DARTBOT- NIE DOTYKAĆ'!$B:$B, UPPER(J$1), 'DARTBOT- NIE DOTYKAĆ'!$C:$C, 2) + COUNTIFS('DARTBOT- NIE DOTYKAĆ'!$B:$B, UPPER($A3), 'DARTBOT- NIE DOTYKAĆ'!$A:$A, UPPER(J$1), 'DARTBOT- NIE DOTYKAĆ'!$D:$D, 2)) &amp; " - " &amp; (COUNTIFS('DARTBOT- NIE DOTYKAĆ'!$A:$A, UPPER(J$1), 'DARTBOT- NIE DOTYKAĆ'!$B:$B, UPPER($A3), 'DARTBOT- NIE DOTYKAĆ'!$C:$C, 2) + COUNTIFS('DARTBOT- NIE DOTYKAĆ'!$B:$B, UPPER(J$1), 'DARTBOT- NIE DOTYKAĆ'!$A:$A, UPPER($A3), 'DARTBOT- NIE DOTYKAĆ'!$D:$D, 2)))</f>
        <v>0 - 0</v>
      </c>
    </row>
    <row r="4" spans="1:10" ht="26.25">
      <c r="A4" s="14" t="s">
        <v>33</v>
      </c>
      <c r="B4" s="34" t="str">
        <f>IF($A4=B$1, "—", (COUNTIFS('DARTBOT- NIE DOTYKAĆ'!$A:$A, UPPER($A4), 'DARTBOT- NIE DOTYKAĆ'!$B:$B, UPPER(B$1), 'DARTBOT- NIE DOTYKAĆ'!$C:$C, 2) + COUNTIFS('DARTBOT- NIE DOTYKAĆ'!$B:$B, UPPER($A4), 'DARTBOT- NIE DOTYKAĆ'!$A:$A, UPPER(B$1), 'DARTBOT- NIE DOTYKAĆ'!$D:$D, 2)) &amp; " - " &amp; (COUNTIFS('DARTBOT- NIE DOTYKAĆ'!$A:$A, UPPER(B$1), 'DARTBOT- NIE DOTYKAĆ'!$B:$B, UPPER($A4), 'DARTBOT- NIE DOTYKAĆ'!$C:$C, 2) + COUNTIFS('DARTBOT- NIE DOTYKAĆ'!$B:$B, UPPER(B$1), 'DARTBOT- NIE DOTYKAĆ'!$A:$A, UPPER($A4), 'DARTBOT- NIE DOTYKAĆ'!$D:$D, 2)))</f>
        <v>0 - 1</v>
      </c>
      <c r="C4" s="35" t="str">
        <f>IF($A4=C$1, "—", (COUNTIFS('DARTBOT- NIE DOTYKAĆ'!$A:$A, UPPER($A4), 'DARTBOT- NIE DOTYKAĆ'!$B:$B, UPPER(C$1), 'DARTBOT- NIE DOTYKAĆ'!$C:$C, 2) + COUNTIFS('DARTBOT- NIE DOTYKAĆ'!$B:$B, UPPER($A4), 'DARTBOT- NIE DOTYKAĆ'!$A:$A, UPPER(C$1), 'DARTBOT- NIE DOTYKAĆ'!$D:$D, 2)) &amp; " - " &amp; (COUNTIFS('DARTBOT- NIE DOTYKAĆ'!$A:$A, UPPER(C$1), 'DARTBOT- NIE DOTYKAĆ'!$B:$B, UPPER($A4), 'DARTBOT- NIE DOTYKAĆ'!$C:$C, 2) + COUNTIFS('DARTBOT- NIE DOTYKAĆ'!$B:$B, UPPER(C$1), 'DARTBOT- NIE DOTYKAĆ'!$A:$A, UPPER($A4), 'DARTBOT- NIE DOTYKAĆ'!$D:$D, 2)))</f>
        <v>1 - 0</v>
      </c>
      <c r="D4" s="37" t="str">
        <f>IF($A4=D$1, "—", (COUNTIFS('DARTBOT- NIE DOTYKAĆ'!$A:$A, UPPER($A4), 'DARTBOT- NIE DOTYKAĆ'!$B:$B, UPPER(D$1), 'DARTBOT- NIE DOTYKAĆ'!$C:$C, 2) + COUNTIFS('DARTBOT- NIE DOTYKAĆ'!$B:$B, UPPER($A4), 'DARTBOT- NIE DOTYKAĆ'!$A:$A, UPPER(D$1), 'DARTBOT- NIE DOTYKAĆ'!$D:$D, 2)) &amp; " - " &amp; (COUNTIFS('DARTBOT- NIE DOTYKAĆ'!$A:$A, UPPER(D$1), 'DARTBOT- NIE DOTYKAĆ'!$B:$B, UPPER($A4), 'DARTBOT- NIE DOTYKAĆ'!$C:$C, 2) + COUNTIFS('DARTBOT- NIE DOTYKAĆ'!$B:$B, UPPER(D$1), 'DARTBOT- NIE DOTYKAĆ'!$A:$A, UPPER($A4), 'DARTBOT- NIE DOTYKAĆ'!$D:$D, 2)))</f>
        <v>—</v>
      </c>
      <c r="E4" s="35" t="str">
        <f>IF($A4=E$1, "—", (COUNTIFS('DARTBOT- NIE DOTYKAĆ'!$A:$A, UPPER($A4), 'DARTBOT- NIE DOTYKAĆ'!$B:$B, UPPER(E$1), 'DARTBOT- NIE DOTYKAĆ'!$C:$C, 2) + COUNTIFS('DARTBOT- NIE DOTYKAĆ'!$B:$B, UPPER($A4), 'DARTBOT- NIE DOTYKAĆ'!$A:$A, UPPER(E$1), 'DARTBOT- NIE DOTYKAĆ'!$D:$D, 2)) &amp; " - " &amp; (COUNTIFS('DARTBOT- NIE DOTYKAĆ'!$A:$A, UPPER(E$1), 'DARTBOT- NIE DOTYKAĆ'!$B:$B, UPPER($A4), 'DARTBOT- NIE DOTYKAĆ'!$C:$C, 2) + COUNTIFS('DARTBOT- NIE DOTYKAĆ'!$B:$B, UPPER(E$1), 'DARTBOT- NIE DOTYKAĆ'!$A:$A, UPPER($A4), 'DARTBOT- NIE DOTYKAĆ'!$D:$D, 2)))</f>
        <v>0 - 1</v>
      </c>
      <c r="F4" s="34" t="str">
        <f>IF($A4=F$1, "—", (COUNTIFS('DARTBOT- NIE DOTYKAĆ'!$A:$A, UPPER($A4), 'DARTBOT- NIE DOTYKAĆ'!$B:$B, UPPER(F$1), 'DARTBOT- NIE DOTYKAĆ'!$C:$C, 2) + COUNTIFS('DARTBOT- NIE DOTYKAĆ'!$B:$B, UPPER($A4), 'DARTBOT- NIE DOTYKAĆ'!$A:$A, UPPER(F$1), 'DARTBOT- NIE DOTYKAĆ'!$D:$D, 2)) &amp; " - " &amp; (COUNTIFS('DARTBOT- NIE DOTYKAĆ'!$A:$A, UPPER(F$1), 'DARTBOT- NIE DOTYKAĆ'!$B:$B, UPPER($A4), 'DARTBOT- NIE DOTYKAĆ'!$C:$C, 2) + COUNTIFS('DARTBOT- NIE DOTYKAĆ'!$B:$B, UPPER(F$1), 'DARTBOT- NIE DOTYKAĆ'!$A:$A, UPPER($A4), 'DARTBOT- NIE DOTYKAĆ'!$D:$D, 2)))</f>
        <v>0 - 1</v>
      </c>
      <c r="G4" s="35" t="str">
        <f>IF($A4=G$1, "—", (COUNTIFS('DARTBOT- NIE DOTYKAĆ'!$A:$A, UPPER($A4), 'DARTBOT- NIE DOTYKAĆ'!$B:$B, UPPER(G$1), 'DARTBOT- NIE DOTYKAĆ'!$C:$C, 2) + COUNTIFS('DARTBOT- NIE DOTYKAĆ'!$B:$B, UPPER($A4), 'DARTBOT- NIE DOTYKAĆ'!$A:$A, UPPER(G$1), 'DARTBOT- NIE DOTYKAĆ'!$D:$D, 2)) &amp; " - " &amp; (COUNTIFS('DARTBOT- NIE DOTYKAĆ'!$A:$A, UPPER(G$1), 'DARTBOT- NIE DOTYKAĆ'!$B:$B, UPPER($A4), 'DARTBOT- NIE DOTYKAĆ'!$C:$C, 2) + COUNTIFS('DARTBOT- NIE DOTYKAĆ'!$B:$B, UPPER(G$1), 'DARTBOT- NIE DOTYKAĆ'!$A:$A, UPPER($A4), 'DARTBOT- NIE DOTYKAĆ'!$D:$D, 2)))</f>
        <v>0 - 0</v>
      </c>
      <c r="H4" s="34" t="str">
        <f>IF($A4=H$1, "—", (COUNTIFS('DARTBOT- NIE DOTYKAĆ'!$A:$A, UPPER($A4), 'DARTBOT- NIE DOTYKAĆ'!$B:$B, UPPER(H$1), 'DARTBOT- NIE DOTYKAĆ'!$C:$C, 2) + COUNTIFS('DARTBOT- NIE DOTYKAĆ'!$B:$B, UPPER($A4), 'DARTBOT- NIE DOTYKAĆ'!$A:$A, UPPER(H$1), 'DARTBOT- NIE DOTYKAĆ'!$D:$D, 2)) &amp; " - " &amp; (COUNTIFS('DARTBOT- NIE DOTYKAĆ'!$A:$A, UPPER(H$1), 'DARTBOT- NIE DOTYKAĆ'!$B:$B, UPPER($A4), 'DARTBOT- NIE DOTYKAĆ'!$C:$C, 2) + COUNTIFS('DARTBOT- NIE DOTYKAĆ'!$B:$B, UPPER(H$1), 'DARTBOT- NIE DOTYKAĆ'!$A:$A, UPPER($A4), 'DARTBOT- NIE DOTYKAĆ'!$D:$D, 2)))</f>
        <v>1 - 0</v>
      </c>
      <c r="I4" s="35" t="str">
        <f>IF($A4=I$1, "—", (COUNTIFS('DARTBOT- NIE DOTYKAĆ'!$A:$A, UPPER($A4), 'DARTBOT- NIE DOTYKAĆ'!$B:$B, UPPER(I$1), 'DARTBOT- NIE DOTYKAĆ'!$C:$C, 2) + COUNTIFS('DARTBOT- NIE DOTYKAĆ'!$B:$B, UPPER($A4), 'DARTBOT- NIE DOTYKAĆ'!$A:$A, UPPER(I$1), 'DARTBOT- NIE DOTYKAĆ'!$D:$D, 2)) &amp; " - " &amp; (COUNTIFS('DARTBOT- NIE DOTYKAĆ'!$A:$A, UPPER(I$1), 'DARTBOT- NIE DOTYKAĆ'!$B:$B, UPPER($A4), 'DARTBOT- NIE DOTYKAĆ'!$C:$C, 2) + COUNTIFS('DARTBOT- NIE DOTYKAĆ'!$B:$B, UPPER(I$1), 'DARTBOT- NIE DOTYKAĆ'!$A:$A, UPPER($A4), 'DARTBOT- NIE DOTYKAĆ'!$D:$D, 2)))</f>
        <v>0 - 0</v>
      </c>
      <c r="J4" s="34" t="str">
        <f>IF($A4=J$1, "—", (COUNTIFS('DARTBOT- NIE DOTYKAĆ'!$A:$A, UPPER($A4), 'DARTBOT- NIE DOTYKAĆ'!$B:$B, UPPER(J$1), 'DARTBOT- NIE DOTYKAĆ'!$C:$C, 2) + COUNTIFS('DARTBOT- NIE DOTYKAĆ'!$B:$B, UPPER($A4), 'DARTBOT- NIE DOTYKAĆ'!$A:$A, UPPER(J$1), 'DARTBOT- NIE DOTYKAĆ'!$D:$D, 2)) &amp; " - " &amp; (COUNTIFS('DARTBOT- NIE DOTYKAĆ'!$A:$A, UPPER(J$1), 'DARTBOT- NIE DOTYKAĆ'!$B:$B, UPPER($A4), 'DARTBOT- NIE DOTYKAĆ'!$C:$C, 2) + COUNTIFS('DARTBOT- NIE DOTYKAĆ'!$B:$B, UPPER(J$1), 'DARTBOT- NIE DOTYKAĆ'!$A:$A, UPPER($A4), 'DARTBOT- NIE DOTYKAĆ'!$D:$D, 2)))</f>
        <v>0 - 0</v>
      </c>
    </row>
    <row r="5" spans="1:10" ht="26.25">
      <c r="A5" s="14" t="s">
        <v>34</v>
      </c>
      <c r="B5" s="35" t="str">
        <f>IF($A5=B$1, "—", (COUNTIFS('DARTBOT- NIE DOTYKAĆ'!$A:$A, UPPER($A5), 'DARTBOT- NIE DOTYKAĆ'!$B:$B, UPPER(B$1), 'DARTBOT- NIE DOTYKAĆ'!$C:$C, 2) + COUNTIFS('DARTBOT- NIE DOTYKAĆ'!$B:$B, UPPER($A5), 'DARTBOT- NIE DOTYKAĆ'!$A:$A, UPPER(B$1), 'DARTBOT- NIE DOTYKAĆ'!$D:$D, 2)) &amp; " - " &amp; (COUNTIFS('DARTBOT- NIE DOTYKAĆ'!$A:$A, UPPER(B$1), 'DARTBOT- NIE DOTYKAĆ'!$B:$B, UPPER($A5), 'DARTBOT- NIE DOTYKAĆ'!$C:$C, 2) + COUNTIFS('DARTBOT- NIE DOTYKAĆ'!$B:$B, UPPER(B$1), 'DARTBOT- NIE DOTYKAĆ'!$A:$A, UPPER($A5), 'DARTBOT- NIE DOTYKAĆ'!$D:$D, 2)))</f>
        <v>0 - 10</v>
      </c>
      <c r="C5" s="34" t="str">
        <f>IF($A5=C$1, "—", (COUNTIFS('DARTBOT- NIE DOTYKAĆ'!$A:$A, UPPER($A5), 'DARTBOT- NIE DOTYKAĆ'!$B:$B, UPPER(C$1), 'DARTBOT- NIE DOTYKAĆ'!$C:$C, 2) + COUNTIFS('DARTBOT- NIE DOTYKAĆ'!$B:$B, UPPER($A5), 'DARTBOT- NIE DOTYKAĆ'!$A:$A, UPPER(C$1), 'DARTBOT- NIE DOTYKAĆ'!$D:$D, 2)) &amp; " - " &amp; (COUNTIFS('DARTBOT- NIE DOTYKAĆ'!$A:$A, UPPER(C$1), 'DARTBOT- NIE DOTYKAĆ'!$B:$B, UPPER($A5), 'DARTBOT- NIE DOTYKAĆ'!$C:$C, 2) + COUNTIFS('DARTBOT- NIE DOTYKAĆ'!$B:$B, UPPER(C$1), 'DARTBOT- NIE DOTYKAĆ'!$A:$A, UPPER($A5), 'DARTBOT- NIE DOTYKAĆ'!$D:$D, 2)))</f>
        <v>4 - 5</v>
      </c>
      <c r="D5" s="35" t="str">
        <f>IF($A5=D$1, "—", (COUNTIFS('DARTBOT- NIE DOTYKAĆ'!$A:$A, UPPER($A5), 'DARTBOT- NIE DOTYKAĆ'!$B:$B, UPPER(D$1), 'DARTBOT- NIE DOTYKAĆ'!$C:$C, 2) + COUNTIFS('DARTBOT- NIE DOTYKAĆ'!$B:$B, UPPER($A5), 'DARTBOT- NIE DOTYKAĆ'!$A:$A, UPPER(D$1), 'DARTBOT- NIE DOTYKAĆ'!$D:$D, 2)) &amp; " - " &amp; (COUNTIFS('DARTBOT- NIE DOTYKAĆ'!$A:$A, UPPER(D$1), 'DARTBOT- NIE DOTYKAĆ'!$B:$B, UPPER($A5), 'DARTBOT- NIE DOTYKAĆ'!$C:$C, 2) + COUNTIFS('DARTBOT- NIE DOTYKAĆ'!$B:$B, UPPER(D$1), 'DARTBOT- NIE DOTYKAĆ'!$A:$A, UPPER($A5), 'DARTBOT- NIE DOTYKAĆ'!$D:$D, 2)))</f>
        <v>1 - 0</v>
      </c>
      <c r="E5" s="37" t="str">
        <f>IF($A5=E$1, "—", (COUNTIFS('DARTBOT- NIE DOTYKAĆ'!$A:$A, UPPER($A5), 'DARTBOT- NIE DOTYKAĆ'!$B:$B, UPPER(E$1), 'DARTBOT- NIE DOTYKAĆ'!$C:$C, 2) + COUNTIFS('DARTBOT- NIE DOTYKAĆ'!$B:$B, UPPER($A5), 'DARTBOT- NIE DOTYKAĆ'!$A:$A, UPPER(E$1), 'DARTBOT- NIE DOTYKAĆ'!$D:$D, 2)) &amp; " - " &amp; (COUNTIFS('DARTBOT- NIE DOTYKAĆ'!$A:$A, UPPER(E$1), 'DARTBOT- NIE DOTYKAĆ'!$B:$B, UPPER($A5), 'DARTBOT- NIE DOTYKAĆ'!$C:$C, 2) + COUNTIFS('DARTBOT- NIE DOTYKAĆ'!$B:$B, UPPER(E$1), 'DARTBOT- NIE DOTYKAĆ'!$A:$A, UPPER($A5), 'DARTBOT- NIE DOTYKAĆ'!$D:$D, 2)))</f>
        <v>—</v>
      </c>
      <c r="F5" s="35" t="str">
        <f>IF($A5=F$1, "—", (COUNTIFS('DARTBOT- NIE DOTYKAĆ'!$A:$A, UPPER($A5), 'DARTBOT- NIE DOTYKAĆ'!$B:$B, UPPER(F$1), 'DARTBOT- NIE DOTYKAĆ'!$C:$C, 2) + COUNTIFS('DARTBOT- NIE DOTYKAĆ'!$B:$B, UPPER($A5), 'DARTBOT- NIE DOTYKAĆ'!$A:$A, UPPER(F$1), 'DARTBOT- NIE DOTYKAĆ'!$D:$D, 2)) &amp; " - " &amp; (COUNTIFS('DARTBOT- NIE DOTYKAĆ'!$A:$A, UPPER(F$1), 'DARTBOT- NIE DOTYKAĆ'!$B:$B, UPPER($A5), 'DARTBOT- NIE DOTYKAĆ'!$C:$C, 2) + COUNTIFS('DARTBOT- NIE DOTYKAĆ'!$B:$B, UPPER(F$1), 'DARTBOT- NIE DOTYKAĆ'!$A:$A, UPPER($A5), 'DARTBOT- NIE DOTYKAĆ'!$D:$D, 2)))</f>
        <v>1 - 1</v>
      </c>
      <c r="G5" s="34" t="str">
        <f>IF($A5=G$1, "—", (COUNTIFS('DARTBOT- NIE DOTYKAĆ'!$A:$A, UPPER($A5), 'DARTBOT- NIE DOTYKAĆ'!$B:$B, UPPER(G$1), 'DARTBOT- NIE DOTYKAĆ'!$C:$C, 2) + COUNTIFS('DARTBOT- NIE DOTYKAĆ'!$B:$B, UPPER($A5), 'DARTBOT- NIE DOTYKAĆ'!$A:$A, UPPER(G$1), 'DARTBOT- NIE DOTYKAĆ'!$D:$D, 2)) &amp; " - " &amp; (COUNTIFS('DARTBOT- NIE DOTYKAĆ'!$A:$A, UPPER(G$1), 'DARTBOT- NIE DOTYKAĆ'!$B:$B, UPPER($A5), 'DARTBOT- NIE DOTYKAĆ'!$C:$C, 2) + COUNTIFS('DARTBOT- NIE DOTYKAĆ'!$B:$B, UPPER(G$1), 'DARTBOT- NIE DOTYKAĆ'!$A:$A, UPPER($A5), 'DARTBOT- NIE DOTYKAĆ'!$D:$D, 2)))</f>
        <v>0 - 0</v>
      </c>
      <c r="H5" s="35" t="str">
        <f>IF($A5=H$1, "—", (COUNTIFS('DARTBOT- NIE DOTYKAĆ'!$A:$A, UPPER($A5), 'DARTBOT- NIE DOTYKAĆ'!$B:$B, UPPER(H$1), 'DARTBOT- NIE DOTYKAĆ'!$C:$C, 2) + COUNTIFS('DARTBOT- NIE DOTYKAĆ'!$B:$B, UPPER($A5), 'DARTBOT- NIE DOTYKAĆ'!$A:$A, UPPER(H$1), 'DARTBOT- NIE DOTYKAĆ'!$D:$D, 2)) &amp; " - " &amp; (COUNTIFS('DARTBOT- NIE DOTYKAĆ'!$A:$A, UPPER(H$1), 'DARTBOT- NIE DOTYKAĆ'!$B:$B, UPPER($A5), 'DARTBOT- NIE DOTYKAĆ'!$C:$C, 2) + COUNTIFS('DARTBOT- NIE DOTYKAĆ'!$B:$B, UPPER(H$1), 'DARTBOT- NIE DOTYKAĆ'!$A:$A, UPPER($A5), 'DARTBOT- NIE DOTYKAĆ'!$D:$D, 2)))</f>
        <v>0 - 1</v>
      </c>
      <c r="I5" s="34" t="str">
        <f>IF($A5=I$1, "—", (COUNTIFS('DARTBOT- NIE DOTYKAĆ'!$A:$A, UPPER($A5), 'DARTBOT- NIE DOTYKAĆ'!$B:$B, UPPER(I$1), 'DARTBOT- NIE DOTYKAĆ'!$C:$C, 2) + COUNTIFS('DARTBOT- NIE DOTYKAĆ'!$B:$B, UPPER($A5), 'DARTBOT- NIE DOTYKAĆ'!$A:$A, UPPER(I$1), 'DARTBOT- NIE DOTYKAĆ'!$D:$D, 2)) &amp; " - " &amp; (COUNTIFS('DARTBOT- NIE DOTYKAĆ'!$A:$A, UPPER(I$1), 'DARTBOT- NIE DOTYKAĆ'!$B:$B, UPPER($A5), 'DARTBOT- NIE DOTYKAĆ'!$C:$C, 2) + COUNTIFS('DARTBOT- NIE DOTYKAĆ'!$B:$B, UPPER(I$1), 'DARTBOT- NIE DOTYKAĆ'!$A:$A, UPPER($A5), 'DARTBOT- NIE DOTYKAĆ'!$D:$D, 2)))</f>
        <v>0 - 0</v>
      </c>
      <c r="J5" s="35" t="str">
        <f>IF($A5=J$1, "—", (COUNTIFS('DARTBOT- NIE DOTYKAĆ'!$A:$A, UPPER($A5), 'DARTBOT- NIE DOTYKAĆ'!$B:$B, UPPER(J$1), 'DARTBOT- NIE DOTYKAĆ'!$C:$C, 2) + COUNTIFS('DARTBOT- NIE DOTYKAĆ'!$B:$B, UPPER($A5), 'DARTBOT- NIE DOTYKAĆ'!$A:$A, UPPER(J$1), 'DARTBOT- NIE DOTYKAĆ'!$D:$D, 2)) &amp; " - " &amp; (COUNTIFS('DARTBOT- NIE DOTYKAĆ'!$A:$A, UPPER(J$1), 'DARTBOT- NIE DOTYKAĆ'!$B:$B, UPPER($A5), 'DARTBOT- NIE DOTYKAĆ'!$C:$C, 2) + COUNTIFS('DARTBOT- NIE DOTYKAĆ'!$B:$B, UPPER(J$1), 'DARTBOT- NIE DOTYKAĆ'!$A:$A, UPPER($A5), 'DARTBOT- NIE DOTYKAĆ'!$D:$D, 2)))</f>
        <v>0 - 0</v>
      </c>
    </row>
    <row r="6" spans="1:10" ht="26.25">
      <c r="A6" s="14" t="s">
        <v>35</v>
      </c>
      <c r="B6" s="34" t="str">
        <f>IF($A6=B$1, "—", (COUNTIFS('DARTBOT- NIE DOTYKAĆ'!$A:$A, UPPER($A6), 'DARTBOT- NIE DOTYKAĆ'!$B:$B, UPPER(B$1), 'DARTBOT- NIE DOTYKAĆ'!$C:$C, 2) + COUNTIFS('DARTBOT- NIE DOTYKAĆ'!$B:$B, UPPER($A6), 'DARTBOT- NIE DOTYKAĆ'!$A:$A, UPPER(B$1), 'DARTBOT- NIE DOTYKAĆ'!$D:$D, 2)) &amp; " - " &amp; (COUNTIFS('DARTBOT- NIE DOTYKAĆ'!$A:$A, UPPER(B$1), 'DARTBOT- NIE DOTYKAĆ'!$B:$B, UPPER($A6), 'DARTBOT- NIE DOTYKAĆ'!$C:$C, 2) + COUNTIFS('DARTBOT- NIE DOTYKAĆ'!$B:$B, UPPER(B$1), 'DARTBOT- NIE DOTYKAĆ'!$A:$A, UPPER($A6), 'DARTBOT- NIE DOTYKAĆ'!$D:$D, 2)))</f>
        <v>1 - 1</v>
      </c>
      <c r="C6" s="35" t="str">
        <f>IF($A6=C$1, "—", (COUNTIFS('DARTBOT- NIE DOTYKAĆ'!$A:$A, UPPER($A6), 'DARTBOT- NIE DOTYKAĆ'!$B:$B, UPPER(C$1), 'DARTBOT- NIE DOTYKAĆ'!$C:$C, 2) + COUNTIFS('DARTBOT- NIE DOTYKAĆ'!$B:$B, UPPER($A6), 'DARTBOT- NIE DOTYKAĆ'!$A:$A, UPPER(C$1), 'DARTBOT- NIE DOTYKAĆ'!$D:$D, 2)) &amp; " - " &amp; (COUNTIFS('DARTBOT- NIE DOTYKAĆ'!$A:$A, UPPER(C$1), 'DARTBOT- NIE DOTYKAĆ'!$B:$B, UPPER($A6), 'DARTBOT- NIE DOTYKAĆ'!$C:$C, 2) + COUNTIFS('DARTBOT- NIE DOTYKAĆ'!$B:$B, UPPER(C$1), 'DARTBOT- NIE DOTYKAĆ'!$A:$A, UPPER($A6), 'DARTBOT- NIE DOTYKAĆ'!$D:$D, 2)))</f>
        <v>1 - 1</v>
      </c>
      <c r="D6" s="34" t="str">
        <f>IF($A6=D$1, "—", (COUNTIFS('DARTBOT- NIE DOTYKAĆ'!$A:$A, UPPER($A6), 'DARTBOT- NIE DOTYKAĆ'!$B:$B, UPPER(D$1), 'DARTBOT- NIE DOTYKAĆ'!$C:$C, 2) + COUNTIFS('DARTBOT- NIE DOTYKAĆ'!$B:$B, UPPER($A6), 'DARTBOT- NIE DOTYKAĆ'!$A:$A, UPPER(D$1), 'DARTBOT- NIE DOTYKAĆ'!$D:$D, 2)) &amp; " - " &amp; (COUNTIFS('DARTBOT- NIE DOTYKAĆ'!$A:$A, UPPER(D$1), 'DARTBOT- NIE DOTYKAĆ'!$B:$B, UPPER($A6), 'DARTBOT- NIE DOTYKAĆ'!$C:$C, 2) + COUNTIFS('DARTBOT- NIE DOTYKAĆ'!$B:$B, UPPER(D$1), 'DARTBOT- NIE DOTYKAĆ'!$A:$A, UPPER($A6), 'DARTBOT- NIE DOTYKAĆ'!$D:$D, 2)))</f>
        <v>1 - 0</v>
      </c>
      <c r="E6" s="35" t="str">
        <f>IF($A6=E$1, "—", (COUNTIFS('DARTBOT- NIE DOTYKAĆ'!$A:$A, UPPER($A6), 'DARTBOT- NIE DOTYKAĆ'!$B:$B, UPPER(E$1), 'DARTBOT- NIE DOTYKAĆ'!$C:$C, 2) + COUNTIFS('DARTBOT- NIE DOTYKAĆ'!$B:$B, UPPER($A6), 'DARTBOT- NIE DOTYKAĆ'!$A:$A, UPPER(E$1), 'DARTBOT- NIE DOTYKAĆ'!$D:$D, 2)) &amp; " - " &amp; (COUNTIFS('DARTBOT- NIE DOTYKAĆ'!$A:$A, UPPER(E$1), 'DARTBOT- NIE DOTYKAĆ'!$B:$B, UPPER($A6), 'DARTBOT- NIE DOTYKAĆ'!$C:$C, 2) + COUNTIFS('DARTBOT- NIE DOTYKAĆ'!$B:$B, UPPER(E$1), 'DARTBOT- NIE DOTYKAĆ'!$A:$A, UPPER($A6), 'DARTBOT- NIE DOTYKAĆ'!$D:$D, 2)))</f>
        <v>1 - 1</v>
      </c>
      <c r="F6" s="37" t="str">
        <f>IF($A6=F$1, "—", (COUNTIFS('DARTBOT- NIE DOTYKAĆ'!$A:$A, UPPER($A6), 'DARTBOT- NIE DOTYKAĆ'!$B:$B, UPPER(F$1), 'DARTBOT- NIE DOTYKAĆ'!$C:$C, 2) + COUNTIFS('DARTBOT- NIE DOTYKAĆ'!$B:$B, UPPER($A6), 'DARTBOT- NIE DOTYKAĆ'!$A:$A, UPPER(F$1), 'DARTBOT- NIE DOTYKAĆ'!$D:$D, 2)) &amp; " - " &amp; (COUNTIFS('DARTBOT- NIE DOTYKAĆ'!$A:$A, UPPER(F$1), 'DARTBOT- NIE DOTYKAĆ'!$B:$B, UPPER($A6), 'DARTBOT- NIE DOTYKAĆ'!$C:$C, 2) + COUNTIFS('DARTBOT- NIE DOTYKAĆ'!$B:$B, UPPER(F$1), 'DARTBOT- NIE DOTYKAĆ'!$A:$A, UPPER($A6), 'DARTBOT- NIE DOTYKAĆ'!$D:$D, 2)))</f>
        <v>—</v>
      </c>
      <c r="G6" s="35" t="str">
        <f>IF($A6=G$1, "—", (COUNTIFS('DARTBOT- NIE DOTYKAĆ'!$A:$A, UPPER($A6), 'DARTBOT- NIE DOTYKAĆ'!$B:$B, UPPER(G$1), 'DARTBOT- NIE DOTYKAĆ'!$C:$C, 2) + COUNTIFS('DARTBOT- NIE DOTYKAĆ'!$B:$B, UPPER($A6), 'DARTBOT- NIE DOTYKAĆ'!$A:$A, UPPER(G$1), 'DARTBOT- NIE DOTYKAĆ'!$D:$D, 2)) &amp; " - " &amp; (COUNTIFS('DARTBOT- NIE DOTYKAĆ'!$A:$A, UPPER(G$1), 'DARTBOT- NIE DOTYKAĆ'!$B:$B, UPPER($A6), 'DARTBOT- NIE DOTYKAĆ'!$C:$C, 2) + COUNTIFS('DARTBOT- NIE DOTYKAĆ'!$B:$B, UPPER(G$1), 'DARTBOT- NIE DOTYKAĆ'!$A:$A, UPPER($A6), 'DARTBOT- NIE DOTYKAĆ'!$D:$D, 2)))</f>
        <v>0 - 0</v>
      </c>
      <c r="H6" s="34" t="str">
        <f>IF($A6=H$1, "—", (COUNTIFS('DARTBOT- NIE DOTYKAĆ'!$A:$A, UPPER($A6), 'DARTBOT- NIE DOTYKAĆ'!$B:$B, UPPER(H$1), 'DARTBOT- NIE DOTYKAĆ'!$C:$C, 2) + COUNTIFS('DARTBOT- NIE DOTYKAĆ'!$B:$B, UPPER($A6), 'DARTBOT- NIE DOTYKAĆ'!$A:$A, UPPER(H$1), 'DARTBOT- NIE DOTYKAĆ'!$D:$D, 2)) &amp; " - " &amp; (COUNTIFS('DARTBOT- NIE DOTYKAĆ'!$A:$A, UPPER(H$1), 'DARTBOT- NIE DOTYKAĆ'!$B:$B, UPPER($A6), 'DARTBOT- NIE DOTYKAĆ'!$C:$C, 2) + COUNTIFS('DARTBOT- NIE DOTYKAĆ'!$B:$B, UPPER(H$1), 'DARTBOT- NIE DOTYKAĆ'!$A:$A, UPPER($A6), 'DARTBOT- NIE DOTYKAĆ'!$D:$D, 2)))</f>
        <v>1 - 0</v>
      </c>
      <c r="I6" s="35" t="str">
        <f>IF($A6=I$1, "—", (COUNTIFS('DARTBOT- NIE DOTYKAĆ'!$A:$A, UPPER($A6), 'DARTBOT- NIE DOTYKAĆ'!$B:$B, UPPER(I$1), 'DARTBOT- NIE DOTYKAĆ'!$C:$C, 2) + COUNTIFS('DARTBOT- NIE DOTYKAĆ'!$B:$B, UPPER($A6), 'DARTBOT- NIE DOTYKAĆ'!$A:$A, UPPER(I$1), 'DARTBOT- NIE DOTYKAĆ'!$D:$D, 2)) &amp; " - " &amp; (COUNTIFS('DARTBOT- NIE DOTYKAĆ'!$A:$A, UPPER(I$1), 'DARTBOT- NIE DOTYKAĆ'!$B:$B, UPPER($A6), 'DARTBOT- NIE DOTYKAĆ'!$C:$C, 2) + COUNTIFS('DARTBOT- NIE DOTYKAĆ'!$B:$B, UPPER(I$1), 'DARTBOT- NIE DOTYKAĆ'!$A:$A, UPPER($A6), 'DARTBOT- NIE DOTYKAĆ'!$D:$D, 2)))</f>
        <v>0 - 0</v>
      </c>
      <c r="J6" s="34" t="str">
        <f>IF($A6=J$1, "—", (COUNTIFS('DARTBOT- NIE DOTYKAĆ'!$A:$A, UPPER($A6), 'DARTBOT- NIE DOTYKAĆ'!$B:$B, UPPER(J$1), 'DARTBOT- NIE DOTYKAĆ'!$C:$C, 2) + COUNTIFS('DARTBOT- NIE DOTYKAĆ'!$B:$B, UPPER($A6), 'DARTBOT- NIE DOTYKAĆ'!$A:$A, UPPER(J$1), 'DARTBOT- NIE DOTYKAĆ'!$D:$D, 2)) &amp; " - " &amp; (COUNTIFS('DARTBOT- NIE DOTYKAĆ'!$A:$A, UPPER(J$1), 'DARTBOT- NIE DOTYKAĆ'!$B:$B, UPPER($A6), 'DARTBOT- NIE DOTYKAĆ'!$C:$C, 2) + COUNTIFS('DARTBOT- NIE DOTYKAĆ'!$B:$B, UPPER(J$1), 'DARTBOT- NIE DOTYKAĆ'!$A:$A, UPPER($A6), 'DARTBOT- NIE DOTYKAĆ'!$D:$D, 2)))</f>
        <v>0 - 0</v>
      </c>
    </row>
    <row r="7" spans="1:10" ht="26.25">
      <c r="A7" s="14" t="s">
        <v>36</v>
      </c>
      <c r="B7" s="35" t="str">
        <f>IF($A7=B$1, "—", (COUNTIFS('DARTBOT- NIE DOTYKAĆ'!$A:$A, UPPER($A7), 'DARTBOT- NIE DOTYKAĆ'!$B:$B, UPPER(B$1), 'DARTBOT- NIE DOTYKAĆ'!$C:$C, 2) + COUNTIFS('DARTBOT- NIE DOTYKAĆ'!$B:$B, UPPER($A7), 'DARTBOT- NIE DOTYKAĆ'!$A:$A, UPPER(B$1), 'DARTBOT- NIE DOTYKAĆ'!$D:$D, 2)) &amp; " - " &amp; (COUNTIFS('DARTBOT- NIE DOTYKAĆ'!$A:$A, UPPER(B$1), 'DARTBOT- NIE DOTYKAĆ'!$B:$B, UPPER($A7), 'DARTBOT- NIE DOTYKAĆ'!$C:$C, 2) + COUNTIFS('DARTBOT- NIE DOTYKAĆ'!$B:$B, UPPER(B$1), 'DARTBOT- NIE DOTYKAĆ'!$A:$A, UPPER($A7), 'DARTBOT- NIE DOTYKAĆ'!$D:$D, 2)))</f>
        <v>0 - 0</v>
      </c>
      <c r="C7" s="34" t="str">
        <f>IF($A7=C$1, "—", (COUNTIFS('DARTBOT- NIE DOTYKAĆ'!$A:$A, UPPER($A7), 'DARTBOT- NIE DOTYKAĆ'!$B:$B, UPPER(C$1), 'DARTBOT- NIE DOTYKAĆ'!$C:$C, 2) + COUNTIFS('DARTBOT- NIE DOTYKAĆ'!$B:$B, UPPER($A7), 'DARTBOT- NIE DOTYKAĆ'!$A:$A, UPPER(C$1), 'DARTBOT- NIE DOTYKAĆ'!$D:$D, 2)) &amp; " - " &amp; (COUNTIFS('DARTBOT- NIE DOTYKAĆ'!$A:$A, UPPER(C$1), 'DARTBOT- NIE DOTYKAĆ'!$B:$B, UPPER($A7), 'DARTBOT- NIE DOTYKAĆ'!$C:$C, 2) + COUNTIFS('DARTBOT- NIE DOTYKAĆ'!$B:$B, UPPER(C$1), 'DARTBOT- NIE DOTYKAĆ'!$A:$A, UPPER($A7), 'DARTBOT- NIE DOTYKAĆ'!$D:$D, 2)))</f>
        <v>0 - 0</v>
      </c>
      <c r="D7" s="35" t="str">
        <f>IF($A7=D$1, "—", (COUNTIFS('DARTBOT- NIE DOTYKAĆ'!$A:$A, UPPER($A7), 'DARTBOT- NIE DOTYKAĆ'!$B:$B, UPPER(D$1), 'DARTBOT- NIE DOTYKAĆ'!$C:$C, 2) + COUNTIFS('DARTBOT- NIE DOTYKAĆ'!$B:$B, UPPER($A7), 'DARTBOT- NIE DOTYKAĆ'!$A:$A, UPPER(D$1), 'DARTBOT- NIE DOTYKAĆ'!$D:$D, 2)) &amp; " - " &amp; (COUNTIFS('DARTBOT- NIE DOTYKAĆ'!$A:$A, UPPER(D$1), 'DARTBOT- NIE DOTYKAĆ'!$B:$B, UPPER($A7), 'DARTBOT- NIE DOTYKAĆ'!$C:$C, 2) + COUNTIFS('DARTBOT- NIE DOTYKAĆ'!$B:$B, UPPER(D$1), 'DARTBOT- NIE DOTYKAĆ'!$A:$A, UPPER($A7), 'DARTBOT- NIE DOTYKAĆ'!$D:$D, 2)))</f>
        <v>0 - 0</v>
      </c>
      <c r="E7" s="34" t="str">
        <f>IF($A7=E$1, "—", (COUNTIFS('DARTBOT- NIE DOTYKAĆ'!$A:$A, UPPER($A7), 'DARTBOT- NIE DOTYKAĆ'!$B:$B, UPPER(E$1), 'DARTBOT- NIE DOTYKAĆ'!$C:$C, 2) + COUNTIFS('DARTBOT- NIE DOTYKAĆ'!$B:$B, UPPER($A7), 'DARTBOT- NIE DOTYKAĆ'!$A:$A, UPPER(E$1), 'DARTBOT- NIE DOTYKAĆ'!$D:$D, 2)) &amp; " - " &amp; (COUNTIFS('DARTBOT- NIE DOTYKAĆ'!$A:$A, UPPER(E$1), 'DARTBOT- NIE DOTYKAĆ'!$B:$B, UPPER($A7), 'DARTBOT- NIE DOTYKAĆ'!$C:$C, 2) + COUNTIFS('DARTBOT- NIE DOTYKAĆ'!$B:$B, UPPER(E$1), 'DARTBOT- NIE DOTYKAĆ'!$A:$A, UPPER($A7), 'DARTBOT- NIE DOTYKAĆ'!$D:$D, 2)))</f>
        <v>0 - 0</v>
      </c>
      <c r="F7" s="35" t="str">
        <f>IF($A7=F$1, "—", (COUNTIFS('DARTBOT- NIE DOTYKAĆ'!$A:$A, UPPER($A7), 'DARTBOT- NIE DOTYKAĆ'!$B:$B, UPPER(F$1), 'DARTBOT- NIE DOTYKAĆ'!$C:$C, 2) + COUNTIFS('DARTBOT- NIE DOTYKAĆ'!$B:$B, UPPER($A7), 'DARTBOT- NIE DOTYKAĆ'!$A:$A, UPPER(F$1), 'DARTBOT- NIE DOTYKAĆ'!$D:$D, 2)) &amp; " - " &amp; (COUNTIFS('DARTBOT- NIE DOTYKAĆ'!$A:$A, UPPER(F$1), 'DARTBOT- NIE DOTYKAĆ'!$B:$B, UPPER($A7), 'DARTBOT- NIE DOTYKAĆ'!$C:$C, 2) + COUNTIFS('DARTBOT- NIE DOTYKAĆ'!$B:$B, UPPER(F$1), 'DARTBOT- NIE DOTYKAĆ'!$A:$A, UPPER($A7), 'DARTBOT- NIE DOTYKAĆ'!$D:$D, 2)))</f>
        <v>0 - 0</v>
      </c>
      <c r="G7" s="37" t="str">
        <f>IF($A7=G$1, "—", (COUNTIFS('DARTBOT- NIE DOTYKAĆ'!$A:$A, UPPER($A7), 'DARTBOT- NIE DOTYKAĆ'!$B:$B, UPPER(G$1), 'DARTBOT- NIE DOTYKAĆ'!$C:$C, 2) + COUNTIFS('DARTBOT- NIE DOTYKAĆ'!$B:$B, UPPER($A7), 'DARTBOT- NIE DOTYKAĆ'!$A:$A, UPPER(G$1), 'DARTBOT- NIE DOTYKAĆ'!$D:$D, 2)) &amp; " - " &amp; (COUNTIFS('DARTBOT- NIE DOTYKAĆ'!$A:$A, UPPER(G$1), 'DARTBOT- NIE DOTYKAĆ'!$B:$B, UPPER($A7), 'DARTBOT- NIE DOTYKAĆ'!$C:$C, 2) + COUNTIFS('DARTBOT- NIE DOTYKAĆ'!$B:$B, UPPER(G$1), 'DARTBOT- NIE DOTYKAĆ'!$A:$A, UPPER($A7), 'DARTBOT- NIE DOTYKAĆ'!$D:$D, 2)))</f>
        <v>—</v>
      </c>
      <c r="H7" s="35" t="str">
        <f>IF($A7=H$1, "—", (COUNTIFS('DARTBOT- NIE DOTYKAĆ'!$A:$A, UPPER($A7), 'DARTBOT- NIE DOTYKAĆ'!$B:$B, UPPER(H$1), 'DARTBOT- NIE DOTYKAĆ'!$C:$C, 2) + COUNTIFS('DARTBOT- NIE DOTYKAĆ'!$B:$B, UPPER($A7), 'DARTBOT- NIE DOTYKAĆ'!$A:$A, UPPER(H$1), 'DARTBOT- NIE DOTYKAĆ'!$D:$D, 2)) &amp; " - " &amp; (COUNTIFS('DARTBOT- NIE DOTYKAĆ'!$A:$A, UPPER(H$1), 'DARTBOT- NIE DOTYKAĆ'!$B:$B, UPPER($A7), 'DARTBOT- NIE DOTYKAĆ'!$C:$C, 2) + COUNTIFS('DARTBOT- NIE DOTYKAĆ'!$B:$B, UPPER(H$1), 'DARTBOT- NIE DOTYKAĆ'!$A:$A, UPPER($A7), 'DARTBOT- NIE DOTYKAĆ'!$D:$D, 2)))</f>
        <v>0 - 0</v>
      </c>
      <c r="I7" s="34" t="str">
        <f>IF($A7=I$1, "—", (COUNTIFS('DARTBOT- NIE DOTYKAĆ'!$A:$A, UPPER($A7), 'DARTBOT- NIE DOTYKAĆ'!$B:$B, UPPER(I$1), 'DARTBOT- NIE DOTYKAĆ'!$C:$C, 2) + COUNTIFS('DARTBOT- NIE DOTYKAĆ'!$B:$B, UPPER($A7), 'DARTBOT- NIE DOTYKAĆ'!$A:$A, UPPER(I$1), 'DARTBOT- NIE DOTYKAĆ'!$D:$D, 2)) &amp; " - " &amp; (COUNTIFS('DARTBOT- NIE DOTYKAĆ'!$A:$A, UPPER(I$1), 'DARTBOT- NIE DOTYKAĆ'!$B:$B, UPPER($A7), 'DARTBOT- NIE DOTYKAĆ'!$C:$C, 2) + COUNTIFS('DARTBOT- NIE DOTYKAĆ'!$B:$B, UPPER(I$1), 'DARTBOT- NIE DOTYKAĆ'!$A:$A, UPPER($A7), 'DARTBOT- NIE DOTYKAĆ'!$D:$D, 2)))</f>
        <v>0 - 0</v>
      </c>
      <c r="J7" s="35" t="str">
        <f>IF($A7=J$1, "—", (COUNTIFS('DARTBOT- NIE DOTYKAĆ'!$A:$A, UPPER($A7), 'DARTBOT- NIE DOTYKAĆ'!$B:$B, UPPER(J$1), 'DARTBOT- NIE DOTYKAĆ'!$C:$C, 2) + COUNTIFS('DARTBOT- NIE DOTYKAĆ'!$B:$B, UPPER($A7), 'DARTBOT- NIE DOTYKAĆ'!$A:$A, UPPER(J$1), 'DARTBOT- NIE DOTYKAĆ'!$D:$D, 2)) &amp; " - " &amp; (COUNTIFS('DARTBOT- NIE DOTYKAĆ'!$A:$A, UPPER(J$1), 'DARTBOT- NIE DOTYKAĆ'!$B:$B, UPPER($A7), 'DARTBOT- NIE DOTYKAĆ'!$C:$C, 2) + COUNTIFS('DARTBOT- NIE DOTYKAĆ'!$B:$B, UPPER(J$1), 'DARTBOT- NIE DOTYKAĆ'!$A:$A, UPPER($A7), 'DARTBOT- NIE DOTYKAĆ'!$D:$D, 2)))</f>
        <v>0 - 0</v>
      </c>
    </row>
    <row r="8" spans="1:10" ht="26.25">
      <c r="A8" s="14" t="s">
        <v>37</v>
      </c>
      <c r="B8" s="34" t="str">
        <f>IF($A8=B$1, "—", (COUNTIFS('DARTBOT- NIE DOTYKAĆ'!$A:$A, UPPER($A8), 'DARTBOT- NIE DOTYKAĆ'!$B:$B, UPPER(B$1), 'DARTBOT- NIE DOTYKAĆ'!$C:$C, 2) + COUNTIFS('DARTBOT- NIE DOTYKAĆ'!$B:$B, UPPER($A8), 'DARTBOT- NIE DOTYKAĆ'!$A:$A, UPPER(B$1), 'DARTBOT- NIE DOTYKAĆ'!$D:$D, 2)) &amp; " - " &amp; (COUNTIFS('DARTBOT- NIE DOTYKAĆ'!$A:$A, UPPER(B$1), 'DARTBOT- NIE DOTYKAĆ'!$B:$B, UPPER($A8), 'DARTBOT- NIE DOTYKAĆ'!$C:$C, 2) + COUNTIFS('DARTBOT- NIE DOTYKAĆ'!$B:$B, UPPER(B$1), 'DARTBOT- NIE DOTYKAĆ'!$A:$A, UPPER($A8), 'DARTBOT- NIE DOTYKAĆ'!$D:$D, 2)))</f>
        <v>0 - 1</v>
      </c>
      <c r="C8" s="35" t="str">
        <f>IF($A8=C$1, "—", (COUNTIFS('DARTBOT- NIE DOTYKAĆ'!$A:$A, UPPER($A8), 'DARTBOT- NIE DOTYKAĆ'!$B:$B, UPPER(C$1), 'DARTBOT- NIE DOTYKAĆ'!$C:$C, 2) + COUNTIFS('DARTBOT- NIE DOTYKAĆ'!$B:$B, UPPER($A8), 'DARTBOT- NIE DOTYKAĆ'!$A:$A, UPPER(C$1), 'DARTBOT- NIE DOTYKAĆ'!$D:$D, 2)) &amp; " - " &amp; (COUNTIFS('DARTBOT- NIE DOTYKAĆ'!$A:$A, UPPER(C$1), 'DARTBOT- NIE DOTYKAĆ'!$B:$B, UPPER($A8), 'DARTBOT- NIE DOTYKAĆ'!$C:$C, 2) + COUNTIFS('DARTBOT- NIE DOTYKAĆ'!$B:$B, UPPER(C$1), 'DARTBOT- NIE DOTYKAĆ'!$A:$A, UPPER($A8), 'DARTBOT- NIE DOTYKAĆ'!$D:$D, 2)))</f>
        <v>0 - 1</v>
      </c>
      <c r="D8" s="34" t="str">
        <f>IF($A8=D$1, "—", (COUNTIFS('DARTBOT- NIE DOTYKAĆ'!$A:$A, UPPER($A8), 'DARTBOT- NIE DOTYKAĆ'!$B:$B, UPPER(D$1), 'DARTBOT- NIE DOTYKAĆ'!$C:$C, 2) + COUNTIFS('DARTBOT- NIE DOTYKAĆ'!$B:$B, UPPER($A8), 'DARTBOT- NIE DOTYKAĆ'!$A:$A, UPPER(D$1), 'DARTBOT- NIE DOTYKAĆ'!$D:$D, 2)) &amp; " - " &amp; (COUNTIFS('DARTBOT- NIE DOTYKAĆ'!$A:$A, UPPER(D$1), 'DARTBOT- NIE DOTYKAĆ'!$B:$B, UPPER($A8), 'DARTBOT- NIE DOTYKAĆ'!$C:$C, 2) + COUNTIFS('DARTBOT- NIE DOTYKAĆ'!$B:$B, UPPER(D$1), 'DARTBOT- NIE DOTYKAĆ'!$A:$A, UPPER($A8), 'DARTBOT- NIE DOTYKAĆ'!$D:$D, 2)))</f>
        <v>0 - 1</v>
      </c>
      <c r="E8" s="35" t="str">
        <f>IF($A8=E$1, "—", (COUNTIFS('DARTBOT- NIE DOTYKAĆ'!$A:$A, UPPER($A8), 'DARTBOT- NIE DOTYKAĆ'!$B:$B, UPPER(E$1), 'DARTBOT- NIE DOTYKAĆ'!$C:$C, 2) + COUNTIFS('DARTBOT- NIE DOTYKAĆ'!$B:$B, UPPER($A8), 'DARTBOT- NIE DOTYKAĆ'!$A:$A, UPPER(E$1), 'DARTBOT- NIE DOTYKAĆ'!$D:$D, 2)) &amp; " - " &amp; (COUNTIFS('DARTBOT- NIE DOTYKAĆ'!$A:$A, UPPER(E$1), 'DARTBOT- NIE DOTYKAĆ'!$B:$B, UPPER($A8), 'DARTBOT- NIE DOTYKAĆ'!$C:$C, 2) + COUNTIFS('DARTBOT- NIE DOTYKAĆ'!$B:$B, UPPER(E$1), 'DARTBOT- NIE DOTYKAĆ'!$A:$A, UPPER($A8), 'DARTBOT- NIE DOTYKAĆ'!$D:$D, 2)))</f>
        <v>1 - 0</v>
      </c>
      <c r="F8" s="34" t="str">
        <f>IF($A8=F$1, "—", (COUNTIFS('DARTBOT- NIE DOTYKAĆ'!$A:$A, UPPER($A8), 'DARTBOT- NIE DOTYKAĆ'!$B:$B, UPPER(F$1), 'DARTBOT- NIE DOTYKAĆ'!$C:$C, 2) + COUNTIFS('DARTBOT- NIE DOTYKAĆ'!$B:$B, UPPER($A8), 'DARTBOT- NIE DOTYKAĆ'!$A:$A, UPPER(F$1), 'DARTBOT- NIE DOTYKAĆ'!$D:$D, 2)) &amp; " - " &amp; (COUNTIFS('DARTBOT- NIE DOTYKAĆ'!$A:$A, UPPER(F$1), 'DARTBOT- NIE DOTYKAĆ'!$B:$B, UPPER($A8), 'DARTBOT- NIE DOTYKAĆ'!$C:$C, 2) + COUNTIFS('DARTBOT- NIE DOTYKAĆ'!$B:$B, UPPER(F$1), 'DARTBOT- NIE DOTYKAĆ'!$A:$A, UPPER($A8), 'DARTBOT- NIE DOTYKAĆ'!$D:$D, 2)))</f>
        <v>0 - 1</v>
      </c>
      <c r="G8" s="35" t="str">
        <f>IF($A8=G$1, "—", (COUNTIFS('DARTBOT- NIE DOTYKAĆ'!$A:$A, UPPER($A8), 'DARTBOT- NIE DOTYKAĆ'!$B:$B, UPPER(G$1), 'DARTBOT- NIE DOTYKAĆ'!$C:$C, 2) + COUNTIFS('DARTBOT- NIE DOTYKAĆ'!$B:$B, UPPER($A8), 'DARTBOT- NIE DOTYKAĆ'!$A:$A, UPPER(G$1), 'DARTBOT- NIE DOTYKAĆ'!$D:$D, 2)) &amp; " - " &amp; (COUNTIFS('DARTBOT- NIE DOTYKAĆ'!$A:$A, UPPER(G$1), 'DARTBOT- NIE DOTYKAĆ'!$B:$B, UPPER($A8), 'DARTBOT- NIE DOTYKAĆ'!$C:$C, 2) + COUNTIFS('DARTBOT- NIE DOTYKAĆ'!$B:$B, UPPER(G$1), 'DARTBOT- NIE DOTYKAĆ'!$A:$A, UPPER($A8), 'DARTBOT- NIE DOTYKAĆ'!$D:$D, 2)))</f>
        <v>0 - 0</v>
      </c>
      <c r="H8" s="37" t="str">
        <f>IF($A8=H$1, "—", (COUNTIFS('DARTBOT- NIE DOTYKAĆ'!$A:$A, UPPER($A8), 'DARTBOT- NIE DOTYKAĆ'!$B:$B, UPPER(H$1), 'DARTBOT- NIE DOTYKAĆ'!$C:$C, 2) + COUNTIFS('DARTBOT- NIE DOTYKAĆ'!$B:$B, UPPER($A8), 'DARTBOT- NIE DOTYKAĆ'!$A:$A, UPPER(H$1), 'DARTBOT- NIE DOTYKAĆ'!$D:$D, 2)) &amp; " - " &amp; (COUNTIFS('DARTBOT- NIE DOTYKAĆ'!$A:$A, UPPER(H$1), 'DARTBOT- NIE DOTYKAĆ'!$B:$B, UPPER($A8), 'DARTBOT- NIE DOTYKAĆ'!$C:$C, 2) + COUNTIFS('DARTBOT- NIE DOTYKAĆ'!$B:$B, UPPER(H$1), 'DARTBOT- NIE DOTYKAĆ'!$A:$A, UPPER($A8), 'DARTBOT- NIE DOTYKAĆ'!$D:$D, 2)))</f>
        <v>—</v>
      </c>
      <c r="I8" s="35" t="str">
        <f>IF($A8=I$1, "—", (COUNTIFS('DARTBOT- NIE DOTYKAĆ'!$A:$A, UPPER($A8), 'DARTBOT- NIE DOTYKAĆ'!$B:$B, UPPER(I$1), 'DARTBOT- NIE DOTYKAĆ'!$C:$C, 2) + COUNTIFS('DARTBOT- NIE DOTYKAĆ'!$B:$B, UPPER($A8), 'DARTBOT- NIE DOTYKAĆ'!$A:$A, UPPER(I$1), 'DARTBOT- NIE DOTYKAĆ'!$D:$D, 2)) &amp; " - " &amp; (COUNTIFS('DARTBOT- NIE DOTYKAĆ'!$A:$A, UPPER(I$1), 'DARTBOT- NIE DOTYKAĆ'!$B:$B, UPPER($A8), 'DARTBOT- NIE DOTYKAĆ'!$C:$C, 2) + COUNTIFS('DARTBOT- NIE DOTYKAĆ'!$B:$B, UPPER(I$1), 'DARTBOT- NIE DOTYKAĆ'!$A:$A, UPPER($A8), 'DARTBOT- NIE DOTYKAĆ'!$D:$D, 2)))</f>
        <v>0 - 0</v>
      </c>
      <c r="J8" s="34" t="str">
        <f>IF($A8=J$1, "—", (COUNTIFS('DARTBOT- NIE DOTYKAĆ'!$A:$A, UPPER($A8), 'DARTBOT- NIE DOTYKAĆ'!$B:$B, UPPER(J$1), 'DARTBOT- NIE DOTYKAĆ'!$C:$C, 2) + COUNTIFS('DARTBOT- NIE DOTYKAĆ'!$B:$B, UPPER($A8), 'DARTBOT- NIE DOTYKAĆ'!$A:$A, UPPER(J$1), 'DARTBOT- NIE DOTYKAĆ'!$D:$D, 2)) &amp; " - " &amp; (COUNTIFS('DARTBOT- NIE DOTYKAĆ'!$A:$A, UPPER(J$1), 'DARTBOT- NIE DOTYKAĆ'!$B:$B, UPPER($A8), 'DARTBOT- NIE DOTYKAĆ'!$C:$C, 2) + COUNTIFS('DARTBOT- NIE DOTYKAĆ'!$B:$B, UPPER(J$1), 'DARTBOT- NIE DOTYKAĆ'!$A:$A, UPPER($A8), 'DARTBOT- NIE DOTYKAĆ'!$D:$D, 2)))</f>
        <v>0 - 0</v>
      </c>
    </row>
    <row r="9" spans="1:10" ht="26.25">
      <c r="A9" s="14" t="s">
        <v>38</v>
      </c>
      <c r="B9" s="35" t="str">
        <f>IF($A9=B$1, "—", (COUNTIFS('DARTBOT- NIE DOTYKAĆ'!$A:$A, UPPER($A9), 'DARTBOT- NIE DOTYKAĆ'!$B:$B, UPPER(B$1), 'DARTBOT- NIE DOTYKAĆ'!$C:$C, 2) + COUNTIFS('DARTBOT- NIE DOTYKAĆ'!$B:$B, UPPER($A9), 'DARTBOT- NIE DOTYKAĆ'!$A:$A, UPPER(B$1), 'DARTBOT- NIE DOTYKAĆ'!$D:$D, 2)) &amp; " - " &amp; (COUNTIFS('DARTBOT- NIE DOTYKAĆ'!$A:$A, UPPER(B$1), 'DARTBOT- NIE DOTYKAĆ'!$B:$B, UPPER($A9), 'DARTBOT- NIE DOTYKAĆ'!$C:$C, 2) + COUNTIFS('DARTBOT- NIE DOTYKAĆ'!$B:$B, UPPER(B$1), 'DARTBOT- NIE DOTYKAĆ'!$A:$A, UPPER($A9), 'DARTBOT- NIE DOTYKAĆ'!$D:$D, 2)))</f>
        <v>0 - 0</v>
      </c>
      <c r="C9" s="34" t="str">
        <f>IF($A9=C$1, "—", (COUNTIFS('DARTBOT- NIE DOTYKAĆ'!$A:$A, UPPER($A9), 'DARTBOT- NIE DOTYKAĆ'!$B:$B, UPPER(C$1), 'DARTBOT- NIE DOTYKAĆ'!$C:$C, 2) + COUNTIFS('DARTBOT- NIE DOTYKAĆ'!$B:$B, UPPER($A9), 'DARTBOT- NIE DOTYKAĆ'!$A:$A, UPPER(C$1), 'DARTBOT- NIE DOTYKAĆ'!$D:$D, 2)) &amp; " - " &amp; (COUNTIFS('DARTBOT- NIE DOTYKAĆ'!$A:$A, UPPER(C$1), 'DARTBOT- NIE DOTYKAĆ'!$B:$B, UPPER($A9), 'DARTBOT- NIE DOTYKAĆ'!$C:$C, 2) + COUNTIFS('DARTBOT- NIE DOTYKAĆ'!$B:$B, UPPER(C$1), 'DARTBOT- NIE DOTYKAĆ'!$A:$A, UPPER($A9), 'DARTBOT- NIE DOTYKAĆ'!$D:$D, 2)))</f>
        <v>0 - 0</v>
      </c>
      <c r="D9" s="35" t="str">
        <f>IF($A9=D$1, "—", (COUNTIFS('DARTBOT- NIE DOTYKAĆ'!$A:$A, UPPER($A9), 'DARTBOT- NIE DOTYKAĆ'!$B:$B, UPPER(D$1), 'DARTBOT- NIE DOTYKAĆ'!$C:$C, 2) + COUNTIFS('DARTBOT- NIE DOTYKAĆ'!$B:$B, UPPER($A9), 'DARTBOT- NIE DOTYKAĆ'!$A:$A, UPPER(D$1), 'DARTBOT- NIE DOTYKAĆ'!$D:$D, 2)) &amp; " - " &amp; (COUNTIFS('DARTBOT- NIE DOTYKAĆ'!$A:$A, UPPER(D$1), 'DARTBOT- NIE DOTYKAĆ'!$B:$B, UPPER($A9), 'DARTBOT- NIE DOTYKAĆ'!$C:$C, 2) + COUNTIFS('DARTBOT- NIE DOTYKAĆ'!$B:$B, UPPER(D$1), 'DARTBOT- NIE DOTYKAĆ'!$A:$A, UPPER($A9), 'DARTBOT- NIE DOTYKAĆ'!$D:$D, 2)))</f>
        <v>0 - 0</v>
      </c>
      <c r="E9" s="34" t="str">
        <f>IF($A9=E$1, "—", (COUNTIFS('DARTBOT- NIE DOTYKAĆ'!$A:$A, UPPER($A9), 'DARTBOT- NIE DOTYKAĆ'!$B:$B, UPPER(E$1), 'DARTBOT- NIE DOTYKAĆ'!$C:$C, 2) + COUNTIFS('DARTBOT- NIE DOTYKAĆ'!$B:$B, UPPER($A9), 'DARTBOT- NIE DOTYKAĆ'!$A:$A, UPPER(E$1), 'DARTBOT- NIE DOTYKAĆ'!$D:$D, 2)) &amp; " - " &amp; (COUNTIFS('DARTBOT- NIE DOTYKAĆ'!$A:$A, UPPER(E$1), 'DARTBOT- NIE DOTYKAĆ'!$B:$B, UPPER($A9), 'DARTBOT- NIE DOTYKAĆ'!$C:$C, 2) + COUNTIFS('DARTBOT- NIE DOTYKAĆ'!$B:$B, UPPER(E$1), 'DARTBOT- NIE DOTYKAĆ'!$A:$A, UPPER($A9), 'DARTBOT- NIE DOTYKAĆ'!$D:$D, 2)))</f>
        <v>0 - 0</v>
      </c>
      <c r="F9" s="35" t="str">
        <f>IF($A9=F$1, "—", (COUNTIFS('DARTBOT- NIE DOTYKAĆ'!$A:$A, UPPER($A9), 'DARTBOT- NIE DOTYKAĆ'!$B:$B, UPPER(F$1), 'DARTBOT- NIE DOTYKAĆ'!$C:$C, 2) + COUNTIFS('DARTBOT- NIE DOTYKAĆ'!$B:$B, UPPER($A9), 'DARTBOT- NIE DOTYKAĆ'!$A:$A, UPPER(F$1), 'DARTBOT- NIE DOTYKAĆ'!$D:$D, 2)) &amp; " - " &amp; (COUNTIFS('DARTBOT- NIE DOTYKAĆ'!$A:$A, UPPER(F$1), 'DARTBOT- NIE DOTYKAĆ'!$B:$B, UPPER($A9), 'DARTBOT- NIE DOTYKAĆ'!$C:$C, 2) + COUNTIFS('DARTBOT- NIE DOTYKAĆ'!$B:$B, UPPER(F$1), 'DARTBOT- NIE DOTYKAĆ'!$A:$A, UPPER($A9), 'DARTBOT- NIE DOTYKAĆ'!$D:$D, 2)))</f>
        <v>0 - 0</v>
      </c>
      <c r="G9" s="34" t="str">
        <f>IF($A9=G$1, "—", (COUNTIFS('DARTBOT- NIE DOTYKAĆ'!$A:$A, UPPER($A9), 'DARTBOT- NIE DOTYKAĆ'!$B:$B, UPPER(G$1), 'DARTBOT- NIE DOTYKAĆ'!$C:$C, 2) + COUNTIFS('DARTBOT- NIE DOTYKAĆ'!$B:$B, UPPER($A9), 'DARTBOT- NIE DOTYKAĆ'!$A:$A, UPPER(G$1), 'DARTBOT- NIE DOTYKAĆ'!$D:$D, 2)) &amp; " - " &amp; (COUNTIFS('DARTBOT- NIE DOTYKAĆ'!$A:$A, UPPER(G$1), 'DARTBOT- NIE DOTYKAĆ'!$B:$B, UPPER($A9), 'DARTBOT- NIE DOTYKAĆ'!$C:$C, 2) + COUNTIFS('DARTBOT- NIE DOTYKAĆ'!$B:$B, UPPER(G$1), 'DARTBOT- NIE DOTYKAĆ'!$A:$A, UPPER($A9), 'DARTBOT- NIE DOTYKAĆ'!$D:$D, 2)))</f>
        <v>0 - 0</v>
      </c>
      <c r="H9" s="35" t="str">
        <f>IF($A9=H$1, "—", (COUNTIFS('DARTBOT- NIE DOTYKAĆ'!$A:$A, UPPER($A9), 'DARTBOT- NIE DOTYKAĆ'!$B:$B, UPPER(H$1), 'DARTBOT- NIE DOTYKAĆ'!$C:$C, 2) + COUNTIFS('DARTBOT- NIE DOTYKAĆ'!$B:$B, UPPER($A9), 'DARTBOT- NIE DOTYKAĆ'!$A:$A, UPPER(H$1), 'DARTBOT- NIE DOTYKAĆ'!$D:$D, 2)) &amp; " - " &amp; (COUNTIFS('DARTBOT- NIE DOTYKAĆ'!$A:$A, UPPER(H$1), 'DARTBOT- NIE DOTYKAĆ'!$B:$B, UPPER($A9), 'DARTBOT- NIE DOTYKAĆ'!$C:$C, 2) + COUNTIFS('DARTBOT- NIE DOTYKAĆ'!$B:$B, UPPER(H$1), 'DARTBOT- NIE DOTYKAĆ'!$A:$A, UPPER($A9), 'DARTBOT- NIE DOTYKAĆ'!$D:$D, 2)))</f>
        <v>0 - 0</v>
      </c>
      <c r="I9" s="37" t="str">
        <f>IF($A9=I$1, "—", (COUNTIFS('DARTBOT- NIE DOTYKAĆ'!$A:$A, UPPER($A9), 'DARTBOT- NIE DOTYKAĆ'!$B:$B, UPPER(I$1), 'DARTBOT- NIE DOTYKAĆ'!$C:$C, 2) + COUNTIFS('DARTBOT- NIE DOTYKAĆ'!$B:$B, UPPER($A9), 'DARTBOT- NIE DOTYKAĆ'!$A:$A, UPPER(I$1), 'DARTBOT- NIE DOTYKAĆ'!$D:$D, 2)) &amp; " - " &amp; (COUNTIFS('DARTBOT- NIE DOTYKAĆ'!$A:$A, UPPER(I$1), 'DARTBOT- NIE DOTYKAĆ'!$B:$B, UPPER($A9), 'DARTBOT- NIE DOTYKAĆ'!$C:$C, 2) + COUNTIFS('DARTBOT- NIE DOTYKAĆ'!$B:$B, UPPER(I$1), 'DARTBOT- NIE DOTYKAĆ'!$A:$A, UPPER($A9), 'DARTBOT- NIE DOTYKAĆ'!$D:$D, 2)))</f>
        <v>—</v>
      </c>
      <c r="J9" s="35" t="str">
        <f>IF($A9=J$1, "—", (COUNTIFS('DARTBOT- NIE DOTYKAĆ'!$A:$A, UPPER($A9), 'DARTBOT- NIE DOTYKAĆ'!$B:$B, UPPER(J$1), 'DARTBOT- NIE DOTYKAĆ'!$C:$C, 2) + COUNTIFS('DARTBOT- NIE DOTYKAĆ'!$B:$B, UPPER($A9), 'DARTBOT- NIE DOTYKAĆ'!$A:$A, UPPER(J$1), 'DARTBOT- NIE DOTYKAĆ'!$D:$D, 2)) &amp; " - " &amp; (COUNTIFS('DARTBOT- NIE DOTYKAĆ'!$A:$A, UPPER(J$1), 'DARTBOT- NIE DOTYKAĆ'!$B:$B, UPPER($A9), 'DARTBOT- NIE DOTYKAĆ'!$C:$C, 2) + COUNTIFS('DARTBOT- NIE DOTYKAĆ'!$B:$B, UPPER(J$1), 'DARTBOT- NIE DOTYKAĆ'!$A:$A, UPPER($A9), 'DARTBOT- NIE DOTYKAĆ'!$D:$D, 2)))</f>
        <v>0 - 0</v>
      </c>
    </row>
    <row r="10" spans="1:10" ht="26.25">
      <c r="A10" s="14" t="s">
        <v>39</v>
      </c>
      <c r="B10" s="34" t="str">
        <f>IF($A10=B$1, "—", (COUNTIFS('DARTBOT- NIE DOTYKAĆ'!$A:$A, UPPER($A10), 'DARTBOT- NIE DOTYKAĆ'!$B:$B, UPPER(B$1), 'DARTBOT- NIE DOTYKAĆ'!$C:$C, 2) + COUNTIFS('DARTBOT- NIE DOTYKAĆ'!$B:$B, UPPER($A10), 'DARTBOT- NIE DOTYKAĆ'!$A:$A, UPPER(B$1), 'DARTBOT- NIE DOTYKAĆ'!$D:$D, 2)) &amp; " - " &amp; (COUNTIFS('DARTBOT- NIE DOTYKAĆ'!$A:$A, UPPER(B$1), 'DARTBOT- NIE DOTYKAĆ'!$B:$B, UPPER($A10), 'DARTBOT- NIE DOTYKAĆ'!$C:$C, 2) + COUNTIFS('DARTBOT- NIE DOTYKAĆ'!$B:$B, UPPER(B$1), 'DARTBOT- NIE DOTYKAĆ'!$A:$A, UPPER($A10), 'DARTBOT- NIE DOTYKAĆ'!$D:$D, 2)))</f>
        <v>0 - 0</v>
      </c>
      <c r="C10" s="35" t="str">
        <f>IF($A10=C$1, "—", (COUNTIFS('DARTBOT- NIE DOTYKAĆ'!$A:$A, UPPER($A10), 'DARTBOT- NIE DOTYKAĆ'!$B:$B, UPPER(C$1), 'DARTBOT- NIE DOTYKAĆ'!$C:$C, 2) + COUNTIFS('DARTBOT- NIE DOTYKAĆ'!$B:$B, UPPER($A10), 'DARTBOT- NIE DOTYKAĆ'!$A:$A, UPPER(C$1), 'DARTBOT- NIE DOTYKAĆ'!$D:$D, 2)) &amp; " - " &amp; (COUNTIFS('DARTBOT- NIE DOTYKAĆ'!$A:$A, UPPER(C$1), 'DARTBOT- NIE DOTYKAĆ'!$B:$B, UPPER($A10), 'DARTBOT- NIE DOTYKAĆ'!$C:$C, 2) + COUNTIFS('DARTBOT- NIE DOTYKAĆ'!$B:$B, UPPER(C$1), 'DARTBOT- NIE DOTYKAĆ'!$A:$A, UPPER($A10), 'DARTBOT- NIE DOTYKAĆ'!$D:$D, 2)))</f>
        <v>0 - 0</v>
      </c>
      <c r="D10" s="34" t="str">
        <f>IF($A10=D$1, "—", (COUNTIFS('DARTBOT- NIE DOTYKAĆ'!$A:$A, UPPER($A10), 'DARTBOT- NIE DOTYKAĆ'!$B:$B, UPPER(D$1), 'DARTBOT- NIE DOTYKAĆ'!$C:$C, 2) + COUNTIFS('DARTBOT- NIE DOTYKAĆ'!$B:$B, UPPER($A10), 'DARTBOT- NIE DOTYKAĆ'!$A:$A, UPPER(D$1), 'DARTBOT- NIE DOTYKAĆ'!$D:$D, 2)) &amp; " - " &amp; (COUNTIFS('DARTBOT- NIE DOTYKAĆ'!$A:$A, UPPER(D$1), 'DARTBOT- NIE DOTYKAĆ'!$B:$B, UPPER($A10), 'DARTBOT- NIE DOTYKAĆ'!$C:$C, 2) + COUNTIFS('DARTBOT- NIE DOTYKAĆ'!$B:$B, UPPER(D$1), 'DARTBOT- NIE DOTYKAĆ'!$A:$A, UPPER($A10), 'DARTBOT- NIE DOTYKAĆ'!$D:$D, 2)))</f>
        <v>0 - 0</v>
      </c>
      <c r="E10" s="35" t="str">
        <f>IF($A10=E$1, "—", (COUNTIFS('DARTBOT- NIE DOTYKAĆ'!$A:$A, UPPER($A10), 'DARTBOT- NIE DOTYKAĆ'!$B:$B, UPPER(E$1), 'DARTBOT- NIE DOTYKAĆ'!$C:$C, 2) + COUNTIFS('DARTBOT- NIE DOTYKAĆ'!$B:$B, UPPER($A10), 'DARTBOT- NIE DOTYKAĆ'!$A:$A, UPPER(E$1), 'DARTBOT- NIE DOTYKAĆ'!$D:$D, 2)) &amp; " - " &amp; (COUNTIFS('DARTBOT- NIE DOTYKAĆ'!$A:$A, UPPER(E$1), 'DARTBOT- NIE DOTYKAĆ'!$B:$B, UPPER($A10), 'DARTBOT- NIE DOTYKAĆ'!$C:$C, 2) + COUNTIFS('DARTBOT- NIE DOTYKAĆ'!$B:$B, UPPER(E$1), 'DARTBOT- NIE DOTYKAĆ'!$A:$A, UPPER($A10), 'DARTBOT- NIE DOTYKAĆ'!$D:$D, 2)))</f>
        <v>0 - 0</v>
      </c>
      <c r="F10" s="34" t="str">
        <f>IF($A10=F$1, "—", (COUNTIFS('DARTBOT- NIE DOTYKAĆ'!$A:$A, UPPER($A10), 'DARTBOT- NIE DOTYKAĆ'!$B:$B, UPPER(F$1), 'DARTBOT- NIE DOTYKAĆ'!$C:$C, 2) + COUNTIFS('DARTBOT- NIE DOTYKAĆ'!$B:$B, UPPER($A10), 'DARTBOT- NIE DOTYKAĆ'!$A:$A, UPPER(F$1), 'DARTBOT- NIE DOTYKAĆ'!$D:$D, 2)) &amp; " - " &amp; (COUNTIFS('DARTBOT- NIE DOTYKAĆ'!$A:$A, UPPER(F$1), 'DARTBOT- NIE DOTYKAĆ'!$B:$B, UPPER($A10), 'DARTBOT- NIE DOTYKAĆ'!$C:$C, 2) + COUNTIFS('DARTBOT- NIE DOTYKAĆ'!$B:$B, UPPER(F$1), 'DARTBOT- NIE DOTYKAĆ'!$A:$A, UPPER($A10), 'DARTBOT- NIE DOTYKAĆ'!$D:$D, 2)))</f>
        <v>0 - 0</v>
      </c>
      <c r="G10" s="35" t="str">
        <f>IF($A10=G$1, "—", (COUNTIFS('DARTBOT- NIE DOTYKAĆ'!$A:$A, UPPER($A10), 'DARTBOT- NIE DOTYKAĆ'!$B:$B, UPPER(G$1), 'DARTBOT- NIE DOTYKAĆ'!$C:$C, 2) + COUNTIFS('DARTBOT- NIE DOTYKAĆ'!$B:$B, UPPER($A10), 'DARTBOT- NIE DOTYKAĆ'!$A:$A, UPPER(G$1), 'DARTBOT- NIE DOTYKAĆ'!$D:$D, 2)) &amp; " - " &amp; (COUNTIFS('DARTBOT- NIE DOTYKAĆ'!$A:$A, UPPER(G$1), 'DARTBOT- NIE DOTYKAĆ'!$B:$B, UPPER($A10), 'DARTBOT- NIE DOTYKAĆ'!$C:$C, 2) + COUNTIFS('DARTBOT- NIE DOTYKAĆ'!$B:$B, UPPER(G$1), 'DARTBOT- NIE DOTYKAĆ'!$A:$A, UPPER($A10), 'DARTBOT- NIE DOTYKAĆ'!$D:$D, 2)))</f>
        <v>0 - 0</v>
      </c>
      <c r="H10" s="34" t="str">
        <f>IF($A10=H$1, "—", (COUNTIFS('DARTBOT- NIE DOTYKAĆ'!$A:$A, UPPER($A10), 'DARTBOT- NIE DOTYKAĆ'!$B:$B, UPPER(H$1), 'DARTBOT- NIE DOTYKAĆ'!$C:$C, 2) + COUNTIFS('DARTBOT- NIE DOTYKAĆ'!$B:$B, UPPER($A10), 'DARTBOT- NIE DOTYKAĆ'!$A:$A, UPPER(H$1), 'DARTBOT- NIE DOTYKAĆ'!$D:$D, 2)) &amp; " - " &amp; (COUNTIFS('DARTBOT- NIE DOTYKAĆ'!$A:$A, UPPER(H$1), 'DARTBOT- NIE DOTYKAĆ'!$B:$B, UPPER($A10), 'DARTBOT- NIE DOTYKAĆ'!$C:$C, 2) + COUNTIFS('DARTBOT- NIE DOTYKAĆ'!$B:$B, UPPER(H$1), 'DARTBOT- NIE DOTYKAĆ'!$A:$A, UPPER($A10), 'DARTBOT- NIE DOTYKAĆ'!$D:$D, 2)))</f>
        <v>0 - 0</v>
      </c>
      <c r="I10" s="35" t="str">
        <f>IF($A10=I$1, "—", (COUNTIFS('DARTBOT- NIE DOTYKAĆ'!$A:$A, UPPER($A10), 'DARTBOT- NIE DOTYKAĆ'!$B:$B, UPPER(I$1), 'DARTBOT- NIE DOTYKAĆ'!$C:$C, 2) + COUNTIFS('DARTBOT- NIE DOTYKAĆ'!$B:$B, UPPER($A10), 'DARTBOT- NIE DOTYKAĆ'!$A:$A, UPPER(I$1), 'DARTBOT- NIE DOTYKAĆ'!$D:$D, 2)) &amp; " - " &amp; (COUNTIFS('DARTBOT- NIE DOTYKAĆ'!$A:$A, UPPER(I$1), 'DARTBOT- NIE DOTYKAĆ'!$B:$B, UPPER($A10), 'DARTBOT- NIE DOTYKAĆ'!$C:$C, 2) + COUNTIFS('DARTBOT- NIE DOTYKAĆ'!$B:$B, UPPER(I$1), 'DARTBOT- NIE DOTYKAĆ'!$A:$A, UPPER($A10), 'DARTBOT- NIE DOTYKAĆ'!$D:$D, 2)))</f>
        <v>0 - 0</v>
      </c>
      <c r="J10" s="37" t="str">
        <f>IF($A10=J$1, "—", (COUNTIFS('DARTBOT- NIE DOTYKAĆ'!$A:$A, UPPER($A10), 'DARTBOT- NIE DOTYKAĆ'!$B:$B, UPPER(J$1), 'DARTBOT- NIE DOTYKAĆ'!$C:$C, 2) + COUNTIFS('DARTBOT- NIE DOTYKAĆ'!$B:$B, UPPER($A10), 'DARTBOT- NIE DOTYKAĆ'!$A:$A, UPPER(J$1), 'DARTBOT- NIE DOTYKAĆ'!$D:$D, 2)) &amp; " - " &amp; (COUNTIFS('DARTBOT- NIE DOTYKAĆ'!$A:$A, UPPER(J$1), 'DARTBOT- NIE DOTYKAĆ'!$B:$B, UPPER($A10), 'DARTBOT- NIE DOTYKAĆ'!$C:$C, 2) + COUNTIFS('DARTBOT- NIE DOTYKAĆ'!$B:$B, UPPER(J$1), 'DARTBOT- NIE DOTYKAĆ'!$A:$A, UPPER($A10), 'DARTBOT- NIE DOTYKAĆ'!$D:$D, 2)))</f>
        <v>—</v>
      </c>
    </row>
    <row r="15" spans="1:10">
      <c r="H15" s="38"/>
    </row>
    <row r="19" spans="5:5">
      <c r="E19" s="3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4C31A-969B-48F5-8D10-7D74FE3DEE40}">
  <dimension ref="A1"/>
  <sheetViews>
    <sheetView workbookViewId="0">
      <selection activeCell="O34" sqref="O34"/>
    </sheetView>
  </sheetViews>
  <sheetFormatPr defaultRowHeight="1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435E8-68FC-418E-AF9C-FFBF65EC6B09}">
  <dimension ref="A1:AQ1248"/>
  <sheetViews>
    <sheetView workbookViewId="0">
      <selection activeCell="D5" sqref="D5"/>
    </sheetView>
  </sheetViews>
  <sheetFormatPr defaultRowHeight="15"/>
  <cols>
    <col min="1" max="1" width="19.85546875" bestFit="1" customWidth="1"/>
    <col min="2" max="2" width="15.42578125" bestFit="1" customWidth="1"/>
    <col min="3" max="3" width="61.7109375" customWidth="1"/>
    <col min="4" max="4" width="12.5703125" bestFit="1" customWidth="1"/>
    <col min="5" max="5" width="23.140625" customWidth="1"/>
    <col min="6" max="6" width="18" customWidth="1"/>
    <col min="7" max="7" width="21.85546875" customWidth="1"/>
    <col min="8" max="8" width="26.5703125" customWidth="1"/>
    <col min="9" max="10" width="14.5703125" bestFit="1" customWidth="1"/>
    <col min="11" max="11" width="15.42578125" bestFit="1" customWidth="1"/>
    <col min="12" max="12" width="12.7109375" bestFit="1" customWidth="1"/>
  </cols>
  <sheetData>
    <row r="1" spans="1:43" ht="36.75" customHeight="1">
      <c r="A1" s="71" t="s">
        <v>134</v>
      </c>
      <c r="B1" s="72" t="s">
        <v>135</v>
      </c>
      <c r="C1" s="72" t="s">
        <v>136</v>
      </c>
      <c r="D1" s="72" t="s">
        <v>137</v>
      </c>
      <c r="E1" s="67"/>
      <c r="F1" s="44"/>
      <c r="G1" s="44"/>
      <c r="H1" t="s">
        <v>138</v>
      </c>
      <c r="I1" t="s">
        <v>139</v>
      </c>
      <c r="K1" s="73" t="s">
        <v>31</v>
      </c>
      <c r="L1" s="74">
        <f>SUMIF(B:B, K1, D:D)</f>
        <v>0</v>
      </c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</row>
    <row r="2" spans="1:43" ht="21">
      <c r="A2" s="69">
        <v>46171</v>
      </c>
      <c r="B2" s="68" t="s">
        <v>32</v>
      </c>
      <c r="C2" s="68" t="s">
        <v>140</v>
      </c>
      <c r="D2" s="76">
        <f>IF(C2="", "", _xlfn.XLOOKUP(C2, $H:$H, $I:$I, 0))</f>
        <v>2</v>
      </c>
      <c r="H2" t="s">
        <v>141</v>
      </c>
      <c r="I2">
        <v>1</v>
      </c>
      <c r="K2" s="73" t="s">
        <v>32</v>
      </c>
      <c r="L2" s="74">
        <f t="shared" ref="L2:L9" si="0">SUMIF(B:B, K2, D:D)</f>
        <v>2</v>
      </c>
    </row>
    <row r="3" spans="1:43" ht="21">
      <c r="A3" s="69">
        <v>46171</v>
      </c>
      <c r="B3" s="68" t="s">
        <v>34</v>
      </c>
      <c r="C3" s="68" t="s">
        <v>142</v>
      </c>
      <c r="D3" s="70">
        <f t="shared" ref="D3:D66" si="1">IF(C3="", "", _xlfn.XLOOKUP(C3, $H:$H, $I:$I, 0))</f>
        <v>12</v>
      </c>
      <c r="H3" t="s">
        <v>143</v>
      </c>
      <c r="I3">
        <v>1</v>
      </c>
      <c r="K3" s="73" t="s">
        <v>33</v>
      </c>
      <c r="L3" s="74">
        <f t="shared" si="0"/>
        <v>0</v>
      </c>
    </row>
    <row r="4" spans="1:43" ht="21">
      <c r="A4" s="69">
        <f ca="1">TODAY()</f>
        <v>46177</v>
      </c>
      <c r="B4" s="68" t="s">
        <v>35</v>
      </c>
      <c r="C4" s="68" t="s">
        <v>144</v>
      </c>
      <c r="D4" s="70">
        <v>3</v>
      </c>
      <c r="H4" t="s">
        <v>140</v>
      </c>
      <c r="I4">
        <v>2</v>
      </c>
      <c r="K4" s="73" t="s">
        <v>34</v>
      </c>
      <c r="L4" s="74">
        <f t="shared" si="0"/>
        <v>12</v>
      </c>
    </row>
    <row r="5" spans="1:43" ht="21">
      <c r="A5" s="69"/>
      <c r="B5" s="68"/>
      <c r="C5" s="68"/>
      <c r="D5" s="70"/>
      <c r="H5" t="s">
        <v>145</v>
      </c>
      <c r="I5">
        <v>2</v>
      </c>
      <c r="K5" s="73" t="s">
        <v>35</v>
      </c>
      <c r="L5" s="74">
        <f t="shared" si="0"/>
        <v>3</v>
      </c>
    </row>
    <row r="6" spans="1:43" ht="21">
      <c r="A6" s="69"/>
      <c r="B6" s="68"/>
      <c r="C6" s="68"/>
      <c r="D6" s="70"/>
      <c r="H6" t="s">
        <v>146</v>
      </c>
      <c r="I6">
        <v>3</v>
      </c>
      <c r="K6" s="73" t="s">
        <v>36</v>
      </c>
      <c r="L6" s="74">
        <f t="shared" si="0"/>
        <v>0</v>
      </c>
    </row>
    <row r="7" spans="1:43" ht="31.5">
      <c r="A7" s="69"/>
      <c r="B7" s="68"/>
      <c r="C7" s="68"/>
      <c r="D7" s="70"/>
      <c r="H7" s="44" t="s">
        <v>147</v>
      </c>
      <c r="I7">
        <v>3</v>
      </c>
      <c r="K7" s="73" t="s">
        <v>37</v>
      </c>
      <c r="L7" s="74">
        <f t="shared" si="0"/>
        <v>0</v>
      </c>
    </row>
    <row r="8" spans="1:43" ht="31.5">
      <c r="A8" s="69"/>
      <c r="B8" s="68"/>
      <c r="C8" s="68"/>
      <c r="D8" s="70"/>
      <c r="H8" s="44" t="s">
        <v>144</v>
      </c>
      <c r="I8">
        <v>3</v>
      </c>
      <c r="K8" s="73" t="s">
        <v>38</v>
      </c>
      <c r="L8" s="74">
        <f t="shared" si="0"/>
        <v>0</v>
      </c>
    </row>
    <row r="9" spans="1:43" ht="31.5">
      <c r="A9" s="69"/>
      <c r="B9" s="68"/>
      <c r="C9" s="68"/>
      <c r="D9" s="70"/>
      <c r="H9" s="44" t="s">
        <v>148</v>
      </c>
      <c r="I9">
        <v>3</v>
      </c>
      <c r="K9" s="73" t="s">
        <v>39</v>
      </c>
      <c r="L9" s="74">
        <f t="shared" si="0"/>
        <v>0</v>
      </c>
    </row>
    <row r="10" spans="1:43" ht="21">
      <c r="A10" s="69"/>
      <c r="B10" s="68"/>
      <c r="C10" s="68"/>
      <c r="D10" s="70"/>
      <c r="H10" t="s">
        <v>149</v>
      </c>
      <c r="I10">
        <v>3</v>
      </c>
    </row>
    <row r="11" spans="1:43" ht="21">
      <c r="A11" s="69"/>
      <c r="B11" s="68"/>
      <c r="C11" s="68"/>
      <c r="D11" s="70" t="str">
        <f t="shared" si="1"/>
        <v/>
      </c>
      <c r="H11" t="s">
        <v>150</v>
      </c>
      <c r="I11">
        <v>3</v>
      </c>
    </row>
    <row r="12" spans="1:43" ht="21">
      <c r="A12" s="69"/>
      <c r="B12" s="68"/>
      <c r="C12" s="68"/>
      <c r="D12" s="70" t="str">
        <f t="shared" si="1"/>
        <v/>
      </c>
      <c r="H12" t="s">
        <v>151</v>
      </c>
      <c r="I12">
        <v>3</v>
      </c>
    </row>
    <row r="13" spans="1:43" ht="31.5">
      <c r="A13" s="69"/>
      <c r="B13" s="68"/>
      <c r="C13" s="68"/>
      <c r="D13" s="70" t="str">
        <f t="shared" si="1"/>
        <v/>
      </c>
      <c r="H13" s="44" t="s">
        <v>152</v>
      </c>
      <c r="I13">
        <v>5</v>
      </c>
    </row>
    <row r="14" spans="1:43" ht="46.5">
      <c r="A14" s="69"/>
      <c r="B14" s="68"/>
      <c r="C14" s="68"/>
      <c r="D14" s="70" t="str">
        <f t="shared" si="1"/>
        <v/>
      </c>
      <c r="H14" s="44" t="s">
        <v>153</v>
      </c>
      <c r="I14">
        <v>5</v>
      </c>
    </row>
    <row r="15" spans="1:43" ht="46.5">
      <c r="A15" s="69"/>
      <c r="B15" s="68"/>
      <c r="C15" s="68"/>
      <c r="D15" s="70" t="str">
        <f t="shared" si="1"/>
        <v/>
      </c>
      <c r="H15" s="44" t="s">
        <v>154</v>
      </c>
      <c r="I15">
        <v>8</v>
      </c>
    </row>
    <row r="16" spans="1:43" ht="46.5">
      <c r="A16" s="69"/>
      <c r="C16" s="68"/>
      <c r="D16" s="66" t="str">
        <f t="shared" si="1"/>
        <v/>
      </c>
      <c r="H16" s="44" t="s">
        <v>155</v>
      </c>
      <c r="I16">
        <v>10</v>
      </c>
    </row>
    <row r="17" spans="3:9" ht="31.5">
      <c r="C17" s="68"/>
      <c r="D17" s="66" t="str">
        <f t="shared" si="1"/>
        <v/>
      </c>
      <c r="H17" s="44" t="s">
        <v>156</v>
      </c>
      <c r="I17">
        <v>10</v>
      </c>
    </row>
    <row r="18" spans="3:9" ht="30">
      <c r="D18" s="66" t="str">
        <f t="shared" si="1"/>
        <v/>
      </c>
      <c r="H18" s="44" t="s">
        <v>157</v>
      </c>
      <c r="I18">
        <v>10</v>
      </c>
    </row>
    <row r="19" spans="3:9" ht="45">
      <c r="D19" s="66" t="str">
        <f t="shared" si="1"/>
        <v/>
      </c>
      <c r="H19" s="44" t="s">
        <v>158</v>
      </c>
      <c r="I19">
        <v>10</v>
      </c>
    </row>
    <row r="20" spans="3:9" ht="45">
      <c r="D20" s="66" t="str">
        <f t="shared" si="1"/>
        <v/>
      </c>
      <c r="H20" s="44" t="s">
        <v>142</v>
      </c>
      <c r="I20">
        <v>12</v>
      </c>
    </row>
    <row r="21" spans="3:9" ht="45">
      <c r="D21" s="66" t="str">
        <f t="shared" si="1"/>
        <v/>
      </c>
      <c r="H21" s="44" t="s">
        <v>159</v>
      </c>
      <c r="I21">
        <v>15</v>
      </c>
    </row>
    <row r="22" spans="3:9" ht="60">
      <c r="D22" s="66" t="str">
        <f t="shared" si="1"/>
        <v/>
      </c>
      <c r="H22" s="44" t="s">
        <v>160</v>
      </c>
      <c r="I22">
        <v>20</v>
      </c>
    </row>
    <row r="23" spans="3:9" ht="30">
      <c r="D23" s="66" t="str">
        <f t="shared" si="1"/>
        <v/>
      </c>
      <c r="H23" s="44" t="s">
        <v>161</v>
      </c>
      <c r="I23">
        <v>25</v>
      </c>
    </row>
    <row r="24" spans="3:9" ht="48.75" customHeight="1">
      <c r="D24" s="66" t="str">
        <f t="shared" si="1"/>
        <v/>
      </c>
      <c r="H24" s="44" t="s">
        <v>162</v>
      </c>
      <c r="I24">
        <v>1</v>
      </c>
    </row>
    <row r="25" spans="3:9">
      <c r="D25" s="66" t="str">
        <f t="shared" si="1"/>
        <v/>
      </c>
    </row>
    <row r="26" spans="3:9">
      <c r="D26" s="66" t="str">
        <f t="shared" si="1"/>
        <v/>
      </c>
    </row>
    <row r="27" spans="3:9">
      <c r="D27" s="66" t="str">
        <f t="shared" si="1"/>
        <v/>
      </c>
    </row>
    <row r="28" spans="3:9">
      <c r="D28" s="66" t="str">
        <f t="shared" si="1"/>
        <v/>
      </c>
    </row>
    <row r="29" spans="3:9">
      <c r="D29" s="66" t="str">
        <f t="shared" si="1"/>
        <v/>
      </c>
    </row>
    <row r="30" spans="3:9">
      <c r="D30" s="66" t="str">
        <f t="shared" si="1"/>
        <v/>
      </c>
    </row>
    <row r="31" spans="3:9">
      <c r="D31" s="66" t="str">
        <f t="shared" si="1"/>
        <v/>
      </c>
    </row>
    <row r="32" spans="3:9">
      <c r="D32" s="66" t="str">
        <f t="shared" si="1"/>
        <v/>
      </c>
    </row>
    <row r="33" spans="4:4">
      <c r="D33" s="66" t="str">
        <f t="shared" si="1"/>
        <v/>
      </c>
    </row>
    <row r="34" spans="4:4">
      <c r="D34" s="66" t="str">
        <f t="shared" si="1"/>
        <v/>
      </c>
    </row>
    <row r="35" spans="4:4">
      <c r="D35" s="66" t="str">
        <f t="shared" si="1"/>
        <v/>
      </c>
    </row>
    <row r="36" spans="4:4">
      <c r="D36" s="66" t="str">
        <f t="shared" si="1"/>
        <v/>
      </c>
    </row>
    <row r="37" spans="4:4">
      <c r="D37" s="66" t="str">
        <f t="shared" si="1"/>
        <v/>
      </c>
    </row>
    <row r="38" spans="4:4">
      <c r="D38" s="66" t="str">
        <f t="shared" si="1"/>
        <v/>
      </c>
    </row>
    <row r="39" spans="4:4">
      <c r="D39" s="66" t="str">
        <f t="shared" si="1"/>
        <v/>
      </c>
    </row>
    <row r="40" spans="4:4">
      <c r="D40" s="66" t="str">
        <f t="shared" si="1"/>
        <v/>
      </c>
    </row>
    <row r="41" spans="4:4">
      <c r="D41" s="66" t="str">
        <f t="shared" si="1"/>
        <v/>
      </c>
    </row>
    <row r="42" spans="4:4">
      <c r="D42" s="66" t="str">
        <f t="shared" si="1"/>
        <v/>
      </c>
    </row>
    <row r="43" spans="4:4">
      <c r="D43" s="66" t="str">
        <f t="shared" si="1"/>
        <v/>
      </c>
    </row>
    <row r="44" spans="4:4">
      <c r="D44" s="66" t="str">
        <f t="shared" si="1"/>
        <v/>
      </c>
    </row>
    <row r="45" spans="4:4">
      <c r="D45" s="66" t="str">
        <f t="shared" si="1"/>
        <v/>
      </c>
    </row>
    <row r="46" spans="4:4">
      <c r="D46" s="66" t="str">
        <f t="shared" si="1"/>
        <v/>
      </c>
    </row>
    <row r="47" spans="4:4">
      <c r="D47" s="66" t="str">
        <f t="shared" si="1"/>
        <v/>
      </c>
    </row>
    <row r="48" spans="4:4">
      <c r="D48" s="66" t="str">
        <f t="shared" si="1"/>
        <v/>
      </c>
    </row>
    <row r="49" spans="4:4">
      <c r="D49" s="66" t="str">
        <f t="shared" si="1"/>
        <v/>
      </c>
    </row>
    <row r="50" spans="4:4">
      <c r="D50" s="66" t="str">
        <f t="shared" si="1"/>
        <v/>
      </c>
    </row>
    <row r="51" spans="4:4">
      <c r="D51" s="66" t="str">
        <f t="shared" si="1"/>
        <v/>
      </c>
    </row>
    <row r="52" spans="4:4">
      <c r="D52" s="66" t="str">
        <f t="shared" si="1"/>
        <v/>
      </c>
    </row>
    <row r="53" spans="4:4">
      <c r="D53" s="66" t="str">
        <f t="shared" si="1"/>
        <v/>
      </c>
    </row>
    <row r="54" spans="4:4">
      <c r="D54" s="66" t="str">
        <f t="shared" si="1"/>
        <v/>
      </c>
    </row>
    <row r="55" spans="4:4">
      <c r="D55" s="66" t="str">
        <f t="shared" si="1"/>
        <v/>
      </c>
    </row>
    <row r="56" spans="4:4">
      <c r="D56" s="66" t="str">
        <f t="shared" si="1"/>
        <v/>
      </c>
    </row>
    <row r="57" spans="4:4">
      <c r="D57" s="66" t="str">
        <f t="shared" si="1"/>
        <v/>
      </c>
    </row>
    <row r="58" spans="4:4">
      <c r="D58" s="66" t="str">
        <f t="shared" si="1"/>
        <v/>
      </c>
    </row>
    <row r="59" spans="4:4">
      <c r="D59" s="66" t="str">
        <f t="shared" si="1"/>
        <v/>
      </c>
    </row>
    <row r="60" spans="4:4">
      <c r="D60" s="66" t="str">
        <f t="shared" si="1"/>
        <v/>
      </c>
    </row>
    <row r="61" spans="4:4">
      <c r="D61" s="66" t="str">
        <f t="shared" si="1"/>
        <v/>
      </c>
    </row>
    <row r="62" spans="4:4">
      <c r="D62" s="66" t="str">
        <f t="shared" si="1"/>
        <v/>
      </c>
    </row>
    <row r="63" spans="4:4">
      <c r="D63" s="66" t="str">
        <f t="shared" si="1"/>
        <v/>
      </c>
    </row>
    <row r="64" spans="4:4">
      <c r="D64" s="66" t="str">
        <f t="shared" si="1"/>
        <v/>
      </c>
    </row>
    <row r="65" spans="4:4">
      <c r="D65" s="66" t="str">
        <f t="shared" si="1"/>
        <v/>
      </c>
    </row>
    <row r="66" spans="4:4">
      <c r="D66" s="66" t="str">
        <f t="shared" si="1"/>
        <v/>
      </c>
    </row>
    <row r="67" spans="4:4">
      <c r="D67" s="66" t="str">
        <f t="shared" ref="D67:D130" si="2">IF(C67="", "", _xlfn.XLOOKUP(C67, $H:$H, $I:$I, 0))</f>
        <v/>
      </c>
    </row>
    <row r="68" spans="4:4">
      <c r="D68" s="66" t="str">
        <f t="shared" si="2"/>
        <v/>
      </c>
    </row>
    <row r="69" spans="4:4">
      <c r="D69" s="66" t="str">
        <f t="shared" si="2"/>
        <v/>
      </c>
    </row>
    <row r="70" spans="4:4">
      <c r="D70" s="66" t="str">
        <f t="shared" si="2"/>
        <v/>
      </c>
    </row>
    <row r="71" spans="4:4">
      <c r="D71" s="66" t="str">
        <f t="shared" si="2"/>
        <v/>
      </c>
    </row>
    <row r="72" spans="4:4">
      <c r="D72" s="66" t="str">
        <f t="shared" si="2"/>
        <v/>
      </c>
    </row>
    <row r="73" spans="4:4">
      <c r="D73" s="66" t="str">
        <f t="shared" si="2"/>
        <v/>
      </c>
    </row>
    <row r="74" spans="4:4">
      <c r="D74" s="66" t="str">
        <f t="shared" si="2"/>
        <v/>
      </c>
    </row>
    <row r="75" spans="4:4">
      <c r="D75" s="66" t="str">
        <f t="shared" si="2"/>
        <v/>
      </c>
    </row>
    <row r="76" spans="4:4">
      <c r="D76" s="66" t="str">
        <f t="shared" si="2"/>
        <v/>
      </c>
    </row>
    <row r="77" spans="4:4">
      <c r="D77" s="66" t="str">
        <f t="shared" si="2"/>
        <v/>
      </c>
    </row>
    <row r="78" spans="4:4">
      <c r="D78" s="66" t="str">
        <f t="shared" si="2"/>
        <v/>
      </c>
    </row>
    <row r="79" spans="4:4">
      <c r="D79" s="66" t="str">
        <f t="shared" si="2"/>
        <v/>
      </c>
    </row>
    <row r="80" spans="4:4">
      <c r="D80" s="66" t="str">
        <f t="shared" si="2"/>
        <v/>
      </c>
    </row>
    <row r="81" spans="4:4">
      <c r="D81" s="66" t="str">
        <f t="shared" si="2"/>
        <v/>
      </c>
    </row>
    <row r="82" spans="4:4">
      <c r="D82" s="66" t="str">
        <f t="shared" si="2"/>
        <v/>
      </c>
    </row>
    <row r="83" spans="4:4">
      <c r="D83" s="66" t="str">
        <f t="shared" si="2"/>
        <v/>
      </c>
    </row>
    <row r="84" spans="4:4">
      <c r="D84" s="66" t="str">
        <f t="shared" si="2"/>
        <v/>
      </c>
    </row>
    <row r="85" spans="4:4">
      <c r="D85" s="66" t="str">
        <f t="shared" si="2"/>
        <v/>
      </c>
    </row>
    <row r="86" spans="4:4">
      <c r="D86" s="66" t="str">
        <f t="shared" si="2"/>
        <v/>
      </c>
    </row>
    <row r="87" spans="4:4">
      <c r="D87" s="66" t="str">
        <f t="shared" si="2"/>
        <v/>
      </c>
    </row>
    <row r="88" spans="4:4">
      <c r="D88" s="66" t="str">
        <f t="shared" si="2"/>
        <v/>
      </c>
    </row>
    <row r="89" spans="4:4">
      <c r="D89" s="66" t="str">
        <f t="shared" si="2"/>
        <v/>
      </c>
    </row>
    <row r="90" spans="4:4">
      <c r="D90" s="66" t="str">
        <f t="shared" si="2"/>
        <v/>
      </c>
    </row>
    <row r="91" spans="4:4">
      <c r="D91" s="66" t="str">
        <f t="shared" si="2"/>
        <v/>
      </c>
    </row>
    <row r="92" spans="4:4">
      <c r="D92" s="66" t="str">
        <f t="shared" si="2"/>
        <v/>
      </c>
    </row>
    <row r="93" spans="4:4">
      <c r="D93" s="66" t="str">
        <f t="shared" si="2"/>
        <v/>
      </c>
    </row>
    <row r="94" spans="4:4">
      <c r="D94" s="66" t="str">
        <f t="shared" si="2"/>
        <v/>
      </c>
    </row>
    <row r="95" spans="4:4">
      <c r="D95" s="66" t="str">
        <f t="shared" si="2"/>
        <v/>
      </c>
    </row>
    <row r="96" spans="4:4">
      <c r="D96" s="66" t="str">
        <f t="shared" si="2"/>
        <v/>
      </c>
    </row>
    <row r="97" spans="4:4">
      <c r="D97" s="66" t="str">
        <f t="shared" si="2"/>
        <v/>
      </c>
    </row>
    <row r="98" spans="4:4">
      <c r="D98" s="66" t="str">
        <f t="shared" si="2"/>
        <v/>
      </c>
    </row>
    <row r="99" spans="4:4">
      <c r="D99" s="66" t="str">
        <f t="shared" si="2"/>
        <v/>
      </c>
    </row>
    <row r="100" spans="4:4">
      <c r="D100" s="66" t="str">
        <f t="shared" si="2"/>
        <v/>
      </c>
    </row>
    <row r="101" spans="4:4">
      <c r="D101" s="66" t="str">
        <f t="shared" si="2"/>
        <v/>
      </c>
    </row>
    <row r="102" spans="4:4">
      <c r="D102" s="66" t="str">
        <f t="shared" si="2"/>
        <v/>
      </c>
    </row>
    <row r="103" spans="4:4">
      <c r="D103" s="66" t="str">
        <f t="shared" si="2"/>
        <v/>
      </c>
    </row>
    <row r="104" spans="4:4">
      <c r="D104" s="66" t="str">
        <f t="shared" si="2"/>
        <v/>
      </c>
    </row>
    <row r="105" spans="4:4">
      <c r="D105" s="66" t="str">
        <f t="shared" si="2"/>
        <v/>
      </c>
    </row>
    <row r="106" spans="4:4">
      <c r="D106" s="66" t="str">
        <f t="shared" si="2"/>
        <v/>
      </c>
    </row>
    <row r="107" spans="4:4">
      <c r="D107" s="66" t="str">
        <f t="shared" si="2"/>
        <v/>
      </c>
    </row>
    <row r="108" spans="4:4">
      <c r="D108" s="66" t="str">
        <f t="shared" si="2"/>
        <v/>
      </c>
    </row>
    <row r="109" spans="4:4">
      <c r="D109" s="66" t="str">
        <f t="shared" si="2"/>
        <v/>
      </c>
    </row>
    <row r="110" spans="4:4">
      <c r="D110" s="66" t="str">
        <f t="shared" si="2"/>
        <v/>
      </c>
    </row>
    <row r="111" spans="4:4">
      <c r="D111" s="66" t="str">
        <f t="shared" si="2"/>
        <v/>
      </c>
    </row>
    <row r="112" spans="4:4">
      <c r="D112" s="66" t="str">
        <f t="shared" si="2"/>
        <v/>
      </c>
    </row>
    <row r="113" spans="4:4">
      <c r="D113" s="66" t="str">
        <f t="shared" si="2"/>
        <v/>
      </c>
    </row>
    <row r="114" spans="4:4">
      <c r="D114" s="66" t="str">
        <f t="shared" si="2"/>
        <v/>
      </c>
    </row>
    <row r="115" spans="4:4">
      <c r="D115" s="66" t="str">
        <f t="shared" si="2"/>
        <v/>
      </c>
    </row>
    <row r="116" spans="4:4">
      <c r="D116" s="66" t="str">
        <f t="shared" si="2"/>
        <v/>
      </c>
    </row>
    <row r="117" spans="4:4">
      <c r="D117" s="66" t="str">
        <f t="shared" si="2"/>
        <v/>
      </c>
    </row>
    <row r="118" spans="4:4">
      <c r="D118" s="66" t="str">
        <f t="shared" si="2"/>
        <v/>
      </c>
    </row>
    <row r="119" spans="4:4">
      <c r="D119" s="66" t="str">
        <f t="shared" si="2"/>
        <v/>
      </c>
    </row>
    <row r="120" spans="4:4">
      <c r="D120" s="66" t="str">
        <f t="shared" si="2"/>
        <v/>
      </c>
    </row>
    <row r="121" spans="4:4">
      <c r="D121" s="66" t="str">
        <f t="shared" si="2"/>
        <v/>
      </c>
    </row>
    <row r="122" spans="4:4">
      <c r="D122" s="66" t="str">
        <f t="shared" si="2"/>
        <v/>
      </c>
    </row>
    <row r="123" spans="4:4">
      <c r="D123" s="66" t="str">
        <f t="shared" si="2"/>
        <v/>
      </c>
    </row>
    <row r="124" spans="4:4">
      <c r="D124" s="66" t="str">
        <f t="shared" si="2"/>
        <v/>
      </c>
    </row>
    <row r="125" spans="4:4">
      <c r="D125" s="66" t="str">
        <f t="shared" si="2"/>
        <v/>
      </c>
    </row>
    <row r="126" spans="4:4">
      <c r="D126" s="66" t="str">
        <f t="shared" si="2"/>
        <v/>
      </c>
    </row>
    <row r="127" spans="4:4">
      <c r="D127" s="66" t="str">
        <f t="shared" si="2"/>
        <v/>
      </c>
    </row>
    <row r="128" spans="4:4">
      <c r="D128" s="66" t="str">
        <f t="shared" si="2"/>
        <v/>
      </c>
    </row>
    <row r="129" spans="4:4">
      <c r="D129" s="66" t="str">
        <f t="shared" si="2"/>
        <v/>
      </c>
    </row>
    <row r="130" spans="4:4">
      <c r="D130" s="66" t="str">
        <f t="shared" si="2"/>
        <v/>
      </c>
    </row>
    <row r="131" spans="4:4">
      <c r="D131" s="66" t="str">
        <f t="shared" ref="D131:D194" si="3">IF(C131="", "", _xlfn.XLOOKUP(C131, $H:$H, $I:$I, 0))</f>
        <v/>
      </c>
    </row>
    <row r="132" spans="4:4">
      <c r="D132" s="66" t="str">
        <f t="shared" si="3"/>
        <v/>
      </c>
    </row>
    <row r="133" spans="4:4">
      <c r="D133" s="66" t="str">
        <f t="shared" si="3"/>
        <v/>
      </c>
    </row>
    <row r="134" spans="4:4">
      <c r="D134" s="66" t="str">
        <f t="shared" si="3"/>
        <v/>
      </c>
    </row>
    <row r="135" spans="4:4">
      <c r="D135" s="66" t="str">
        <f t="shared" si="3"/>
        <v/>
      </c>
    </row>
    <row r="136" spans="4:4">
      <c r="D136" s="66" t="str">
        <f t="shared" si="3"/>
        <v/>
      </c>
    </row>
    <row r="137" spans="4:4">
      <c r="D137" s="66" t="str">
        <f t="shared" si="3"/>
        <v/>
      </c>
    </row>
    <row r="138" spans="4:4">
      <c r="D138" s="66" t="str">
        <f t="shared" si="3"/>
        <v/>
      </c>
    </row>
    <row r="139" spans="4:4">
      <c r="D139" s="66" t="str">
        <f t="shared" si="3"/>
        <v/>
      </c>
    </row>
    <row r="140" spans="4:4">
      <c r="D140" s="66" t="str">
        <f t="shared" si="3"/>
        <v/>
      </c>
    </row>
    <row r="141" spans="4:4">
      <c r="D141" s="66" t="str">
        <f t="shared" si="3"/>
        <v/>
      </c>
    </row>
    <row r="142" spans="4:4">
      <c r="D142" s="66" t="str">
        <f t="shared" si="3"/>
        <v/>
      </c>
    </row>
    <row r="143" spans="4:4">
      <c r="D143" s="66" t="str">
        <f t="shared" si="3"/>
        <v/>
      </c>
    </row>
    <row r="144" spans="4:4">
      <c r="D144" s="66" t="str">
        <f t="shared" si="3"/>
        <v/>
      </c>
    </row>
    <row r="145" spans="4:4">
      <c r="D145" s="66" t="str">
        <f t="shared" si="3"/>
        <v/>
      </c>
    </row>
    <row r="146" spans="4:4">
      <c r="D146" s="66" t="str">
        <f t="shared" si="3"/>
        <v/>
      </c>
    </row>
    <row r="147" spans="4:4">
      <c r="D147" s="66" t="str">
        <f t="shared" si="3"/>
        <v/>
      </c>
    </row>
    <row r="148" spans="4:4">
      <c r="D148" s="66" t="str">
        <f t="shared" si="3"/>
        <v/>
      </c>
    </row>
    <row r="149" spans="4:4">
      <c r="D149" s="66" t="str">
        <f t="shared" si="3"/>
        <v/>
      </c>
    </row>
    <row r="150" spans="4:4">
      <c r="D150" s="66" t="str">
        <f t="shared" si="3"/>
        <v/>
      </c>
    </row>
    <row r="151" spans="4:4">
      <c r="D151" s="66" t="str">
        <f t="shared" si="3"/>
        <v/>
      </c>
    </row>
    <row r="152" spans="4:4">
      <c r="D152" s="66" t="str">
        <f t="shared" si="3"/>
        <v/>
      </c>
    </row>
    <row r="153" spans="4:4">
      <c r="D153" s="66" t="str">
        <f t="shared" si="3"/>
        <v/>
      </c>
    </row>
    <row r="154" spans="4:4">
      <c r="D154" s="66" t="str">
        <f t="shared" si="3"/>
        <v/>
      </c>
    </row>
    <row r="155" spans="4:4">
      <c r="D155" s="66" t="str">
        <f t="shared" si="3"/>
        <v/>
      </c>
    </row>
    <row r="156" spans="4:4">
      <c r="D156" s="66" t="str">
        <f t="shared" si="3"/>
        <v/>
      </c>
    </row>
    <row r="157" spans="4:4">
      <c r="D157" s="66" t="str">
        <f t="shared" si="3"/>
        <v/>
      </c>
    </row>
    <row r="158" spans="4:4">
      <c r="D158" s="66" t="str">
        <f t="shared" si="3"/>
        <v/>
      </c>
    </row>
    <row r="159" spans="4:4">
      <c r="D159" s="66" t="str">
        <f t="shared" si="3"/>
        <v/>
      </c>
    </row>
    <row r="160" spans="4:4">
      <c r="D160" s="66" t="str">
        <f t="shared" si="3"/>
        <v/>
      </c>
    </row>
    <row r="161" spans="4:4">
      <c r="D161" s="66" t="str">
        <f t="shared" si="3"/>
        <v/>
      </c>
    </row>
    <row r="162" spans="4:4">
      <c r="D162" s="66" t="str">
        <f t="shared" si="3"/>
        <v/>
      </c>
    </row>
    <row r="163" spans="4:4">
      <c r="D163" s="66" t="str">
        <f t="shared" si="3"/>
        <v/>
      </c>
    </row>
    <row r="164" spans="4:4">
      <c r="D164" s="66" t="str">
        <f t="shared" si="3"/>
        <v/>
      </c>
    </row>
    <row r="165" spans="4:4">
      <c r="D165" s="66" t="str">
        <f t="shared" si="3"/>
        <v/>
      </c>
    </row>
    <row r="166" spans="4:4">
      <c r="D166" s="66" t="str">
        <f t="shared" si="3"/>
        <v/>
      </c>
    </row>
    <row r="167" spans="4:4">
      <c r="D167" s="66" t="str">
        <f t="shared" si="3"/>
        <v/>
      </c>
    </row>
    <row r="168" spans="4:4">
      <c r="D168" s="66" t="str">
        <f t="shared" si="3"/>
        <v/>
      </c>
    </row>
    <row r="169" spans="4:4">
      <c r="D169" s="66" t="str">
        <f t="shared" si="3"/>
        <v/>
      </c>
    </row>
    <row r="170" spans="4:4">
      <c r="D170" s="66" t="str">
        <f t="shared" si="3"/>
        <v/>
      </c>
    </row>
    <row r="171" spans="4:4">
      <c r="D171" s="66" t="str">
        <f t="shared" si="3"/>
        <v/>
      </c>
    </row>
    <row r="172" spans="4:4">
      <c r="D172" s="66" t="str">
        <f t="shared" si="3"/>
        <v/>
      </c>
    </row>
    <row r="173" spans="4:4">
      <c r="D173" s="66" t="str">
        <f t="shared" si="3"/>
        <v/>
      </c>
    </row>
    <row r="174" spans="4:4">
      <c r="D174" s="66" t="str">
        <f t="shared" si="3"/>
        <v/>
      </c>
    </row>
    <row r="175" spans="4:4">
      <c r="D175" s="66" t="str">
        <f t="shared" si="3"/>
        <v/>
      </c>
    </row>
    <row r="176" spans="4:4">
      <c r="D176" s="66" t="str">
        <f t="shared" si="3"/>
        <v/>
      </c>
    </row>
    <row r="177" spans="4:4">
      <c r="D177" s="66" t="str">
        <f t="shared" si="3"/>
        <v/>
      </c>
    </row>
    <row r="178" spans="4:4">
      <c r="D178" s="66" t="str">
        <f t="shared" si="3"/>
        <v/>
      </c>
    </row>
    <row r="179" spans="4:4">
      <c r="D179" s="66" t="str">
        <f t="shared" si="3"/>
        <v/>
      </c>
    </row>
    <row r="180" spans="4:4">
      <c r="D180" s="66" t="str">
        <f t="shared" si="3"/>
        <v/>
      </c>
    </row>
    <row r="181" spans="4:4">
      <c r="D181" s="66" t="str">
        <f t="shared" si="3"/>
        <v/>
      </c>
    </row>
    <row r="182" spans="4:4">
      <c r="D182" s="66" t="str">
        <f t="shared" si="3"/>
        <v/>
      </c>
    </row>
    <row r="183" spans="4:4">
      <c r="D183" s="66" t="str">
        <f t="shared" si="3"/>
        <v/>
      </c>
    </row>
    <row r="184" spans="4:4">
      <c r="D184" s="66" t="str">
        <f t="shared" si="3"/>
        <v/>
      </c>
    </row>
    <row r="185" spans="4:4">
      <c r="D185" s="66" t="str">
        <f t="shared" si="3"/>
        <v/>
      </c>
    </row>
    <row r="186" spans="4:4">
      <c r="D186" s="66" t="str">
        <f t="shared" si="3"/>
        <v/>
      </c>
    </row>
    <row r="187" spans="4:4">
      <c r="D187" s="66" t="str">
        <f t="shared" si="3"/>
        <v/>
      </c>
    </row>
    <row r="188" spans="4:4">
      <c r="D188" s="66" t="str">
        <f t="shared" si="3"/>
        <v/>
      </c>
    </row>
    <row r="189" spans="4:4">
      <c r="D189" s="66" t="str">
        <f t="shared" si="3"/>
        <v/>
      </c>
    </row>
    <row r="190" spans="4:4">
      <c r="D190" s="66" t="str">
        <f t="shared" si="3"/>
        <v/>
      </c>
    </row>
    <row r="191" spans="4:4">
      <c r="D191" s="66" t="str">
        <f t="shared" si="3"/>
        <v/>
      </c>
    </row>
    <row r="192" spans="4:4">
      <c r="D192" s="66" t="str">
        <f t="shared" si="3"/>
        <v/>
      </c>
    </row>
    <row r="193" spans="4:4">
      <c r="D193" s="66" t="str">
        <f t="shared" si="3"/>
        <v/>
      </c>
    </row>
    <row r="194" spans="4:4">
      <c r="D194" s="66" t="str">
        <f t="shared" si="3"/>
        <v/>
      </c>
    </row>
    <row r="195" spans="4:4">
      <c r="D195" s="66" t="str">
        <f t="shared" ref="D195:D258" si="4">IF(C195="", "", _xlfn.XLOOKUP(C195, $H:$H, $I:$I, 0))</f>
        <v/>
      </c>
    </row>
    <row r="196" spans="4:4">
      <c r="D196" s="66" t="str">
        <f t="shared" si="4"/>
        <v/>
      </c>
    </row>
    <row r="197" spans="4:4">
      <c r="D197" s="66" t="str">
        <f t="shared" si="4"/>
        <v/>
      </c>
    </row>
    <row r="198" spans="4:4">
      <c r="D198" s="66" t="str">
        <f t="shared" si="4"/>
        <v/>
      </c>
    </row>
    <row r="199" spans="4:4">
      <c r="D199" s="66" t="str">
        <f t="shared" si="4"/>
        <v/>
      </c>
    </row>
    <row r="200" spans="4:4">
      <c r="D200" s="66" t="str">
        <f t="shared" si="4"/>
        <v/>
      </c>
    </row>
    <row r="201" spans="4:4">
      <c r="D201" s="66" t="str">
        <f t="shared" si="4"/>
        <v/>
      </c>
    </row>
    <row r="202" spans="4:4">
      <c r="D202" s="66" t="str">
        <f t="shared" si="4"/>
        <v/>
      </c>
    </row>
    <row r="203" spans="4:4">
      <c r="D203" s="66" t="str">
        <f t="shared" si="4"/>
        <v/>
      </c>
    </row>
    <row r="204" spans="4:4">
      <c r="D204" s="66" t="str">
        <f t="shared" si="4"/>
        <v/>
      </c>
    </row>
    <row r="205" spans="4:4">
      <c r="D205" s="66" t="str">
        <f t="shared" si="4"/>
        <v/>
      </c>
    </row>
    <row r="206" spans="4:4">
      <c r="D206" s="66" t="str">
        <f t="shared" si="4"/>
        <v/>
      </c>
    </row>
    <row r="207" spans="4:4">
      <c r="D207" s="66" t="str">
        <f t="shared" si="4"/>
        <v/>
      </c>
    </row>
    <row r="208" spans="4:4">
      <c r="D208" s="66" t="str">
        <f t="shared" si="4"/>
        <v/>
      </c>
    </row>
    <row r="209" spans="4:4">
      <c r="D209" s="66" t="str">
        <f t="shared" si="4"/>
        <v/>
      </c>
    </row>
    <row r="210" spans="4:4">
      <c r="D210" s="66" t="str">
        <f t="shared" si="4"/>
        <v/>
      </c>
    </row>
    <row r="211" spans="4:4">
      <c r="D211" s="66" t="str">
        <f t="shared" si="4"/>
        <v/>
      </c>
    </row>
    <row r="212" spans="4:4">
      <c r="D212" s="66" t="str">
        <f t="shared" si="4"/>
        <v/>
      </c>
    </row>
    <row r="213" spans="4:4">
      <c r="D213" s="66" t="str">
        <f t="shared" si="4"/>
        <v/>
      </c>
    </row>
    <row r="214" spans="4:4">
      <c r="D214" s="66" t="str">
        <f t="shared" si="4"/>
        <v/>
      </c>
    </row>
    <row r="215" spans="4:4">
      <c r="D215" s="66" t="str">
        <f t="shared" si="4"/>
        <v/>
      </c>
    </row>
    <row r="216" spans="4:4">
      <c r="D216" s="66" t="str">
        <f t="shared" si="4"/>
        <v/>
      </c>
    </row>
    <row r="217" spans="4:4">
      <c r="D217" s="66" t="str">
        <f t="shared" si="4"/>
        <v/>
      </c>
    </row>
    <row r="218" spans="4:4">
      <c r="D218" s="66" t="str">
        <f t="shared" si="4"/>
        <v/>
      </c>
    </row>
    <row r="219" spans="4:4">
      <c r="D219" s="66" t="str">
        <f t="shared" si="4"/>
        <v/>
      </c>
    </row>
    <row r="220" spans="4:4">
      <c r="D220" s="66" t="str">
        <f t="shared" si="4"/>
        <v/>
      </c>
    </row>
    <row r="221" spans="4:4">
      <c r="D221" s="66" t="str">
        <f t="shared" si="4"/>
        <v/>
      </c>
    </row>
    <row r="222" spans="4:4">
      <c r="D222" s="66" t="str">
        <f t="shared" si="4"/>
        <v/>
      </c>
    </row>
    <row r="223" spans="4:4">
      <c r="D223" s="66" t="str">
        <f t="shared" si="4"/>
        <v/>
      </c>
    </row>
    <row r="224" spans="4:4">
      <c r="D224" s="66" t="str">
        <f t="shared" si="4"/>
        <v/>
      </c>
    </row>
    <row r="225" spans="4:4">
      <c r="D225" s="66" t="str">
        <f t="shared" si="4"/>
        <v/>
      </c>
    </row>
    <row r="226" spans="4:4">
      <c r="D226" s="66" t="str">
        <f t="shared" si="4"/>
        <v/>
      </c>
    </row>
    <row r="227" spans="4:4">
      <c r="D227" s="66" t="str">
        <f t="shared" si="4"/>
        <v/>
      </c>
    </row>
    <row r="228" spans="4:4">
      <c r="D228" s="66" t="str">
        <f t="shared" si="4"/>
        <v/>
      </c>
    </row>
    <row r="229" spans="4:4">
      <c r="D229" s="66" t="str">
        <f t="shared" si="4"/>
        <v/>
      </c>
    </row>
    <row r="230" spans="4:4">
      <c r="D230" s="66" t="str">
        <f t="shared" si="4"/>
        <v/>
      </c>
    </row>
    <row r="231" spans="4:4">
      <c r="D231" s="66" t="str">
        <f t="shared" si="4"/>
        <v/>
      </c>
    </row>
    <row r="232" spans="4:4">
      <c r="D232" s="66" t="str">
        <f t="shared" si="4"/>
        <v/>
      </c>
    </row>
    <row r="233" spans="4:4">
      <c r="D233" s="66" t="str">
        <f t="shared" si="4"/>
        <v/>
      </c>
    </row>
    <row r="234" spans="4:4">
      <c r="D234" s="66" t="str">
        <f t="shared" si="4"/>
        <v/>
      </c>
    </row>
    <row r="235" spans="4:4">
      <c r="D235" s="66" t="str">
        <f t="shared" si="4"/>
        <v/>
      </c>
    </row>
    <row r="236" spans="4:4">
      <c r="D236" s="66" t="str">
        <f t="shared" si="4"/>
        <v/>
      </c>
    </row>
    <row r="237" spans="4:4">
      <c r="D237" s="66" t="str">
        <f t="shared" si="4"/>
        <v/>
      </c>
    </row>
    <row r="238" spans="4:4">
      <c r="D238" s="66" t="str">
        <f t="shared" si="4"/>
        <v/>
      </c>
    </row>
    <row r="239" spans="4:4">
      <c r="D239" s="66" t="str">
        <f t="shared" si="4"/>
        <v/>
      </c>
    </row>
    <row r="240" spans="4:4">
      <c r="D240" s="66" t="str">
        <f t="shared" si="4"/>
        <v/>
      </c>
    </row>
    <row r="241" spans="4:4">
      <c r="D241" s="66" t="str">
        <f t="shared" si="4"/>
        <v/>
      </c>
    </row>
    <row r="242" spans="4:4">
      <c r="D242" s="66" t="str">
        <f t="shared" si="4"/>
        <v/>
      </c>
    </row>
    <row r="243" spans="4:4">
      <c r="D243" s="66" t="str">
        <f t="shared" si="4"/>
        <v/>
      </c>
    </row>
    <row r="244" spans="4:4">
      <c r="D244" s="66" t="str">
        <f t="shared" si="4"/>
        <v/>
      </c>
    </row>
    <row r="245" spans="4:4">
      <c r="D245" s="66" t="str">
        <f t="shared" si="4"/>
        <v/>
      </c>
    </row>
    <row r="246" spans="4:4">
      <c r="D246" s="66" t="str">
        <f t="shared" si="4"/>
        <v/>
      </c>
    </row>
    <row r="247" spans="4:4">
      <c r="D247" s="66" t="str">
        <f t="shared" si="4"/>
        <v/>
      </c>
    </row>
    <row r="248" spans="4:4">
      <c r="D248" s="66" t="str">
        <f t="shared" si="4"/>
        <v/>
      </c>
    </row>
    <row r="249" spans="4:4">
      <c r="D249" s="66" t="str">
        <f t="shared" si="4"/>
        <v/>
      </c>
    </row>
    <row r="250" spans="4:4">
      <c r="D250" s="66" t="str">
        <f t="shared" si="4"/>
        <v/>
      </c>
    </row>
    <row r="251" spans="4:4">
      <c r="D251" s="66" t="str">
        <f t="shared" si="4"/>
        <v/>
      </c>
    </row>
    <row r="252" spans="4:4">
      <c r="D252" s="66" t="str">
        <f t="shared" si="4"/>
        <v/>
      </c>
    </row>
    <row r="253" spans="4:4">
      <c r="D253" s="66" t="str">
        <f t="shared" si="4"/>
        <v/>
      </c>
    </row>
    <row r="254" spans="4:4">
      <c r="D254" s="66" t="str">
        <f t="shared" si="4"/>
        <v/>
      </c>
    </row>
    <row r="255" spans="4:4">
      <c r="D255" s="66" t="str">
        <f t="shared" si="4"/>
        <v/>
      </c>
    </row>
    <row r="256" spans="4:4">
      <c r="D256" s="66" t="str">
        <f t="shared" si="4"/>
        <v/>
      </c>
    </row>
    <row r="257" spans="4:4">
      <c r="D257" s="66" t="str">
        <f t="shared" si="4"/>
        <v/>
      </c>
    </row>
    <row r="258" spans="4:4">
      <c r="D258" s="66" t="str">
        <f t="shared" si="4"/>
        <v/>
      </c>
    </row>
    <row r="259" spans="4:4">
      <c r="D259" s="66" t="str">
        <f t="shared" ref="D259:D322" si="5">IF(C259="", "", _xlfn.XLOOKUP(C259, $H:$H, $I:$I, 0))</f>
        <v/>
      </c>
    </row>
    <row r="260" spans="4:4">
      <c r="D260" s="66" t="str">
        <f t="shared" si="5"/>
        <v/>
      </c>
    </row>
    <row r="261" spans="4:4">
      <c r="D261" s="66" t="str">
        <f t="shared" si="5"/>
        <v/>
      </c>
    </row>
    <row r="262" spans="4:4">
      <c r="D262" s="66" t="str">
        <f t="shared" si="5"/>
        <v/>
      </c>
    </row>
    <row r="263" spans="4:4">
      <c r="D263" s="66" t="str">
        <f t="shared" si="5"/>
        <v/>
      </c>
    </row>
    <row r="264" spans="4:4">
      <c r="D264" s="66" t="str">
        <f t="shared" si="5"/>
        <v/>
      </c>
    </row>
    <row r="265" spans="4:4">
      <c r="D265" s="66" t="str">
        <f t="shared" si="5"/>
        <v/>
      </c>
    </row>
    <row r="266" spans="4:4">
      <c r="D266" s="66" t="str">
        <f t="shared" si="5"/>
        <v/>
      </c>
    </row>
    <row r="267" spans="4:4">
      <c r="D267" s="66" t="str">
        <f t="shared" si="5"/>
        <v/>
      </c>
    </row>
    <row r="268" spans="4:4">
      <c r="D268" s="66" t="str">
        <f t="shared" si="5"/>
        <v/>
      </c>
    </row>
    <row r="269" spans="4:4">
      <c r="D269" s="66" t="str">
        <f t="shared" si="5"/>
        <v/>
      </c>
    </row>
    <row r="270" spans="4:4">
      <c r="D270" s="66" t="str">
        <f t="shared" si="5"/>
        <v/>
      </c>
    </row>
    <row r="271" spans="4:4">
      <c r="D271" s="66" t="str">
        <f t="shared" si="5"/>
        <v/>
      </c>
    </row>
    <row r="272" spans="4:4">
      <c r="D272" s="66" t="str">
        <f t="shared" si="5"/>
        <v/>
      </c>
    </row>
    <row r="273" spans="4:4">
      <c r="D273" s="66" t="str">
        <f t="shared" si="5"/>
        <v/>
      </c>
    </row>
    <row r="274" spans="4:4">
      <c r="D274" s="66" t="str">
        <f t="shared" si="5"/>
        <v/>
      </c>
    </row>
    <row r="275" spans="4:4">
      <c r="D275" s="66" t="str">
        <f t="shared" si="5"/>
        <v/>
      </c>
    </row>
    <row r="276" spans="4:4">
      <c r="D276" s="66" t="str">
        <f t="shared" si="5"/>
        <v/>
      </c>
    </row>
    <row r="277" spans="4:4">
      <c r="D277" s="66" t="str">
        <f t="shared" si="5"/>
        <v/>
      </c>
    </row>
    <row r="278" spans="4:4">
      <c r="D278" s="66" t="str">
        <f t="shared" si="5"/>
        <v/>
      </c>
    </row>
    <row r="279" spans="4:4">
      <c r="D279" s="66" t="str">
        <f t="shared" si="5"/>
        <v/>
      </c>
    </row>
    <row r="280" spans="4:4">
      <c r="D280" s="66" t="str">
        <f t="shared" si="5"/>
        <v/>
      </c>
    </row>
    <row r="281" spans="4:4">
      <c r="D281" s="66" t="str">
        <f t="shared" si="5"/>
        <v/>
      </c>
    </row>
    <row r="282" spans="4:4">
      <c r="D282" s="66" t="str">
        <f t="shared" si="5"/>
        <v/>
      </c>
    </row>
    <row r="283" spans="4:4">
      <c r="D283" s="66" t="str">
        <f t="shared" si="5"/>
        <v/>
      </c>
    </row>
    <row r="284" spans="4:4">
      <c r="D284" s="66" t="str">
        <f t="shared" si="5"/>
        <v/>
      </c>
    </row>
    <row r="285" spans="4:4">
      <c r="D285" s="66" t="str">
        <f t="shared" si="5"/>
        <v/>
      </c>
    </row>
    <row r="286" spans="4:4">
      <c r="D286" s="66" t="str">
        <f t="shared" si="5"/>
        <v/>
      </c>
    </row>
    <row r="287" spans="4:4">
      <c r="D287" s="66" t="str">
        <f t="shared" si="5"/>
        <v/>
      </c>
    </row>
    <row r="288" spans="4:4">
      <c r="D288" s="66" t="str">
        <f t="shared" si="5"/>
        <v/>
      </c>
    </row>
    <row r="289" spans="4:4">
      <c r="D289" s="66" t="str">
        <f t="shared" si="5"/>
        <v/>
      </c>
    </row>
    <row r="290" spans="4:4">
      <c r="D290" s="66" t="str">
        <f t="shared" si="5"/>
        <v/>
      </c>
    </row>
    <row r="291" spans="4:4">
      <c r="D291" s="66" t="str">
        <f t="shared" si="5"/>
        <v/>
      </c>
    </row>
    <row r="292" spans="4:4">
      <c r="D292" s="66" t="str">
        <f t="shared" si="5"/>
        <v/>
      </c>
    </row>
    <row r="293" spans="4:4">
      <c r="D293" s="66" t="str">
        <f t="shared" si="5"/>
        <v/>
      </c>
    </row>
    <row r="294" spans="4:4">
      <c r="D294" s="66" t="str">
        <f t="shared" si="5"/>
        <v/>
      </c>
    </row>
    <row r="295" spans="4:4">
      <c r="D295" s="66" t="str">
        <f t="shared" si="5"/>
        <v/>
      </c>
    </row>
    <row r="296" spans="4:4">
      <c r="D296" s="66" t="str">
        <f t="shared" si="5"/>
        <v/>
      </c>
    </row>
    <row r="297" spans="4:4">
      <c r="D297" s="66" t="str">
        <f t="shared" si="5"/>
        <v/>
      </c>
    </row>
    <row r="298" spans="4:4">
      <c r="D298" s="66" t="str">
        <f t="shared" si="5"/>
        <v/>
      </c>
    </row>
    <row r="299" spans="4:4">
      <c r="D299" s="66" t="str">
        <f t="shared" si="5"/>
        <v/>
      </c>
    </row>
    <row r="300" spans="4:4">
      <c r="D300" s="66" t="str">
        <f t="shared" si="5"/>
        <v/>
      </c>
    </row>
    <row r="301" spans="4:4">
      <c r="D301" s="66" t="str">
        <f t="shared" si="5"/>
        <v/>
      </c>
    </row>
    <row r="302" spans="4:4">
      <c r="D302" s="66" t="str">
        <f t="shared" si="5"/>
        <v/>
      </c>
    </row>
    <row r="303" spans="4:4">
      <c r="D303" s="66" t="str">
        <f t="shared" si="5"/>
        <v/>
      </c>
    </row>
    <row r="304" spans="4:4">
      <c r="D304" s="66" t="str">
        <f t="shared" si="5"/>
        <v/>
      </c>
    </row>
    <row r="305" spans="4:4">
      <c r="D305" s="66" t="str">
        <f t="shared" si="5"/>
        <v/>
      </c>
    </row>
    <row r="306" spans="4:4">
      <c r="D306" s="66" t="str">
        <f t="shared" si="5"/>
        <v/>
      </c>
    </row>
    <row r="307" spans="4:4">
      <c r="D307" s="66" t="str">
        <f t="shared" si="5"/>
        <v/>
      </c>
    </row>
    <row r="308" spans="4:4">
      <c r="D308" s="66" t="str">
        <f t="shared" si="5"/>
        <v/>
      </c>
    </row>
    <row r="309" spans="4:4">
      <c r="D309" s="66" t="str">
        <f t="shared" si="5"/>
        <v/>
      </c>
    </row>
    <row r="310" spans="4:4">
      <c r="D310" s="66" t="str">
        <f t="shared" si="5"/>
        <v/>
      </c>
    </row>
    <row r="311" spans="4:4">
      <c r="D311" s="66" t="str">
        <f t="shared" si="5"/>
        <v/>
      </c>
    </row>
    <row r="312" spans="4:4">
      <c r="D312" s="66" t="str">
        <f t="shared" si="5"/>
        <v/>
      </c>
    </row>
    <row r="313" spans="4:4">
      <c r="D313" s="66" t="str">
        <f t="shared" si="5"/>
        <v/>
      </c>
    </row>
    <row r="314" spans="4:4">
      <c r="D314" s="66" t="str">
        <f t="shared" si="5"/>
        <v/>
      </c>
    </row>
    <row r="315" spans="4:4">
      <c r="D315" s="66" t="str">
        <f t="shared" si="5"/>
        <v/>
      </c>
    </row>
    <row r="316" spans="4:4">
      <c r="D316" s="66" t="str">
        <f t="shared" si="5"/>
        <v/>
      </c>
    </row>
    <row r="317" spans="4:4">
      <c r="D317" s="66" t="str">
        <f t="shared" si="5"/>
        <v/>
      </c>
    </row>
    <row r="318" spans="4:4">
      <c r="D318" s="66" t="str">
        <f t="shared" si="5"/>
        <v/>
      </c>
    </row>
    <row r="319" spans="4:4">
      <c r="D319" s="66" t="str">
        <f t="shared" si="5"/>
        <v/>
      </c>
    </row>
    <row r="320" spans="4:4">
      <c r="D320" s="66" t="str">
        <f t="shared" si="5"/>
        <v/>
      </c>
    </row>
    <row r="321" spans="4:4">
      <c r="D321" s="66" t="str">
        <f t="shared" si="5"/>
        <v/>
      </c>
    </row>
    <row r="322" spans="4:4">
      <c r="D322" s="66" t="str">
        <f t="shared" si="5"/>
        <v/>
      </c>
    </row>
    <row r="323" spans="4:4">
      <c r="D323" s="66" t="str">
        <f t="shared" ref="D323:D386" si="6">IF(C323="", "", _xlfn.XLOOKUP(C323, $H:$H, $I:$I, 0))</f>
        <v/>
      </c>
    </row>
    <row r="324" spans="4:4">
      <c r="D324" s="66" t="str">
        <f t="shared" si="6"/>
        <v/>
      </c>
    </row>
    <row r="325" spans="4:4">
      <c r="D325" s="66" t="str">
        <f t="shared" si="6"/>
        <v/>
      </c>
    </row>
    <row r="326" spans="4:4">
      <c r="D326" s="66" t="str">
        <f t="shared" si="6"/>
        <v/>
      </c>
    </row>
    <row r="327" spans="4:4">
      <c r="D327" s="66" t="str">
        <f t="shared" si="6"/>
        <v/>
      </c>
    </row>
    <row r="328" spans="4:4">
      <c r="D328" s="66" t="str">
        <f t="shared" si="6"/>
        <v/>
      </c>
    </row>
    <row r="329" spans="4:4">
      <c r="D329" s="66" t="str">
        <f t="shared" si="6"/>
        <v/>
      </c>
    </row>
    <row r="330" spans="4:4">
      <c r="D330" s="66" t="str">
        <f t="shared" si="6"/>
        <v/>
      </c>
    </row>
    <row r="331" spans="4:4">
      <c r="D331" s="66" t="str">
        <f t="shared" si="6"/>
        <v/>
      </c>
    </row>
    <row r="332" spans="4:4">
      <c r="D332" s="66" t="str">
        <f t="shared" si="6"/>
        <v/>
      </c>
    </row>
    <row r="333" spans="4:4">
      <c r="D333" s="66" t="str">
        <f t="shared" si="6"/>
        <v/>
      </c>
    </row>
    <row r="334" spans="4:4">
      <c r="D334" t="str">
        <f t="shared" si="6"/>
        <v/>
      </c>
    </row>
    <row r="335" spans="4:4">
      <c r="D335" t="str">
        <f t="shared" si="6"/>
        <v/>
      </c>
    </row>
    <row r="336" spans="4:4">
      <c r="D336" t="str">
        <f t="shared" si="6"/>
        <v/>
      </c>
    </row>
    <row r="337" spans="4:4">
      <c r="D337" t="str">
        <f t="shared" si="6"/>
        <v/>
      </c>
    </row>
    <row r="338" spans="4:4">
      <c r="D338" t="str">
        <f t="shared" si="6"/>
        <v/>
      </c>
    </row>
    <row r="339" spans="4:4">
      <c r="D339" t="str">
        <f t="shared" si="6"/>
        <v/>
      </c>
    </row>
    <row r="340" spans="4:4">
      <c r="D340" t="str">
        <f t="shared" si="6"/>
        <v/>
      </c>
    </row>
    <row r="341" spans="4:4">
      <c r="D341" t="str">
        <f t="shared" si="6"/>
        <v/>
      </c>
    </row>
    <row r="342" spans="4:4">
      <c r="D342" t="str">
        <f t="shared" si="6"/>
        <v/>
      </c>
    </row>
    <row r="343" spans="4:4">
      <c r="D343" t="str">
        <f t="shared" si="6"/>
        <v/>
      </c>
    </row>
    <row r="344" spans="4:4">
      <c r="D344" t="str">
        <f t="shared" si="6"/>
        <v/>
      </c>
    </row>
    <row r="345" spans="4:4">
      <c r="D345" t="str">
        <f t="shared" si="6"/>
        <v/>
      </c>
    </row>
    <row r="346" spans="4:4">
      <c r="D346" t="str">
        <f t="shared" si="6"/>
        <v/>
      </c>
    </row>
    <row r="347" spans="4:4">
      <c r="D347" t="str">
        <f t="shared" si="6"/>
        <v/>
      </c>
    </row>
    <row r="348" spans="4:4">
      <c r="D348" t="str">
        <f t="shared" si="6"/>
        <v/>
      </c>
    </row>
    <row r="349" spans="4:4">
      <c r="D349" t="str">
        <f t="shared" si="6"/>
        <v/>
      </c>
    </row>
    <row r="350" spans="4:4">
      <c r="D350" t="str">
        <f t="shared" si="6"/>
        <v/>
      </c>
    </row>
    <row r="351" spans="4:4">
      <c r="D351" t="str">
        <f t="shared" si="6"/>
        <v/>
      </c>
    </row>
    <row r="352" spans="4:4">
      <c r="D352" t="str">
        <f t="shared" si="6"/>
        <v/>
      </c>
    </row>
    <row r="353" spans="4:4">
      <c r="D353" t="str">
        <f t="shared" si="6"/>
        <v/>
      </c>
    </row>
    <row r="354" spans="4:4">
      <c r="D354" t="str">
        <f t="shared" si="6"/>
        <v/>
      </c>
    </row>
    <row r="355" spans="4:4">
      <c r="D355" t="str">
        <f t="shared" si="6"/>
        <v/>
      </c>
    </row>
    <row r="356" spans="4:4">
      <c r="D356" t="str">
        <f t="shared" si="6"/>
        <v/>
      </c>
    </row>
    <row r="357" spans="4:4">
      <c r="D357" t="str">
        <f t="shared" si="6"/>
        <v/>
      </c>
    </row>
    <row r="358" spans="4:4">
      <c r="D358" t="str">
        <f t="shared" si="6"/>
        <v/>
      </c>
    </row>
    <row r="359" spans="4:4">
      <c r="D359" t="str">
        <f t="shared" si="6"/>
        <v/>
      </c>
    </row>
    <row r="360" spans="4:4">
      <c r="D360" t="str">
        <f t="shared" si="6"/>
        <v/>
      </c>
    </row>
    <row r="361" spans="4:4">
      <c r="D361" t="str">
        <f t="shared" si="6"/>
        <v/>
      </c>
    </row>
    <row r="362" spans="4:4">
      <c r="D362" t="str">
        <f t="shared" si="6"/>
        <v/>
      </c>
    </row>
    <row r="363" spans="4:4">
      <c r="D363" t="str">
        <f t="shared" si="6"/>
        <v/>
      </c>
    </row>
    <row r="364" spans="4:4">
      <c r="D364" t="str">
        <f t="shared" si="6"/>
        <v/>
      </c>
    </row>
    <row r="365" spans="4:4">
      <c r="D365" t="str">
        <f t="shared" si="6"/>
        <v/>
      </c>
    </row>
    <row r="366" spans="4:4">
      <c r="D366" t="str">
        <f t="shared" si="6"/>
        <v/>
      </c>
    </row>
    <row r="367" spans="4:4">
      <c r="D367" t="str">
        <f t="shared" si="6"/>
        <v/>
      </c>
    </row>
    <row r="368" spans="4:4">
      <c r="D368" t="str">
        <f t="shared" si="6"/>
        <v/>
      </c>
    </row>
    <row r="369" spans="4:4">
      <c r="D369" t="str">
        <f t="shared" si="6"/>
        <v/>
      </c>
    </row>
    <row r="370" spans="4:4">
      <c r="D370" t="str">
        <f t="shared" si="6"/>
        <v/>
      </c>
    </row>
    <row r="371" spans="4:4">
      <c r="D371" t="str">
        <f t="shared" si="6"/>
        <v/>
      </c>
    </row>
    <row r="372" spans="4:4">
      <c r="D372" t="str">
        <f t="shared" si="6"/>
        <v/>
      </c>
    </row>
    <row r="373" spans="4:4">
      <c r="D373" t="str">
        <f t="shared" si="6"/>
        <v/>
      </c>
    </row>
    <row r="374" spans="4:4">
      <c r="D374" t="str">
        <f t="shared" si="6"/>
        <v/>
      </c>
    </row>
    <row r="375" spans="4:4">
      <c r="D375" t="str">
        <f t="shared" si="6"/>
        <v/>
      </c>
    </row>
    <row r="376" spans="4:4">
      <c r="D376" t="str">
        <f t="shared" si="6"/>
        <v/>
      </c>
    </row>
    <row r="377" spans="4:4">
      <c r="D377" t="str">
        <f t="shared" si="6"/>
        <v/>
      </c>
    </row>
    <row r="378" spans="4:4">
      <c r="D378" t="str">
        <f t="shared" si="6"/>
        <v/>
      </c>
    </row>
    <row r="379" spans="4:4">
      <c r="D379" t="str">
        <f t="shared" si="6"/>
        <v/>
      </c>
    </row>
    <row r="380" spans="4:4">
      <c r="D380" t="str">
        <f t="shared" si="6"/>
        <v/>
      </c>
    </row>
    <row r="381" spans="4:4">
      <c r="D381" t="str">
        <f t="shared" si="6"/>
        <v/>
      </c>
    </row>
    <row r="382" spans="4:4">
      <c r="D382" t="str">
        <f t="shared" si="6"/>
        <v/>
      </c>
    </row>
    <row r="383" spans="4:4">
      <c r="D383" t="str">
        <f t="shared" si="6"/>
        <v/>
      </c>
    </row>
    <row r="384" spans="4:4">
      <c r="D384" t="str">
        <f t="shared" si="6"/>
        <v/>
      </c>
    </row>
    <row r="385" spans="4:4">
      <c r="D385" t="str">
        <f t="shared" si="6"/>
        <v/>
      </c>
    </row>
    <row r="386" spans="4:4">
      <c r="D386" t="str">
        <f t="shared" si="6"/>
        <v/>
      </c>
    </row>
    <row r="387" spans="4:4">
      <c r="D387" t="str">
        <f t="shared" ref="D387:D450" si="7">IF(C387="", "", _xlfn.XLOOKUP(C387, $H:$H, $I:$I, 0))</f>
        <v/>
      </c>
    </row>
    <row r="388" spans="4:4">
      <c r="D388" t="str">
        <f t="shared" si="7"/>
        <v/>
      </c>
    </row>
    <row r="389" spans="4:4">
      <c r="D389" t="str">
        <f t="shared" si="7"/>
        <v/>
      </c>
    </row>
    <row r="390" spans="4:4">
      <c r="D390" t="str">
        <f t="shared" si="7"/>
        <v/>
      </c>
    </row>
    <row r="391" spans="4:4">
      <c r="D391" t="str">
        <f t="shared" si="7"/>
        <v/>
      </c>
    </row>
    <row r="392" spans="4:4">
      <c r="D392" t="str">
        <f t="shared" si="7"/>
        <v/>
      </c>
    </row>
    <row r="393" spans="4:4">
      <c r="D393" t="str">
        <f t="shared" si="7"/>
        <v/>
      </c>
    </row>
    <row r="394" spans="4:4">
      <c r="D394" t="str">
        <f t="shared" si="7"/>
        <v/>
      </c>
    </row>
    <row r="395" spans="4:4">
      <c r="D395" t="str">
        <f t="shared" si="7"/>
        <v/>
      </c>
    </row>
    <row r="396" spans="4:4">
      <c r="D396" t="str">
        <f t="shared" si="7"/>
        <v/>
      </c>
    </row>
    <row r="397" spans="4:4">
      <c r="D397" t="str">
        <f t="shared" si="7"/>
        <v/>
      </c>
    </row>
    <row r="398" spans="4:4">
      <c r="D398" t="str">
        <f t="shared" si="7"/>
        <v/>
      </c>
    </row>
    <row r="399" spans="4:4">
      <c r="D399" t="str">
        <f t="shared" si="7"/>
        <v/>
      </c>
    </row>
    <row r="400" spans="4:4">
      <c r="D400" t="str">
        <f t="shared" si="7"/>
        <v/>
      </c>
    </row>
    <row r="401" spans="4:4">
      <c r="D401" t="str">
        <f t="shared" si="7"/>
        <v/>
      </c>
    </row>
    <row r="402" spans="4:4">
      <c r="D402" t="str">
        <f t="shared" si="7"/>
        <v/>
      </c>
    </row>
    <row r="403" spans="4:4">
      <c r="D403" t="str">
        <f t="shared" si="7"/>
        <v/>
      </c>
    </row>
    <row r="404" spans="4:4">
      <c r="D404" t="str">
        <f t="shared" si="7"/>
        <v/>
      </c>
    </row>
    <row r="405" spans="4:4">
      <c r="D405" t="str">
        <f t="shared" si="7"/>
        <v/>
      </c>
    </row>
    <row r="406" spans="4:4">
      <c r="D406" t="str">
        <f t="shared" si="7"/>
        <v/>
      </c>
    </row>
    <row r="407" spans="4:4">
      <c r="D407" t="str">
        <f t="shared" si="7"/>
        <v/>
      </c>
    </row>
    <row r="408" spans="4:4">
      <c r="D408" t="str">
        <f t="shared" si="7"/>
        <v/>
      </c>
    </row>
    <row r="409" spans="4:4">
      <c r="D409" t="str">
        <f t="shared" si="7"/>
        <v/>
      </c>
    </row>
    <row r="410" spans="4:4">
      <c r="D410" t="str">
        <f t="shared" si="7"/>
        <v/>
      </c>
    </row>
    <row r="411" spans="4:4">
      <c r="D411" t="str">
        <f t="shared" si="7"/>
        <v/>
      </c>
    </row>
    <row r="412" spans="4:4">
      <c r="D412" t="str">
        <f t="shared" si="7"/>
        <v/>
      </c>
    </row>
    <row r="413" spans="4:4">
      <c r="D413" t="str">
        <f t="shared" si="7"/>
        <v/>
      </c>
    </row>
    <row r="414" spans="4:4">
      <c r="D414" t="str">
        <f t="shared" si="7"/>
        <v/>
      </c>
    </row>
    <row r="415" spans="4:4">
      <c r="D415" t="str">
        <f t="shared" si="7"/>
        <v/>
      </c>
    </row>
    <row r="416" spans="4:4">
      <c r="D416" t="str">
        <f t="shared" si="7"/>
        <v/>
      </c>
    </row>
    <row r="417" spans="4:4">
      <c r="D417" t="str">
        <f t="shared" si="7"/>
        <v/>
      </c>
    </row>
    <row r="418" spans="4:4">
      <c r="D418" t="str">
        <f t="shared" si="7"/>
        <v/>
      </c>
    </row>
    <row r="419" spans="4:4">
      <c r="D419" t="str">
        <f t="shared" si="7"/>
        <v/>
      </c>
    </row>
    <row r="420" spans="4:4">
      <c r="D420" t="str">
        <f t="shared" si="7"/>
        <v/>
      </c>
    </row>
    <row r="421" spans="4:4">
      <c r="D421" t="str">
        <f t="shared" si="7"/>
        <v/>
      </c>
    </row>
    <row r="422" spans="4:4">
      <c r="D422" t="str">
        <f t="shared" si="7"/>
        <v/>
      </c>
    </row>
    <row r="423" spans="4:4">
      <c r="D423" t="str">
        <f t="shared" si="7"/>
        <v/>
      </c>
    </row>
    <row r="424" spans="4:4">
      <c r="D424" t="str">
        <f t="shared" si="7"/>
        <v/>
      </c>
    </row>
    <row r="425" spans="4:4">
      <c r="D425" t="str">
        <f t="shared" si="7"/>
        <v/>
      </c>
    </row>
    <row r="426" spans="4:4">
      <c r="D426" t="str">
        <f t="shared" si="7"/>
        <v/>
      </c>
    </row>
    <row r="427" spans="4:4">
      <c r="D427" t="str">
        <f t="shared" si="7"/>
        <v/>
      </c>
    </row>
    <row r="428" spans="4:4">
      <c r="D428" t="str">
        <f t="shared" si="7"/>
        <v/>
      </c>
    </row>
    <row r="429" spans="4:4">
      <c r="D429" t="str">
        <f t="shared" si="7"/>
        <v/>
      </c>
    </row>
    <row r="430" spans="4:4">
      <c r="D430" t="str">
        <f t="shared" si="7"/>
        <v/>
      </c>
    </row>
    <row r="431" spans="4:4">
      <c r="D431" t="str">
        <f t="shared" si="7"/>
        <v/>
      </c>
    </row>
    <row r="432" spans="4:4">
      <c r="D432" t="str">
        <f t="shared" si="7"/>
        <v/>
      </c>
    </row>
    <row r="433" spans="4:4">
      <c r="D433" t="str">
        <f t="shared" si="7"/>
        <v/>
      </c>
    </row>
    <row r="434" spans="4:4">
      <c r="D434" t="str">
        <f t="shared" si="7"/>
        <v/>
      </c>
    </row>
    <row r="435" spans="4:4">
      <c r="D435" t="str">
        <f t="shared" si="7"/>
        <v/>
      </c>
    </row>
    <row r="436" spans="4:4">
      <c r="D436" t="str">
        <f t="shared" si="7"/>
        <v/>
      </c>
    </row>
    <row r="437" spans="4:4">
      <c r="D437" t="str">
        <f t="shared" si="7"/>
        <v/>
      </c>
    </row>
    <row r="438" spans="4:4">
      <c r="D438" t="str">
        <f t="shared" si="7"/>
        <v/>
      </c>
    </row>
    <row r="439" spans="4:4">
      <c r="D439" t="str">
        <f t="shared" si="7"/>
        <v/>
      </c>
    </row>
    <row r="440" spans="4:4">
      <c r="D440" t="str">
        <f t="shared" si="7"/>
        <v/>
      </c>
    </row>
    <row r="441" spans="4:4">
      <c r="D441" t="str">
        <f t="shared" si="7"/>
        <v/>
      </c>
    </row>
    <row r="442" spans="4:4">
      <c r="D442" t="str">
        <f t="shared" si="7"/>
        <v/>
      </c>
    </row>
    <row r="443" spans="4:4">
      <c r="D443" t="str">
        <f t="shared" si="7"/>
        <v/>
      </c>
    </row>
    <row r="444" spans="4:4">
      <c r="D444" t="str">
        <f t="shared" si="7"/>
        <v/>
      </c>
    </row>
    <row r="445" spans="4:4">
      <c r="D445" t="str">
        <f t="shared" si="7"/>
        <v/>
      </c>
    </row>
    <row r="446" spans="4:4">
      <c r="D446" t="str">
        <f t="shared" si="7"/>
        <v/>
      </c>
    </row>
    <row r="447" spans="4:4">
      <c r="D447" t="str">
        <f t="shared" si="7"/>
        <v/>
      </c>
    </row>
    <row r="448" spans="4:4">
      <c r="D448" t="str">
        <f t="shared" si="7"/>
        <v/>
      </c>
    </row>
    <row r="449" spans="4:4">
      <c r="D449" t="str">
        <f t="shared" si="7"/>
        <v/>
      </c>
    </row>
    <row r="450" spans="4:4">
      <c r="D450" t="str">
        <f t="shared" si="7"/>
        <v/>
      </c>
    </row>
    <row r="451" spans="4:4">
      <c r="D451" t="str">
        <f t="shared" ref="D451:D514" si="8">IF(C451="", "", _xlfn.XLOOKUP(C451, $H:$H, $I:$I, 0))</f>
        <v/>
      </c>
    </row>
    <row r="452" spans="4:4">
      <c r="D452" t="str">
        <f t="shared" si="8"/>
        <v/>
      </c>
    </row>
    <row r="453" spans="4:4">
      <c r="D453" t="str">
        <f t="shared" si="8"/>
        <v/>
      </c>
    </row>
    <row r="454" spans="4:4">
      <c r="D454" t="str">
        <f t="shared" si="8"/>
        <v/>
      </c>
    </row>
    <row r="455" spans="4:4">
      <c r="D455" t="str">
        <f t="shared" si="8"/>
        <v/>
      </c>
    </row>
    <row r="456" spans="4:4">
      <c r="D456" t="str">
        <f t="shared" si="8"/>
        <v/>
      </c>
    </row>
    <row r="457" spans="4:4">
      <c r="D457" t="str">
        <f t="shared" si="8"/>
        <v/>
      </c>
    </row>
    <row r="458" spans="4:4">
      <c r="D458" t="str">
        <f t="shared" si="8"/>
        <v/>
      </c>
    </row>
    <row r="459" spans="4:4">
      <c r="D459" t="str">
        <f t="shared" si="8"/>
        <v/>
      </c>
    </row>
    <row r="460" spans="4:4">
      <c r="D460" t="str">
        <f t="shared" si="8"/>
        <v/>
      </c>
    </row>
    <row r="461" spans="4:4">
      <c r="D461" t="str">
        <f t="shared" si="8"/>
        <v/>
      </c>
    </row>
    <row r="462" spans="4:4">
      <c r="D462" t="str">
        <f t="shared" si="8"/>
        <v/>
      </c>
    </row>
    <row r="463" spans="4:4">
      <c r="D463" t="str">
        <f t="shared" si="8"/>
        <v/>
      </c>
    </row>
    <row r="464" spans="4:4">
      <c r="D464" t="str">
        <f t="shared" si="8"/>
        <v/>
      </c>
    </row>
    <row r="465" spans="4:4">
      <c r="D465" t="str">
        <f t="shared" si="8"/>
        <v/>
      </c>
    </row>
    <row r="466" spans="4:4">
      <c r="D466" t="str">
        <f t="shared" si="8"/>
        <v/>
      </c>
    </row>
    <row r="467" spans="4:4">
      <c r="D467" t="str">
        <f t="shared" si="8"/>
        <v/>
      </c>
    </row>
    <row r="468" spans="4:4">
      <c r="D468" t="str">
        <f t="shared" si="8"/>
        <v/>
      </c>
    </row>
    <row r="469" spans="4:4">
      <c r="D469" t="str">
        <f t="shared" si="8"/>
        <v/>
      </c>
    </row>
    <row r="470" spans="4:4">
      <c r="D470" t="str">
        <f t="shared" si="8"/>
        <v/>
      </c>
    </row>
    <row r="471" spans="4:4">
      <c r="D471" t="str">
        <f t="shared" si="8"/>
        <v/>
      </c>
    </row>
    <row r="472" spans="4:4">
      <c r="D472" t="str">
        <f t="shared" si="8"/>
        <v/>
      </c>
    </row>
    <row r="473" spans="4:4">
      <c r="D473" t="str">
        <f t="shared" si="8"/>
        <v/>
      </c>
    </row>
    <row r="474" spans="4:4">
      <c r="D474" t="str">
        <f t="shared" si="8"/>
        <v/>
      </c>
    </row>
    <row r="475" spans="4:4">
      <c r="D475" t="str">
        <f t="shared" si="8"/>
        <v/>
      </c>
    </row>
    <row r="476" spans="4:4">
      <c r="D476" t="str">
        <f t="shared" si="8"/>
        <v/>
      </c>
    </row>
    <row r="477" spans="4:4">
      <c r="D477" t="str">
        <f t="shared" si="8"/>
        <v/>
      </c>
    </row>
    <row r="478" spans="4:4">
      <c r="D478" t="str">
        <f t="shared" si="8"/>
        <v/>
      </c>
    </row>
    <row r="479" spans="4:4">
      <c r="D479" t="str">
        <f t="shared" si="8"/>
        <v/>
      </c>
    </row>
    <row r="480" spans="4:4">
      <c r="D480" t="str">
        <f t="shared" si="8"/>
        <v/>
      </c>
    </row>
    <row r="481" spans="4:4">
      <c r="D481" t="str">
        <f t="shared" si="8"/>
        <v/>
      </c>
    </row>
    <row r="482" spans="4:4">
      <c r="D482" t="str">
        <f t="shared" si="8"/>
        <v/>
      </c>
    </row>
    <row r="483" spans="4:4">
      <c r="D483" t="str">
        <f t="shared" si="8"/>
        <v/>
      </c>
    </row>
    <row r="484" spans="4:4">
      <c r="D484" t="str">
        <f t="shared" si="8"/>
        <v/>
      </c>
    </row>
    <row r="485" spans="4:4">
      <c r="D485" t="str">
        <f t="shared" si="8"/>
        <v/>
      </c>
    </row>
    <row r="486" spans="4:4">
      <c r="D486" t="str">
        <f t="shared" si="8"/>
        <v/>
      </c>
    </row>
    <row r="487" spans="4:4">
      <c r="D487" t="str">
        <f t="shared" si="8"/>
        <v/>
      </c>
    </row>
    <row r="488" spans="4:4">
      <c r="D488" t="str">
        <f t="shared" si="8"/>
        <v/>
      </c>
    </row>
    <row r="489" spans="4:4">
      <c r="D489" t="str">
        <f t="shared" si="8"/>
        <v/>
      </c>
    </row>
    <row r="490" spans="4:4">
      <c r="D490" t="str">
        <f t="shared" si="8"/>
        <v/>
      </c>
    </row>
    <row r="491" spans="4:4">
      <c r="D491" t="str">
        <f t="shared" si="8"/>
        <v/>
      </c>
    </row>
    <row r="492" spans="4:4">
      <c r="D492" t="str">
        <f t="shared" si="8"/>
        <v/>
      </c>
    </row>
    <row r="493" spans="4:4">
      <c r="D493" t="str">
        <f t="shared" si="8"/>
        <v/>
      </c>
    </row>
    <row r="494" spans="4:4">
      <c r="D494" t="str">
        <f t="shared" si="8"/>
        <v/>
      </c>
    </row>
    <row r="495" spans="4:4">
      <c r="D495" t="str">
        <f t="shared" si="8"/>
        <v/>
      </c>
    </row>
    <row r="496" spans="4:4">
      <c r="D496" t="str">
        <f t="shared" si="8"/>
        <v/>
      </c>
    </row>
    <row r="497" spans="4:4">
      <c r="D497" t="str">
        <f t="shared" si="8"/>
        <v/>
      </c>
    </row>
    <row r="498" spans="4:4">
      <c r="D498" t="str">
        <f t="shared" si="8"/>
        <v/>
      </c>
    </row>
    <row r="499" spans="4:4">
      <c r="D499" t="str">
        <f t="shared" si="8"/>
        <v/>
      </c>
    </row>
    <row r="500" spans="4:4">
      <c r="D500" t="str">
        <f t="shared" si="8"/>
        <v/>
      </c>
    </row>
    <row r="501" spans="4:4">
      <c r="D501" t="str">
        <f t="shared" si="8"/>
        <v/>
      </c>
    </row>
    <row r="502" spans="4:4">
      <c r="D502" t="str">
        <f t="shared" si="8"/>
        <v/>
      </c>
    </row>
    <row r="503" spans="4:4">
      <c r="D503" t="str">
        <f t="shared" si="8"/>
        <v/>
      </c>
    </row>
    <row r="504" spans="4:4">
      <c r="D504" t="str">
        <f t="shared" si="8"/>
        <v/>
      </c>
    </row>
    <row r="505" spans="4:4">
      <c r="D505" t="str">
        <f t="shared" si="8"/>
        <v/>
      </c>
    </row>
    <row r="506" spans="4:4">
      <c r="D506" t="str">
        <f t="shared" si="8"/>
        <v/>
      </c>
    </row>
    <row r="507" spans="4:4">
      <c r="D507" t="str">
        <f t="shared" si="8"/>
        <v/>
      </c>
    </row>
    <row r="508" spans="4:4">
      <c r="D508" t="str">
        <f t="shared" si="8"/>
        <v/>
      </c>
    </row>
    <row r="509" spans="4:4">
      <c r="D509" t="str">
        <f t="shared" si="8"/>
        <v/>
      </c>
    </row>
    <row r="510" spans="4:4">
      <c r="D510" t="str">
        <f t="shared" si="8"/>
        <v/>
      </c>
    </row>
    <row r="511" spans="4:4">
      <c r="D511" t="str">
        <f t="shared" si="8"/>
        <v/>
      </c>
    </row>
    <row r="512" spans="4:4">
      <c r="D512" t="str">
        <f t="shared" si="8"/>
        <v/>
      </c>
    </row>
    <row r="513" spans="4:4">
      <c r="D513" t="str">
        <f t="shared" si="8"/>
        <v/>
      </c>
    </row>
    <row r="514" spans="4:4">
      <c r="D514" t="str">
        <f t="shared" si="8"/>
        <v/>
      </c>
    </row>
    <row r="515" spans="4:4">
      <c r="D515" t="str">
        <f t="shared" ref="D515:D578" si="9">IF(C515="", "", _xlfn.XLOOKUP(C515, $H:$H, $I:$I, 0))</f>
        <v/>
      </c>
    </row>
    <row r="516" spans="4:4">
      <c r="D516" t="str">
        <f t="shared" si="9"/>
        <v/>
      </c>
    </row>
    <row r="517" spans="4:4">
      <c r="D517" t="str">
        <f t="shared" si="9"/>
        <v/>
      </c>
    </row>
    <row r="518" spans="4:4">
      <c r="D518" t="str">
        <f t="shared" si="9"/>
        <v/>
      </c>
    </row>
    <row r="519" spans="4:4">
      <c r="D519" t="str">
        <f t="shared" si="9"/>
        <v/>
      </c>
    </row>
    <row r="520" spans="4:4">
      <c r="D520" t="str">
        <f t="shared" si="9"/>
        <v/>
      </c>
    </row>
    <row r="521" spans="4:4">
      <c r="D521" t="str">
        <f t="shared" si="9"/>
        <v/>
      </c>
    </row>
    <row r="522" spans="4:4">
      <c r="D522" t="str">
        <f t="shared" si="9"/>
        <v/>
      </c>
    </row>
    <row r="523" spans="4:4">
      <c r="D523" t="str">
        <f t="shared" si="9"/>
        <v/>
      </c>
    </row>
    <row r="524" spans="4:4">
      <c r="D524" t="str">
        <f t="shared" si="9"/>
        <v/>
      </c>
    </row>
    <row r="525" spans="4:4">
      <c r="D525" t="str">
        <f t="shared" si="9"/>
        <v/>
      </c>
    </row>
    <row r="526" spans="4:4">
      <c r="D526" t="str">
        <f t="shared" si="9"/>
        <v/>
      </c>
    </row>
    <row r="527" spans="4:4">
      <c r="D527" t="str">
        <f t="shared" si="9"/>
        <v/>
      </c>
    </row>
    <row r="528" spans="4:4">
      <c r="D528" t="str">
        <f t="shared" si="9"/>
        <v/>
      </c>
    </row>
    <row r="529" spans="4:4">
      <c r="D529" t="str">
        <f t="shared" si="9"/>
        <v/>
      </c>
    </row>
    <row r="530" spans="4:4">
      <c r="D530" t="str">
        <f t="shared" si="9"/>
        <v/>
      </c>
    </row>
    <row r="531" spans="4:4">
      <c r="D531" t="str">
        <f t="shared" si="9"/>
        <v/>
      </c>
    </row>
    <row r="532" spans="4:4">
      <c r="D532" t="str">
        <f t="shared" si="9"/>
        <v/>
      </c>
    </row>
    <row r="533" spans="4:4">
      <c r="D533" t="str">
        <f t="shared" si="9"/>
        <v/>
      </c>
    </row>
    <row r="534" spans="4:4">
      <c r="D534" t="str">
        <f t="shared" si="9"/>
        <v/>
      </c>
    </row>
    <row r="535" spans="4:4">
      <c r="D535" t="str">
        <f t="shared" si="9"/>
        <v/>
      </c>
    </row>
    <row r="536" spans="4:4">
      <c r="D536" t="str">
        <f t="shared" si="9"/>
        <v/>
      </c>
    </row>
    <row r="537" spans="4:4">
      <c r="D537" t="str">
        <f t="shared" si="9"/>
        <v/>
      </c>
    </row>
    <row r="538" spans="4:4">
      <c r="D538" t="str">
        <f t="shared" si="9"/>
        <v/>
      </c>
    </row>
    <row r="539" spans="4:4">
      <c r="D539" t="str">
        <f t="shared" si="9"/>
        <v/>
      </c>
    </row>
    <row r="540" spans="4:4">
      <c r="D540" t="str">
        <f t="shared" si="9"/>
        <v/>
      </c>
    </row>
    <row r="541" spans="4:4">
      <c r="D541" t="str">
        <f t="shared" si="9"/>
        <v/>
      </c>
    </row>
    <row r="542" spans="4:4">
      <c r="D542" t="str">
        <f t="shared" si="9"/>
        <v/>
      </c>
    </row>
    <row r="543" spans="4:4">
      <c r="D543" t="str">
        <f t="shared" si="9"/>
        <v/>
      </c>
    </row>
    <row r="544" spans="4:4">
      <c r="D544" t="str">
        <f t="shared" si="9"/>
        <v/>
      </c>
    </row>
    <row r="545" spans="4:4">
      <c r="D545" t="str">
        <f t="shared" si="9"/>
        <v/>
      </c>
    </row>
    <row r="546" spans="4:4">
      <c r="D546" t="str">
        <f t="shared" si="9"/>
        <v/>
      </c>
    </row>
    <row r="547" spans="4:4">
      <c r="D547" t="str">
        <f t="shared" si="9"/>
        <v/>
      </c>
    </row>
    <row r="548" spans="4:4">
      <c r="D548" t="str">
        <f t="shared" si="9"/>
        <v/>
      </c>
    </row>
    <row r="549" spans="4:4">
      <c r="D549" t="str">
        <f t="shared" si="9"/>
        <v/>
      </c>
    </row>
    <row r="550" spans="4:4">
      <c r="D550" t="str">
        <f t="shared" si="9"/>
        <v/>
      </c>
    </row>
    <row r="551" spans="4:4">
      <c r="D551" t="str">
        <f t="shared" si="9"/>
        <v/>
      </c>
    </row>
    <row r="552" spans="4:4">
      <c r="D552" t="str">
        <f t="shared" si="9"/>
        <v/>
      </c>
    </row>
    <row r="553" spans="4:4">
      <c r="D553" t="str">
        <f t="shared" si="9"/>
        <v/>
      </c>
    </row>
    <row r="554" spans="4:4">
      <c r="D554" t="str">
        <f t="shared" si="9"/>
        <v/>
      </c>
    </row>
    <row r="555" spans="4:4">
      <c r="D555" t="str">
        <f t="shared" si="9"/>
        <v/>
      </c>
    </row>
    <row r="556" spans="4:4">
      <c r="D556" t="str">
        <f t="shared" si="9"/>
        <v/>
      </c>
    </row>
    <row r="557" spans="4:4">
      <c r="D557" t="str">
        <f t="shared" si="9"/>
        <v/>
      </c>
    </row>
    <row r="558" spans="4:4">
      <c r="D558" t="str">
        <f t="shared" si="9"/>
        <v/>
      </c>
    </row>
    <row r="559" spans="4:4">
      <c r="D559" t="str">
        <f t="shared" si="9"/>
        <v/>
      </c>
    </row>
    <row r="560" spans="4:4">
      <c r="D560" t="str">
        <f t="shared" si="9"/>
        <v/>
      </c>
    </row>
    <row r="561" spans="4:4">
      <c r="D561" t="str">
        <f t="shared" si="9"/>
        <v/>
      </c>
    </row>
    <row r="562" spans="4:4">
      <c r="D562" t="str">
        <f t="shared" si="9"/>
        <v/>
      </c>
    </row>
    <row r="563" spans="4:4">
      <c r="D563" t="str">
        <f t="shared" si="9"/>
        <v/>
      </c>
    </row>
    <row r="564" spans="4:4">
      <c r="D564" t="str">
        <f t="shared" si="9"/>
        <v/>
      </c>
    </row>
    <row r="565" spans="4:4">
      <c r="D565" t="str">
        <f t="shared" si="9"/>
        <v/>
      </c>
    </row>
    <row r="566" spans="4:4">
      <c r="D566" t="str">
        <f t="shared" si="9"/>
        <v/>
      </c>
    </row>
    <row r="567" spans="4:4">
      <c r="D567" t="str">
        <f t="shared" si="9"/>
        <v/>
      </c>
    </row>
    <row r="568" spans="4:4">
      <c r="D568" t="str">
        <f t="shared" si="9"/>
        <v/>
      </c>
    </row>
    <row r="569" spans="4:4">
      <c r="D569" t="str">
        <f t="shared" si="9"/>
        <v/>
      </c>
    </row>
    <row r="570" spans="4:4">
      <c r="D570" t="str">
        <f t="shared" si="9"/>
        <v/>
      </c>
    </row>
    <row r="571" spans="4:4">
      <c r="D571" t="str">
        <f t="shared" si="9"/>
        <v/>
      </c>
    </row>
    <row r="572" spans="4:4">
      <c r="D572" t="str">
        <f t="shared" si="9"/>
        <v/>
      </c>
    </row>
    <row r="573" spans="4:4">
      <c r="D573" t="str">
        <f t="shared" si="9"/>
        <v/>
      </c>
    </row>
    <row r="574" spans="4:4">
      <c r="D574" t="str">
        <f t="shared" si="9"/>
        <v/>
      </c>
    </row>
    <row r="575" spans="4:4">
      <c r="D575" t="str">
        <f t="shared" si="9"/>
        <v/>
      </c>
    </row>
    <row r="576" spans="4:4">
      <c r="D576" t="str">
        <f t="shared" si="9"/>
        <v/>
      </c>
    </row>
    <row r="577" spans="4:4">
      <c r="D577" t="str">
        <f t="shared" si="9"/>
        <v/>
      </c>
    </row>
    <row r="578" spans="4:4">
      <c r="D578" t="str">
        <f t="shared" si="9"/>
        <v/>
      </c>
    </row>
    <row r="579" spans="4:4">
      <c r="D579" t="str">
        <f t="shared" ref="D579:D642" si="10">IF(C579="", "", _xlfn.XLOOKUP(C579, $H:$H, $I:$I, 0))</f>
        <v/>
      </c>
    </row>
    <row r="580" spans="4:4">
      <c r="D580" t="str">
        <f t="shared" si="10"/>
        <v/>
      </c>
    </row>
    <row r="581" spans="4:4">
      <c r="D581" t="str">
        <f t="shared" si="10"/>
        <v/>
      </c>
    </row>
    <row r="582" spans="4:4">
      <c r="D582" t="str">
        <f t="shared" si="10"/>
        <v/>
      </c>
    </row>
    <row r="583" spans="4:4">
      <c r="D583" t="str">
        <f t="shared" si="10"/>
        <v/>
      </c>
    </row>
    <row r="584" spans="4:4">
      <c r="D584" t="str">
        <f t="shared" si="10"/>
        <v/>
      </c>
    </row>
    <row r="585" spans="4:4">
      <c r="D585" t="str">
        <f t="shared" si="10"/>
        <v/>
      </c>
    </row>
    <row r="586" spans="4:4">
      <c r="D586" t="str">
        <f t="shared" si="10"/>
        <v/>
      </c>
    </row>
    <row r="587" spans="4:4">
      <c r="D587" t="str">
        <f t="shared" si="10"/>
        <v/>
      </c>
    </row>
    <row r="588" spans="4:4">
      <c r="D588" t="str">
        <f t="shared" si="10"/>
        <v/>
      </c>
    </row>
    <row r="589" spans="4:4">
      <c r="D589" t="str">
        <f t="shared" si="10"/>
        <v/>
      </c>
    </row>
    <row r="590" spans="4:4">
      <c r="D590" t="str">
        <f t="shared" si="10"/>
        <v/>
      </c>
    </row>
    <row r="591" spans="4:4">
      <c r="D591" t="str">
        <f t="shared" si="10"/>
        <v/>
      </c>
    </row>
    <row r="592" spans="4:4">
      <c r="D592" t="str">
        <f t="shared" si="10"/>
        <v/>
      </c>
    </row>
    <row r="593" spans="4:4">
      <c r="D593" t="str">
        <f t="shared" si="10"/>
        <v/>
      </c>
    </row>
    <row r="594" spans="4:4">
      <c r="D594" t="str">
        <f t="shared" si="10"/>
        <v/>
      </c>
    </row>
    <row r="595" spans="4:4">
      <c r="D595" t="str">
        <f t="shared" si="10"/>
        <v/>
      </c>
    </row>
    <row r="596" spans="4:4">
      <c r="D596" t="str">
        <f t="shared" si="10"/>
        <v/>
      </c>
    </row>
    <row r="597" spans="4:4">
      <c r="D597" t="str">
        <f t="shared" si="10"/>
        <v/>
      </c>
    </row>
    <row r="598" spans="4:4">
      <c r="D598" t="str">
        <f t="shared" si="10"/>
        <v/>
      </c>
    </row>
    <row r="599" spans="4:4">
      <c r="D599" t="str">
        <f t="shared" si="10"/>
        <v/>
      </c>
    </row>
    <row r="600" spans="4:4">
      <c r="D600" t="str">
        <f t="shared" si="10"/>
        <v/>
      </c>
    </row>
    <row r="601" spans="4:4">
      <c r="D601" t="str">
        <f t="shared" si="10"/>
        <v/>
      </c>
    </row>
    <row r="602" spans="4:4">
      <c r="D602" t="str">
        <f t="shared" si="10"/>
        <v/>
      </c>
    </row>
    <row r="603" spans="4:4">
      <c r="D603" t="str">
        <f t="shared" si="10"/>
        <v/>
      </c>
    </row>
    <row r="604" spans="4:4">
      <c r="D604" t="str">
        <f t="shared" si="10"/>
        <v/>
      </c>
    </row>
    <row r="605" spans="4:4">
      <c r="D605" t="str">
        <f t="shared" si="10"/>
        <v/>
      </c>
    </row>
    <row r="606" spans="4:4">
      <c r="D606" t="str">
        <f t="shared" si="10"/>
        <v/>
      </c>
    </row>
    <row r="607" spans="4:4">
      <c r="D607" t="str">
        <f t="shared" si="10"/>
        <v/>
      </c>
    </row>
    <row r="608" spans="4:4">
      <c r="D608" t="str">
        <f t="shared" si="10"/>
        <v/>
      </c>
    </row>
    <row r="609" spans="4:4">
      <c r="D609" t="str">
        <f t="shared" si="10"/>
        <v/>
      </c>
    </row>
    <row r="610" spans="4:4">
      <c r="D610" t="str">
        <f t="shared" si="10"/>
        <v/>
      </c>
    </row>
    <row r="611" spans="4:4">
      <c r="D611" t="str">
        <f t="shared" si="10"/>
        <v/>
      </c>
    </row>
    <row r="612" spans="4:4">
      <c r="D612" t="str">
        <f t="shared" si="10"/>
        <v/>
      </c>
    </row>
    <row r="613" spans="4:4">
      <c r="D613" t="str">
        <f t="shared" si="10"/>
        <v/>
      </c>
    </row>
    <row r="614" spans="4:4">
      <c r="D614" t="str">
        <f t="shared" si="10"/>
        <v/>
      </c>
    </row>
    <row r="615" spans="4:4">
      <c r="D615" t="str">
        <f t="shared" si="10"/>
        <v/>
      </c>
    </row>
    <row r="616" spans="4:4">
      <c r="D616" t="str">
        <f t="shared" si="10"/>
        <v/>
      </c>
    </row>
    <row r="617" spans="4:4">
      <c r="D617" t="str">
        <f t="shared" si="10"/>
        <v/>
      </c>
    </row>
    <row r="618" spans="4:4">
      <c r="D618" t="str">
        <f t="shared" si="10"/>
        <v/>
      </c>
    </row>
    <row r="619" spans="4:4">
      <c r="D619" t="str">
        <f t="shared" si="10"/>
        <v/>
      </c>
    </row>
    <row r="620" spans="4:4">
      <c r="D620" t="str">
        <f t="shared" si="10"/>
        <v/>
      </c>
    </row>
    <row r="621" spans="4:4">
      <c r="D621" t="str">
        <f t="shared" si="10"/>
        <v/>
      </c>
    </row>
    <row r="622" spans="4:4">
      <c r="D622" t="str">
        <f t="shared" si="10"/>
        <v/>
      </c>
    </row>
    <row r="623" spans="4:4">
      <c r="D623" t="str">
        <f t="shared" si="10"/>
        <v/>
      </c>
    </row>
    <row r="624" spans="4:4">
      <c r="D624" t="str">
        <f t="shared" si="10"/>
        <v/>
      </c>
    </row>
    <row r="625" spans="4:4">
      <c r="D625" t="str">
        <f t="shared" si="10"/>
        <v/>
      </c>
    </row>
    <row r="626" spans="4:4">
      <c r="D626" t="str">
        <f t="shared" si="10"/>
        <v/>
      </c>
    </row>
    <row r="627" spans="4:4">
      <c r="D627" t="str">
        <f t="shared" si="10"/>
        <v/>
      </c>
    </row>
    <row r="628" spans="4:4">
      <c r="D628" t="str">
        <f t="shared" si="10"/>
        <v/>
      </c>
    </row>
    <row r="629" spans="4:4">
      <c r="D629" t="str">
        <f t="shared" si="10"/>
        <v/>
      </c>
    </row>
    <row r="630" spans="4:4">
      <c r="D630" t="str">
        <f t="shared" si="10"/>
        <v/>
      </c>
    </row>
    <row r="631" spans="4:4">
      <c r="D631" t="str">
        <f t="shared" si="10"/>
        <v/>
      </c>
    </row>
    <row r="632" spans="4:4">
      <c r="D632" t="str">
        <f t="shared" si="10"/>
        <v/>
      </c>
    </row>
    <row r="633" spans="4:4">
      <c r="D633" t="str">
        <f t="shared" si="10"/>
        <v/>
      </c>
    </row>
    <row r="634" spans="4:4">
      <c r="D634" t="str">
        <f t="shared" si="10"/>
        <v/>
      </c>
    </row>
    <row r="635" spans="4:4">
      <c r="D635" t="str">
        <f t="shared" si="10"/>
        <v/>
      </c>
    </row>
    <row r="636" spans="4:4">
      <c r="D636" t="str">
        <f t="shared" si="10"/>
        <v/>
      </c>
    </row>
    <row r="637" spans="4:4">
      <c r="D637" t="str">
        <f t="shared" si="10"/>
        <v/>
      </c>
    </row>
    <row r="638" spans="4:4">
      <c r="D638" t="str">
        <f t="shared" si="10"/>
        <v/>
      </c>
    </row>
    <row r="639" spans="4:4">
      <c r="D639" t="str">
        <f t="shared" si="10"/>
        <v/>
      </c>
    </row>
    <row r="640" spans="4:4">
      <c r="D640" t="str">
        <f t="shared" si="10"/>
        <v/>
      </c>
    </row>
    <row r="641" spans="4:4">
      <c r="D641" t="str">
        <f t="shared" si="10"/>
        <v/>
      </c>
    </row>
    <row r="642" spans="4:4">
      <c r="D642" t="str">
        <f t="shared" si="10"/>
        <v/>
      </c>
    </row>
    <row r="643" spans="4:4">
      <c r="D643" t="str">
        <f t="shared" ref="D643:D706" si="11">IF(C643="", "", _xlfn.XLOOKUP(C643, $H:$H, $I:$I, 0))</f>
        <v/>
      </c>
    </row>
    <row r="644" spans="4:4">
      <c r="D644" t="str">
        <f t="shared" si="11"/>
        <v/>
      </c>
    </row>
    <row r="645" spans="4:4">
      <c r="D645" t="str">
        <f t="shared" si="11"/>
        <v/>
      </c>
    </row>
    <row r="646" spans="4:4">
      <c r="D646" t="str">
        <f t="shared" si="11"/>
        <v/>
      </c>
    </row>
    <row r="647" spans="4:4">
      <c r="D647" t="str">
        <f t="shared" si="11"/>
        <v/>
      </c>
    </row>
    <row r="648" spans="4:4">
      <c r="D648" t="str">
        <f t="shared" si="11"/>
        <v/>
      </c>
    </row>
    <row r="649" spans="4:4">
      <c r="D649" t="str">
        <f t="shared" si="11"/>
        <v/>
      </c>
    </row>
    <row r="650" spans="4:4">
      <c r="D650" t="str">
        <f t="shared" si="11"/>
        <v/>
      </c>
    </row>
    <row r="651" spans="4:4">
      <c r="D651" t="str">
        <f t="shared" si="11"/>
        <v/>
      </c>
    </row>
    <row r="652" spans="4:4">
      <c r="D652" t="str">
        <f t="shared" si="11"/>
        <v/>
      </c>
    </row>
    <row r="653" spans="4:4">
      <c r="D653" t="str">
        <f t="shared" si="11"/>
        <v/>
      </c>
    </row>
    <row r="654" spans="4:4">
      <c r="D654" t="str">
        <f t="shared" si="11"/>
        <v/>
      </c>
    </row>
    <row r="655" spans="4:4">
      <c r="D655" t="str">
        <f t="shared" si="11"/>
        <v/>
      </c>
    </row>
    <row r="656" spans="4:4">
      <c r="D656" t="str">
        <f t="shared" si="11"/>
        <v/>
      </c>
    </row>
    <row r="657" spans="4:4">
      <c r="D657" t="str">
        <f t="shared" si="11"/>
        <v/>
      </c>
    </row>
    <row r="658" spans="4:4">
      <c r="D658" t="str">
        <f t="shared" si="11"/>
        <v/>
      </c>
    </row>
    <row r="659" spans="4:4">
      <c r="D659" t="str">
        <f t="shared" si="11"/>
        <v/>
      </c>
    </row>
    <row r="660" spans="4:4">
      <c r="D660" t="str">
        <f t="shared" si="11"/>
        <v/>
      </c>
    </row>
    <row r="661" spans="4:4">
      <c r="D661" t="str">
        <f t="shared" si="11"/>
        <v/>
      </c>
    </row>
    <row r="662" spans="4:4">
      <c r="D662" t="str">
        <f t="shared" si="11"/>
        <v/>
      </c>
    </row>
    <row r="663" spans="4:4">
      <c r="D663" t="str">
        <f t="shared" si="11"/>
        <v/>
      </c>
    </row>
    <row r="664" spans="4:4">
      <c r="D664" t="str">
        <f t="shared" si="11"/>
        <v/>
      </c>
    </row>
    <row r="665" spans="4:4">
      <c r="D665" t="str">
        <f t="shared" si="11"/>
        <v/>
      </c>
    </row>
    <row r="666" spans="4:4">
      <c r="D666" t="str">
        <f t="shared" si="11"/>
        <v/>
      </c>
    </row>
    <row r="667" spans="4:4">
      <c r="D667" t="str">
        <f t="shared" si="11"/>
        <v/>
      </c>
    </row>
    <row r="668" spans="4:4">
      <c r="D668" t="str">
        <f t="shared" si="11"/>
        <v/>
      </c>
    </row>
    <row r="669" spans="4:4">
      <c r="D669" t="str">
        <f t="shared" si="11"/>
        <v/>
      </c>
    </row>
    <row r="670" spans="4:4">
      <c r="D670" t="str">
        <f t="shared" si="11"/>
        <v/>
      </c>
    </row>
    <row r="671" spans="4:4">
      <c r="D671" t="str">
        <f t="shared" si="11"/>
        <v/>
      </c>
    </row>
    <row r="672" spans="4:4">
      <c r="D672" t="str">
        <f t="shared" si="11"/>
        <v/>
      </c>
    </row>
    <row r="673" spans="4:4">
      <c r="D673" t="str">
        <f t="shared" si="11"/>
        <v/>
      </c>
    </row>
    <row r="674" spans="4:4">
      <c r="D674" t="str">
        <f t="shared" si="11"/>
        <v/>
      </c>
    </row>
    <row r="675" spans="4:4">
      <c r="D675" t="str">
        <f t="shared" si="11"/>
        <v/>
      </c>
    </row>
    <row r="676" spans="4:4">
      <c r="D676" t="str">
        <f t="shared" si="11"/>
        <v/>
      </c>
    </row>
    <row r="677" spans="4:4">
      <c r="D677" t="str">
        <f t="shared" si="11"/>
        <v/>
      </c>
    </row>
    <row r="678" spans="4:4">
      <c r="D678" t="str">
        <f t="shared" si="11"/>
        <v/>
      </c>
    </row>
    <row r="679" spans="4:4">
      <c r="D679" t="str">
        <f t="shared" si="11"/>
        <v/>
      </c>
    </row>
    <row r="680" spans="4:4">
      <c r="D680" t="str">
        <f t="shared" si="11"/>
        <v/>
      </c>
    </row>
    <row r="681" spans="4:4">
      <c r="D681" t="str">
        <f t="shared" si="11"/>
        <v/>
      </c>
    </row>
    <row r="682" spans="4:4">
      <c r="D682" t="str">
        <f t="shared" si="11"/>
        <v/>
      </c>
    </row>
    <row r="683" spans="4:4">
      <c r="D683" t="str">
        <f t="shared" si="11"/>
        <v/>
      </c>
    </row>
    <row r="684" spans="4:4">
      <c r="D684" t="str">
        <f t="shared" si="11"/>
        <v/>
      </c>
    </row>
    <row r="685" spans="4:4">
      <c r="D685" t="str">
        <f t="shared" si="11"/>
        <v/>
      </c>
    </row>
    <row r="686" spans="4:4">
      <c r="D686" t="str">
        <f t="shared" si="11"/>
        <v/>
      </c>
    </row>
    <row r="687" spans="4:4">
      <c r="D687" t="str">
        <f t="shared" si="11"/>
        <v/>
      </c>
    </row>
    <row r="688" spans="4:4">
      <c r="D688" t="str">
        <f t="shared" si="11"/>
        <v/>
      </c>
    </row>
    <row r="689" spans="4:4">
      <c r="D689" t="str">
        <f t="shared" si="11"/>
        <v/>
      </c>
    </row>
    <row r="690" spans="4:4">
      <c r="D690" t="str">
        <f t="shared" si="11"/>
        <v/>
      </c>
    </row>
    <row r="691" spans="4:4">
      <c r="D691" t="str">
        <f t="shared" si="11"/>
        <v/>
      </c>
    </row>
    <row r="692" spans="4:4">
      <c r="D692" t="str">
        <f t="shared" si="11"/>
        <v/>
      </c>
    </row>
    <row r="693" spans="4:4">
      <c r="D693" t="str">
        <f t="shared" si="11"/>
        <v/>
      </c>
    </row>
    <row r="694" spans="4:4">
      <c r="D694" t="str">
        <f t="shared" si="11"/>
        <v/>
      </c>
    </row>
    <row r="695" spans="4:4">
      <c r="D695" t="str">
        <f t="shared" si="11"/>
        <v/>
      </c>
    </row>
    <row r="696" spans="4:4">
      <c r="D696" t="str">
        <f t="shared" si="11"/>
        <v/>
      </c>
    </row>
    <row r="697" spans="4:4">
      <c r="D697" t="str">
        <f t="shared" si="11"/>
        <v/>
      </c>
    </row>
    <row r="698" spans="4:4">
      <c r="D698" t="str">
        <f t="shared" si="11"/>
        <v/>
      </c>
    </row>
    <row r="699" spans="4:4">
      <c r="D699" t="str">
        <f t="shared" si="11"/>
        <v/>
      </c>
    </row>
    <row r="700" spans="4:4">
      <c r="D700" t="str">
        <f t="shared" si="11"/>
        <v/>
      </c>
    </row>
    <row r="701" spans="4:4">
      <c r="D701" t="str">
        <f t="shared" si="11"/>
        <v/>
      </c>
    </row>
    <row r="702" spans="4:4">
      <c r="D702" t="str">
        <f t="shared" si="11"/>
        <v/>
      </c>
    </row>
    <row r="703" spans="4:4">
      <c r="D703" t="str">
        <f t="shared" si="11"/>
        <v/>
      </c>
    </row>
    <row r="704" spans="4:4">
      <c r="D704" t="str">
        <f t="shared" si="11"/>
        <v/>
      </c>
    </row>
    <row r="705" spans="4:4">
      <c r="D705" t="str">
        <f t="shared" si="11"/>
        <v/>
      </c>
    </row>
    <row r="706" spans="4:4">
      <c r="D706" t="str">
        <f t="shared" si="11"/>
        <v/>
      </c>
    </row>
    <row r="707" spans="4:4">
      <c r="D707" t="str">
        <f t="shared" ref="D707:D770" si="12">IF(C707="", "", _xlfn.XLOOKUP(C707, $H:$H, $I:$I, 0))</f>
        <v/>
      </c>
    </row>
    <row r="708" spans="4:4">
      <c r="D708" t="str">
        <f t="shared" si="12"/>
        <v/>
      </c>
    </row>
    <row r="709" spans="4:4">
      <c r="D709" t="str">
        <f t="shared" si="12"/>
        <v/>
      </c>
    </row>
    <row r="710" spans="4:4">
      <c r="D710" t="str">
        <f t="shared" si="12"/>
        <v/>
      </c>
    </row>
    <row r="711" spans="4:4">
      <c r="D711" t="str">
        <f t="shared" si="12"/>
        <v/>
      </c>
    </row>
    <row r="712" spans="4:4">
      <c r="D712" t="str">
        <f t="shared" si="12"/>
        <v/>
      </c>
    </row>
    <row r="713" spans="4:4">
      <c r="D713" t="str">
        <f t="shared" si="12"/>
        <v/>
      </c>
    </row>
    <row r="714" spans="4:4">
      <c r="D714" t="str">
        <f t="shared" si="12"/>
        <v/>
      </c>
    </row>
    <row r="715" spans="4:4">
      <c r="D715" t="str">
        <f t="shared" si="12"/>
        <v/>
      </c>
    </row>
    <row r="716" spans="4:4">
      <c r="D716" t="str">
        <f t="shared" si="12"/>
        <v/>
      </c>
    </row>
    <row r="717" spans="4:4">
      <c r="D717" t="str">
        <f t="shared" si="12"/>
        <v/>
      </c>
    </row>
    <row r="718" spans="4:4">
      <c r="D718" t="str">
        <f t="shared" si="12"/>
        <v/>
      </c>
    </row>
    <row r="719" spans="4:4">
      <c r="D719" t="str">
        <f t="shared" si="12"/>
        <v/>
      </c>
    </row>
    <row r="720" spans="4:4">
      <c r="D720" t="str">
        <f t="shared" si="12"/>
        <v/>
      </c>
    </row>
    <row r="721" spans="4:4">
      <c r="D721" t="str">
        <f t="shared" si="12"/>
        <v/>
      </c>
    </row>
    <row r="722" spans="4:4">
      <c r="D722" t="str">
        <f t="shared" si="12"/>
        <v/>
      </c>
    </row>
    <row r="723" spans="4:4">
      <c r="D723" t="str">
        <f t="shared" si="12"/>
        <v/>
      </c>
    </row>
    <row r="724" spans="4:4">
      <c r="D724" t="str">
        <f t="shared" si="12"/>
        <v/>
      </c>
    </row>
    <row r="725" spans="4:4">
      <c r="D725" t="str">
        <f t="shared" si="12"/>
        <v/>
      </c>
    </row>
    <row r="726" spans="4:4">
      <c r="D726" t="str">
        <f t="shared" si="12"/>
        <v/>
      </c>
    </row>
    <row r="727" spans="4:4">
      <c r="D727" t="str">
        <f t="shared" si="12"/>
        <v/>
      </c>
    </row>
    <row r="728" spans="4:4">
      <c r="D728" t="str">
        <f t="shared" si="12"/>
        <v/>
      </c>
    </row>
    <row r="729" spans="4:4">
      <c r="D729" t="str">
        <f t="shared" si="12"/>
        <v/>
      </c>
    </row>
    <row r="730" spans="4:4">
      <c r="D730" t="str">
        <f t="shared" si="12"/>
        <v/>
      </c>
    </row>
    <row r="731" spans="4:4">
      <c r="D731" t="str">
        <f t="shared" si="12"/>
        <v/>
      </c>
    </row>
    <row r="732" spans="4:4">
      <c r="D732" t="str">
        <f t="shared" si="12"/>
        <v/>
      </c>
    </row>
    <row r="733" spans="4:4">
      <c r="D733" t="str">
        <f t="shared" si="12"/>
        <v/>
      </c>
    </row>
    <row r="734" spans="4:4">
      <c r="D734" t="str">
        <f t="shared" si="12"/>
        <v/>
      </c>
    </row>
    <row r="735" spans="4:4">
      <c r="D735" t="str">
        <f t="shared" si="12"/>
        <v/>
      </c>
    </row>
    <row r="736" spans="4:4">
      <c r="D736" t="str">
        <f t="shared" si="12"/>
        <v/>
      </c>
    </row>
    <row r="737" spans="4:4">
      <c r="D737" t="str">
        <f t="shared" si="12"/>
        <v/>
      </c>
    </row>
    <row r="738" spans="4:4">
      <c r="D738" t="str">
        <f t="shared" si="12"/>
        <v/>
      </c>
    </row>
    <row r="739" spans="4:4">
      <c r="D739" t="str">
        <f t="shared" si="12"/>
        <v/>
      </c>
    </row>
    <row r="740" spans="4:4">
      <c r="D740" t="str">
        <f t="shared" si="12"/>
        <v/>
      </c>
    </row>
    <row r="741" spans="4:4">
      <c r="D741" t="str">
        <f t="shared" si="12"/>
        <v/>
      </c>
    </row>
    <row r="742" spans="4:4">
      <c r="D742" t="str">
        <f t="shared" si="12"/>
        <v/>
      </c>
    </row>
    <row r="743" spans="4:4">
      <c r="D743" t="str">
        <f t="shared" si="12"/>
        <v/>
      </c>
    </row>
    <row r="744" spans="4:4">
      <c r="D744" t="str">
        <f t="shared" si="12"/>
        <v/>
      </c>
    </row>
    <row r="745" spans="4:4">
      <c r="D745" t="str">
        <f t="shared" si="12"/>
        <v/>
      </c>
    </row>
    <row r="746" spans="4:4">
      <c r="D746" t="str">
        <f t="shared" si="12"/>
        <v/>
      </c>
    </row>
    <row r="747" spans="4:4">
      <c r="D747" t="str">
        <f t="shared" si="12"/>
        <v/>
      </c>
    </row>
    <row r="748" spans="4:4">
      <c r="D748" t="str">
        <f t="shared" si="12"/>
        <v/>
      </c>
    </row>
    <row r="749" spans="4:4">
      <c r="D749" t="str">
        <f t="shared" si="12"/>
        <v/>
      </c>
    </row>
    <row r="750" spans="4:4">
      <c r="D750" t="str">
        <f t="shared" si="12"/>
        <v/>
      </c>
    </row>
    <row r="751" spans="4:4">
      <c r="D751" t="str">
        <f t="shared" si="12"/>
        <v/>
      </c>
    </row>
    <row r="752" spans="4:4">
      <c r="D752" t="str">
        <f t="shared" si="12"/>
        <v/>
      </c>
    </row>
    <row r="753" spans="4:4">
      <c r="D753" t="str">
        <f t="shared" si="12"/>
        <v/>
      </c>
    </row>
    <row r="754" spans="4:4">
      <c r="D754" t="str">
        <f t="shared" si="12"/>
        <v/>
      </c>
    </row>
    <row r="755" spans="4:4">
      <c r="D755" t="str">
        <f t="shared" si="12"/>
        <v/>
      </c>
    </row>
    <row r="756" spans="4:4">
      <c r="D756" t="str">
        <f t="shared" si="12"/>
        <v/>
      </c>
    </row>
    <row r="757" spans="4:4">
      <c r="D757" t="str">
        <f t="shared" si="12"/>
        <v/>
      </c>
    </row>
    <row r="758" spans="4:4">
      <c r="D758" t="str">
        <f t="shared" si="12"/>
        <v/>
      </c>
    </row>
    <row r="759" spans="4:4">
      <c r="D759" t="str">
        <f t="shared" si="12"/>
        <v/>
      </c>
    </row>
    <row r="760" spans="4:4">
      <c r="D760" t="str">
        <f t="shared" si="12"/>
        <v/>
      </c>
    </row>
    <row r="761" spans="4:4">
      <c r="D761" t="str">
        <f t="shared" si="12"/>
        <v/>
      </c>
    </row>
    <row r="762" spans="4:4">
      <c r="D762" t="str">
        <f t="shared" si="12"/>
        <v/>
      </c>
    </row>
    <row r="763" spans="4:4">
      <c r="D763" t="str">
        <f t="shared" si="12"/>
        <v/>
      </c>
    </row>
    <row r="764" spans="4:4">
      <c r="D764" t="str">
        <f t="shared" si="12"/>
        <v/>
      </c>
    </row>
    <row r="765" spans="4:4">
      <c r="D765" t="str">
        <f t="shared" si="12"/>
        <v/>
      </c>
    </row>
    <row r="766" spans="4:4">
      <c r="D766" t="str">
        <f t="shared" si="12"/>
        <v/>
      </c>
    </row>
    <row r="767" spans="4:4">
      <c r="D767" t="str">
        <f t="shared" si="12"/>
        <v/>
      </c>
    </row>
    <row r="768" spans="4:4">
      <c r="D768" t="str">
        <f t="shared" si="12"/>
        <v/>
      </c>
    </row>
    <row r="769" spans="4:4">
      <c r="D769" t="str">
        <f t="shared" si="12"/>
        <v/>
      </c>
    </row>
    <row r="770" spans="4:4">
      <c r="D770" t="str">
        <f t="shared" si="12"/>
        <v/>
      </c>
    </row>
    <row r="771" spans="4:4">
      <c r="D771" t="str">
        <f t="shared" ref="D771:D834" si="13">IF(C771="", "", _xlfn.XLOOKUP(C771, $H:$H, $I:$I, 0))</f>
        <v/>
      </c>
    </row>
    <row r="772" spans="4:4">
      <c r="D772" t="str">
        <f t="shared" si="13"/>
        <v/>
      </c>
    </row>
    <row r="773" spans="4:4">
      <c r="D773" t="str">
        <f t="shared" si="13"/>
        <v/>
      </c>
    </row>
    <row r="774" spans="4:4">
      <c r="D774" t="str">
        <f t="shared" si="13"/>
        <v/>
      </c>
    </row>
    <row r="775" spans="4:4">
      <c r="D775" t="str">
        <f t="shared" si="13"/>
        <v/>
      </c>
    </row>
    <row r="776" spans="4:4">
      <c r="D776" t="str">
        <f t="shared" si="13"/>
        <v/>
      </c>
    </row>
    <row r="777" spans="4:4">
      <c r="D777" t="str">
        <f t="shared" si="13"/>
        <v/>
      </c>
    </row>
    <row r="778" spans="4:4">
      <c r="D778" t="str">
        <f t="shared" si="13"/>
        <v/>
      </c>
    </row>
    <row r="779" spans="4:4">
      <c r="D779" t="str">
        <f t="shared" si="13"/>
        <v/>
      </c>
    </row>
    <row r="780" spans="4:4">
      <c r="D780" t="str">
        <f t="shared" si="13"/>
        <v/>
      </c>
    </row>
    <row r="781" spans="4:4">
      <c r="D781" t="str">
        <f t="shared" si="13"/>
        <v/>
      </c>
    </row>
    <row r="782" spans="4:4">
      <c r="D782" t="str">
        <f t="shared" si="13"/>
        <v/>
      </c>
    </row>
    <row r="783" spans="4:4">
      <c r="D783" t="str">
        <f t="shared" si="13"/>
        <v/>
      </c>
    </row>
    <row r="784" spans="4:4">
      <c r="D784" t="str">
        <f t="shared" si="13"/>
        <v/>
      </c>
    </row>
    <row r="785" spans="4:4">
      <c r="D785" t="str">
        <f t="shared" si="13"/>
        <v/>
      </c>
    </row>
    <row r="786" spans="4:4">
      <c r="D786" t="str">
        <f t="shared" si="13"/>
        <v/>
      </c>
    </row>
    <row r="787" spans="4:4">
      <c r="D787" t="str">
        <f t="shared" si="13"/>
        <v/>
      </c>
    </row>
    <row r="788" spans="4:4">
      <c r="D788" t="str">
        <f t="shared" si="13"/>
        <v/>
      </c>
    </row>
    <row r="789" spans="4:4">
      <c r="D789" t="str">
        <f t="shared" si="13"/>
        <v/>
      </c>
    </row>
    <row r="790" spans="4:4">
      <c r="D790" t="str">
        <f t="shared" si="13"/>
        <v/>
      </c>
    </row>
    <row r="791" spans="4:4">
      <c r="D791" t="str">
        <f t="shared" si="13"/>
        <v/>
      </c>
    </row>
    <row r="792" spans="4:4">
      <c r="D792" t="str">
        <f t="shared" si="13"/>
        <v/>
      </c>
    </row>
    <row r="793" spans="4:4">
      <c r="D793" t="str">
        <f t="shared" si="13"/>
        <v/>
      </c>
    </row>
    <row r="794" spans="4:4">
      <c r="D794" t="str">
        <f t="shared" si="13"/>
        <v/>
      </c>
    </row>
    <row r="795" spans="4:4">
      <c r="D795" t="str">
        <f t="shared" si="13"/>
        <v/>
      </c>
    </row>
    <row r="796" spans="4:4">
      <c r="D796" t="str">
        <f t="shared" si="13"/>
        <v/>
      </c>
    </row>
    <row r="797" spans="4:4">
      <c r="D797" t="str">
        <f t="shared" si="13"/>
        <v/>
      </c>
    </row>
    <row r="798" spans="4:4">
      <c r="D798" t="str">
        <f t="shared" si="13"/>
        <v/>
      </c>
    </row>
    <row r="799" spans="4:4">
      <c r="D799" t="str">
        <f t="shared" si="13"/>
        <v/>
      </c>
    </row>
    <row r="800" spans="4:4">
      <c r="D800" t="str">
        <f t="shared" si="13"/>
        <v/>
      </c>
    </row>
    <row r="801" spans="4:4">
      <c r="D801" t="str">
        <f t="shared" si="13"/>
        <v/>
      </c>
    </row>
    <row r="802" spans="4:4">
      <c r="D802" t="str">
        <f t="shared" si="13"/>
        <v/>
      </c>
    </row>
    <row r="803" spans="4:4">
      <c r="D803" t="str">
        <f t="shared" si="13"/>
        <v/>
      </c>
    </row>
    <row r="804" spans="4:4">
      <c r="D804" t="str">
        <f t="shared" si="13"/>
        <v/>
      </c>
    </row>
    <row r="805" spans="4:4">
      <c r="D805" t="str">
        <f t="shared" si="13"/>
        <v/>
      </c>
    </row>
    <row r="806" spans="4:4">
      <c r="D806" t="str">
        <f t="shared" si="13"/>
        <v/>
      </c>
    </row>
    <row r="807" spans="4:4">
      <c r="D807" t="str">
        <f t="shared" si="13"/>
        <v/>
      </c>
    </row>
    <row r="808" spans="4:4">
      <c r="D808" t="str">
        <f t="shared" si="13"/>
        <v/>
      </c>
    </row>
    <row r="809" spans="4:4">
      <c r="D809" t="str">
        <f t="shared" si="13"/>
        <v/>
      </c>
    </row>
    <row r="810" spans="4:4">
      <c r="D810" t="str">
        <f t="shared" si="13"/>
        <v/>
      </c>
    </row>
    <row r="811" spans="4:4">
      <c r="D811" t="str">
        <f t="shared" si="13"/>
        <v/>
      </c>
    </row>
    <row r="812" spans="4:4">
      <c r="D812" t="str">
        <f t="shared" si="13"/>
        <v/>
      </c>
    </row>
    <row r="813" spans="4:4">
      <c r="D813" t="str">
        <f t="shared" si="13"/>
        <v/>
      </c>
    </row>
    <row r="814" spans="4:4">
      <c r="D814" t="str">
        <f t="shared" si="13"/>
        <v/>
      </c>
    </row>
    <row r="815" spans="4:4">
      <c r="D815" t="str">
        <f t="shared" si="13"/>
        <v/>
      </c>
    </row>
    <row r="816" spans="4:4">
      <c r="D816" t="str">
        <f t="shared" si="13"/>
        <v/>
      </c>
    </row>
    <row r="817" spans="4:4">
      <c r="D817" t="str">
        <f t="shared" si="13"/>
        <v/>
      </c>
    </row>
    <row r="818" spans="4:4">
      <c r="D818" t="str">
        <f t="shared" si="13"/>
        <v/>
      </c>
    </row>
    <row r="819" spans="4:4">
      <c r="D819" t="str">
        <f t="shared" si="13"/>
        <v/>
      </c>
    </row>
    <row r="820" spans="4:4">
      <c r="D820" t="str">
        <f t="shared" si="13"/>
        <v/>
      </c>
    </row>
    <row r="821" spans="4:4">
      <c r="D821" t="str">
        <f t="shared" si="13"/>
        <v/>
      </c>
    </row>
    <row r="822" spans="4:4">
      <c r="D822" t="str">
        <f t="shared" si="13"/>
        <v/>
      </c>
    </row>
    <row r="823" spans="4:4">
      <c r="D823" t="str">
        <f t="shared" si="13"/>
        <v/>
      </c>
    </row>
    <row r="824" spans="4:4">
      <c r="D824" t="str">
        <f t="shared" si="13"/>
        <v/>
      </c>
    </row>
    <row r="825" spans="4:4">
      <c r="D825" t="str">
        <f t="shared" si="13"/>
        <v/>
      </c>
    </row>
    <row r="826" spans="4:4">
      <c r="D826" t="str">
        <f t="shared" si="13"/>
        <v/>
      </c>
    </row>
    <row r="827" spans="4:4">
      <c r="D827" t="str">
        <f t="shared" si="13"/>
        <v/>
      </c>
    </row>
    <row r="828" spans="4:4">
      <c r="D828" t="str">
        <f t="shared" si="13"/>
        <v/>
      </c>
    </row>
    <row r="829" spans="4:4">
      <c r="D829" t="str">
        <f t="shared" si="13"/>
        <v/>
      </c>
    </row>
    <row r="830" spans="4:4">
      <c r="D830" t="str">
        <f t="shared" si="13"/>
        <v/>
      </c>
    </row>
    <row r="831" spans="4:4">
      <c r="D831" t="str">
        <f t="shared" si="13"/>
        <v/>
      </c>
    </row>
    <row r="832" spans="4:4">
      <c r="D832" t="str">
        <f t="shared" si="13"/>
        <v/>
      </c>
    </row>
    <row r="833" spans="4:4">
      <c r="D833" t="str">
        <f t="shared" si="13"/>
        <v/>
      </c>
    </row>
    <row r="834" spans="4:4">
      <c r="D834" t="str">
        <f t="shared" si="13"/>
        <v/>
      </c>
    </row>
    <row r="835" spans="4:4">
      <c r="D835" t="str">
        <f t="shared" ref="D835:D898" si="14">IF(C835="", "", _xlfn.XLOOKUP(C835, $H:$H, $I:$I, 0))</f>
        <v/>
      </c>
    </row>
    <row r="836" spans="4:4">
      <c r="D836" t="str">
        <f t="shared" si="14"/>
        <v/>
      </c>
    </row>
    <row r="837" spans="4:4">
      <c r="D837" t="str">
        <f t="shared" si="14"/>
        <v/>
      </c>
    </row>
    <row r="838" spans="4:4">
      <c r="D838" t="str">
        <f t="shared" si="14"/>
        <v/>
      </c>
    </row>
    <row r="839" spans="4:4">
      <c r="D839" t="str">
        <f t="shared" si="14"/>
        <v/>
      </c>
    </row>
    <row r="840" spans="4:4">
      <c r="D840" t="str">
        <f t="shared" si="14"/>
        <v/>
      </c>
    </row>
    <row r="841" spans="4:4">
      <c r="D841" t="str">
        <f t="shared" si="14"/>
        <v/>
      </c>
    </row>
    <row r="842" spans="4:4">
      <c r="D842" t="str">
        <f t="shared" si="14"/>
        <v/>
      </c>
    </row>
    <row r="843" spans="4:4">
      <c r="D843" t="str">
        <f t="shared" si="14"/>
        <v/>
      </c>
    </row>
    <row r="844" spans="4:4">
      <c r="D844" t="str">
        <f t="shared" si="14"/>
        <v/>
      </c>
    </row>
    <row r="845" spans="4:4">
      <c r="D845" t="str">
        <f t="shared" si="14"/>
        <v/>
      </c>
    </row>
    <row r="846" spans="4:4">
      <c r="D846" t="str">
        <f t="shared" si="14"/>
        <v/>
      </c>
    </row>
    <row r="847" spans="4:4">
      <c r="D847" t="str">
        <f t="shared" si="14"/>
        <v/>
      </c>
    </row>
    <row r="848" spans="4:4">
      <c r="D848" t="str">
        <f t="shared" si="14"/>
        <v/>
      </c>
    </row>
    <row r="849" spans="4:4">
      <c r="D849" t="str">
        <f t="shared" si="14"/>
        <v/>
      </c>
    </row>
    <row r="850" spans="4:4">
      <c r="D850" t="str">
        <f t="shared" si="14"/>
        <v/>
      </c>
    </row>
    <row r="851" spans="4:4">
      <c r="D851" t="str">
        <f t="shared" si="14"/>
        <v/>
      </c>
    </row>
    <row r="852" spans="4:4">
      <c r="D852" t="str">
        <f t="shared" si="14"/>
        <v/>
      </c>
    </row>
    <row r="853" spans="4:4">
      <c r="D853" t="str">
        <f t="shared" si="14"/>
        <v/>
      </c>
    </row>
    <row r="854" spans="4:4">
      <c r="D854" t="str">
        <f t="shared" si="14"/>
        <v/>
      </c>
    </row>
    <row r="855" spans="4:4">
      <c r="D855" t="str">
        <f t="shared" si="14"/>
        <v/>
      </c>
    </row>
    <row r="856" spans="4:4">
      <c r="D856" t="str">
        <f t="shared" si="14"/>
        <v/>
      </c>
    </row>
    <row r="857" spans="4:4">
      <c r="D857" t="str">
        <f t="shared" si="14"/>
        <v/>
      </c>
    </row>
    <row r="858" spans="4:4">
      <c r="D858" t="str">
        <f t="shared" si="14"/>
        <v/>
      </c>
    </row>
    <row r="859" spans="4:4">
      <c r="D859" t="str">
        <f t="shared" si="14"/>
        <v/>
      </c>
    </row>
    <row r="860" spans="4:4">
      <c r="D860" t="str">
        <f t="shared" si="14"/>
        <v/>
      </c>
    </row>
    <row r="861" spans="4:4">
      <c r="D861" t="str">
        <f t="shared" si="14"/>
        <v/>
      </c>
    </row>
    <row r="862" spans="4:4">
      <c r="D862" t="str">
        <f t="shared" si="14"/>
        <v/>
      </c>
    </row>
    <row r="863" spans="4:4">
      <c r="D863" t="str">
        <f t="shared" si="14"/>
        <v/>
      </c>
    </row>
    <row r="864" spans="4:4">
      <c r="D864" t="str">
        <f t="shared" si="14"/>
        <v/>
      </c>
    </row>
    <row r="865" spans="4:4">
      <c r="D865" t="str">
        <f t="shared" si="14"/>
        <v/>
      </c>
    </row>
    <row r="866" spans="4:4">
      <c r="D866" t="str">
        <f t="shared" si="14"/>
        <v/>
      </c>
    </row>
    <row r="867" spans="4:4">
      <c r="D867" t="str">
        <f t="shared" si="14"/>
        <v/>
      </c>
    </row>
    <row r="868" spans="4:4">
      <c r="D868" t="str">
        <f t="shared" si="14"/>
        <v/>
      </c>
    </row>
    <row r="869" spans="4:4">
      <c r="D869" t="str">
        <f t="shared" si="14"/>
        <v/>
      </c>
    </row>
    <row r="870" spans="4:4">
      <c r="D870" t="str">
        <f t="shared" si="14"/>
        <v/>
      </c>
    </row>
    <row r="871" spans="4:4">
      <c r="D871" t="str">
        <f t="shared" si="14"/>
        <v/>
      </c>
    </row>
    <row r="872" spans="4:4">
      <c r="D872" t="str">
        <f t="shared" si="14"/>
        <v/>
      </c>
    </row>
    <row r="873" spans="4:4">
      <c r="D873" t="str">
        <f t="shared" si="14"/>
        <v/>
      </c>
    </row>
    <row r="874" spans="4:4">
      <c r="D874" t="str">
        <f t="shared" si="14"/>
        <v/>
      </c>
    </row>
    <row r="875" spans="4:4">
      <c r="D875" t="str">
        <f t="shared" si="14"/>
        <v/>
      </c>
    </row>
    <row r="876" spans="4:4">
      <c r="D876" t="str">
        <f t="shared" si="14"/>
        <v/>
      </c>
    </row>
    <row r="877" spans="4:4">
      <c r="D877" t="str">
        <f t="shared" si="14"/>
        <v/>
      </c>
    </row>
    <row r="878" spans="4:4">
      <c r="D878" t="str">
        <f t="shared" si="14"/>
        <v/>
      </c>
    </row>
    <row r="879" spans="4:4">
      <c r="D879" t="str">
        <f t="shared" si="14"/>
        <v/>
      </c>
    </row>
    <row r="880" spans="4:4">
      <c r="D880" t="str">
        <f t="shared" si="14"/>
        <v/>
      </c>
    </row>
    <row r="881" spans="4:4">
      <c r="D881" t="str">
        <f t="shared" si="14"/>
        <v/>
      </c>
    </row>
    <row r="882" spans="4:4">
      <c r="D882" t="str">
        <f t="shared" si="14"/>
        <v/>
      </c>
    </row>
    <row r="883" spans="4:4">
      <c r="D883" t="str">
        <f t="shared" si="14"/>
        <v/>
      </c>
    </row>
    <row r="884" spans="4:4">
      <c r="D884" t="str">
        <f t="shared" si="14"/>
        <v/>
      </c>
    </row>
    <row r="885" spans="4:4">
      <c r="D885" t="str">
        <f t="shared" si="14"/>
        <v/>
      </c>
    </row>
    <row r="886" spans="4:4">
      <c r="D886" t="str">
        <f t="shared" si="14"/>
        <v/>
      </c>
    </row>
    <row r="887" spans="4:4">
      <c r="D887" t="str">
        <f t="shared" si="14"/>
        <v/>
      </c>
    </row>
    <row r="888" spans="4:4">
      <c r="D888" t="str">
        <f t="shared" si="14"/>
        <v/>
      </c>
    </row>
    <row r="889" spans="4:4">
      <c r="D889" t="str">
        <f t="shared" si="14"/>
        <v/>
      </c>
    </row>
    <row r="890" spans="4:4">
      <c r="D890" t="str">
        <f t="shared" si="14"/>
        <v/>
      </c>
    </row>
    <row r="891" spans="4:4">
      <c r="D891" t="str">
        <f t="shared" si="14"/>
        <v/>
      </c>
    </row>
    <row r="892" spans="4:4">
      <c r="D892" t="str">
        <f t="shared" si="14"/>
        <v/>
      </c>
    </row>
    <row r="893" spans="4:4">
      <c r="D893" t="str">
        <f t="shared" si="14"/>
        <v/>
      </c>
    </row>
    <row r="894" spans="4:4">
      <c r="D894" t="str">
        <f t="shared" si="14"/>
        <v/>
      </c>
    </row>
    <row r="895" spans="4:4">
      <c r="D895" t="str">
        <f t="shared" si="14"/>
        <v/>
      </c>
    </row>
    <row r="896" spans="4:4">
      <c r="D896" t="str">
        <f t="shared" si="14"/>
        <v/>
      </c>
    </row>
    <row r="897" spans="4:4">
      <c r="D897" t="str">
        <f t="shared" si="14"/>
        <v/>
      </c>
    </row>
    <row r="898" spans="4:4">
      <c r="D898" t="str">
        <f t="shared" si="14"/>
        <v/>
      </c>
    </row>
    <row r="899" spans="4:4">
      <c r="D899" t="str">
        <f t="shared" ref="D899:D962" si="15">IF(C899="", "", _xlfn.XLOOKUP(C899, $H:$H, $I:$I, 0))</f>
        <v/>
      </c>
    </row>
    <row r="900" spans="4:4">
      <c r="D900" t="str">
        <f t="shared" si="15"/>
        <v/>
      </c>
    </row>
    <row r="901" spans="4:4">
      <c r="D901" t="str">
        <f t="shared" si="15"/>
        <v/>
      </c>
    </row>
    <row r="902" spans="4:4">
      <c r="D902" t="str">
        <f t="shared" si="15"/>
        <v/>
      </c>
    </row>
    <row r="903" spans="4:4">
      <c r="D903" t="str">
        <f t="shared" si="15"/>
        <v/>
      </c>
    </row>
    <row r="904" spans="4:4">
      <c r="D904" t="str">
        <f t="shared" si="15"/>
        <v/>
      </c>
    </row>
    <row r="905" spans="4:4">
      <c r="D905" t="str">
        <f t="shared" si="15"/>
        <v/>
      </c>
    </row>
    <row r="906" spans="4:4">
      <c r="D906" t="str">
        <f t="shared" si="15"/>
        <v/>
      </c>
    </row>
    <row r="907" spans="4:4">
      <c r="D907" t="str">
        <f t="shared" si="15"/>
        <v/>
      </c>
    </row>
    <row r="908" spans="4:4">
      <c r="D908" t="str">
        <f t="shared" si="15"/>
        <v/>
      </c>
    </row>
    <row r="909" spans="4:4">
      <c r="D909" t="str">
        <f t="shared" si="15"/>
        <v/>
      </c>
    </row>
    <row r="910" spans="4:4">
      <c r="D910" t="str">
        <f t="shared" si="15"/>
        <v/>
      </c>
    </row>
    <row r="911" spans="4:4">
      <c r="D911" t="str">
        <f t="shared" si="15"/>
        <v/>
      </c>
    </row>
    <row r="912" spans="4:4">
      <c r="D912" t="str">
        <f t="shared" si="15"/>
        <v/>
      </c>
    </row>
    <row r="913" spans="4:4">
      <c r="D913" t="str">
        <f t="shared" si="15"/>
        <v/>
      </c>
    </row>
    <row r="914" spans="4:4">
      <c r="D914" t="str">
        <f t="shared" si="15"/>
        <v/>
      </c>
    </row>
    <row r="915" spans="4:4">
      <c r="D915" t="str">
        <f t="shared" si="15"/>
        <v/>
      </c>
    </row>
    <row r="916" spans="4:4">
      <c r="D916" t="str">
        <f t="shared" si="15"/>
        <v/>
      </c>
    </row>
    <row r="917" spans="4:4">
      <c r="D917" t="str">
        <f t="shared" si="15"/>
        <v/>
      </c>
    </row>
    <row r="918" spans="4:4">
      <c r="D918" t="str">
        <f t="shared" si="15"/>
        <v/>
      </c>
    </row>
    <row r="919" spans="4:4">
      <c r="D919" t="str">
        <f t="shared" si="15"/>
        <v/>
      </c>
    </row>
    <row r="920" spans="4:4">
      <c r="D920" t="str">
        <f t="shared" si="15"/>
        <v/>
      </c>
    </row>
    <row r="921" spans="4:4">
      <c r="D921" t="str">
        <f t="shared" si="15"/>
        <v/>
      </c>
    </row>
    <row r="922" spans="4:4">
      <c r="D922" t="str">
        <f t="shared" si="15"/>
        <v/>
      </c>
    </row>
    <row r="923" spans="4:4">
      <c r="D923" t="str">
        <f t="shared" si="15"/>
        <v/>
      </c>
    </row>
    <row r="924" spans="4:4">
      <c r="D924" t="str">
        <f t="shared" si="15"/>
        <v/>
      </c>
    </row>
    <row r="925" spans="4:4">
      <c r="D925" t="str">
        <f t="shared" si="15"/>
        <v/>
      </c>
    </row>
    <row r="926" spans="4:4">
      <c r="D926" t="str">
        <f t="shared" si="15"/>
        <v/>
      </c>
    </row>
    <row r="927" spans="4:4">
      <c r="D927" t="str">
        <f t="shared" si="15"/>
        <v/>
      </c>
    </row>
    <row r="928" spans="4:4">
      <c r="D928" t="str">
        <f t="shared" si="15"/>
        <v/>
      </c>
    </row>
    <row r="929" spans="4:4">
      <c r="D929" t="str">
        <f t="shared" si="15"/>
        <v/>
      </c>
    </row>
    <row r="930" spans="4:4">
      <c r="D930" t="str">
        <f t="shared" si="15"/>
        <v/>
      </c>
    </row>
    <row r="931" spans="4:4">
      <c r="D931" t="str">
        <f t="shared" si="15"/>
        <v/>
      </c>
    </row>
    <row r="932" spans="4:4">
      <c r="D932" t="str">
        <f t="shared" si="15"/>
        <v/>
      </c>
    </row>
    <row r="933" spans="4:4">
      <c r="D933" t="str">
        <f t="shared" si="15"/>
        <v/>
      </c>
    </row>
    <row r="934" spans="4:4">
      <c r="D934" t="str">
        <f t="shared" si="15"/>
        <v/>
      </c>
    </row>
    <row r="935" spans="4:4">
      <c r="D935" t="str">
        <f t="shared" si="15"/>
        <v/>
      </c>
    </row>
    <row r="936" spans="4:4">
      <c r="D936" t="str">
        <f t="shared" si="15"/>
        <v/>
      </c>
    </row>
    <row r="937" spans="4:4">
      <c r="D937" t="str">
        <f t="shared" si="15"/>
        <v/>
      </c>
    </row>
    <row r="938" spans="4:4">
      <c r="D938" t="str">
        <f t="shared" si="15"/>
        <v/>
      </c>
    </row>
    <row r="939" spans="4:4">
      <c r="D939" t="str">
        <f t="shared" si="15"/>
        <v/>
      </c>
    </row>
    <row r="940" spans="4:4">
      <c r="D940" t="str">
        <f t="shared" si="15"/>
        <v/>
      </c>
    </row>
    <row r="941" spans="4:4">
      <c r="D941" t="str">
        <f t="shared" si="15"/>
        <v/>
      </c>
    </row>
    <row r="942" spans="4:4">
      <c r="D942" t="str">
        <f t="shared" si="15"/>
        <v/>
      </c>
    </row>
    <row r="943" spans="4:4">
      <c r="D943" t="str">
        <f t="shared" si="15"/>
        <v/>
      </c>
    </row>
    <row r="944" spans="4:4">
      <c r="D944" t="str">
        <f t="shared" si="15"/>
        <v/>
      </c>
    </row>
    <row r="945" spans="4:4">
      <c r="D945" t="str">
        <f t="shared" si="15"/>
        <v/>
      </c>
    </row>
    <row r="946" spans="4:4">
      <c r="D946" t="str">
        <f t="shared" si="15"/>
        <v/>
      </c>
    </row>
    <row r="947" spans="4:4">
      <c r="D947" t="str">
        <f t="shared" si="15"/>
        <v/>
      </c>
    </row>
    <row r="948" spans="4:4">
      <c r="D948" t="str">
        <f t="shared" si="15"/>
        <v/>
      </c>
    </row>
    <row r="949" spans="4:4">
      <c r="D949" t="str">
        <f t="shared" si="15"/>
        <v/>
      </c>
    </row>
    <row r="950" spans="4:4">
      <c r="D950" t="str">
        <f t="shared" si="15"/>
        <v/>
      </c>
    </row>
    <row r="951" spans="4:4">
      <c r="D951" t="str">
        <f t="shared" si="15"/>
        <v/>
      </c>
    </row>
    <row r="952" spans="4:4">
      <c r="D952" t="str">
        <f t="shared" si="15"/>
        <v/>
      </c>
    </row>
    <row r="953" spans="4:4">
      <c r="D953" t="str">
        <f t="shared" si="15"/>
        <v/>
      </c>
    </row>
    <row r="954" spans="4:4">
      <c r="D954" t="str">
        <f t="shared" si="15"/>
        <v/>
      </c>
    </row>
    <row r="955" spans="4:4">
      <c r="D955" t="str">
        <f t="shared" si="15"/>
        <v/>
      </c>
    </row>
    <row r="956" spans="4:4">
      <c r="D956" t="str">
        <f t="shared" si="15"/>
        <v/>
      </c>
    </row>
    <row r="957" spans="4:4">
      <c r="D957" t="str">
        <f t="shared" si="15"/>
        <v/>
      </c>
    </row>
    <row r="958" spans="4:4">
      <c r="D958" t="str">
        <f t="shared" si="15"/>
        <v/>
      </c>
    </row>
    <row r="959" spans="4:4">
      <c r="D959" t="str">
        <f t="shared" si="15"/>
        <v/>
      </c>
    </row>
    <row r="960" spans="4:4">
      <c r="D960" t="str">
        <f t="shared" si="15"/>
        <v/>
      </c>
    </row>
    <row r="961" spans="4:4">
      <c r="D961" t="str">
        <f t="shared" si="15"/>
        <v/>
      </c>
    </row>
    <row r="962" spans="4:4">
      <c r="D962" t="str">
        <f t="shared" si="15"/>
        <v/>
      </c>
    </row>
    <row r="963" spans="4:4">
      <c r="D963" t="str">
        <f t="shared" ref="D963:D1026" si="16">IF(C963="", "", _xlfn.XLOOKUP(C963, $H:$H, $I:$I, 0))</f>
        <v/>
      </c>
    </row>
    <row r="964" spans="4:4">
      <c r="D964" t="str">
        <f t="shared" si="16"/>
        <v/>
      </c>
    </row>
    <row r="965" spans="4:4">
      <c r="D965" t="str">
        <f t="shared" si="16"/>
        <v/>
      </c>
    </row>
    <row r="966" spans="4:4">
      <c r="D966" t="str">
        <f t="shared" si="16"/>
        <v/>
      </c>
    </row>
    <row r="967" spans="4:4">
      <c r="D967" t="str">
        <f t="shared" si="16"/>
        <v/>
      </c>
    </row>
    <row r="968" spans="4:4">
      <c r="D968" t="str">
        <f t="shared" si="16"/>
        <v/>
      </c>
    </row>
    <row r="969" spans="4:4">
      <c r="D969" t="str">
        <f t="shared" si="16"/>
        <v/>
      </c>
    </row>
    <row r="970" spans="4:4">
      <c r="D970" t="str">
        <f t="shared" si="16"/>
        <v/>
      </c>
    </row>
    <row r="971" spans="4:4">
      <c r="D971" t="str">
        <f t="shared" si="16"/>
        <v/>
      </c>
    </row>
    <row r="972" spans="4:4">
      <c r="D972" t="str">
        <f t="shared" si="16"/>
        <v/>
      </c>
    </row>
    <row r="973" spans="4:4">
      <c r="D973" t="str">
        <f t="shared" si="16"/>
        <v/>
      </c>
    </row>
    <row r="974" spans="4:4">
      <c r="D974" t="str">
        <f t="shared" si="16"/>
        <v/>
      </c>
    </row>
    <row r="975" spans="4:4">
      <c r="D975" t="str">
        <f t="shared" si="16"/>
        <v/>
      </c>
    </row>
    <row r="976" spans="4:4">
      <c r="D976" t="str">
        <f t="shared" si="16"/>
        <v/>
      </c>
    </row>
    <row r="977" spans="4:4">
      <c r="D977" t="str">
        <f t="shared" si="16"/>
        <v/>
      </c>
    </row>
    <row r="978" spans="4:4">
      <c r="D978" t="str">
        <f t="shared" si="16"/>
        <v/>
      </c>
    </row>
    <row r="979" spans="4:4">
      <c r="D979" t="str">
        <f t="shared" si="16"/>
        <v/>
      </c>
    </row>
    <row r="980" spans="4:4">
      <c r="D980" t="str">
        <f t="shared" si="16"/>
        <v/>
      </c>
    </row>
    <row r="981" spans="4:4">
      <c r="D981" t="str">
        <f t="shared" si="16"/>
        <v/>
      </c>
    </row>
    <row r="982" spans="4:4">
      <c r="D982" t="str">
        <f t="shared" si="16"/>
        <v/>
      </c>
    </row>
    <row r="983" spans="4:4">
      <c r="D983" t="str">
        <f t="shared" si="16"/>
        <v/>
      </c>
    </row>
    <row r="984" spans="4:4">
      <c r="D984" t="str">
        <f t="shared" si="16"/>
        <v/>
      </c>
    </row>
    <row r="985" spans="4:4">
      <c r="D985" t="str">
        <f t="shared" si="16"/>
        <v/>
      </c>
    </row>
    <row r="986" spans="4:4">
      <c r="D986" t="str">
        <f t="shared" si="16"/>
        <v/>
      </c>
    </row>
    <row r="987" spans="4:4">
      <c r="D987" t="str">
        <f t="shared" si="16"/>
        <v/>
      </c>
    </row>
    <row r="988" spans="4:4">
      <c r="D988" t="str">
        <f t="shared" si="16"/>
        <v/>
      </c>
    </row>
    <row r="989" spans="4:4">
      <c r="D989" t="str">
        <f t="shared" si="16"/>
        <v/>
      </c>
    </row>
    <row r="990" spans="4:4">
      <c r="D990" t="str">
        <f t="shared" si="16"/>
        <v/>
      </c>
    </row>
    <row r="991" spans="4:4">
      <c r="D991" t="str">
        <f t="shared" si="16"/>
        <v/>
      </c>
    </row>
    <row r="992" spans="4:4">
      <c r="D992" t="str">
        <f t="shared" si="16"/>
        <v/>
      </c>
    </row>
    <row r="993" spans="4:4">
      <c r="D993" t="str">
        <f t="shared" si="16"/>
        <v/>
      </c>
    </row>
    <row r="994" spans="4:4">
      <c r="D994" t="str">
        <f t="shared" si="16"/>
        <v/>
      </c>
    </row>
    <row r="995" spans="4:4">
      <c r="D995" t="str">
        <f t="shared" si="16"/>
        <v/>
      </c>
    </row>
    <row r="996" spans="4:4">
      <c r="D996" t="str">
        <f t="shared" si="16"/>
        <v/>
      </c>
    </row>
    <row r="997" spans="4:4">
      <c r="D997" t="str">
        <f t="shared" si="16"/>
        <v/>
      </c>
    </row>
    <row r="998" spans="4:4">
      <c r="D998" t="str">
        <f t="shared" si="16"/>
        <v/>
      </c>
    </row>
    <row r="999" spans="4:4">
      <c r="D999" t="str">
        <f t="shared" si="16"/>
        <v/>
      </c>
    </row>
    <row r="1000" spans="4:4">
      <c r="D1000" t="str">
        <f t="shared" si="16"/>
        <v/>
      </c>
    </row>
    <row r="1001" spans="4:4">
      <c r="D1001" t="str">
        <f t="shared" si="16"/>
        <v/>
      </c>
    </row>
    <row r="1002" spans="4:4">
      <c r="D1002" t="str">
        <f t="shared" si="16"/>
        <v/>
      </c>
    </row>
    <row r="1003" spans="4:4">
      <c r="D1003" t="str">
        <f t="shared" si="16"/>
        <v/>
      </c>
    </row>
    <row r="1004" spans="4:4">
      <c r="D1004" t="str">
        <f t="shared" si="16"/>
        <v/>
      </c>
    </row>
    <row r="1005" spans="4:4">
      <c r="D1005" t="str">
        <f t="shared" si="16"/>
        <v/>
      </c>
    </row>
    <row r="1006" spans="4:4">
      <c r="D1006" t="str">
        <f t="shared" si="16"/>
        <v/>
      </c>
    </row>
    <row r="1007" spans="4:4">
      <c r="D1007" t="str">
        <f t="shared" si="16"/>
        <v/>
      </c>
    </row>
    <row r="1008" spans="4:4">
      <c r="D1008" t="str">
        <f t="shared" si="16"/>
        <v/>
      </c>
    </row>
    <row r="1009" spans="4:4">
      <c r="D1009" t="str">
        <f t="shared" si="16"/>
        <v/>
      </c>
    </row>
    <row r="1010" spans="4:4">
      <c r="D1010" t="str">
        <f t="shared" si="16"/>
        <v/>
      </c>
    </row>
    <row r="1011" spans="4:4">
      <c r="D1011" t="str">
        <f t="shared" si="16"/>
        <v/>
      </c>
    </row>
    <row r="1012" spans="4:4">
      <c r="D1012" t="str">
        <f t="shared" si="16"/>
        <v/>
      </c>
    </row>
    <row r="1013" spans="4:4">
      <c r="D1013" t="str">
        <f t="shared" si="16"/>
        <v/>
      </c>
    </row>
    <row r="1014" spans="4:4">
      <c r="D1014" t="str">
        <f t="shared" si="16"/>
        <v/>
      </c>
    </row>
    <row r="1015" spans="4:4">
      <c r="D1015" t="str">
        <f t="shared" si="16"/>
        <v/>
      </c>
    </row>
    <row r="1016" spans="4:4">
      <c r="D1016" t="str">
        <f t="shared" si="16"/>
        <v/>
      </c>
    </row>
    <row r="1017" spans="4:4">
      <c r="D1017" t="str">
        <f t="shared" si="16"/>
        <v/>
      </c>
    </row>
    <row r="1018" spans="4:4">
      <c r="D1018" t="str">
        <f t="shared" si="16"/>
        <v/>
      </c>
    </row>
    <row r="1019" spans="4:4">
      <c r="D1019" t="str">
        <f t="shared" si="16"/>
        <v/>
      </c>
    </row>
    <row r="1020" spans="4:4">
      <c r="D1020" t="str">
        <f t="shared" si="16"/>
        <v/>
      </c>
    </row>
    <row r="1021" spans="4:4">
      <c r="D1021" t="str">
        <f t="shared" si="16"/>
        <v/>
      </c>
    </row>
    <row r="1022" spans="4:4">
      <c r="D1022" t="str">
        <f t="shared" si="16"/>
        <v/>
      </c>
    </row>
    <row r="1023" spans="4:4">
      <c r="D1023" t="str">
        <f t="shared" si="16"/>
        <v/>
      </c>
    </row>
    <row r="1024" spans="4:4">
      <c r="D1024" t="str">
        <f t="shared" si="16"/>
        <v/>
      </c>
    </row>
    <row r="1025" spans="4:4">
      <c r="D1025" t="str">
        <f t="shared" si="16"/>
        <v/>
      </c>
    </row>
    <row r="1026" spans="4:4">
      <c r="D1026" t="str">
        <f t="shared" si="16"/>
        <v/>
      </c>
    </row>
    <row r="1027" spans="4:4">
      <c r="D1027" t="str">
        <f t="shared" ref="D1027:D1090" si="17">IF(C1027="", "", _xlfn.XLOOKUP(C1027, $H:$H, $I:$I, 0))</f>
        <v/>
      </c>
    </row>
    <row r="1028" spans="4:4">
      <c r="D1028" t="str">
        <f t="shared" si="17"/>
        <v/>
      </c>
    </row>
    <row r="1029" spans="4:4">
      <c r="D1029" t="str">
        <f t="shared" si="17"/>
        <v/>
      </c>
    </row>
    <row r="1030" spans="4:4">
      <c r="D1030" t="str">
        <f t="shared" si="17"/>
        <v/>
      </c>
    </row>
    <row r="1031" spans="4:4">
      <c r="D1031" t="str">
        <f t="shared" si="17"/>
        <v/>
      </c>
    </row>
    <row r="1032" spans="4:4">
      <c r="D1032" t="str">
        <f t="shared" si="17"/>
        <v/>
      </c>
    </row>
    <row r="1033" spans="4:4">
      <c r="D1033" t="str">
        <f t="shared" si="17"/>
        <v/>
      </c>
    </row>
    <row r="1034" spans="4:4">
      <c r="D1034" t="str">
        <f t="shared" si="17"/>
        <v/>
      </c>
    </row>
    <row r="1035" spans="4:4">
      <c r="D1035" t="str">
        <f t="shared" si="17"/>
        <v/>
      </c>
    </row>
    <row r="1036" spans="4:4">
      <c r="D1036" t="str">
        <f t="shared" si="17"/>
        <v/>
      </c>
    </row>
    <row r="1037" spans="4:4">
      <c r="D1037" t="str">
        <f t="shared" si="17"/>
        <v/>
      </c>
    </row>
    <row r="1038" spans="4:4">
      <c r="D1038" t="str">
        <f t="shared" si="17"/>
        <v/>
      </c>
    </row>
    <row r="1039" spans="4:4">
      <c r="D1039" t="str">
        <f t="shared" si="17"/>
        <v/>
      </c>
    </row>
    <row r="1040" spans="4:4">
      <c r="D1040" t="str">
        <f t="shared" si="17"/>
        <v/>
      </c>
    </row>
    <row r="1041" spans="4:4">
      <c r="D1041" t="str">
        <f t="shared" si="17"/>
        <v/>
      </c>
    </row>
    <row r="1042" spans="4:4">
      <c r="D1042" t="str">
        <f t="shared" si="17"/>
        <v/>
      </c>
    </row>
    <row r="1043" spans="4:4">
      <c r="D1043" t="str">
        <f t="shared" si="17"/>
        <v/>
      </c>
    </row>
    <row r="1044" spans="4:4">
      <c r="D1044" t="str">
        <f t="shared" si="17"/>
        <v/>
      </c>
    </row>
    <row r="1045" spans="4:4">
      <c r="D1045" t="str">
        <f t="shared" si="17"/>
        <v/>
      </c>
    </row>
    <row r="1046" spans="4:4">
      <c r="D1046" t="str">
        <f t="shared" si="17"/>
        <v/>
      </c>
    </row>
    <row r="1047" spans="4:4">
      <c r="D1047" t="str">
        <f t="shared" si="17"/>
        <v/>
      </c>
    </row>
    <row r="1048" spans="4:4">
      <c r="D1048" t="str">
        <f t="shared" si="17"/>
        <v/>
      </c>
    </row>
    <row r="1049" spans="4:4">
      <c r="D1049" t="str">
        <f t="shared" si="17"/>
        <v/>
      </c>
    </row>
    <row r="1050" spans="4:4">
      <c r="D1050" t="str">
        <f t="shared" si="17"/>
        <v/>
      </c>
    </row>
    <row r="1051" spans="4:4">
      <c r="D1051" t="str">
        <f t="shared" si="17"/>
        <v/>
      </c>
    </row>
    <row r="1052" spans="4:4">
      <c r="D1052" t="str">
        <f t="shared" si="17"/>
        <v/>
      </c>
    </row>
    <row r="1053" spans="4:4">
      <c r="D1053" t="str">
        <f t="shared" si="17"/>
        <v/>
      </c>
    </row>
    <row r="1054" spans="4:4">
      <c r="D1054" t="str">
        <f t="shared" si="17"/>
        <v/>
      </c>
    </row>
    <row r="1055" spans="4:4">
      <c r="D1055" t="str">
        <f t="shared" si="17"/>
        <v/>
      </c>
    </row>
    <row r="1056" spans="4:4">
      <c r="D1056" t="str">
        <f t="shared" si="17"/>
        <v/>
      </c>
    </row>
    <row r="1057" spans="4:4">
      <c r="D1057" t="str">
        <f t="shared" si="17"/>
        <v/>
      </c>
    </row>
    <row r="1058" spans="4:4">
      <c r="D1058" t="str">
        <f t="shared" si="17"/>
        <v/>
      </c>
    </row>
    <row r="1059" spans="4:4">
      <c r="D1059" t="str">
        <f t="shared" si="17"/>
        <v/>
      </c>
    </row>
    <row r="1060" spans="4:4">
      <c r="D1060" t="str">
        <f t="shared" si="17"/>
        <v/>
      </c>
    </row>
    <row r="1061" spans="4:4">
      <c r="D1061" t="str">
        <f t="shared" si="17"/>
        <v/>
      </c>
    </row>
    <row r="1062" spans="4:4">
      <c r="D1062" t="str">
        <f t="shared" si="17"/>
        <v/>
      </c>
    </row>
    <row r="1063" spans="4:4">
      <c r="D1063" t="str">
        <f t="shared" si="17"/>
        <v/>
      </c>
    </row>
    <row r="1064" spans="4:4">
      <c r="D1064" t="str">
        <f t="shared" si="17"/>
        <v/>
      </c>
    </row>
    <row r="1065" spans="4:4">
      <c r="D1065" t="str">
        <f t="shared" si="17"/>
        <v/>
      </c>
    </row>
    <row r="1066" spans="4:4">
      <c r="D1066" t="str">
        <f t="shared" si="17"/>
        <v/>
      </c>
    </row>
    <row r="1067" spans="4:4">
      <c r="D1067" t="str">
        <f t="shared" si="17"/>
        <v/>
      </c>
    </row>
    <row r="1068" spans="4:4">
      <c r="D1068" t="str">
        <f t="shared" si="17"/>
        <v/>
      </c>
    </row>
    <row r="1069" spans="4:4">
      <c r="D1069" t="str">
        <f t="shared" si="17"/>
        <v/>
      </c>
    </row>
    <row r="1070" spans="4:4">
      <c r="D1070" t="str">
        <f t="shared" si="17"/>
        <v/>
      </c>
    </row>
    <row r="1071" spans="4:4">
      <c r="D1071" t="str">
        <f t="shared" si="17"/>
        <v/>
      </c>
    </row>
    <row r="1072" spans="4:4">
      <c r="D1072" t="str">
        <f t="shared" si="17"/>
        <v/>
      </c>
    </row>
    <row r="1073" spans="4:4">
      <c r="D1073" t="str">
        <f t="shared" si="17"/>
        <v/>
      </c>
    </row>
    <row r="1074" spans="4:4">
      <c r="D1074" t="str">
        <f t="shared" si="17"/>
        <v/>
      </c>
    </row>
    <row r="1075" spans="4:4">
      <c r="D1075" t="str">
        <f t="shared" si="17"/>
        <v/>
      </c>
    </row>
    <row r="1076" spans="4:4">
      <c r="D1076" t="str">
        <f t="shared" si="17"/>
        <v/>
      </c>
    </row>
    <row r="1077" spans="4:4">
      <c r="D1077" t="str">
        <f t="shared" si="17"/>
        <v/>
      </c>
    </row>
    <row r="1078" spans="4:4">
      <c r="D1078" t="str">
        <f t="shared" si="17"/>
        <v/>
      </c>
    </row>
    <row r="1079" spans="4:4">
      <c r="D1079" t="str">
        <f t="shared" si="17"/>
        <v/>
      </c>
    </row>
    <row r="1080" spans="4:4">
      <c r="D1080" t="str">
        <f t="shared" si="17"/>
        <v/>
      </c>
    </row>
    <row r="1081" spans="4:4">
      <c r="D1081" t="str">
        <f t="shared" si="17"/>
        <v/>
      </c>
    </row>
    <row r="1082" spans="4:4">
      <c r="D1082" t="str">
        <f t="shared" si="17"/>
        <v/>
      </c>
    </row>
    <row r="1083" spans="4:4">
      <c r="D1083" t="str">
        <f t="shared" si="17"/>
        <v/>
      </c>
    </row>
    <row r="1084" spans="4:4">
      <c r="D1084" t="str">
        <f t="shared" si="17"/>
        <v/>
      </c>
    </row>
    <row r="1085" spans="4:4">
      <c r="D1085" t="str">
        <f t="shared" si="17"/>
        <v/>
      </c>
    </row>
    <row r="1086" spans="4:4">
      <c r="D1086" t="str">
        <f t="shared" si="17"/>
        <v/>
      </c>
    </row>
    <row r="1087" spans="4:4">
      <c r="D1087" t="str">
        <f t="shared" si="17"/>
        <v/>
      </c>
    </row>
    <row r="1088" spans="4:4">
      <c r="D1088" t="str">
        <f t="shared" si="17"/>
        <v/>
      </c>
    </row>
    <row r="1089" spans="4:4">
      <c r="D1089" t="str">
        <f t="shared" si="17"/>
        <v/>
      </c>
    </row>
    <row r="1090" spans="4:4">
      <c r="D1090" t="str">
        <f t="shared" si="17"/>
        <v/>
      </c>
    </row>
    <row r="1091" spans="4:4">
      <c r="D1091" t="str">
        <f t="shared" ref="D1091:D1154" si="18">IF(C1091="", "", _xlfn.XLOOKUP(C1091, $H:$H, $I:$I, 0))</f>
        <v/>
      </c>
    </row>
    <row r="1092" spans="4:4">
      <c r="D1092" t="str">
        <f t="shared" si="18"/>
        <v/>
      </c>
    </row>
    <row r="1093" spans="4:4">
      <c r="D1093" t="str">
        <f t="shared" si="18"/>
        <v/>
      </c>
    </row>
    <row r="1094" spans="4:4">
      <c r="D1094" t="str">
        <f t="shared" si="18"/>
        <v/>
      </c>
    </row>
    <row r="1095" spans="4:4">
      <c r="D1095" t="str">
        <f t="shared" si="18"/>
        <v/>
      </c>
    </row>
    <row r="1096" spans="4:4">
      <c r="D1096" t="str">
        <f t="shared" si="18"/>
        <v/>
      </c>
    </row>
    <row r="1097" spans="4:4">
      <c r="D1097" t="str">
        <f t="shared" si="18"/>
        <v/>
      </c>
    </row>
    <row r="1098" spans="4:4">
      <c r="D1098" t="str">
        <f t="shared" si="18"/>
        <v/>
      </c>
    </row>
    <row r="1099" spans="4:4">
      <c r="D1099" t="str">
        <f t="shared" si="18"/>
        <v/>
      </c>
    </row>
    <row r="1100" spans="4:4">
      <c r="D1100" t="str">
        <f t="shared" si="18"/>
        <v/>
      </c>
    </row>
    <row r="1101" spans="4:4">
      <c r="D1101" t="str">
        <f t="shared" si="18"/>
        <v/>
      </c>
    </row>
    <row r="1102" spans="4:4">
      <c r="D1102" t="str">
        <f t="shared" si="18"/>
        <v/>
      </c>
    </row>
    <row r="1103" spans="4:4">
      <c r="D1103" t="str">
        <f t="shared" si="18"/>
        <v/>
      </c>
    </row>
    <row r="1104" spans="4:4">
      <c r="D1104" t="str">
        <f t="shared" si="18"/>
        <v/>
      </c>
    </row>
    <row r="1105" spans="4:4">
      <c r="D1105" t="str">
        <f t="shared" si="18"/>
        <v/>
      </c>
    </row>
    <row r="1106" spans="4:4">
      <c r="D1106" t="str">
        <f t="shared" si="18"/>
        <v/>
      </c>
    </row>
    <row r="1107" spans="4:4">
      <c r="D1107" t="str">
        <f t="shared" si="18"/>
        <v/>
      </c>
    </row>
    <row r="1108" spans="4:4">
      <c r="D1108" t="str">
        <f t="shared" si="18"/>
        <v/>
      </c>
    </row>
    <row r="1109" spans="4:4">
      <c r="D1109" t="str">
        <f t="shared" si="18"/>
        <v/>
      </c>
    </row>
    <row r="1110" spans="4:4">
      <c r="D1110" t="str">
        <f t="shared" si="18"/>
        <v/>
      </c>
    </row>
    <row r="1111" spans="4:4">
      <c r="D1111" t="str">
        <f t="shared" si="18"/>
        <v/>
      </c>
    </row>
    <row r="1112" spans="4:4">
      <c r="D1112" t="str">
        <f t="shared" si="18"/>
        <v/>
      </c>
    </row>
    <row r="1113" spans="4:4">
      <c r="D1113" t="str">
        <f t="shared" si="18"/>
        <v/>
      </c>
    </row>
    <row r="1114" spans="4:4">
      <c r="D1114" t="str">
        <f t="shared" si="18"/>
        <v/>
      </c>
    </row>
    <row r="1115" spans="4:4">
      <c r="D1115" t="str">
        <f t="shared" si="18"/>
        <v/>
      </c>
    </row>
    <row r="1116" spans="4:4">
      <c r="D1116" t="str">
        <f t="shared" si="18"/>
        <v/>
      </c>
    </row>
    <row r="1117" spans="4:4">
      <c r="D1117" t="str">
        <f t="shared" si="18"/>
        <v/>
      </c>
    </row>
    <row r="1118" spans="4:4">
      <c r="D1118" t="str">
        <f t="shared" si="18"/>
        <v/>
      </c>
    </row>
    <row r="1119" spans="4:4">
      <c r="D1119" t="str">
        <f t="shared" si="18"/>
        <v/>
      </c>
    </row>
    <row r="1120" spans="4:4">
      <c r="D1120" t="str">
        <f t="shared" si="18"/>
        <v/>
      </c>
    </row>
    <row r="1121" spans="4:4">
      <c r="D1121" t="str">
        <f t="shared" si="18"/>
        <v/>
      </c>
    </row>
    <row r="1122" spans="4:4">
      <c r="D1122" t="str">
        <f t="shared" si="18"/>
        <v/>
      </c>
    </row>
    <row r="1123" spans="4:4">
      <c r="D1123" t="str">
        <f t="shared" si="18"/>
        <v/>
      </c>
    </row>
    <row r="1124" spans="4:4">
      <c r="D1124" t="str">
        <f t="shared" si="18"/>
        <v/>
      </c>
    </row>
    <row r="1125" spans="4:4">
      <c r="D1125" t="str">
        <f t="shared" si="18"/>
        <v/>
      </c>
    </row>
    <row r="1126" spans="4:4">
      <c r="D1126" t="str">
        <f t="shared" si="18"/>
        <v/>
      </c>
    </row>
    <row r="1127" spans="4:4">
      <c r="D1127" t="str">
        <f t="shared" si="18"/>
        <v/>
      </c>
    </row>
    <row r="1128" spans="4:4">
      <c r="D1128" t="str">
        <f t="shared" si="18"/>
        <v/>
      </c>
    </row>
    <row r="1129" spans="4:4">
      <c r="D1129" t="str">
        <f t="shared" si="18"/>
        <v/>
      </c>
    </row>
    <row r="1130" spans="4:4">
      <c r="D1130" t="str">
        <f t="shared" si="18"/>
        <v/>
      </c>
    </row>
    <row r="1131" spans="4:4">
      <c r="D1131" t="str">
        <f t="shared" si="18"/>
        <v/>
      </c>
    </row>
    <row r="1132" spans="4:4">
      <c r="D1132" t="str">
        <f t="shared" si="18"/>
        <v/>
      </c>
    </row>
    <row r="1133" spans="4:4">
      <c r="D1133" t="str">
        <f t="shared" si="18"/>
        <v/>
      </c>
    </row>
    <row r="1134" spans="4:4">
      <c r="D1134" t="str">
        <f t="shared" si="18"/>
        <v/>
      </c>
    </row>
    <row r="1135" spans="4:4">
      <c r="D1135" t="str">
        <f t="shared" si="18"/>
        <v/>
      </c>
    </row>
    <row r="1136" spans="4:4">
      <c r="D1136" t="str">
        <f t="shared" si="18"/>
        <v/>
      </c>
    </row>
    <row r="1137" spans="4:4">
      <c r="D1137" t="str">
        <f t="shared" si="18"/>
        <v/>
      </c>
    </row>
    <row r="1138" spans="4:4">
      <c r="D1138" t="str">
        <f t="shared" si="18"/>
        <v/>
      </c>
    </row>
    <row r="1139" spans="4:4">
      <c r="D1139" t="str">
        <f t="shared" si="18"/>
        <v/>
      </c>
    </row>
    <row r="1140" spans="4:4">
      <c r="D1140" t="str">
        <f t="shared" si="18"/>
        <v/>
      </c>
    </row>
    <row r="1141" spans="4:4">
      <c r="D1141" t="str">
        <f t="shared" si="18"/>
        <v/>
      </c>
    </row>
    <row r="1142" spans="4:4">
      <c r="D1142" t="str">
        <f t="shared" si="18"/>
        <v/>
      </c>
    </row>
    <row r="1143" spans="4:4">
      <c r="D1143" t="str">
        <f t="shared" si="18"/>
        <v/>
      </c>
    </row>
    <row r="1144" spans="4:4">
      <c r="D1144" t="str">
        <f t="shared" si="18"/>
        <v/>
      </c>
    </row>
    <row r="1145" spans="4:4">
      <c r="D1145" t="str">
        <f t="shared" si="18"/>
        <v/>
      </c>
    </row>
    <row r="1146" spans="4:4">
      <c r="D1146" t="str">
        <f t="shared" si="18"/>
        <v/>
      </c>
    </row>
    <row r="1147" spans="4:4">
      <c r="D1147" t="str">
        <f t="shared" si="18"/>
        <v/>
      </c>
    </row>
    <row r="1148" spans="4:4">
      <c r="D1148" t="str">
        <f t="shared" si="18"/>
        <v/>
      </c>
    </row>
    <row r="1149" spans="4:4">
      <c r="D1149" t="str">
        <f t="shared" si="18"/>
        <v/>
      </c>
    </row>
    <row r="1150" spans="4:4">
      <c r="D1150" t="str">
        <f t="shared" si="18"/>
        <v/>
      </c>
    </row>
    <row r="1151" spans="4:4">
      <c r="D1151" t="str">
        <f t="shared" si="18"/>
        <v/>
      </c>
    </row>
    <row r="1152" spans="4:4">
      <c r="D1152" t="str">
        <f t="shared" si="18"/>
        <v/>
      </c>
    </row>
    <row r="1153" spans="4:4">
      <c r="D1153" t="str">
        <f t="shared" si="18"/>
        <v/>
      </c>
    </row>
    <row r="1154" spans="4:4">
      <c r="D1154" t="str">
        <f t="shared" si="18"/>
        <v/>
      </c>
    </row>
    <row r="1155" spans="4:4">
      <c r="D1155" t="str">
        <f t="shared" ref="D1155:D1218" si="19">IF(C1155="", "", _xlfn.XLOOKUP(C1155, $H:$H, $I:$I, 0))</f>
        <v/>
      </c>
    </row>
    <row r="1156" spans="4:4">
      <c r="D1156" t="str">
        <f t="shared" si="19"/>
        <v/>
      </c>
    </row>
    <row r="1157" spans="4:4">
      <c r="D1157" t="str">
        <f t="shared" si="19"/>
        <v/>
      </c>
    </row>
    <row r="1158" spans="4:4">
      <c r="D1158" t="str">
        <f t="shared" si="19"/>
        <v/>
      </c>
    </row>
    <row r="1159" spans="4:4">
      <c r="D1159" t="str">
        <f t="shared" si="19"/>
        <v/>
      </c>
    </row>
    <row r="1160" spans="4:4">
      <c r="D1160" t="str">
        <f t="shared" si="19"/>
        <v/>
      </c>
    </row>
    <row r="1161" spans="4:4">
      <c r="D1161" t="str">
        <f t="shared" si="19"/>
        <v/>
      </c>
    </row>
    <row r="1162" spans="4:4">
      <c r="D1162" t="str">
        <f t="shared" si="19"/>
        <v/>
      </c>
    </row>
    <row r="1163" spans="4:4">
      <c r="D1163" t="str">
        <f t="shared" si="19"/>
        <v/>
      </c>
    </row>
    <row r="1164" spans="4:4">
      <c r="D1164" t="str">
        <f t="shared" si="19"/>
        <v/>
      </c>
    </row>
    <row r="1165" spans="4:4">
      <c r="D1165" t="str">
        <f t="shared" si="19"/>
        <v/>
      </c>
    </row>
    <row r="1166" spans="4:4">
      <c r="D1166" t="str">
        <f t="shared" si="19"/>
        <v/>
      </c>
    </row>
    <row r="1167" spans="4:4">
      <c r="D1167" t="str">
        <f t="shared" si="19"/>
        <v/>
      </c>
    </row>
    <row r="1168" spans="4:4">
      <c r="D1168" t="str">
        <f t="shared" si="19"/>
        <v/>
      </c>
    </row>
    <row r="1169" spans="4:4">
      <c r="D1169" t="str">
        <f t="shared" si="19"/>
        <v/>
      </c>
    </row>
    <row r="1170" spans="4:4">
      <c r="D1170" t="str">
        <f t="shared" si="19"/>
        <v/>
      </c>
    </row>
    <row r="1171" spans="4:4">
      <c r="D1171" t="str">
        <f t="shared" si="19"/>
        <v/>
      </c>
    </row>
    <row r="1172" spans="4:4">
      <c r="D1172" t="str">
        <f t="shared" si="19"/>
        <v/>
      </c>
    </row>
    <row r="1173" spans="4:4">
      <c r="D1173" t="str">
        <f t="shared" si="19"/>
        <v/>
      </c>
    </row>
    <row r="1174" spans="4:4">
      <c r="D1174" t="str">
        <f t="shared" si="19"/>
        <v/>
      </c>
    </row>
    <row r="1175" spans="4:4">
      <c r="D1175" t="str">
        <f t="shared" si="19"/>
        <v/>
      </c>
    </row>
    <row r="1176" spans="4:4">
      <c r="D1176" t="str">
        <f t="shared" si="19"/>
        <v/>
      </c>
    </row>
    <row r="1177" spans="4:4">
      <c r="D1177" t="str">
        <f t="shared" si="19"/>
        <v/>
      </c>
    </row>
    <row r="1178" spans="4:4">
      <c r="D1178" t="str">
        <f t="shared" si="19"/>
        <v/>
      </c>
    </row>
    <row r="1179" spans="4:4">
      <c r="D1179" t="str">
        <f t="shared" si="19"/>
        <v/>
      </c>
    </row>
    <row r="1180" spans="4:4">
      <c r="D1180" t="str">
        <f t="shared" si="19"/>
        <v/>
      </c>
    </row>
    <row r="1181" spans="4:4">
      <c r="D1181" t="str">
        <f t="shared" si="19"/>
        <v/>
      </c>
    </row>
    <row r="1182" spans="4:4">
      <c r="D1182" t="str">
        <f t="shared" si="19"/>
        <v/>
      </c>
    </row>
    <row r="1183" spans="4:4">
      <c r="D1183" t="str">
        <f t="shared" si="19"/>
        <v/>
      </c>
    </row>
    <row r="1184" spans="4:4">
      <c r="D1184" t="str">
        <f t="shared" si="19"/>
        <v/>
      </c>
    </row>
    <row r="1185" spans="4:4">
      <c r="D1185" t="str">
        <f t="shared" si="19"/>
        <v/>
      </c>
    </row>
    <row r="1186" spans="4:4">
      <c r="D1186" t="str">
        <f t="shared" si="19"/>
        <v/>
      </c>
    </row>
    <row r="1187" spans="4:4">
      <c r="D1187" t="str">
        <f t="shared" si="19"/>
        <v/>
      </c>
    </row>
    <row r="1188" spans="4:4">
      <c r="D1188" t="str">
        <f t="shared" si="19"/>
        <v/>
      </c>
    </row>
    <row r="1189" spans="4:4">
      <c r="D1189" t="str">
        <f t="shared" si="19"/>
        <v/>
      </c>
    </row>
    <row r="1190" spans="4:4">
      <c r="D1190" t="str">
        <f t="shared" si="19"/>
        <v/>
      </c>
    </row>
    <row r="1191" spans="4:4">
      <c r="D1191" t="str">
        <f t="shared" si="19"/>
        <v/>
      </c>
    </row>
    <row r="1192" spans="4:4">
      <c r="D1192" t="str">
        <f t="shared" si="19"/>
        <v/>
      </c>
    </row>
    <row r="1193" spans="4:4">
      <c r="D1193" t="str">
        <f t="shared" si="19"/>
        <v/>
      </c>
    </row>
    <row r="1194" spans="4:4">
      <c r="D1194" t="str">
        <f t="shared" si="19"/>
        <v/>
      </c>
    </row>
    <row r="1195" spans="4:4">
      <c r="D1195" t="str">
        <f t="shared" si="19"/>
        <v/>
      </c>
    </row>
    <row r="1196" spans="4:4">
      <c r="D1196" t="str">
        <f t="shared" si="19"/>
        <v/>
      </c>
    </row>
    <row r="1197" spans="4:4">
      <c r="D1197" t="str">
        <f t="shared" si="19"/>
        <v/>
      </c>
    </row>
    <row r="1198" spans="4:4">
      <c r="D1198" t="str">
        <f t="shared" si="19"/>
        <v/>
      </c>
    </row>
    <row r="1199" spans="4:4">
      <c r="D1199" t="str">
        <f t="shared" si="19"/>
        <v/>
      </c>
    </row>
    <row r="1200" spans="4:4">
      <c r="D1200" t="str">
        <f t="shared" si="19"/>
        <v/>
      </c>
    </row>
    <row r="1201" spans="4:4">
      <c r="D1201" t="str">
        <f t="shared" si="19"/>
        <v/>
      </c>
    </row>
    <row r="1202" spans="4:4">
      <c r="D1202" t="str">
        <f t="shared" si="19"/>
        <v/>
      </c>
    </row>
    <row r="1203" spans="4:4">
      <c r="D1203" t="str">
        <f t="shared" si="19"/>
        <v/>
      </c>
    </row>
    <row r="1204" spans="4:4">
      <c r="D1204" t="str">
        <f t="shared" si="19"/>
        <v/>
      </c>
    </row>
    <row r="1205" spans="4:4">
      <c r="D1205" t="str">
        <f t="shared" si="19"/>
        <v/>
      </c>
    </row>
    <row r="1206" spans="4:4">
      <c r="D1206" t="str">
        <f t="shared" si="19"/>
        <v/>
      </c>
    </row>
    <row r="1207" spans="4:4">
      <c r="D1207" t="str">
        <f t="shared" si="19"/>
        <v/>
      </c>
    </row>
    <row r="1208" spans="4:4">
      <c r="D1208" t="str">
        <f t="shared" si="19"/>
        <v/>
      </c>
    </row>
    <row r="1209" spans="4:4">
      <c r="D1209" t="str">
        <f t="shared" si="19"/>
        <v/>
      </c>
    </row>
    <row r="1210" spans="4:4">
      <c r="D1210" t="str">
        <f t="shared" si="19"/>
        <v/>
      </c>
    </row>
    <row r="1211" spans="4:4">
      <c r="D1211" t="str">
        <f t="shared" si="19"/>
        <v/>
      </c>
    </row>
    <row r="1212" spans="4:4">
      <c r="D1212" t="str">
        <f t="shared" si="19"/>
        <v/>
      </c>
    </row>
    <row r="1213" spans="4:4">
      <c r="D1213" t="str">
        <f t="shared" si="19"/>
        <v/>
      </c>
    </row>
    <row r="1214" spans="4:4">
      <c r="D1214" t="str">
        <f t="shared" si="19"/>
        <v/>
      </c>
    </row>
    <row r="1215" spans="4:4">
      <c r="D1215" t="str">
        <f t="shared" si="19"/>
        <v/>
      </c>
    </row>
    <row r="1216" spans="4:4">
      <c r="D1216" t="str">
        <f t="shared" si="19"/>
        <v/>
      </c>
    </row>
    <row r="1217" spans="4:4">
      <c r="D1217" t="str">
        <f t="shared" si="19"/>
        <v/>
      </c>
    </row>
    <row r="1218" spans="4:4">
      <c r="D1218" t="str">
        <f t="shared" si="19"/>
        <v/>
      </c>
    </row>
    <row r="1219" spans="4:4">
      <c r="D1219" t="str">
        <f t="shared" ref="D1219:D1248" si="20">IF(C1219="", "", _xlfn.XLOOKUP(C1219, $H:$H, $I:$I, 0))</f>
        <v/>
      </c>
    </row>
    <row r="1220" spans="4:4">
      <c r="D1220" t="str">
        <f t="shared" si="20"/>
        <v/>
      </c>
    </row>
    <row r="1221" spans="4:4">
      <c r="D1221" t="str">
        <f t="shared" si="20"/>
        <v/>
      </c>
    </row>
    <row r="1222" spans="4:4">
      <c r="D1222" t="str">
        <f t="shared" si="20"/>
        <v/>
      </c>
    </row>
    <row r="1223" spans="4:4">
      <c r="D1223" t="str">
        <f t="shared" si="20"/>
        <v/>
      </c>
    </row>
    <row r="1224" spans="4:4">
      <c r="D1224" t="str">
        <f t="shared" si="20"/>
        <v/>
      </c>
    </row>
    <row r="1225" spans="4:4">
      <c r="D1225" t="str">
        <f t="shared" si="20"/>
        <v/>
      </c>
    </row>
    <row r="1226" spans="4:4">
      <c r="D1226" t="str">
        <f t="shared" si="20"/>
        <v/>
      </c>
    </row>
    <row r="1227" spans="4:4">
      <c r="D1227" t="str">
        <f t="shared" si="20"/>
        <v/>
      </c>
    </row>
    <row r="1228" spans="4:4">
      <c r="D1228" t="str">
        <f t="shared" si="20"/>
        <v/>
      </c>
    </row>
    <row r="1229" spans="4:4">
      <c r="D1229" t="str">
        <f t="shared" si="20"/>
        <v/>
      </c>
    </row>
    <row r="1230" spans="4:4">
      <c r="D1230" t="str">
        <f t="shared" si="20"/>
        <v/>
      </c>
    </row>
    <row r="1231" spans="4:4">
      <c r="D1231" t="str">
        <f t="shared" si="20"/>
        <v/>
      </c>
    </row>
    <row r="1232" spans="4:4">
      <c r="D1232" t="str">
        <f t="shared" si="20"/>
        <v/>
      </c>
    </row>
    <row r="1233" spans="4:4">
      <c r="D1233" t="str">
        <f t="shared" si="20"/>
        <v/>
      </c>
    </row>
    <row r="1234" spans="4:4">
      <c r="D1234" t="str">
        <f t="shared" si="20"/>
        <v/>
      </c>
    </row>
    <row r="1235" spans="4:4">
      <c r="D1235" t="str">
        <f t="shared" si="20"/>
        <v/>
      </c>
    </row>
    <row r="1236" spans="4:4">
      <c r="D1236" t="str">
        <f t="shared" si="20"/>
        <v/>
      </c>
    </row>
    <row r="1237" spans="4:4">
      <c r="D1237" t="str">
        <f t="shared" si="20"/>
        <v/>
      </c>
    </row>
    <row r="1238" spans="4:4">
      <c r="D1238" t="str">
        <f t="shared" si="20"/>
        <v/>
      </c>
    </row>
    <row r="1239" spans="4:4">
      <c r="D1239" t="str">
        <f t="shared" si="20"/>
        <v/>
      </c>
    </row>
    <row r="1240" spans="4:4">
      <c r="D1240" t="str">
        <f t="shared" si="20"/>
        <v/>
      </c>
    </row>
    <row r="1241" spans="4:4">
      <c r="D1241" t="str">
        <f t="shared" si="20"/>
        <v/>
      </c>
    </row>
    <row r="1242" spans="4:4">
      <c r="D1242" t="str">
        <f t="shared" si="20"/>
        <v/>
      </c>
    </row>
    <row r="1243" spans="4:4">
      <c r="D1243" t="str">
        <f t="shared" si="20"/>
        <v/>
      </c>
    </row>
    <row r="1244" spans="4:4">
      <c r="D1244" t="str">
        <f t="shared" si="20"/>
        <v/>
      </c>
    </row>
    <row r="1245" spans="4:4">
      <c r="D1245" t="str">
        <f t="shared" si="20"/>
        <v/>
      </c>
    </row>
    <row r="1246" spans="4:4">
      <c r="D1246" t="str">
        <f t="shared" si="20"/>
        <v/>
      </c>
    </row>
    <row r="1247" spans="4:4">
      <c r="D1247" t="str">
        <f t="shared" si="20"/>
        <v/>
      </c>
    </row>
    <row r="1248" spans="4:4">
      <c r="D1248" t="str">
        <f t="shared" si="20"/>
        <v/>
      </c>
    </row>
  </sheetData>
  <conditionalFormatting sqref="L1:L9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dataValidations count="2">
    <dataValidation type="list" allowBlank="1" showInputMessage="1" showErrorMessage="1" sqref="C1:C1048576" xr:uid="{D0448290-332C-4251-8DEB-0CA682575DC3}">
      <formula1>$H:$H</formula1>
    </dataValidation>
    <dataValidation type="list" allowBlank="1" showInputMessage="1" showErrorMessage="1" sqref="B1:B1048576" xr:uid="{DBD6C65A-5BF8-4FCE-A913-D23E654DBBB7}">
      <formula1>$K$1:$K$9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Tymoteusz Góralczyk</dc:creator>
  <cp:keywords/>
  <dc:description/>
  <cp:lastModifiedBy>Tymek Go</cp:lastModifiedBy>
  <cp:revision/>
  <dcterms:created xsi:type="dcterms:W3CDTF">2026-05-09T12:15:01Z</dcterms:created>
  <dcterms:modified xsi:type="dcterms:W3CDTF">2026-06-04T20:20:59Z</dcterms:modified>
  <cp:category/>
  <cp:contentStatus/>
</cp:coreProperties>
</file>