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9395" windowHeight="9120"/>
  </bookViews>
  <sheets>
    <sheet name="stroopdata" sheetId="1" r:id="rId1"/>
    <sheet name="Congruent" sheetId="2" r:id="rId2"/>
    <sheet name="Incongruent" sheetId="4" r:id="rId3"/>
  </sheets>
  <calcPr calcId="145621"/>
</workbook>
</file>

<file path=xl/calcChain.xml><?xml version="1.0" encoding="utf-8"?>
<calcChain xmlns="http://schemas.openxmlformats.org/spreadsheetml/2006/main">
  <c r="B26" i="1" l="1"/>
  <c r="A26" i="1"/>
  <c r="G26" i="1" l="1"/>
  <c r="E26" i="1"/>
  <c r="E25" i="1"/>
  <c r="D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26" i="4"/>
  <c r="B25" i="4" s="1"/>
  <c r="C25" i="4" s="1"/>
  <c r="E26" i="2"/>
  <c r="D26" i="2"/>
  <c r="C26" i="2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26" i="2"/>
  <c r="B2" i="4" l="1"/>
  <c r="C2" i="4" s="1"/>
  <c r="B4" i="4"/>
  <c r="C4" i="4" s="1"/>
  <c r="B6" i="4"/>
  <c r="C6" i="4" s="1"/>
  <c r="B8" i="4"/>
  <c r="C8" i="4" s="1"/>
  <c r="B10" i="4"/>
  <c r="C10" i="4" s="1"/>
  <c r="B12" i="4"/>
  <c r="C12" i="4" s="1"/>
  <c r="B14" i="4"/>
  <c r="C14" i="4" s="1"/>
  <c r="B16" i="4"/>
  <c r="C16" i="4" s="1"/>
  <c r="B18" i="4"/>
  <c r="C18" i="4" s="1"/>
  <c r="B20" i="4"/>
  <c r="C20" i="4" s="1"/>
  <c r="B22" i="4"/>
  <c r="C22" i="4" s="1"/>
  <c r="B24" i="4"/>
  <c r="C24" i="4" s="1"/>
  <c r="B9" i="4"/>
  <c r="C9" i="4" s="1"/>
  <c r="B3" i="4"/>
  <c r="C3" i="4" s="1"/>
  <c r="B5" i="4"/>
  <c r="C5" i="4" s="1"/>
  <c r="B7" i="4"/>
  <c r="C7" i="4" s="1"/>
  <c r="B11" i="4"/>
  <c r="C11" i="4" s="1"/>
  <c r="B13" i="4"/>
  <c r="C13" i="4" s="1"/>
  <c r="B15" i="4"/>
  <c r="C15" i="4" s="1"/>
  <c r="B17" i="4"/>
  <c r="C17" i="4" s="1"/>
  <c r="B19" i="4"/>
  <c r="C19" i="4" s="1"/>
  <c r="B21" i="4"/>
  <c r="C21" i="4" s="1"/>
  <c r="B23" i="4"/>
  <c r="C23" i="4" s="1"/>
  <c r="C26" i="4" l="1"/>
  <c r="D26" i="4" s="1"/>
  <c r="E26" i="4" s="1"/>
</calcChain>
</file>

<file path=xl/comments1.xml><?xml version="1.0" encoding="utf-8"?>
<comments xmlns="http://schemas.openxmlformats.org/spreadsheetml/2006/main">
  <authors>
    <author>Jimmy</author>
  </authors>
  <commentList>
    <comment ref="A26" authorId="0">
      <text>
        <r>
          <rPr>
            <sz val="9"/>
            <color indexed="81"/>
            <rFont val="宋体"/>
            <charset val="134"/>
          </rPr>
          <t>均值：</t>
        </r>
        <r>
          <rPr>
            <sz val="9"/>
            <color indexed="81"/>
            <rFont val="宋体"/>
            <family val="3"/>
            <charset val="134"/>
          </rPr>
          <t>Xcon</t>
        </r>
      </text>
    </comment>
    <comment ref="B26" authorId="0">
      <text>
        <r>
          <rPr>
            <sz val="9"/>
            <color indexed="81"/>
            <rFont val="宋体"/>
            <family val="3"/>
            <charset val="134"/>
          </rPr>
          <t>均值：Xincon</t>
        </r>
      </text>
    </comment>
    <comment ref="C26" authorId="0">
      <text>
        <r>
          <rPr>
            <sz val="9"/>
            <color indexed="81"/>
            <rFont val="宋体"/>
            <charset val="134"/>
          </rPr>
          <t>差异均值，同差异点估计μincon -μcon</t>
        </r>
      </text>
    </comment>
    <comment ref="G26" authorId="0">
      <text>
        <r>
          <rPr>
            <sz val="9"/>
            <color indexed="81"/>
            <rFont val="宋体"/>
            <charset val="134"/>
          </rPr>
          <t>样本标准偏差Sd</t>
        </r>
      </text>
    </comment>
  </commentList>
</comments>
</file>

<file path=xl/comments2.xml><?xml version="1.0" encoding="utf-8"?>
<comments xmlns="http://schemas.openxmlformats.org/spreadsheetml/2006/main">
  <authors>
    <author>Jimmy</author>
  </authors>
  <commentList>
    <comment ref="A7" authorId="0">
      <text>
        <r>
          <rPr>
            <sz val="9"/>
            <color indexed="81"/>
            <rFont val="宋体"/>
            <charset val="134"/>
          </rPr>
          <t>Q1con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>Q3con</t>
        </r>
      </text>
    </comment>
    <comment ref="A26" authorId="0">
      <text>
        <r>
          <rPr>
            <sz val="9"/>
            <color indexed="81"/>
            <rFont val="宋体"/>
            <family val="3"/>
            <charset val="134"/>
          </rPr>
          <t>均值：Xcon</t>
        </r>
      </text>
    </comment>
    <comment ref="E26" authorId="0">
      <text>
        <r>
          <rPr>
            <sz val="9"/>
            <color indexed="81"/>
            <rFont val="宋体"/>
            <family val="3"/>
            <charset val="134"/>
          </rPr>
          <t xml:space="preserve">样本标准偏差：Scon </t>
        </r>
      </text>
    </comment>
  </commentList>
</comments>
</file>

<file path=xl/comments3.xml><?xml version="1.0" encoding="utf-8"?>
<comments xmlns="http://schemas.openxmlformats.org/spreadsheetml/2006/main">
  <authors>
    <author>Jimmy</author>
  </authors>
  <commentList>
    <comment ref="A7" authorId="0">
      <text>
        <r>
          <rPr>
            <sz val="9"/>
            <color indexed="81"/>
            <rFont val="宋体"/>
            <charset val="134"/>
          </rPr>
          <t>Q1incon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>Q3incon</t>
        </r>
      </text>
    </comment>
    <comment ref="A26" authorId="0">
      <text>
        <r>
          <rPr>
            <sz val="9"/>
            <color indexed="81"/>
            <rFont val="宋体"/>
            <family val="3"/>
            <charset val="134"/>
          </rPr>
          <t>均值：Xincon</t>
        </r>
      </text>
    </comment>
    <comment ref="E26" authorId="0">
      <text>
        <r>
          <rPr>
            <sz val="9"/>
            <color indexed="81"/>
            <rFont val="宋体"/>
            <family val="3"/>
            <charset val="134"/>
          </rPr>
          <t>样本标准偏差：Sincon</t>
        </r>
      </text>
    </comment>
  </commentList>
</comments>
</file>

<file path=xl/sharedStrings.xml><?xml version="1.0" encoding="utf-8"?>
<sst xmlns="http://schemas.openxmlformats.org/spreadsheetml/2006/main" count="5" uniqueCount="5">
  <si>
    <t>Incongruent</t>
  </si>
  <si>
    <t>Congruent</t>
    <phoneticPr fontId="18" type="noConversion"/>
  </si>
  <si>
    <t>Incongruent</t>
    <phoneticPr fontId="18" type="noConversion"/>
  </si>
  <si>
    <t>Congruent</t>
    <phoneticPr fontId="18" type="noConversion"/>
  </si>
  <si>
    <t>Incongruent - Congruent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</si>
</sst>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32" sqref="A32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26.125" bestFit="1" customWidth="1"/>
    <col min="4" max="4" width="13.875" bestFit="1" customWidth="1"/>
    <col min="5" max="6" width="12.75" bestFit="1" customWidth="1"/>
    <col min="7" max="7" width="11.625" bestFit="1" customWidth="1"/>
  </cols>
  <sheetData>
    <row r="1" spans="1:5" x14ac:dyDescent="0.15">
      <c r="A1" t="s">
        <v>3</v>
      </c>
      <c r="B1" t="s">
        <v>2</v>
      </c>
      <c r="C1" t="s">
        <v>4</v>
      </c>
    </row>
    <row r="2" spans="1:5" x14ac:dyDescent="0.15">
      <c r="A2">
        <v>12.079000000000001</v>
      </c>
      <c r="B2">
        <v>19.277999999999999</v>
      </c>
      <c r="C2">
        <f>B2-A2</f>
        <v>7.1989999999999981</v>
      </c>
      <c r="D2">
        <f>C2-$C$26</f>
        <v>-0.76579166666666598</v>
      </c>
      <c r="E2">
        <f>POWER(D2,2)</f>
        <v>0.58643687673611011</v>
      </c>
    </row>
    <row r="3" spans="1:5" x14ac:dyDescent="0.15">
      <c r="A3">
        <v>16.791</v>
      </c>
      <c r="B3">
        <v>18.741</v>
      </c>
      <c r="C3">
        <f t="shared" ref="C3:C25" si="0">B3-A3</f>
        <v>1.9499999999999993</v>
      </c>
      <c r="D3">
        <f t="shared" ref="D3:D24" si="1">C3-$C$26</f>
        <v>-6.0147916666666648</v>
      </c>
      <c r="E3">
        <f t="shared" ref="E3:E24" si="2">POWER(D3,2)</f>
        <v>36.177718793402754</v>
      </c>
    </row>
    <row r="4" spans="1:5" x14ac:dyDescent="0.1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3.6852083333333345</v>
      </c>
      <c r="E4">
        <f t="shared" si="2"/>
        <v>13.580760460069452</v>
      </c>
    </row>
    <row r="5" spans="1:5" x14ac:dyDescent="0.1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-0.90779166666666544</v>
      </c>
      <c r="E5">
        <f t="shared" si="2"/>
        <v>0.8240857100694422</v>
      </c>
    </row>
    <row r="6" spans="1:5" x14ac:dyDescent="0.15">
      <c r="A6">
        <v>14.669</v>
      </c>
      <c r="B6">
        <v>22.803000000000001</v>
      </c>
      <c r="C6">
        <f t="shared" si="0"/>
        <v>8.1340000000000003</v>
      </c>
      <c r="D6">
        <f t="shared" si="1"/>
        <v>0.16920833333333629</v>
      </c>
      <c r="E6">
        <f t="shared" si="2"/>
        <v>2.8631460069445447E-2</v>
      </c>
    </row>
    <row r="7" spans="1:5" x14ac:dyDescent="0.15">
      <c r="A7">
        <v>12.238</v>
      </c>
      <c r="B7">
        <v>20.878</v>
      </c>
      <c r="C7">
        <f t="shared" si="0"/>
        <v>8.64</v>
      </c>
      <c r="D7">
        <f t="shared" si="1"/>
        <v>0.67520833333333652</v>
      </c>
      <c r="E7">
        <f t="shared" si="2"/>
        <v>0.4559062934027821</v>
      </c>
    </row>
    <row r="8" spans="1:5" x14ac:dyDescent="0.15">
      <c r="A8">
        <v>14.692</v>
      </c>
      <c r="B8">
        <v>24.571999999999999</v>
      </c>
      <c r="C8">
        <f t="shared" si="0"/>
        <v>9.879999999999999</v>
      </c>
      <c r="D8">
        <f t="shared" si="1"/>
        <v>1.915208333333335</v>
      </c>
      <c r="E8">
        <f t="shared" si="2"/>
        <v>3.6680229600694507</v>
      </c>
    </row>
    <row r="9" spans="1:5" x14ac:dyDescent="0.1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0.4422083333333342</v>
      </c>
      <c r="E9">
        <f t="shared" si="2"/>
        <v>0.1955482100694452</v>
      </c>
    </row>
    <row r="10" spans="1:5" x14ac:dyDescent="0.15">
      <c r="A10">
        <v>9.4009999999999998</v>
      </c>
      <c r="B10">
        <v>20.762</v>
      </c>
      <c r="C10">
        <f t="shared" si="0"/>
        <v>11.361000000000001</v>
      </c>
      <c r="D10">
        <f t="shared" si="1"/>
        <v>3.3962083333333366</v>
      </c>
      <c r="E10">
        <f t="shared" si="2"/>
        <v>11.5342310434028</v>
      </c>
    </row>
    <row r="11" spans="1:5" x14ac:dyDescent="0.15">
      <c r="A11">
        <v>14.48</v>
      </c>
      <c r="B11">
        <v>26.282</v>
      </c>
      <c r="C11">
        <f t="shared" si="0"/>
        <v>11.802</v>
      </c>
      <c r="D11">
        <f t="shared" si="1"/>
        <v>3.8372083333333356</v>
      </c>
      <c r="E11">
        <f t="shared" si="2"/>
        <v>14.724167793402795</v>
      </c>
    </row>
    <row r="12" spans="1:5" x14ac:dyDescent="0.1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-5.7687916666666625</v>
      </c>
      <c r="E12">
        <f t="shared" si="2"/>
        <v>33.278957293402733</v>
      </c>
    </row>
    <row r="13" spans="1:5" x14ac:dyDescent="0.15">
      <c r="A13">
        <v>15.298</v>
      </c>
      <c r="B13">
        <v>18.643999999999998</v>
      </c>
      <c r="C13">
        <f t="shared" si="0"/>
        <v>3.3459999999999983</v>
      </c>
      <c r="D13">
        <f t="shared" si="1"/>
        <v>-4.6187916666666657</v>
      </c>
      <c r="E13">
        <f t="shared" si="2"/>
        <v>21.333236460069436</v>
      </c>
    </row>
    <row r="14" spans="1:5" x14ac:dyDescent="0.15">
      <c r="A14">
        <v>15.073</v>
      </c>
      <c r="B14">
        <v>17.510000000000002</v>
      </c>
      <c r="C14">
        <f t="shared" si="0"/>
        <v>2.4370000000000012</v>
      </c>
      <c r="D14">
        <f t="shared" si="1"/>
        <v>-5.5277916666666629</v>
      </c>
      <c r="E14">
        <f t="shared" si="2"/>
        <v>30.556480710069401</v>
      </c>
    </row>
    <row r="15" spans="1:5" x14ac:dyDescent="0.1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-4.5637916666666642</v>
      </c>
      <c r="E15">
        <f t="shared" si="2"/>
        <v>20.828194376736089</v>
      </c>
    </row>
    <row r="16" spans="1:5" x14ac:dyDescent="0.15">
      <c r="A16">
        <v>18.2</v>
      </c>
      <c r="B16">
        <v>35.255000000000003</v>
      </c>
      <c r="C16">
        <f t="shared" si="0"/>
        <v>17.055000000000003</v>
      </c>
      <c r="D16">
        <f t="shared" si="1"/>
        <v>9.0902083333333401</v>
      </c>
      <c r="E16">
        <f t="shared" si="2"/>
        <v>82.631887543402897</v>
      </c>
    </row>
    <row r="17" spans="1:7" x14ac:dyDescent="0.15">
      <c r="A17">
        <v>12.13</v>
      </c>
      <c r="B17">
        <v>22.158000000000001</v>
      </c>
      <c r="C17">
        <f t="shared" si="0"/>
        <v>10.028</v>
      </c>
      <c r="D17">
        <f t="shared" si="1"/>
        <v>2.0632083333333364</v>
      </c>
      <c r="E17">
        <f t="shared" si="2"/>
        <v>4.2568286267361239</v>
      </c>
    </row>
    <row r="18" spans="1:7" x14ac:dyDescent="0.1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-1.3207916666666657</v>
      </c>
      <c r="E18">
        <f t="shared" si="2"/>
        <v>1.7444906267361087</v>
      </c>
    </row>
    <row r="19" spans="1:7" x14ac:dyDescent="0.1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1.8252083333333351</v>
      </c>
      <c r="E19">
        <f t="shared" si="2"/>
        <v>3.331385460069451</v>
      </c>
    </row>
    <row r="20" spans="1:7" x14ac:dyDescent="0.1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-1.8837916666666628</v>
      </c>
      <c r="E20">
        <f t="shared" si="2"/>
        <v>3.5486710434027628</v>
      </c>
    </row>
    <row r="21" spans="1:7" x14ac:dyDescent="0.15">
      <c r="A21">
        <v>12.369</v>
      </c>
      <c r="B21">
        <v>34.287999999999997</v>
      </c>
      <c r="C21">
        <f t="shared" si="0"/>
        <v>21.918999999999997</v>
      </c>
      <c r="D21">
        <f t="shared" si="1"/>
        <v>13.954208333333334</v>
      </c>
      <c r="E21">
        <f t="shared" si="2"/>
        <v>194.71993021006946</v>
      </c>
    </row>
    <row r="22" spans="1:7" x14ac:dyDescent="0.15">
      <c r="A22">
        <v>12.944000000000001</v>
      </c>
      <c r="B22">
        <v>23.893999999999998</v>
      </c>
      <c r="C22">
        <f t="shared" si="0"/>
        <v>10.949999999999998</v>
      </c>
      <c r="D22">
        <f t="shared" si="1"/>
        <v>2.9852083333333335</v>
      </c>
      <c r="E22">
        <f t="shared" si="2"/>
        <v>8.9114687934027792</v>
      </c>
    </row>
    <row r="23" spans="1:7" x14ac:dyDescent="0.15">
      <c r="A23">
        <v>14.233000000000001</v>
      </c>
      <c r="B23">
        <v>17.96</v>
      </c>
      <c r="C23">
        <f t="shared" si="0"/>
        <v>3.7270000000000003</v>
      </c>
      <c r="D23">
        <f t="shared" si="1"/>
        <v>-4.2377916666666637</v>
      </c>
      <c r="E23">
        <f t="shared" si="2"/>
        <v>17.958878210069418</v>
      </c>
    </row>
    <row r="24" spans="1:7" x14ac:dyDescent="0.15">
      <c r="A24">
        <v>19.71</v>
      </c>
      <c r="B24">
        <v>22.058</v>
      </c>
      <c r="C24">
        <f t="shared" si="0"/>
        <v>2.347999999999999</v>
      </c>
      <c r="D24">
        <f t="shared" si="1"/>
        <v>-5.6167916666666651</v>
      </c>
      <c r="E24">
        <f t="shared" si="2"/>
        <v>31.548348626736093</v>
      </c>
    </row>
    <row r="25" spans="1:7" x14ac:dyDescent="0.15">
      <c r="A25">
        <v>16.004000000000001</v>
      </c>
      <c r="B25">
        <v>21.157</v>
      </c>
      <c r="C25">
        <f t="shared" si="0"/>
        <v>5.1529999999999987</v>
      </c>
      <c r="D25">
        <f>C25-$C$26</f>
        <v>-2.8117916666666654</v>
      </c>
      <c r="E25">
        <f>POWER(D25,2)</f>
        <v>7.9061723767361034</v>
      </c>
    </row>
    <row r="26" spans="1:7" x14ac:dyDescent="0.15">
      <c r="A26">
        <f>AVERAGE(A2:A25)</f>
        <v>14.051125000000001</v>
      </c>
      <c r="B26">
        <f>AVERAGE(B2:B25)</f>
        <v>22.015916666666669</v>
      </c>
      <c r="C26">
        <f>AVERAGE(C2:C25)</f>
        <v>7.964791666666664</v>
      </c>
      <c r="E26">
        <f>SUM(E2:E25)</f>
        <v>544.33043995833327</v>
      </c>
      <c r="F26">
        <f>E26/23</f>
        <v>23.666540867753621</v>
      </c>
      <c r="G26">
        <f>POWER(F26,1/2)</f>
        <v>4.8648269103590538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B28" sqref="B28"/>
    </sheetView>
  </sheetViews>
  <sheetFormatPr defaultRowHeight="13.5" x14ac:dyDescent="0.15"/>
  <cols>
    <col min="1" max="1" width="10.5" bestFit="1" customWidth="1"/>
    <col min="2" max="2" width="20.25" customWidth="1"/>
  </cols>
  <sheetData>
    <row r="1" spans="1:3" x14ac:dyDescent="0.15">
      <c r="A1" t="s">
        <v>1</v>
      </c>
    </row>
    <row r="2" spans="1:3" x14ac:dyDescent="0.15">
      <c r="A2">
        <v>8.6300000000000008</v>
      </c>
      <c r="B2">
        <f>A2-$A$26</f>
        <v>-5.4211249999999964</v>
      </c>
      <c r="C2">
        <f>POWER(B2,2)</f>
        <v>29.388596265624962</v>
      </c>
    </row>
    <row r="3" spans="1:3" x14ac:dyDescent="0.15">
      <c r="A3">
        <v>8.9870000000000001</v>
      </c>
      <c r="B3">
        <f t="shared" ref="B3:B25" si="0">A3-$A$26</f>
        <v>-5.0641249999999971</v>
      </c>
      <c r="C3">
        <f t="shared" ref="C3:C24" si="1">POWER(B3,2)</f>
        <v>25.645362015624972</v>
      </c>
    </row>
    <row r="4" spans="1:3" x14ac:dyDescent="0.15">
      <c r="A4">
        <v>9.4009999999999998</v>
      </c>
      <c r="B4">
        <f t="shared" si="0"/>
        <v>-4.6501249999999974</v>
      </c>
      <c r="C4">
        <f t="shared" si="1"/>
        <v>21.623662515624975</v>
      </c>
    </row>
    <row r="5" spans="1:3" x14ac:dyDescent="0.15">
      <c r="A5">
        <v>9.5640000000000001</v>
      </c>
      <c r="B5">
        <f t="shared" si="0"/>
        <v>-4.4871249999999971</v>
      </c>
      <c r="C5">
        <f t="shared" si="1"/>
        <v>20.134290765624975</v>
      </c>
    </row>
    <row r="6" spans="1:3" x14ac:dyDescent="0.15">
      <c r="A6">
        <v>10.638999999999999</v>
      </c>
      <c r="B6">
        <f t="shared" si="0"/>
        <v>-3.4121249999999979</v>
      </c>
      <c r="C6">
        <f t="shared" si="1"/>
        <v>11.642597015624986</v>
      </c>
    </row>
    <row r="7" spans="1:3" x14ac:dyDescent="0.15">
      <c r="A7" s="1">
        <v>11.343999999999999</v>
      </c>
      <c r="B7">
        <f t="shared" si="0"/>
        <v>-2.7071249999999978</v>
      </c>
      <c r="C7">
        <f t="shared" si="1"/>
        <v>7.3285257656249883</v>
      </c>
    </row>
    <row r="8" spans="1:3" x14ac:dyDescent="0.15">
      <c r="A8">
        <v>12.079000000000001</v>
      </c>
      <c r="B8">
        <f t="shared" si="0"/>
        <v>-1.9721249999999966</v>
      </c>
      <c r="C8">
        <f t="shared" si="1"/>
        <v>3.8892770156249865</v>
      </c>
    </row>
    <row r="9" spans="1:3" x14ac:dyDescent="0.15">
      <c r="A9">
        <v>12.13</v>
      </c>
      <c r="B9">
        <f t="shared" si="0"/>
        <v>-1.9211249999999964</v>
      </c>
      <c r="C9">
        <f t="shared" si="1"/>
        <v>3.6907212656249864</v>
      </c>
    </row>
    <row r="10" spans="1:3" x14ac:dyDescent="0.15">
      <c r="A10">
        <v>12.238</v>
      </c>
      <c r="B10">
        <f t="shared" si="0"/>
        <v>-1.8131249999999977</v>
      </c>
      <c r="C10">
        <f t="shared" si="1"/>
        <v>3.2874222656249916</v>
      </c>
    </row>
    <row r="11" spans="1:3" x14ac:dyDescent="0.15">
      <c r="A11">
        <v>12.369</v>
      </c>
      <c r="B11">
        <f t="shared" si="0"/>
        <v>-1.6821249999999974</v>
      </c>
      <c r="C11">
        <f t="shared" si="1"/>
        <v>2.8295445156249914</v>
      </c>
    </row>
    <row r="12" spans="1:3" x14ac:dyDescent="0.15">
      <c r="A12">
        <v>12.944000000000001</v>
      </c>
      <c r="B12">
        <f t="shared" si="0"/>
        <v>-1.1071249999999964</v>
      </c>
      <c r="C12">
        <f t="shared" si="1"/>
        <v>1.225725765624992</v>
      </c>
    </row>
    <row r="13" spans="1:3" x14ac:dyDescent="0.15">
      <c r="A13" s="1">
        <v>14.233000000000001</v>
      </c>
      <c r="B13">
        <f t="shared" si="0"/>
        <v>0.18187500000000334</v>
      </c>
      <c r="C13">
        <f t="shared" si="1"/>
        <v>3.3078515625001213E-2</v>
      </c>
    </row>
    <row r="14" spans="1:3" x14ac:dyDescent="0.15">
      <c r="A14">
        <v>14.48</v>
      </c>
      <c r="B14">
        <f t="shared" si="0"/>
        <v>0.42887500000000323</v>
      </c>
      <c r="C14">
        <f t="shared" si="1"/>
        <v>0.18393376562500277</v>
      </c>
    </row>
    <row r="15" spans="1:3" x14ac:dyDescent="0.15">
      <c r="A15">
        <v>14.669</v>
      </c>
      <c r="B15">
        <f t="shared" si="0"/>
        <v>0.61787500000000328</v>
      </c>
      <c r="C15">
        <f t="shared" si="1"/>
        <v>0.38176951562500405</v>
      </c>
    </row>
    <row r="16" spans="1:3" x14ac:dyDescent="0.15">
      <c r="A16">
        <v>14.692</v>
      </c>
      <c r="B16">
        <f t="shared" si="0"/>
        <v>0.64087500000000297</v>
      </c>
      <c r="C16">
        <f t="shared" si="1"/>
        <v>0.41072076562500381</v>
      </c>
    </row>
    <row r="17" spans="1:5" x14ac:dyDescent="0.15">
      <c r="A17">
        <v>15.073</v>
      </c>
      <c r="B17">
        <f t="shared" si="0"/>
        <v>1.0218750000000032</v>
      </c>
      <c r="C17">
        <f t="shared" si="1"/>
        <v>1.0442285156250066</v>
      </c>
    </row>
    <row r="18" spans="1:5" x14ac:dyDescent="0.15">
      <c r="A18">
        <v>15.298</v>
      </c>
      <c r="B18">
        <f t="shared" si="0"/>
        <v>1.2468750000000028</v>
      </c>
      <c r="C18">
        <f t="shared" si="1"/>
        <v>1.5546972656250071</v>
      </c>
    </row>
    <row r="19" spans="1:5" x14ac:dyDescent="0.15">
      <c r="A19" s="1">
        <v>16.004000000000001</v>
      </c>
      <c r="B19">
        <f t="shared" si="0"/>
        <v>1.9528750000000041</v>
      </c>
      <c r="C19">
        <f t="shared" si="1"/>
        <v>3.8137207656250163</v>
      </c>
    </row>
    <row r="20" spans="1:5" x14ac:dyDescent="0.15">
      <c r="A20">
        <v>16.791</v>
      </c>
      <c r="B20">
        <f t="shared" si="0"/>
        <v>2.7398750000000032</v>
      </c>
      <c r="C20">
        <f t="shared" si="1"/>
        <v>7.5069150156250171</v>
      </c>
    </row>
    <row r="21" spans="1:5" x14ac:dyDescent="0.15">
      <c r="A21">
        <v>16.928999999999998</v>
      </c>
      <c r="B21">
        <f t="shared" si="0"/>
        <v>2.8778750000000013</v>
      </c>
      <c r="C21">
        <f t="shared" si="1"/>
        <v>8.2821645156250074</v>
      </c>
    </row>
    <row r="22" spans="1:5" x14ac:dyDescent="0.15">
      <c r="A22">
        <v>18.2</v>
      </c>
      <c r="B22">
        <f t="shared" si="0"/>
        <v>4.1488750000000021</v>
      </c>
      <c r="C22">
        <f t="shared" si="1"/>
        <v>17.213163765625016</v>
      </c>
    </row>
    <row r="23" spans="1:5" x14ac:dyDescent="0.15">
      <c r="A23">
        <v>18.495000000000001</v>
      </c>
      <c r="B23">
        <f t="shared" si="0"/>
        <v>4.4438750000000038</v>
      </c>
      <c r="C23">
        <f t="shared" si="1"/>
        <v>19.748025015625032</v>
      </c>
    </row>
    <row r="24" spans="1:5" x14ac:dyDescent="0.15">
      <c r="A24">
        <v>19.71</v>
      </c>
      <c r="B24">
        <f t="shared" si="0"/>
        <v>5.6588750000000037</v>
      </c>
      <c r="C24">
        <f t="shared" si="1"/>
        <v>32.022866265625041</v>
      </c>
    </row>
    <row r="25" spans="1:5" x14ac:dyDescent="0.15">
      <c r="A25" s="1">
        <v>22.327999999999999</v>
      </c>
      <c r="B25">
        <f t="shared" si="0"/>
        <v>8.2768750000000022</v>
      </c>
      <c r="C25">
        <f>POWER(B25,2)</f>
        <v>68.506659765625031</v>
      </c>
    </row>
    <row r="26" spans="1:5" x14ac:dyDescent="0.15">
      <c r="A26">
        <f>AVERAGE(A2:A25)</f>
        <v>14.051124999999997</v>
      </c>
      <c r="C26">
        <f>SUM(C2:C25)</f>
        <v>291.387668625</v>
      </c>
      <c r="D26">
        <f>C26/23</f>
        <v>12.669029070652174</v>
      </c>
      <c r="E26">
        <f>POWER(D26,1/2)</f>
        <v>3.559357957645195</v>
      </c>
    </row>
  </sheetData>
  <sortState ref="A2:A25">
    <sortCondition ref="A2"/>
  </sortState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A31" sqref="A31"/>
    </sheetView>
  </sheetViews>
  <sheetFormatPr defaultRowHeight="13.5" x14ac:dyDescent="0.15"/>
  <cols>
    <col min="1" max="1" width="10.5" bestFit="1" customWidth="1"/>
    <col min="2" max="2" width="25.125" customWidth="1"/>
  </cols>
  <sheetData>
    <row r="1" spans="1:3" x14ac:dyDescent="0.15">
      <c r="A1" t="s">
        <v>0</v>
      </c>
    </row>
    <row r="2" spans="1:3" x14ac:dyDescent="0.15">
      <c r="A2">
        <v>15.686999999999999</v>
      </c>
      <c r="B2">
        <f>A2-$A$26</f>
        <v>-6.3289166666666699</v>
      </c>
      <c r="C2">
        <f>POWER(B2,2)</f>
        <v>40.055186173611155</v>
      </c>
    </row>
    <row r="3" spans="1:3" x14ac:dyDescent="0.15">
      <c r="A3">
        <v>17.393999999999998</v>
      </c>
      <c r="B3">
        <f t="shared" ref="B3:B25" si="0">A3-$A$26</f>
        <v>-4.6219166666666709</v>
      </c>
      <c r="C3">
        <f t="shared" ref="C3:C24" si="1">POWER(B3,2)</f>
        <v>21.362113673611152</v>
      </c>
    </row>
    <row r="4" spans="1:3" x14ac:dyDescent="0.15">
      <c r="A4">
        <v>17.425000000000001</v>
      </c>
      <c r="B4">
        <f t="shared" si="0"/>
        <v>-4.5909166666666685</v>
      </c>
      <c r="C4">
        <f t="shared" si="1"/>
        <v>21.076515840277796</v>
      </c>
    </row>
    <row r="5" spans="1:3" x14ac:dyDescent="0.15">
      <c r="A5">
        <v>17.510000000000002</v>
      </c>
      <c r="B5">
        <f t="shared" si="0"/>
        <v>-4.5059166666666677</v>
      </c>
      <c r="C5">
        <f t="shared" si="1"/>
        <v>20.303285006944453</v>
      </c>
    </row>
    <row r="6" spans="1:3" x14ac:dyDescent="0.15">
      <c r="A6">
        <v>17.96</v>
      </c>
      <c r="B6">
        <f t="shared" si="0"/>
        <v>-4.0559166666666684</v>
      </c>
      <c r="C6">
        <f t="shared" si="1"/>
        <v>16.450460006944457</v>
      </c>
    </row>
    <row r="7" spans="1:3" x14ac:dyDescent="0.15">
      <c r="A7" s="1">
        <v>18.643999999999998</v>
      </c>
      <c r="B7">
        <f t="shared" si="0"/>
        <v>-3.3719166666666709</v>
      </c>
      <c r="C7">
        <f t="shared" si="1"/>
        <v>11.369822006944473</v>
      </c>
    </row>
    <row r="8" spans="1:3" x14ac:dyDescent="0.15">
      <c r="A8">
        <v>18.741</v>
      </c>
      <c r="B8">
        <f t="shared" si="0"/>
        <v>-3.2749166666666696</v>
      </c>
      <c r="C8">
        <f t="shared" si="1"/>
        <v>10.72507917361113</v>
      </c>
    </row>
    <row r="9" spans="1:3" x14ac:dyDescent="0.15">
      <c r="A9">
        <v>19.277999999999999</v>
      </c>
      <c r="B9">
        <f t="shared" si="0"/>
        <v>-2.7379166666666706</v>
      </c>
      <c r="C9">
        <f t="shared" si="1"/>
        <v>7.4961876736111321</v>
      </c>
    </row>
    <row r="10" spans="1:3" x14ac:dyDescent="0.15">
      <c r="A10">
        <v>20.329999999999998</v>
      </c>
      <c r="B10">
        <f t="shared" si="0"/>
        <v>-1.6859166666666709</v>
      </c>
      <c r="C10">
        <f t="shared" si="1"/>
        <v>2.8423150069444589</v>
      </c>
    </row>
    <row r="11" spans="1:3" x14ac:dyDescent="0.15">
      <c r="A11">
        <v>20.428999999999998</v>
      </c>
      <c r="B11">
        <f t="shared" si="0"/>
        <v>-1.5869166666666707</v>
      </c>
      <c r="C11">
        <f t="shared" si="1"/>
        <v>2.5183045069444576</v>
      </c>
    </row>
    <row r="12" spans="1:3" x14ac:dyDescent="0.15">
      <c r="A12">
        <v>20.762</v>
      </c>
      <c r="B12">
        <f t="shared" si="0"/>
        <v>-1.2539166666666688</v>
      </c>
      <c r="C12">
        <f t="shared" si="1"/>
        <v>1.5723070069444498</v>
      </c>
    </row>
    <row r="13" spans="1:3" x14ac:dyDescent="0.15">
      <c r="A13" s="1">
        <v>20.878</v>
      </c>
      <c r="B13">
        <f t="shared" si="0"/>
        <v>-1.1379166666666691</v>
      </c>
      <c r="C13">
        <f t="shared" si="1"/>
        <v>1.2948543402777835</v>
      </c>
    </row>
    <row r="14" spans="1:3" x14ac:dyDescent="0.15">
      <c r="A14">
        <v>21.157</v>
      </c>
      <c r="B14">
        <f t="shared" si="0"/>
        <v>-0.85891666666666922</v>
      </c>
      <c r="C14">
        <f t="shared" si="1"/>
        <v>0.73773784027778211</v>
      </c>
    </row>
    <row r="15" spans="1:3" x14ac:dyDescent="0.15">
      <c r="A15">
        <v>21.213999999999999</v>
      </c>
      <c r="B15">
        <f t="shared" si="0"/>
        <v>-0.80191666666667061</v>
      </c>
      <c r="C15">
        <f t="shared" si="1"/>
        <v>0.64307034027778409</v>
      </c>
    </row>
    <row r="16" spans="1:3" x14ac:dyDescent="0.15">
      <c r="A16">
        <v>22.058</v>
      </c>
      <c r="B16">
        <f t="shared" si="0"/>
        <v>4.2083333333330586E-2</v>
      </c>
      <c r="C16">
        <f t="shared" si="1"/>
        <v>1.7710069444442133E-3</v>
      </c>
    </row>
    <row r="17" spans="1:5" x14ac:dyDescent="0.15">
      <c r="A17">
        <v>22.158000000000001</v>
      </c>
      <c r="B17">
        <f t="shared" si="0"/>
        <v>0.14208333333333201</v>
      </c>
      <c r="C17">
        <f t="shared" si="1"/>
        <v>2.0187673611110735E-2</v>
      </c>
    </row>
    <row r="18" spans="1:5" x14ac:dyDescent="0.15">
      <c r="A18">
        <v>22.803000000000001</v>
      </c>
      <c r="B18">
        <f t="shared" si="0"/>
        <v>0.78708333333333158</v>
      </c>
      <c r="C18">
        <f t="shared" si="1"/>
        <v>0.61950017361110832</v>
      </c>
    </row>
    <row r="19" spans="1:5" x14ac:dyDescent="0.15">
      <c r="A19" s="1">
        <v>23.893999999999998</v>
      </c>
      <c r="B19">
        <f t="shared" si="0"/>
        <v>1.8780833333333291</v>
      </c>
      <c r="C19">
        <f t="shared" si="1"/>
        <v>3.5271970069444287</v>
      </c>
    </row>
    <row r="20" spans="1:5" x14ac:dyDescent="0.15">
      <c r="A20">
        <v>24.524000000000001</v>
      </c>
      <c r="B20">
        <f t="shared" si="0"/>
        <v>2.5080833333333317</v>
      </c>
      <c r="C20">
        <f t="shared" si="1"/>
        <v>6.290482006944436</v>
      </c>
    </row>
    <row r="21" spans="1:5" x14ac:dyDescent="0.15">
      <c r="A21">
        <v>24.571999999999999</v>
      </c>
      <c r="B21">
        <f t="shared" si="0"/>
        <v>2.5560833333333299</v>
      </c>
      <c r="C21">
        <f t="shared" si="1"/>
        <v>6.5335620069444271</v>
      </c>
    </row>
    <row r="22" spans="1:5" x14ac:dyDescent="0.15">
      <c r="A22">
        <v>25.138999999999999</v>
      </c>
      <c r="B22">
        <f t="shared" si="0"/>
        <v>3.1230833333333301</v>
      </c>
      <c r="C22">
        <f t="shared" si="1"/>
        <v>9.7536495069444236</v>
      </c>
    </row>
    <row r="23" spans="1:5" x14ac:dyDescent="0.15">
      <c r="A23">
        <v>26.282</v>
      </c>
      <c r="B23">
        <f t="shared" si="0"/>
        <v>4.2660833333333308</v>
      </c>
      <c r="C23">
        <f t="shared" si="1"/>
        <v>18.199467006944424</v>
      </c>
    </row>
    <row r="24" spans="1:5" x14ac:dyDescent="0.15">
      <c r="A24">
        <v>34.287999999999997</v>
      </c>
      <c r="B24">
        <f t="shared" si="0"/>
        <v>12.272083333333327</v>
      </c>
      <c r="C24">
        <f t="shared" si="1"/>
        <v>150.60402934027763</v>
      </c>
    </row>
    <row r="25" spans="1:5" x14ac:dyDescent="0.15">
      <c r="A25" s="1">
        <v>35.255000000000003</v>
      </c>
      <c r="B25">
        <f t="shared" si="0"/>
        <v>13.239083333333333</v>
      </c>
      <c r="C25">
        <f>POWER(B25,2)</f>
        <v>175.27332750694444</v>
      </c>
    </row>
    <row r="26" spans="1:5" x14ac:dyDescent="0.15">
      <c r="A26">
        <f>AVERAGE(A2:A25)</f>
        <v>22.015916666666669</v>
      </c>
      <c r="C26">
        <f>SUM(C2:C25)</f>
        <v>529.27041183333336</v>
      </c>
      <c r="D26">
        <f>C26/23</f>
        <v>23.011757036231884</v>
      </c>
      <c r="E26">
        <f>POWER(D26,1/2)</f>
        <v>4.7970571224691376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stroopdata</vt:lpstr>
      <vt:lpstr>Congruent</vt:lpstr>
      <vt:lpstr>Incongruent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2018-01-04T08:39:17Z</dcterms:created>
  <dcterms:modified xsi:type="dcterms:W3CDTF">2018-01-10T03:37:05Z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dcd435c1-a2bb-43e9-a08c-a6a11dbc1496</vt:lpwstr>
  </property>
</Properties>
</file>