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eho\Desktop\Add it\공유폴더\요구사항 정의서\"/>
    </mc:Choice>
  </mc:AlternateContent>
  <bookViews>
    <workbookView xWindow="0" yWindow="0" windowWidth="23040" windowHeight="9300" activeTab="3"/>
  </bookViews>
  <sheets>
    <sheet name="프론트엔드" sheetId="8" r:id="rId1"/>
    <sheet name="백엔드" sheetId="2" r:id="rId2"/>
    <sheet name="WBS" sheetId="9" r:id="rId3"/>
    <sheet name="기술스택" sheetId="6" r:id="rId4"/>
    <sheet name="파라미터 정의" sheetId="3" r:id="rId5"/>
    <sheet name="DB" sheetId="4" r:id="rId6"/>
  </sheets>
  <definedNames>
    <definedName name="_xlnm.Print_Area" localSheetId="5">DB!$A$1:$B$5</definedName>
    <definedName name="_xlnm.Print_Area" localSheetId="1">백엔드!$A$1:$H$26</definedName>
    <definedName name="_xlnm.Print_Area" localSheetId="0">프론트엔드!$A$1:$F$13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9" l="1"/>
  <c r="I43" i="9"/>
  <c r="I44" i="9"/>
  <c r="I45" i="9"/>
  <c r="H42" i="9"/>
  <c r="H43" i="9"/>
  <c r="H44" i="9"/>
  <c r="H45" i="9"/>
  <c r="K4" i="9" l="1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H7" i="9"/>
  <c r="I7" i="9"/>
  <c r="J7" i="9"/>
  <c r="J6" i="9" s="1"/>
  <c r="H8" i="9"/>
  <c r="I8" i="9"/>
  <c r="H9" i="9"/>
  <c r="I9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7" i="9"/>
  <c r="I47" i="9"/>
  <c r="J47" i="9"/>
  <c r="H48" i="9"/>
  <c r="I48" i="9"/>
  <c r="J48" i="9"/>
  <c r="H49" i="9"/>
  <c r="I49" i="9"/>
  <c r="J49" i="9"/>
  <c r="H50" i="9"/>
  <c r="I50" i="9"/>
  <c r="J50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J10" i="9" l="1"/>
  <c r="J46" i="9"/>
  <c r="J51" i="9"/>
</calcChain>
</file>

<file path=xl/sharedStrings.xml><?xml version="1.0" encoding="utf-8"?>
<sst xmlns="http://schemas.openxmlformats.org/spreadsheetml/2006/main" count="273" uniqueCount="214">
  <si>
    <t>Req_no</t>
    <phoneticPr fontId="1" type="noConversion"/>
  </si>
  <si>
    <t>상단 메뉴바</t>
    <phoneticPr fontId="1" type="noConversion"/>
  </si>
  <si>
    <t>B_3</t>
    <phoneticPr fontId="1" type="noConversion"/>
  </si>
  <si>
    <t>B_4</t>
    <phoneticPr fontId="1" type="noConversion"/>
  </si>
  <si>
    <t>회원가입</t>
    <phoneticPr fontId="1" type="noConversion"/>
  </si>
  <si>
    <t>상단 메뉴바</t>
    <phoneticPr fontId="1" type="noConversion"/>
  </si>
  <si>
    <t>구분</t>
    <phoneticPr fontId="1" type="noConversion"/>
  </si>
  <si>
    <t>필요 기능</t>
    <phoneticPr fontId="1" type="noConversion"/>
  </si>
  <si>
    <t>서비스 (메뉴)</t>
    <phoneticPr fontId="1" type="noConversion"/>
  </si>
  <si>
    <t>SNS 로그인</t>
    <phoneticPr fontId="1" type="noConversion"/>
  </si>
  <si>
    <t>공통</t>
    <phoneticPr fontId="1" type="noConversion"/>
  </si>
  <si>
    <t>B_1</t>
    <phoneticPr fontId="1" type="noConversion"/>
  </si>
  <si>
    <t>기업</t>
  </si>
  <si>
    <t>기능 설명</t>
    <phoneticPr fontId="1" type="noConversion"/>
  </si>
  <si>
    <t>비고</t>
    <phoneticPr fontId="1" type="noConversion"/>
  </si>
  <si>
    <t>로그인</t>
    <phoneticPr fontId="1" type="noConversion"/>
  </si>
  <si>
    <t>이메일 로그인</t>
    <phoneticPr fontId="1" type="noConversion"/>
  </si>
  <si>
    <t>마이페이지 (개인)</t>
    <phoneticPr fontId="1" type="noConversion"/>
  </si>
  <si>
    <t>이메일 회원가입</t>
    <phoneticPr fontId="1" type="noConversion"/>
  </si>
  <si>
    <t>SNS 회원가입</t>
    <phoneticPr fontId="1" type="noConversion"/>
  </si>
  <si>
    <t>개인</t>
    <phoneticPr fontId="1" type="noConversion"/>
  </si>
  <si>
    <t>B_2</t>
    <phoneticPr fontId="1" type="noConversion"/>
  </si>
  <si>
    <t>프로필사진 등록/수정</t>
    <phoneticPr fontId="1" type="noConversion"/>
  </si>
  <si>
    <t>개인정보 수정</t>
    <phoneticPr fontId="1" type="noConversion"/>
  </si>
  <si>
    <t>회원 탈퇴</t>
    <phoneticPr fontId="1" type="noConversion"/>
  </si>
  <si>
    <t>B_10</t>
    <phoneticPr fontId="1" type="noConversion"/>
  </si>
  <si>
    <t>마이페이지 (기업)</t>
    <phoneticPr fontId="1" type="noConversion"/>
  </si>
  <si>
    <t>계정 비활성화 (선택)</t>
    <phoneticPr fontId="1" type="noConversion"/>
  </si>
  <si>
    <t>파트너(개인) 수락 관리</t>
    <phoneticPr fontId="1" type="noConversion"/>
  </si>
  <si>
    <t>업체정보 수정</t>
    <phoneticPr fontId="1" type="noConversion"/>
  </si>
  <si>
    <t>이름, 이메일, 성별, 차종 정보 수정</t>
    <phoneticPr fontId="1" type="noConversion"/>
  </si>
  <si>
    <t>프로필 사진 변경</t>
    <phoneticPr fontId="1" type="noConversion"/>
  </si>
  <si>
    <t>카카오톡 회원가입</t>
    <phoneticPr fontId="1" type="noConversion"/>
  </si>
  <si>
    <t>이메일로 회원 가입 (개인, 기업 구분)</t>
    <phoneticPr fontId="1" type="noConversion"/>
  </si>
  <si>
    <t>개인, 기업 자동 구분하여 회원 로그인</t>
    <phoneticPr fontId="1" type="noConversion"/>
  </si>
  <si>
    <t>B_6</t>
    <phoneticPr fontId="1" type="noConversion"/>
  </si>
  <si>
    <t>B_7</t>
    <phoneticPr fontId="1" type="noConversion"/>
  </si>
  <si>
    <t>광고 신청</t>
    <phoneticPr fontId="1" type="noConversion"/>
  </si>
  <si>
    <t>광고 상세조회 기능</t>
    <phoneticPr fontId="1" type="noConversion"/>
  </si>
  <si>
    <t>광고 조회 기능</t>
    <phoneticPr fontId="1" type="noConversion"/>
  </si>
  <si>
    <t>선택한 광고 상세보기</t>
    <phoneticPr fontId="1" type="noConversion"/>
  </si>
  <si>
    <t>선택한 광고 상세정보(가격, 지역, 이미지) 조회</t>
    <phoneticPr fontId="1" type="noConversion"/>
  </si>
  <si>
    <t>신청가능한 기업 최신순 조회</t>
    <phoneticPr fontId="1" type="noConversion"/>
  </si>
  <si>
    <t>차에 부착할 광고 신청</t>
    <phoneticPr fontId="1" type="noConversion"/>
  </si>
  <si>
    <t>업종, 가격, 지역별로 신청 가능 기업 조회</t>
    <phoneticPr fontId="1" type="noConversion"/>
  </si>
  <si>
    <t>홍보할 기업의 광고 이미지 수정</t>
    <phoneticPr fontId="1" type="noConversion"/>
  </si>
  <si>
    <t>광고 희망자 정보 조회 및 수락, 거절기능</t>
    <phoneticPr fontId="1" type="noConversion"/>
  </si>
  <si>
    <t>개인 회원 탈퇴</t>
    <phoneticPr fontId="1" type="noConversion"/>
  </si>
  <si>
    <t>계정 일시적 비활성화</t>
    <phoneticPr fontId="1" type="noConversion"/>
  </si>
  <si>
    <t>페이지 상단에 지속적으로 메뉴바 노출</t>
    <phoneticPr fontId="1" type="noConversion"/>
  </si>
  <si>
    <t>B_9</t>
    <phoneticPr fontId="1" type="noConversion"/>
  </si>
  <si>
    <t>메인화면</t>
    <phoneticPr fontId="1" type="noConversion"/>
  </si>
  <si>
    <t>사이트 이용법, 정보, 광고등을 노출</t>
    <phoneticPr fontId="1" type="noConversion"/>
  </si>
  <si>
    <t>메인화면</t>
    <phoneticPr fontId="1" type="noConversion"/>
  </si>
  <si>
    <t>업체 이름, 이메일, 업종 등의 정보 수정</t>
    <phoneticPr fontId="1" type="noConversion"/>
  </si>
  <si>
    <t>기업 회원 탈퇴</t>
    <phoneticPr fontId="1" type="noConversion"/>
  </si>
  <si>
    <t>관리자</t>
    <phoneticPr fontId="1" type="noConversion"/>
  </si>
  <si>
    <t>B_8</t>
    <phoneticPr fontId="1" type="noConversion"/>
  </si>
  <si>
    <t>광고등록</t>
    <phoneticPr fontId="1" type="noConversion"/>
  </si>
  <si>
    <t>광고 이미지, 상세정보 등록</t>
    <phoneticPr fontId="1" type="noConversion"/>
  </si>
  <si>
    <t>광고할 지역, 이미지, 차종 등의 정보 등록</t>
    <phoneticPr fontId="1" type="noConversion"/>
  </si>
  <si>
    <t>B_5</t>
    <phoneticPr fontId="1" type="noConversion"/>
  </si>
  <si>
    <t>회원 관리</t>
    <phoneticPr fontId="1" type="noConversion"/>
  </si>
  <si>
    <t>개인회원 관리</t>
    <phoneticPr fontId="1" type="noConversion"/>
  </si>
  <si>
    <t>기업회원 관리</t>
    <phoneticPr fontId="1" type="noConversion"/>
  </si>
  <si>
    <t>사이트 배너 이미지 관리</t>
    <phoneticPr fontId="1" type="noConversion"/>
  </si>
  <si>
    <t>사이트 게시글 관리</t>
    <phoneticPr fontId="1" type="noConversion"/>
  </si>
  <si>
    <t>문제유발 회원 사이트 이용제한 등 회원 관리 기능</t>
    <phoneticPr fontId="1" type="noConversion"/>
  </si>
  <si>
    <t>게시글 관리</t>
    <phoneticPr fontId="1" type="noConversion"/>
  </si>
  <si>
    <t>기업의 광고 이미지, 게시글 제제 등의 CRUD 기능</t>
    <phoneticPr fontId="1" type="noConversion"/>
  </si>
  <si>
    <t>사이트 배너 광고 이미지 수정 기능</t>
    <phoneticPr fontId="1" type="noConversion"/>
  </si>
  <si>
    <t>배너 이미지 수정</t>
    <phoneticPr fontId="1" type="noConversion"/>
  </si>
  <si>
    <t>로그인 페이지</t>
    <phoneticPr fontId="1" type="noConversion"/>
  </si>
  <si>
    <t>광고 조회</t>
    <phoneticPr fontId="1" type="noConversion"/>
  </si>
  <si>
    <t>메인 페이지</t>
    <phoneticPr fontId="1" type="noConversion"/>
  </si>
  <si>
    <t>마이페이지 (기업)</t>
    <phoneticPr fontId="1" type="noConversion"/>
  </si>
  <si>
    <t>F_10</t>
    <phoneticPr fontId="1" type="noConversion"/>
  </si>
  <si>
    <t>메인화면</t>
    <phoneticPr fontId="1" type="noConversion"/>
  </si>
  <si>
    <t>F_9</t>
    <phoneticPr fontId="1" type="noConversion"/>
  </si>
  <si>
    <t>광고 등록 페이지</t>
    <phoneticPr fontId="1" type="noConversion"/>
  </si>
  <si>
    <t>F_8</t>
    <phoneticPr fontId="1" type="noConversion"/>
  </si>
  <si>
    <t>광고 조회 페이지</t>
    <phoneticPr fontId="1" type="noConversion"/>
  </si>
  <si>
    <t>F_7</t>
    <phoneticPr fontId="1" type="noConversion"/>
  </si>
  <si>
    <t>광고 신청 페이지</t>
    <phoneticPr fontId="1" type="noConversion"/>
  </si>
  <si>
    <t>F_6</t>
    <phoneticPr fontId="1" type="noConversion"/>
  </si>
  <si>
    <t>사이트 관리자 페이지</t>
    <phoneticPr fontId="1" type="noConversion"/>
  </si>
  <si>
    <t>F_5</t>
    <phoneticPr fontId="1" type="noConversion"/>
  </si>
  <si>
    <t>상단 메뉴바 (광고 등록, 광고 검색, 로그인, 회원가입 항시 고정)</t>
    <phoneticPr fontId="1" type="noConversion"/>
  </si>
  <si>
    <t>F_4</t>
    <phoneticPr fontId="1" type="noConversion"/>
  </si>
  <si>
    <t>회원가입 페이지</t>
    <phoneticPr fontId="1" type="noConversion"/>
  </si>
  <si>
    <t>F_3</t>
    <phoneticPr fontId="1" type="noConversion"/>
  </si>
  <si>
    <t>마이페이지 (개인)</t>
    <phoneticPr fontId="1" type="noConversion"/>
  </si>
  <si>
    <t>F_2</t>
    <phoneticPr fontId="1" type="noConversion"/>
  </si>
  <si>
    <t>F_1</t>
    <phoneticPr fontId="1" type="noConversion"/>
  </si>
  <si>
    <t>세부 기능</t>
    <phoneticPr fontId="1" type="noConversion"/>
  </si>
  <si>
    <t>화면 예시</t>
    <phoneticPr fontId="1" type="noConversion"/>
  </si>
  <si>
    <t>기능</t>
    <phoneticPr fontId="1" type="noConversion"/>
  </si>
  <si>
    <t>Req_no</t>
    <phoneticPr fontId="1" type="noConversion"/>
  </si>
  <si>
    <t>회원가입 (이름, 이메일, 성별, 차종)</t>
  </si>
  <si>
    <t>광고 이미지 수정</t>
    <phoneticPr fontId="1" type="noConversion"/>
  </si>
  <si>
    <t>총투입</t>
    <phoneticPr fontId="1" type="noConversion"/>
  </si>
  <si>
    <t>공통</t>
    <phoneticPr fontId="1" type="noConversion"/>
  </si>
  <si>
    <t>미팅 &amp; 진행과정 보고</t>
    <phoneticPr fontId="1" type="noConversion"/>
  </si>
  <si>
    <t>중간보고</t>
    <phoneticPr fontId="1" type="noConversion"/>
  </si>
  <si>
    <t>CRUD 정의</t>
    <phoneticPr fontId="1" type="noConversion"/>
  </si>
  <si>
    <t>CRUD 정의서</t>
    <phoneticPr fontId="1" type="noConversion"/>
  </si>
  <si>
    <t>DDL 정의</t>
    <phoneticPr fontId="1" type="noConversion"/>
  </si>
  <si>
    <t>DDL 작성</t>
    <phoneticPr fontId="1" type="noConversion"/>
  </si>
  <si>
    <t>테이블 정의</t>
    <phoneticPr fontId="1" type="noConversion"/>
  </si>
  <si>
    <t>DB</t>
    <phoneticPr fontId="1" type="noConversion"/>
  </si>
  <si>
    <t>Servlet 설계</t>
    <phoneticPr fontId="1" type="noConversion"/>
  </si>
  <si>
    <t>Servlet (컨트롤러)</t>
    <phoneticPr fontId="1" type="noConversion"/>
  </si>
  <si>
    <t>Service 설계</t>
    <phoneticPr fontId="1" type="noConversion"/>
  </si>
  <si>
    <t>Service (비즈니스 로직)</t>
    <phoneticPr fontId="1" type="noConversion"/>
  </si>
  <si>
    <t>DAO 설계</t>
    <phoneticPr fontId="1" type="noConversion"/>
  </si>
  <si>
    <t>DAO</t>
    <phoneticPr fontId="1" type="noConversion"/>
  </si>
  <si>
    <t>DTO 설계</t>
    <phoneticPr fontId="1" type="noConversion"/>
  </si>
  <si>
    <t>DTO</t>
    <phoneticPr fontId="1" type="noConversion"/>
  </si>
  <si>
    <t>클래스</t>
    <phoneticPr fontId="1" type="noConversion"/>
  </si>
  <si>
    <t>버그 및 디테일 수정</t>
    <phoneticPr fontId="1" type="noConversion"/>
  </si>
  <si>
    <t>유지보수</t>
    <phoneticPr fontId="1" type="noConversion"/>
  </si>
  <si>
    <t>소스코드</t>
    <phoneticPr fontId="1" type="noConversion"/>
  </si>
  <si>
    <t>추가로 필요한 API</t>
    <phoneticPr fontId="1" type="noConversion"/>
  </si>
  <si>
    <t>health check</t>
    <phoneticPr fontId="1" type="noConversion"/>
  </si>
  <si>
    <t>health check api</t>
    <phoneticPr fontId="1" type="noConversion"/>
  </si>
  <si>
    <t>로깅 기능 필요 (클라우드 서버 관리용)</t>
    <phoneticPr fontId="1" type="noConversion"/>
  </si>
  <si>
    <t>로깅 기능</t>
    <phoneticPr fontId="1" type="noConversion"/>
  </si>
  <si>
    <t>개인계정 정보 CRUD 기능, 신청 광고 관리 기능 개발</t>
    <phoneticPr fontId="1" type="noConversion"/>
  </si>
  <si>
    <t>마이페이지 (개인) API</t>
    <phoneticPr fontId="1" type="noConversion"/>
  </si>
  <si>
    <t>기업계정 정보 CRUD 기능, 등록 광고 관리 기능 개발</t>
    <phoneticPr fontId="1" type="noConversion"/>
  </si>
  <si>
    <t>마이페이지 (기업) API</t>
    <phoneticPr fontId="1" type="noConversion"/>
  </si>
  <si>
    <t>신청가능한 광고 목록 조회 기능 개발</t>
    <phoneticPr fontId="1" type="noConversion"/>
  </si>
  <si>
    <t>광고 조회 API</t>
    <phoneticPr fontId="1" type="noConversion"/>
  </si>
  <si>
    <t>나문오</t>
    <phoneticPr fontId="1" type="noConversion"/>
  </si>
  <si>
    <t>기업의 광고 등록, 게재기능 개발</t>
    <phoneticPr fontId="1" type="noConversion"/>
  </si>
  <si>
    <t>광고 등록(기업) API</t>
    <phoneticPr fontId="1" type="noConversion"/>
  </si>
  <si>
    <t>광고 상세 정보 조회, 광고 신청 기능 개발</t>
    <phoneticPr fontId="1" type="noConversion"/>
  </si>
  <si>
    <t>광고 신청(개인) API</t>
    <phoneticPr fontId="1" type="noConversion"/>
  </si>
  <si>
    <t>메인화면 광고 이미지, 게시글 조회 기능 개발</t>
    <phoneticPr fontId="1" type="noConversion"/>
  </si>
  <si>
    <t>메인화면 API</t>
    <phoneticPr fontId="1" type="noConversion"/>
  </si>
  <si>
    <t>회원가입 (기업명, 업종, …) 기능 개발</t>
    <phoneticPr fontId="1" type="noConversion"/>
  </si>
  <si>
    <t>SNS 회원가입(기업) API</t>
    <phoneticPr fontId="1" type="noConversion"/>
  </si>
  <si>
    <t>회원가입 (이름, 이메일, 성별, 차종) 기능 개발</t>
    <phoneticPr fontId="1" type="noConversion"/>
  </si>
  <si>
    <t>SNS 회원가입(개인) API</t>
    <phoneticPr fontId="1" type="noConversion"/>
  </si>
  <si>
    <t>회원가입 (기업명, 업종, …)</t>
    <phoneticPr fontId="1" type="noConversion"/>
  </si>
  <si>
    <t>이메일 회원가입(기업) API</t>
    <phoneticPr fontId="1" type="noConversion"/>
  </si>
  <si>
    <t>이메일 회원가입(개인) API</t>
    <phoneticPr fontId="1" type="noConversion"/>
  </si>
  <si>
    <t>logout, login state check, 개인 / 기업 구분</t>
    <phoneticPr fontId="1" type="noConversion"/>
  </si>
  <si>
    <t>SNS 로그인 API</t>
    <phoneticPr fontId="1" type="noConversion"/>
  </si>
  <si>
    <t>이메일 로그인 API</t>
    <phoneticPr fontId="1" type="noConversion"/>
  </si>
  <si>
    <t>백엔드</t>
    <phoneticPr fontId="1" type="noConversion"/>
  </si>
  <si>
    <t>김태일</t>
    <phoneticPr fontId="1" type="noConversion"/>
  </si>
  <si>
    <t>광고 등록 페이지 개발</t>
    <phoneticPr fontId="1" type="noConversion"/>
  </si>
  <si>
    <t>광고 등록 페이지 (기업)</t>
    <phoneticPr fontId="1" type="noConversion"/>
  </si>
  <si>
    <t>김성열</t>
    <phoneticPr fontId="1" type="noConversion"/>
  </si>
  <si>
    <t>신청가능 광고 정보 조회 페이지 개발</t>
    <phoneticPr fontId="1" type="noConversion"/>
  </si>
  <si>
    <t>광고 조회 페이지</t>
    <phoneticPr fontId="1" type="noConversion"/>
  </si>
  <si>
    <t>광고 신청 페이지 개발 (광고 상세정보 조회 가능)</t>
    <phoneticPr fontId="1" type="noConversion"/>
  </si>
  <si>
    <t>광고 신청 페이지 (개인)</t>
    <phoneticPr fontId="1" type="noConversion"/>
  </si>
  <si>
    <t>상단 메뉴바 (모든 페이지에 노출)</t>
    <phoneticPr fontId="1" type="noConversion"/>
  </si>
  <si>
    <t>상단 메뉴바</t>
    <phoneticPr fontId="1" type="noConversion"/>
  </si>
  <si>
    <t>김태호</t>
    <phoneticPr fontId="1" type="noConversion"/>
  </si>
  <si>
    <t>회원가입 페이지 개발</t>
    <phoneticPr fontId="1" type="noConversion"/>
  </si>
  <si>
    <t>회원가입 페이지</t>
    <phoneticPr fontId="1" type="noConversion"/>
  </si>
  <si>
    <t>기업 마이페이지 - 광고내역 / 지급내역 조회화면 개발</t>
    <phoneticPr fontId="1" type="noConversion"/>
  </si>
  <si>
    <t>마이 페이지(기업) - 광고내역 / 지급</t>
    <phoneticPr fontId="1" type="noConversion"/>
  </si>
  <si>
    <t>나문오</t>
    <phoneticPr fontId="1" type="noConversion"/>
  </si>
  <si>
    <t>기업 마이페이지 - 등록한 광고 내역 조회화면 개발</t>
    <phoneticPr fontId="1" type="noConversion"/>
  </si>
  <si>
    <t>마이 페이지(기업) - 광고등록내역</t>
    <phoneticPr fontId="1" type="noConversion"/>
  </si>
  <si>
    <t>기업 마이페이지 - 기업정보 수정 화면 개발</t>
    <phoneticPr fontId="1" type="noConversion"/>
  </si>
  <si>
    <t>마이 페이지(기업) - 기업정보수정</t>
    <phoneticPr fontId="1" type="noConversion"/>
  </si>
  <si>
    <t>유태양</t>
    <phoneticPr fontId="1" type="noConversion"/>
  </si>
  <si>
    <t>개인 마이페이지 - 진행중인 광고신고 및 과제수행(인증) 내역 조회화면 개발</t>
    <phoneticPr fontId="1" type="noConversion"/>
  </si>
  <si>
    <t>마이 페이지(개인) - 광고내역 / 인증</t>
    <phoneticPr fontId="1" type="noConversion"/>
  </si>
  <si>
    <t>개인 마이페이지 - 신청했던 광고내역 조회 화면 개발</t>
    <phoneticPr fontId="1" type="noConversion"/>
  </si>
  <si>
    <t>마이 페이지(개인) - 광고신청내역</t>
    <phoneticPr fontId="1" type="noConversion"/>
  </si>
  <si>
    <t>개인 마이페이지 개발 - 개인정보 수정 화면 개발</t>
    <phoneticPr fontId="1" type="noConversion"/>
  </si>
  <si>
    <t>마이 페이지(개인) - 개인정보수정</t>
    <phoneticPr fontId="1" type="noConversion"/>
  </si>
  <si>
    <t>로그앤 페이지 개발</t>
    <phoneticPr fontId="1" type="noConversion"/>
  </si>
  <si>
    <t>로그인 페이지</t>
    <phoneticPr fontId="1" type="noConversion"/>
  </si>
  <si>
    <t>메인 페이지 개발</t>
    <phoneticPr fontId="1" type="noConversion"/>
  </si>
  <si>
    <t>프론트 엔드</t>
    <phoneticPr fontId="1" type="noConversion"/>
  </si>
  <si>
    <t>개발 환경 구성</t>
    <phoneticPr fontId="1" type="noConversion"/>
  </si>
  <si>
    <t>기술분석</t>
    <phoneticPr fontId="1" type="noConversion"/>
  </si>
  <si>
    <t>분석 자료</t>
    <phoneticPr fontId="1" type="noConversion"/>
  </si>
  <si>
    <t>기술 스택 분석</t>
    <phoneticPr fontId="1" type="noConversion"/>
  </si>
  <si>
    <t>파트별 문법 스터디 자료</t>
    <phoneticPr fontId="1" type="noConversion"/>
  </si>
  <si>
    <t>파트별 기본 프로그래밍 문법 분석</t>
    <phoneticPr fontId="1" type="noConversion"/>
  </si>
  <si>
    <t>사업관리</t>
    <phoneticPr fontId="1" type="noConversion"/>
  </si>
  <si>
    <t>2주</t>
    <phoneticPr fontId="1" type="noConversion"/>
  </si>
  <si>
    <t>1주</t>
    <phoneticPr fontId="1" type="noConversion"/>
  </si>
  <si>
    <t>7월</t>
    <phoneticPr fontId="1" type="noConversion"/>
  </si>
  <si>
    <t>6월</t>
    <phoneticPr fontId="1" type="noConversion"/>
  </si>
  <si>
    <t>투입일수</t>
    <phoneticPr fontId="1" type="noConversion"/>
  </si>
  <si>
    <t>완료일</t>
    <phoneticPr fontId="1" type="noConversion"/>
  </si>
  <si>
    <t>시작일</t>
    <phoneticPr fontId="1" type="noConversion"/>
  </si>
  <si>
    <t>산출물</t>
    <phoneticPr fontId="1" type="noConversion"/>
  </si>
  <si>
    <t>추가 산출물</t>
    <phoneticPr fontId="1" type="noConversion"/>
  </si>
  <si>
    <t>수행주체</t>
    <phoneticPr fontId="1" type="noConversion"/>
  </si>
  <si>
    <t>Task</t>
    <phoneticPr fontId="1" type="noConversion"/>
  </si>
  <si>
    <t>활동</t>
    <phoneticPr fontId="1" type="noConversion"/>
  </si>
  <si>
    <t>단계</t>
    <phoneticPr fontId="1" type="noConversion"/>
  </si>
  <si>
    <t>ADD IT WBS (2021.06.28 ~ 2021.07.12)</t>
    <phoneticPr fontId="1" type="noConversion"/>
  </si>
  <si>
    <t>김태호</t>
    <phoneticPr fontId="1" type="noConversion"/>
  </si>
  <si>
    <t>김태호</t>
    <phoneticPr fontId="1" type="noConversion"/>
  </si>
  <si>
    <t>김성열</t>
    <phoneticPr fontId="1" type="noConversion"/>
  </si>
  <si>
    <t>김성열</t>
    <phoneticPr fontId="1" type="noConversion"/>
  </si>
  <si>
    <t>나문오</t>
    <phoneticPr fontId="1" type="noConversion"/>
  </si>
  <si>
    <t>유태양</t>
    <phoneticPr fontId="1" type="noConversion"/>
  </si>
  <si>
    <t>김태호</t>
    <phoneticPr fontId="1" type="noConversion"/>
  </si>
  <si>
    <t>※ 개발 시 필요 테이블 논의 후 추가</t>
    <phoneticPr fontId="1" type="noConversion"/>
  </si>
  <si>
    <t>DDL</t>
    <phoneticPr fontId="1" type="noConversion"/>
  </si>
  <si>
    <t xml:space="preserve">create table ACCOUNT
(
    ID        VARCHAR2(45) not null
        primary key,
    PWD       VARCHAR2(50) not null,
    USER_TYPE NUMBER(1)    not null
)
/
comment on column ACCOUNT.USER_TYPE is '1:개인
2:기업'
/
create table LOCATION
(
    LOC_CODE NUMBER(5)    not null
        constraint LOCATION_PK
            primary key,
    LOC_NAME VARCHAR2(15) not null
)
/
comment on column LOCATION.LOC_CODE is '지역코드'
/
comment on column LOCATION.LOC_NAME is '시군구'
/
create unique index LOCATION_LOC_CITY_UINDEX
    on LOCATION (LOC_CITY)
/
create table COMPANY
(
    COM_ID      VARCHAR2(45)  not null
        constraint COMPANY_PK
            primary key
        constraint COMPANY_ACCOUNT_ID_FK
            references ACCOUNT,
    COM_NAME    VARCHAR2(20)  not null,
    COM_PHONE   VARCHAR2(30)  not null,
    COM_EMAIL   VARCHAR2(40)  not null,
    COM_ZIPCODE NUMBER(5)     not null,
    COM_ADDR    VARCHAR2(255) not null,
    COM_RM      VARCHAR2(10)  not null,
    COM_BT      NUMBER        not null
)
/
comment on column COMPANY.COM_PHONE is '전화번호'
/
comment on column COMPANY.COM_EMAIL is '회사이메일'
/
comment on column COMPANY.COM_ZIPCODE is '우편번호'
/
comment on column COMPANY.COM_ADDR is '상세주소'
/
comment on column COMPANY.COM_RM is '사업자 등록번호'
/
comment on column COMPANY.COM_BT is '업종코드'
/
</t>
    <phoneticPr fontId="1" type="noConversion"/>
  </si>
  <si>
    <t xml:space="preserve">create table ADVERTISEMENT
(
    ADV_NO         NUMBER       not null
        constraint ADVERTISEMENT_PK
            primary key,
    ADV_COM_ID     VARCHAR2(45) not null
        constraint ADV_COMPANY_COM_ID_FK
            references COMPANY,
    ADV_LOCATION1  NUMBER       not null
        constraint ADV_LOCATION_LOC_CODE_FK1
            references LOCATION,
    ADV_LOCATION2  NUMBER
        constraint ADV_LOCATION_LOC_CODE_FK2
            references LOCATION,
    ADV_LOCATION3  NUMBER
        constraint ADV_LOCATION_LOC_CODE_FK3
            references LOCATION,
    ADV_FEE        NUMBER       not null,
    ADV_CARTYPE    NUMBER       not null,
    ADV_STARTMONTH DATE         not null,
    ADV_ENDMONTH   DATE         not null,
    ADV_DATE       DATE default SYSDATE,
    ADV_TOTAL      NUMBER       not null
)
/
comment on column ADVERTISEMENT.ADV_NO is '광고코드'
/
comment on column ADVERTISEMENT.ADV_CARTYPE is '0 : 차종무관
1 : 경차
2 : 승용차
3 : SUV
4 : 대형'
/
comment on column ADVERTISEMENT.ADV_DATE is 'default  : 현재시각'
/
comment on column ADVERTISEMENT.ADV_TOTAL is '모집인원'
/
create unique index COMPANY_COM_EMAIL_UINDEX
    on COMPANY (COM_EMAIL)
/
create unique index COMPANY_COM_PHONE_UINDEX
    on COMPANY (COM_PHONE)
/
create unique index COMPANY_COM_RM_UINDEX
    on COMPANY (COM_RM)
/
create table INDIVIDUAL
(
    IN_ID       VARCHAR2(45)  not null
        constraint INDIVIDUAL_PK
            primary key
        constraint INDIVIDUAL_ACCOUNT_ID_FK
            references ACCOUNT,
    IN_NAME     VARCHAR2(20)  not null,
    IN_PHONE    VARCHAR2(30)  not null,
    IN_EMAIL    VARCHAR2(40)  not null,
    IN_ZIPCODE  NUMBER(5)     not null,
    IN_ADDRESS  VARCHAR2(255) not null,
    IN_BIRTHDAY DATE          not null,
    IN_CAR      NUMBER(1)     not null
)
/
comment on column INDIVIDUAL.IN_ZIPCODE is '우편번호'
/
comment on column INDIVIDUAL.IN_ADDRESS is '상세주소'
/
comment on column INDIVIDUAL.IN_CAR is '차종
1 : 경차
2 : 승용차
3 : SUV
4 : 대형'
/
create table APPLY
(
    APP_NO     NUMBER                    not null
        constraint APPLY_PK
            primary key,
    APP_IN_ID  VARCHAR2(45)              not null
        constraint APPLY_INDIVIDUAL_IN_ID_FK
            references INDIVIDUAL,
    APP_ADV_NO NUMBER                    not null
        constraint APPLY_ADVERTISEMENT_ADV_NO_FK
            references ADVERTISEMENT,
    ADD_DATE   DATE      default SYSDATE not null,
    APP_STATE  NUMBER(1) default 0       not null,
    APP_BANK   VARCHAR2(20)              not null,
    APP_ACNO   VARCHAR2(30)              not null
)
/
comment on table APPLY is '광고 지원정보 테이블'
/
comment on column APPLY.APP_IN_ID is '아이디 (개인)'
/
comment on column APPLY.APP_ADV_NO is '광고번호'
/
comment on column APPLY.ADD_DATE is '광고 신청일'
/
comment on column APPLY.APP_STATE is '신청상태
-1 : 거절
0 : 대기
1 : 수락'
/
comment on column APPLY.APP_BANK is '입금받을 은행'
/
comment on column APPLY.APP_ACNO is '계좌번호'
/
create table PAYMENT
(
    PAY_NO     NUMBER               not null
        constraint PAYMENT_PK
            primary key,
    PAY_APP_NO NUMBER               not null
        constraint PAYMENT_APPLY_APP_NO_FK
            references APPLY,
    PAY_DATE   DATE default SYSDATE not null,
    PAY_MONTH  NUMBER(2)            not null,
    PAY_FEE    NUMBER               not null
)
/
comment on column PAYMENT.PAY_APP_NO is '어떤 광고에 대한 지불인지 알기위해'
/
comment on column PAYMENT.PAY_MONTH is '8월 임금 =&gt; 11월에 지급
=&gt; 그럼 몇월달 돈을 준건지 알수가 없어
 이를 기록하기 위해 만듦'
/
comment on column PAYMENT.PAY_FEE is '1인당 월 광고지급 금액'
/
create table VERIFICATION
(
    VERI_APP_NO NUMBER              not null
        constraint VERIFICATION_APPLY_APP_NO_FK
            references APPLY,
    VERI_MONTH  DATE                not null,
    VERI_METER  NUMBER    default 0 not null,
    VERI_STATE  NUMBER(1) default 0 not null,
    constraint VERIFICATION_PK_2
        primary key (VERI_APP_NO, VERI_MONTH)
)
/
comment on column VERIFICATION.VERI_APP_NO is '신청번호
복합키'
/
comment on column VERIFICATION.VERI_MONTH is '복합키'
/
comment on column VERIFICATION.VERI_METER is '인증거리 (GPS 난수입력)'
/
comment on column VERIFICATION.VERI_STATE is '-1 : 반려(거절)
0 : 대기
1 : 승인'
/
create unique index INDIVIDUAL_IN_EMAIL_UINDEX
    on INDIVIDUAL (IN_EMAIL)
/
create unique index INDIVIDUAL_IN_PHONE_UINDEX
    on INDIVIDUAL (IN_PHONE)
/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</si>
</sst>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aaa"/>
    <numFmt numFmtId="177" formatCode="dd"/>
    <numFmt numFmtId="178" formatCode="m&quot;월&quot;\ d&quot;일&quot;;@"/>
    <numFmt numFmtId="179" formatCode=";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NumberForma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0" fontId="0" fillId="5" borderId="1" xfId="0" applyNumberFormat="1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0" fontId="0" fillId="7" borderId="1" xfId="0" applyNumberFormat="1" applyFill="1" applyBorder="1">
      <alignment vertical="center"/>
    </xf>
    <xf numFmtId="179" fontId="0" fillId="7" borderId="1" xfId="0" applyNumberForma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>
      <alignment vertical="center"/>
    </xf>
    <xf numFmtId="179" fontId="3" fillId="7" borderId="1" xfId="0" applyNumberFormat="1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표준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3465370</xdr:colOff>
      <xdr:row>2</xdr:row>
      <xdr:rowOff>138549</xdr:rowOff>
    </xdr:from>
    <xdr:ext cx="2256864" cy="2448000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510" y="580509"/>
          <a:ext cx="2256864" cy="2448000"/>
        </a:xfrm>
        <a:prstGeom prst="rect">
          <a:avLst/>
        </a:prstGeom>
      </xdr:spPr>
    </xdr:pic>
    <xdr:clientData/>
  </xdr:oneCellAnchor>
  <xdr:oneCellAnchor>
    <xdr:from>
      <xdr:col>3</xdr:col>
      <xdr:colOff>3449782</xdr:colOff>
      <xdr:row>4</xdr:row>
      <xdr:rowOff>110832</xdr:rowOff>
    </xdr:from>
    <xdr:ext cx="3600000" cy="3600000"/>
    <xdr:pic>
      <xdr:nvPicPr>
        <xdr:cNvPr id="3" name="그림 2"/>
        <xdr:cNvPicPr preferRelativeResize="0"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0162" y="994752"/>
          <a:ext cx="3600000" cy="3600000"/>
        </a:xfrm>
        <a:prstGeom prst="rect">
          <a:avLst/>
        </a:prstGeom>
      </xdr:spPr>
    </xdr:pic>
    <xdr:clientData/>
  </xdr:oneCellAnchor>
  <xdr:oneCellAnchor>
    <xdr:from>
      <xdr:col>3</xdr:col>
      <xdr:colOff>945575</xdr:colOff>
      <xdr:row>5</xdr:row>
      <xdr:rowOff>83128</xdr:rowOff>
    </xdr:from>
    <xdr:ext cx="7200000" cy="2520000"/>
    <xdr:pic>
      <xdr:nvPicPr>
        <xdr:cNvPr id="4" name="그림 3"/>
        <xdr:cNvPicPr preferRelativeResize="0"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2935" y="1188028"/>
          <a:ext cx="7200000" cy="2520000"/>
        </a:xfrm>
        <a:prstGeom prst="rect">
          <a:avLst/>
        </a:prstGeom>
      </xdr:spPr>
    </xdr:pic>
    <xdr:clientData/>
  </xdr:oneCellAnchor>
  <xdr:oneCellAnchor>
    <xdr:from>
      <xdr:col>3</xdr:col>
      <xdr:colOff>1988129</xdr:colOff>
      <xdr:row>6</xdr:row>
      <xdr:rowOff>152400</xdr:rowOff>
    </xdr:from>
    <xdr:ext cx="5400000" cy="3600000"/>
    <xdr:pic>
      <xdr:nvPicPr>
        <xdr:cNvPr id="5" name="그림 4"/>
        <xdr:cNvPicPr preferRelativeResize="0"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81549" y="1478280"/>
          <a:ext cx="5400000" cy="3600000"/>
        </a:xfrm>
        <a:prstGeom prst="rect">
          <a:avLst/>
        </a:prstGeom>
      </xdr:spPr>
    </xdr:pic>
    <xdr:clientData/>
  </xdr:oneCellAnchor>
  <xdr:oneCellAnchor>
    <xdr:from>
      <xdr:col>3</xdr:col>
      <xdr:colOff>1104900</xdr:colOff>
      <xdr:row>7</xdr:row>
      <xdr:rowOff>114300</xdr:rowOff>
    </xdr:from>
    <xdr:ext cx="7200000" cy="3600000"/>
    <xdr:pic>
      <xdr:nvPicPr>
        <xdr:cNvPr id="6" name="그림 5"/>
        <xdr:cNvPicPr preferRelativeResize="0"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82240" y="1661160"/>
          <a:ext cx="7200000" cy="3600000"/>
        </a:xfrm>
        <a:prstGeom prst="rect">
          <a:avLst/>
        </a:prstGeom>
      </xdr:spPr>
    </xdr:pic>
    <xdr:clientData/>
  </xdr:oneCellAnchor>
  <xdr:oneCellAnchor>
    <xdr:from>
      <xdr:col>3</xdr:col>
      <xdr:colOff>1695451</xdr:colOff>
      <xdr:row>9</xdr:row>
      <xdr:rowOff>133350</xdr:rowOff>
    </xdr:from>
    <xdr:ext cx="6065973" cy="4860000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78431" y="2122170"/>
          <a:ext cx="6065973" cy="4860000"/>
        </a:xfrm>
        <a:prstGeom prst="rect">
          <a:avLst/>
        </a:prstGeom>
      </xdr:spPr>
    </xdr:pic>
    <xdr:clientData/>
  </xdr:oneCellAnchor>
  <xdr:oneCellAnchor>
    <xdr:from>
      <xdr:col>3</xdr:col>
      <xdr:colOff>1366158</xdr:colOff>
      <xdr:row>8</xdr:row>
      <xdr:rowOff>97971</xdr:rowOff>
    </xdr:from>
    <xdr:ext cx="6832175" cy="3600000"/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84418" y="1865811"/>
          <a:ext cx="6832175" cy="3600000"/>
        </a:xfrm>
        <a:prstGeom prst="rect">
          <a:avLst/>
        </a:prstGeom>
      </xdr:spPr>
    </xdr:pic>
    <xdr:clientData/>
  </xdr:oneCellAnchor>
  <xdr:oneCellAnchor>
    <xdr:from>
      <xdr:col>3</xdr:col>
      <xdr:colOff>1409700</xdr:colOff>
      <xdr:row>10</xdr:row>
      <xdr:rowOff>133350</xdr:rowOff>
    </xdr:from>
    <xdr:ext cx="6572196" cy="4860000"/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82240" y="2343150"/>
          <a:ext cx="6572196" cy="4860000"/>
        </a:xfrm>
        <a:prstGeom prst="rect">
          <a:avLst/>
        </a:prstGeom>
      </xdr:spPr>
    </xdr:pic>
    <xdr:clientData/>
  </xdr:oneCellAnchor>
  <xdr:oneCellAnchor>
    <xdr:from>
      <xdr:col>3</xdr:col>
      <xdr:colOff>2770910</xdr:colOff>
      <xdr:row>3</xdr:row>
      <xdr:rowOff>55419</xdr:rowOff>
    </xdr:from>
    <xdr:ext cx="4269768" cy="3600000"/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79470" y="718359"/>
          <a:ext cx="4269768" cy="36000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6</xdr:col>
      <xdr:colOff>28152</xdr:colOff>
      <xdr:row>27</xdr:row>
      <xdr:rowOff>113733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1546860"/>
          <a:ext cx="3380952" cy="4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F30"/>
  <sheetViews>
    <sheetView view="pageBreakPreview" zoomScale="55" zoomScaleNormal="70" zoomScaleSheetLayoutView="55" workbookViewId="0">
      <selection activeCell="I12" sqref="I12"/>
    </sheetView>
  </sheetViews>
  <sheetFormatPr defaultRowHeight="17.399999999999999" x14ac:dyDescent="0.4"/>
  <cols>
    <col min="1" max="1" width="3.69921875" customWidth="1"/>
    <col min="2" max="2" width="7.5" style="5" customWidth="1"/>
    <col min="3" max="3" width="55.69921875" style="8" customWidth="1"/>
    <col min="4" max="4" width="120.69921875" style="5" customWidth="1"/>
    <col min="5" max="5" width="30.69921875" style="5" customWidth="1"/>
    <col min="6" max="6" width="3.69921875" customWidth="1"/>
  </cols>
  <sheetData>
    <row r="1" spans="1:6" x14ac:dyDescent="0.4">
      <c r="A1" s="1"/>
      <c r="B1" s="2"/>
      <c r="C1" s="6"/>
      <c r="D1" s="2"/>
      <c r="E1" s="2"/>
      <c r="F1" s="1"/>
    </row>
    <row r="2" spans="1:6" ht="17.399999999999999" customHeight="1" x14ac:dyDescent="0.4">
      <c r="A2" s="1"/>
      <c r="B2" s="3" t="s">
        <v>97</v>
      </c>
      <c r="C2" s="9" t="s">
        <v>96</v>
      </c>
      <c r="D2" s="3" t="s">
        <v>95</v>
      </c>
      <c r="E2" s="3" t="s">
        <v>94</v>
      </c>
      <c r="F2" s="1"/>
    </row>
    <row r="3" spans="1:6" ht="210" customHeight="1" x14ac:dyDescent="0.4">
      <c r="A3" s="1"/>
      <c r="B3" s="10" t="s">
        <v>93</v>
      </c>
      <c r="C3" s="7" t="s">
        <v>72</v>
      </c>
      <c r="D3" s="10"/>
      <c r="E3" s="10"/>
      <c r="F3" s="1"/>
    </row>
    <row r="4" spans="1:6" ht="300" customHeight="1" x14ac:dyDescent="0.4">
      <c r="A4" s="1"/>
      <c r="B4" s="12" t="s">
        <v>92</v>
      </c>
      <c r="C4" s="14" t="s">
        <v>91</v>
      </c>
      <c r="D4" s="12"/>
      <c r="E4" s="12"/>
      <c r="F4" s="1"/>
    </row>
    <row r="5" spans="1:6" ht="300" customHeight="1" x14ac:dyDescent="0.4">
      <c r="A5" s="1"/>
      <c r="B5" s="10" t="s">
        <v>90</v>
      </c>
      <c r="C5" s="7" t="s">
        <v>89</v>
      </c>
      <c r="D5" s="10"/>
      <c r="E5" s="10"/>
      <c r="F5" s="1"/>
    </row>
    <row r="6" spans="1:6" ht="300" customHeight="1" x14ac:dyDescent="0.4">
      <c r="A6" s="1"/>
      <c r="B6" s="10" t="s">
        <v>88</v>
      </c>
      <c r="C6" s="7" t="s">
        <v>87</v>
      </c>
      <c r="D6" s="10"/>
      <c r="E6" s="10"/>
      <c r="F6" s="1"/>
    </row>
    <row r="7" spans="1:6" ht="300" customHeight="1" x14ac:dyDescent="0.4">
      <c r="A7" s="1"/>
      <c r="B7" s="10" t="s">
        <v>86</v>
      </c>
      <c r="C7" s="7" t="s">
        <v>85</v>
      </c>
      <c r="D7" s="10"/>
      <c r="E7" s="10"/>
      <c r="F7" s="1"/>
    </row>
    <row r="8" spans="1:6" ht="300" customHeight="1" x14ac:dyDescent="0.4">
      <c r="A8" s="1"/>
      <c r="B8" s="10" t="s">
        <v>84</v>
      </c>
      <c r="C8" s="7" t="s">
        <v>83</v>
      </c>
      <c r="D8" s="10"/>
      <c r="E8" s="10"/>
      <c r="F8" s="1"/>
    </row>
    <row r="9" spans="1:6" ht="400.05" customHeight="1" x14ac:dyDescent="0.4">
      <c r="A9" s="1"/>
      <c r="B9" s="10" t="s">
        <v>82</v>
      </c>
      <c r="C9" s="7" t="s">
        <v>81</v>
      </c>
      <c r="D9" s="10"/>
      <c r="E9" s="10"/>
      <c r="F9" s="1"/>
    </row>
    <row r="10" spans="1:6" ht="400.05" customHeight="1" x14ac:dyDescent="0.4">
      <c r="A10" s="1"/>
      <c r="B10" s="10" t="s">
        <v>80</v>
      </c>
      <c r="C10" s="7" t="s">
        <v>79</v>
      </c>
      <c r="D10" s="10"/>
      <c r="E10" s="10"/>
      <c r="F10" s="1"/>
    </row>
    <row r="11" spans="1:6" ht="400.05" customHeight="1" x14ac:dyDescent="0.4">
      <c r="A11" s="1"/>
      <c r="B11" s="10" t="s">
        <v>78</v>
      </c>
      <c r="C11" s="7" t="s">
        <v>77</v>
      </c>
      <c r="D11" s="10"/>
      <c r="E11" s="10"/>
      <c r="F11" s="1"/>
    </row>
    <row r="12" spans="1:6" ht="210" customHeight="1" x14ac:dyDescent="0.4">
      <c r="A12" s="1"/>
      <c r="B12" s="10" t="s">
        <v>76</v>
      </c>
      <c r="C12" s="7" t="s">
        <v>75</v>
      </c>
      <c r="D12" s="10"/>
      <c r="E12" s="10"/>
      <c r="F12" s="1"/>
    </row>
    <row r="13" spans="1:6" ht="210" customHeight="1" x14ac:dyDescent="0.4">
      <c r="A13" s="1"/>
      <c r="B13" s="47"/>
      <c r="C13" s="48"/>
      <c r="D13" s="47"/>
      <c r="E13" s="47"/>
      <c r="F13" s="1"/>
    </row>
    <row r="14" spans="1:6" ht="210" customHeight="1" x14ac:dyDescent="0.4">
      <c r="A14" s="1"/>
      <c r="B14" s="15"/>
      <c r="C14" s="49"/>
      <c r="D14" s="15"/>
      <c r="E14" s="15"/>
      <c r="F14" s="1"/>
    </row>
    <row r="15" spans="1:6" ht="210" customHeight="1" x14ac:dyDescent="0.4">
      <c r="A15" s="1"/>
      <c r="B15" s="15"/>
      <c r="C15" s="49"/>
      <c r="D15" s="15"/>
      <c r="E15" s="15"/>
      <c r="F15" s="1"/>
    </row>
    <row r="16" spans="1:6" ht="210" customHeight="1" x14ac:dyDescent="0.4">
      <c r="A16" s="1"/>
      <c r="B16" s="15"/>
      <c r="C16" s="49"/>
      <c r="D16" s="15"/>
      <c r="E16" s="15"/>
      <c r="F16" s="1"/>
    </row>
    <row r="17" spans="1:6" ht="210" customHeight="1" x14ac:dyDescent="0.4">
      <c r="A17" s="1"/>
      <c r="B17" s="15"/>
      <c r="C17" s="49"/>
      <c r="D17" s="15"/>
      <c r="E17" s="15"/>
      <c r="F17" s="1"/>
    </row>
    <row r="18" spans="1:6" ht="210" customHeight="1" x14ac:dyDescent="0.4">
      <c r="A18" s="1"/>
      <c r="B18" s="15"/>
      <c r="C18" s="49"/>
      <c r="D18" s="15"/>
      <c r="E18" s="15"/>
      <c r="F18" s="1"/>
    </row>
    <row r="19" spans="1:6" ht="210" customHeight="1" x14ac:dyDescent="0.4">
      <c r="A19" s="1"/>
      <c r="B19" s="15"/>
      <c r="C19" s="49"/>
      <c r="D19" s="15"/>
      <c r="E19" s="15"/>
      <c r="F19" s="1"/>
    </row>
    <row r="20" spans="1:6" ht="210" customHeight="1" x14ac:dyDescent="0.4">
      <c r="A20" s="1"/>
      <c r="B20" s="15"/>
      <c r="C20" s="49"/>
      <c r="D20" s="15"/>
      <c r="E20" s="15"/>
      <c r="F20" s="1"/>
    </row>
    <row r="21" spans="1:6" ht="210" customHeight="1" x14ac:dyDescent="0.4">
      <c r="A21" s="1"/>
      <c r="B21" s="15"/>
      <c r="C21" s="49"/>
      <c r="D21" s="15"/>
      <c r="E21" s="15"/>
      <c r="F21" s="1"/>
    </row>
    <row r="22" spans="1:6" ht="210" customHeight="1" x14ac:dyDescent="0.4">
      <c r="A22" s="1"/>
      <c r="B22" s="15"/>
      <c r="C22" s="49"/>
      <c r="D22" s="15"/>
      <c r="E22" s="15"/>
      <c r="F22" s="1"/>
    </row>
    <row r="23" spans="1:6" ht="210" customHeight="1" x14ac:dyDescent="0.4">
      <c r="A23" s="1"/>
      <c r="B23" s="15"/>
      <c r="C23" s="49"/>
      <c r="D23" s="15"/>
      <c r="E23" s="15"/>
      <c r="F23" s="1"/>
    </row>
    <row r="24" spans="1:6" ht="210" customHeight="1" x14ac:dyDescent="0.4">
      <c r="A24" s="1"/>
      <c r="B24" s="15"/>
      <c r="C24" s="49"/>
      <c r="D24" s="15"/>
      <c r="E24" s="15"/>
      <c r="F24" s="1"/>
    </row>
    <row r="25" spans="1:6" ht="210" customHeight="1" x14ac:dyDescent="0.4">
      <c r="A25" s="1"/>
      <c r="B25" s="15"/>
      <c r="C25" s="49"/>
      <c r="D25" s="15"/>
      <c r="E25" s="15"/>
      <c r="F25" s="1"/>
    </row>
    <row r="26" spans="1:6" ht="210" customHeight="1" x14ac:dyDescent="0.4">
      <c r="A26" s="1"/>
      <c r="B26" s="15"/>
      <c r="C26" s="49"/>
      <c r="D26" s="15"/>
      <c r="E26" s="15"/>
      <c r="F26" s="1"/>
    </row>
    <row r="27" spans="1:6" ht="210" customHeight="1" x14ac:dyDescent="0.4">
      <c r="A27" s="1"/>
      <c r="B27" s="15"/>
      <c r="C27" s="49"/>
      <c r="D27" s="15"/>
      <c r="E27" s="15"/>
      <c r="F27" s="1"/>
    </row>
    <row r="28" spans="1:6" ht="210" customHeight="1" x14ac:dyDescent="0.4">
      <c r="A28" s="1"/>
      <c r="B28" s="15"/>
      <c r="C28" s="49"/>
      <c r="D28" s="15"/>
      <c r="E28" s="15"/>
      <c r="F28" s="1"/>
    </row>
    <row r="29" spans="1:6" ht="210" customHeight="1" x14ac:dyDescent="0.4">
      <c r="A29" s="1"/>
      <c r="B29" s="15"/>
      <c r="C29" s="49"/>
      <c r="D29" s="15"/>
      <c r="E29" s="15"/>
      <c r="F29" s="1"/>
    </row>
    <row r="30" spans="1:6" x14ac:dyDescent="0.4">
      <c r="A30" s="1"/>
      <c r="B30" s="2"/>
      <c r="C30" s="6"/>
      <c r="D30" s="2"/>
      <c r="E30" s="2"/>
      <c r="F30" s="1"/>
    </row>
  </sheetData>
  <phoneticPr fontId="1" type="noConversion"/>
  <pageMargins left="0.7" right="0.7" top="0.75" bottom="0.75" header="0.3" footer="0.3"/>
  <pageSetup paperSize="9" scale="3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H28"/>
  <sheetViews>
    <sheetView zoomScale="70" zoomScaleNormal="70" zoomScaleSheetLayoutView="100" workbookViewId="0">
      <selection activeCell="E25" sqref="E25"/>
    </sheetView>
  </sheetViews>
  <sheetFormatPr defaultRowHeight="17.399999999999999" x14ac:dyDescent="0.4"/>
  <cols>
    <col min="1" max="1" width="2.3984375" style="17" customWidth="1"/>
    <col min="2" max="2" width="10.5" style="5" customWidth="1"/>
    <col min="3" max="3" width="19.8984375" style="5" customWidth="1"/>
    <col min="4" max="4" width="45.69921875" style="5" customWidth="1"/>
    <col min="5" max="5" width="35.69921875" style="5" customWidth="1"/>
    <col min="6" max="6" width="49.19921875" style="5" customWidth="1"/>
    <col min="7" max="7" width="16" style="5" customWidth="1"/>
  </cols>
  <sheetData>
    <row r="1" spans="1:8" x14ac:dyDescent="0.4">
      <c r="A1" s="16"/>
      <c r="B1" s="15"/>
      <c r="C1" s="15"/>
      <c r="D1" s="15"/>
      <c r="E1" s="15"/>
      <c r="F1" s="15"/>
      <c r="G1" s="24"/>
      <c r="H1" s="21"/>
    </row>
    <row r="2" spans="1:8" x14ac:dyDescent="0.4">
      <c r="A2" s="16"/>
      <c r="B2" s="3" t="s">
        <v>6</v>
      </c>
      <c r="C2" s="3" t="s">
        <v>0</v>
      </c>
      <c r="D2" s="3" t="s">
        <v>8</v>
      </c>
      <c r="E2" s="3" t="s">
        <v>7</v>
      </c>
      <c r="F2" s="3" t="s">
        <v>13</v>
      </c>
      <c r="G2" s="3" t="s">
        <v>14</v>
      </c>
      <c r="H2" s="21"/>
    </row>
    <row r="3" spans="1:8" x14ac:dyDescent="0.4">
      <c r="A3" s="16"/>
      <c r="B3" s="56" t="s">
        <v>10</v>
      </c>
      <c r="C3" s="56" t="s">
        <v>11</v>
      </c>
      <c r="D3" s="56" t="s">
        <v>15</v>
      </c>
      <c r="E3" s="4" t="s">
        <v>16</v>
      </c>
      <c r="F3" s="4" t="s">
        <v>34</v>
      </c>
      <c r="G3" s="11"/>
      <c r="H3" s="21"/>
    </row>
    <row r="4" spans="1:8" x14ac:dyDescent="0.4">
      <c r="A4" s="16"/>
      <c r="B4" s="56"/>
      <c r="C4" s="56"/>
      <c r="D4" s="56"/>
      <c r="E4" s="4" t="s">
        <v>9</v>
      </c>
      <c r="F4" s="4" t="s">
        <v>32</v>
      </c>
      <c r="G4" s="11"/>
      <c r="H4" s="21"/>
    </row>
    <row r="5" spans="1:8" x14ac:dyDescent="0.4">
      <c r="A5" s="16"/>
      <c r="B5" s="56"/>
      <c r="C5" s="55" t="s">
        <v>2</v>
      </c>
      <c r="D5" s="55" t="s">
        <v>4</v>
      </c>
      <c r="E5" s="11" t="s">
        <v>18</v>
      </c>
      <c r="F5" s="11" t="s">
        <v>33</v>
      </c>
      <c r="G5" s="11"/>
      <c r="H5" s="21"/>
    </row>
    <row r="6" spans="1:8" x14ac:dyDescent="0.4">
      <c r="A6" s="16"/>
      <c r="B6" s="56"/>
      <c r="C6" s="55"/>
      <c r="D6" s="55"/>
      <c r="E6" s="11" t="s">
        <v>19</v>
      </c>
      <c r="F6" s="11" t="s">
        <v>32</v>
      </c>
      <c r="G6" s="11"/>
      <c r="H6" s="21"/>
    </row>
    <row r="7" spans="1:8" x14ac:dyDescent="0.4">
      <c r="A7" s="16"/>
      <c r="B7" s="56"/>
      <c r="C7" s="11" t="s">
        <v>3</v>
      </c>
      <c r="D7" s="11" t="s">
        <v>1</v>
      </c>
      <c r="E7" s="11" t="s">
        <v>5</v>
      </c>
      <c r="F7" s="11" t="s">
        <v>49</v>
      </c>
      <c r="G7" s="11"/>
      <c r="H7" s="21"/>
    </row>
    <row r="8" spans="1:8" x14ac:dyDescent="0.4">
      <c r="A8" s="16"/>
      <c r="B8" s="56"/>
      <c r="C8" s="11" t="s">
        <v>50</v>
      </c>
      <c r="D8" s="11" t="s">
        <v>51</v>
      </c>
      <c r="E8" s="11" t="s">
        <v>53</v>
      </c>
      <c r="F8" s="11" t="s">
        <v>52</v>
      </c>
      <c r="G8" s="11"/>
      <c r="H8" s="21"/>
    </row>
    <row r="9" spans="1:8" x14ac:dyDescent="0.4">
      <c r="A9" s="16"/>
      <c r="B9" s="55" t="s">
        <v>20</v>
      </c>
      <c r="C9" s="55" t="s">
        <v>21</v>
      </c>
      <c r="D9" s="55" t="s">
        <v>17</v>
      </c>
      <c r="E9" s="11" t="s">
        <v>22</v>
      </c>
      <c r="F9" s="4" t="s">
        <v>31</v>
      </c>
      <c r="G9" s="11"/>
      <c r="H9" s="21"/>
    </row>
    <row r="10" spans="1:8" x14ac:dyDescent="0.4">
      <c r="A10" s="16"/>
      <c r="B10" s="55"/>
      <c r="C10" s="55"/>
      <c r="D10" s="55"/>
      <c r="E10" s="11" t="s">
        <v>23</v>
      </c>
      <c r="F10" s="4" t="s">
        <v>30</v>
      </c>
      <c r="G10" s="11"/>
      <c r="H10" s="21"/>
    </row>
    <row r="11" spans="1:8" x14ac:dyDescent="0.4">
      <c r="A11" s="16"/>
      <c r="B11" s="55"/>
      <c r="C11" s="55"/>
      <c r="D11" s="55"/>
      <c r="E11" s="20" t="s">
        <v>27</v>
      </c>
      <c r="F11" s="4" t="s">
        <v>48</v>
      </c>
      <c r="G11" s="11"/>
      <c r="H11" s="21"/>
    </row>
    <row r="12" spans="1:8" x14ac:dyDescent="0.4">
      <c r="A12" s="16"/>
      <c r="B12" s="55"/>
      <c r="C12" s="55"/>
      <c r="D12" s="55"/>
      <c r="E12" s="11" t="s">
        <v>24</v>
      </c>
      <c r="F12" s="4" t="s">
        <v>47</v>
      </c>
      <c r="G12" s="11"/>
      <c r="H12" s="21"/>
    </row>
    <row r="13" spans="1:8" x14ac:dyDescent="0.4">
      <c r="A13" s="16"/>
      <c r="B13" s="55"/>
      <c r="C13" s="55" t="s">
        <v>35</v>
      </c>
      <c r="D13" s="55" t="s">
        <v>37</v>
      </c>
      <c r="E13" s="11" t="s">
        <v>40</v>
      </c>
      <c r="F13" s="4" t="s">
        <v>41</v>
      </c>
      <c r="G13" s="11"/>
      <c r="H13" s="21"/>
    </row>
    <row r="14" spans="1:8" x14ac:dyDescent="0.4">
      <c r="A14" s="16"/>
      <c r="B14" s="55"/>
      <c r="C14" s="55"/>
      <c r="D14" s="55"/>
      <c r="E14" s="11" t="s">
        <v>37</v>
      </c>
      <c r="F14" s="4" t="s">
        <v>43</v>
      </c>
      <c r="G14" s="11"/>
      <c r="H14" s="21"/>
    </row>
    <row r="15" spans="1:8" x14ac:dyDescent="0.4">
      <c r="A15" s="16"/>
      <c r="B15" s="55"/>
      <c r="C15" s="55" t="s">
        <v>36</v>
      </c>
      <c r="D15" s="55" t="s">
        <v>73</v>
      </c>
      <c r="E15" s="11" t="s">
        <v>39</v>
      </c>
      <c r="F15" s="4" t="s">
        <v>42</v>
      </c>
      <c r="G15" s="11"/>
      <c r="H15" s="21"/>
    </row>
    <row r="16" spans="1:8" x14ac:dyDescent="0.4">
      <c r="A16" s="16"/>
      <c r="B16" s="55"/>
      <c r="C16" s="55"/>
      <c r="D16" s="55"/>
      <c r="E16" s="11" t="s">
        <v>38</v>
      </c>
      <c r="F16" s="4" t="s">
        <v>44</v>
      </c>
      <c r="G16" s="11"/>
      <c r="H16" s="21"/>
    </row>
    <row r="17" spans="1:8" x14ac:dyDescent="0.4">
      <c r="A17" s="16"/>
      <c r="B17" s="55" t="s">
        <v>12</v>
      </c>
      <c r="C17" s="55" t="s">
        <v>25</v>
      </c>
      <c r="D17" s="55" t="s">
        <v>26</v>
      </c>
      <c r="E17" s="11" t="s">
        <v>99</v>
      </c>
      <c r="F17" s="4" t="s">
        <v>45</v>
      </c>
      <c r="G17" s="11"/>
      <c r="H17" s="21"/>
    </row>
    <row r="18" spans="1:8" x14ac:dyDescent="0.4">
      <c r="A18" s="16"/>
      <c r="B18" s="55"/>
      <c r="C18" s="55"/>
      <c r="D18" s="55"/>
      <c r="E18" s="11" t="s">
        <v>28</v>
      </c>
      <c r="F18" s="4" t="s">
        <v>46</v>
      </c>
      <c r="G18" s="11"/>
      <c r="H18" s="21"/>
    </row>
    <row r="19" spans="1:8" x14ac:dyDescent="0.4">
      <c r="A19" s="16"/>
      <c r="B19" s="55"/>
      <c r="C19" s="55"/>
      <c r="D19" s="55"/>
      <c r="E19" s="11" t="s">
        <v>29</v>
      </c>
      <c r="F19" s="4" t="s">
        <v>54</v>
      </c>
      <c r="G19" s="11"/>
      <c r="H19" s="21"/>
    </row>
    <row r="20" spans="1:8" x14ac:dyDescent="0.4">
      <c r="A20" s="16"/>
      <c r="B20" s="55"/>
      <c r="C20" s="55"/>
      <c r="D20" s="55"/>
      <c r="E20" s="4" t="s">
        <v>24</v>
      </c>
      <c r="F20" s="11" t="s">
        <v>55</v>
      </c>
      <c r="G20" s="11"/>
      <c r="H20" s="21"/>
    </row>
    <row r="21" spans="1:8" x14ac:dyDescent="0.4">
      <c r="A21" s="16"/>
      <c r="B21" s="55"/>
      <c r="C21" s="11" t="s">
        <v>57</v>
      </c>
      <c r="D21" s="11" t="s">
        <v>58</v>
      </c>
      <c r="E21" s="11" t="s">
        <v>59</v>
      </c>
      <c r="F21" s="11" t="s">
        <v>60</v>
      </c>
      <c r="G21" s="11"/>
      <c r="H21" s="21"/>
    </row>
    <row r="22" spans="1:8" x14ac:dyDescent="0.4">
      <c r="A22" s="16"/>
      <c r="B22" s="55" t="s">
        <v>56</v>
      </c>
      <c r="C22" s="55" t="s">
        <v>61</v>
      </c>
      <c r="D22" s="55" t="s">
        <v>62</v>
      </c>
      <c r="E22" s="11" t="s">
        <v>63</v>
      </c>
      <c r="F22" s="55" t="s">
        <v>67</v>
      </c>
      <c r="G22" s="11"/>
      <c r="H22" s="21"/>
    </row>
    <row r="23" spans="1:8" x14ac:dyDescent="0.4">
      <c r="A23" s="16"/>
      <c r="B23" s="55"/>
      <c r="C23" s="55"/>
      <c r="D23" s="55"/>
      <c r="E23" s="4" t="s">
        <v>64</v>
      </c>
      <c r="F23" s="55"/>
      <c r="G23" s="11"/>
      <c r="H23" s="21"/>
    </row>
    <row r="24" spans="1:8" x14ac:dyDescent="0.4">
      <c r="A24" s="16"/>
      <c r="B24" s="55"/>
      <c r="C24" s="55"/>
      <c r="D24" s="11" t="s">
        <v>65</v>
      </c>
      <c r="E24" s="11" t="s">
        <v>71</v>
      </c>
      <c r="F24" s="11" t="s">
        <v>70</v>
      </c>
      <c r="G24" s="11"/>
      <c r="H24" s="21"/>
    </row>
    <row r="25" spans="1:8" x14ac:dyDescent="0.4">
      <c r="A25" s="16"/>
      <c r="B25" s="55"/>
      <c r="C25" s="55"/>
      <c r="D25" s="11" t="s">
        <v>66</v>
      </c>
      <c r="E25" s="11" t="s">
        <v>68</v>
      </c>
      <c r="F25" s="11" t="s">
        <v>69</v>
      </c>
      <c r="G25" s="11"/>
      <c r="H25" s="22"/>
    </row>
    <row r="26" spans="1:8" x14ac:dyDescent="0.4">
      <c r="A26" s="16"/>
      <c r="B26" s="18"/>
      <c r="C26" s="19"/>
      <c r="D26" s="19"/>
      <c r="E26" s="19"/>
      <c r="F26" s="19"/>
      <c r="G26" s="19"/>
      <c r="H26" s="23"/>
    </row>
    <row r="27" spans="1:8" x14ac:dyDescent="0.4">
      <c r="B27" s="51"/>
      <c r="C27" s="51"/>
      <c r="D27" s="51"/>
      <c r="E27" s="51"/>
      <c r="F27" s="51"/>
      <c r="G27" s="51"/>
      <c r="H27" s="17"/>
    </row>
    <row r="28" spans="1:8" x14ac:dyDescent="0.4">
      <c r="B28" s="51"/>
      <c r="C28" s="51"/>
      <c r="D28" s="51"/>
      <c r="E28" s="51"/>
      <c r="F28" s="51"/>
      <c r="G28" s="51"/>
      <c r="H28" s="17"/>
    </row>
  </sheetData>
  <mergeCells count="19">
    <mergeCell ref="B17:B21"/>
    <mergeCell ref="B22:B25"/>
    <mergeCell ref="C22:C25"/>
    <mergeCell ref="D22:D23"/>
    <mergeCell ref="F22:F23"/>
    <mergeCell ref="C17:C20"/>
    <mergeCell ref="D17:D20"/>
    <mergeCell ref="C9:C12"/>
    <mergeCell ref="D9:D12"/>
    <mergeCell ref="C13:C14"/>
    <mergeCell ref="D13:D14"/>
    <mergeCell ref="B9:B16"/>
    <mergeCell ref="C15:C16"/>
    <mergeCell ref="D15:D16"/>
    <mergeCell ref="D5:D6"/>
    <mergeCell ref="C5:C6"/>
    <mergeCell ref="D3:D4"/>
    <mergeCell ref="B3:B8"/>
    <mergeCell ref="C3:C4"/>
  </mergeCells>
  <phoneticPr fontId="1" type="noConversion"/>
  <pageMargins left="0.7" right="0.7" top="0.75" bottom="0.75" header="0.3" footer="0.3"/>
  <pageSetup paperSize="9" scale="42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B1:Y51"/>
  <sheetViews>
    <sheetView zoomScale="55" zoomScaleNormal="55" workbookViewId="0">
      <selection activeCell="D53" sqref="D53"/>
    </sheetView>
  </sheetViews>
  <sheetFormatPr defaultColWidth="8.796875" defaultRowHeight="17.399999999999999" x14ac:dyDescent="0.4"/>
  <cols>
    <col min="1" max="1" width="3.296875" customWidth="1"/>
    <col min="2" max="2" width="17.5" style="5" customWidth="1"/>
    <col min="3" max="3" width="43.19921875" style="5" customWidth="1"/>
    <col min="4" max="4" width="68.5" style="5" customWidth="1"/>
    <col min="5" max="5" width="18.19921875" style="5" customWidth="1"/>
    <col min="6" max="6" width="14.19921875" style="5" customWidth="1"/>
    <col min="7" max="7" width="26.296875" style="5" customWidth="1"/>
    <col min="8" max="8" width="12" style="5" customWidth="1"/>
    <col min="9" max="9" width="12.296875" style="5" customWidth="1"/>
    <col min="11" max="11" width="11.19921875" bestFit="1" customWidth="1"/>
  </cols>
  <sheetData>
    <row r="1" spans="2:25" x14ac:dyDescent="0.4">
      <c r="B1" s="8" t="s">
        <v>202</v>
      </c>
    </row>
    <row r="2" spans="2:25" ht="46.2" customHeight="1" x14ac:dyDescent="0.4">
      <c r="B2" s="57" t="s">
        <v>201</v>
      </c>
      <c r="C2" s="57" t="s">
        <v>200</v>
      </c>
      <c r="D2" s="57" t="s">
        <v>199</v>
      </c>
      <c r="E2" s="57" t="s">
        <v>198</v>
      </c>
      <c r="F2" s="57" t="s">
        <v>197</v>
      </c>
      <c r="G2" s="57" t="s">
        <v>196</v>
      </c>
      <c r="H2" s="57" t="s">
        <v>195</v>
      </c>
      <c r="I2" s="57" t="s">
        <v>194</v>
      </c>
      <c r="J2" s="57" t="s">
        <v>193</v>
      </c>
      <c r="K2" s="57" t="s">
        <v>192</v>
      </c>
      <c r="L2" s="57"/>
      <c r="M2" s="57"/>
      <c r="N2" s="57" t="s">
        <v>191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 spans="2:25" x14ac:dyDescent="0.4">
      <c r="B3" s="58"/>
      <c r="C3" s="58"/>
      <c r="D3" s="58"/>
      <c r="E3" s="58"/>
      <c r="F3" s="58"/>
      <c r="G3" s="58"/>
      <c r="H3" s="58"/>
      <c r="I3" s="58"/>
      <c r="J3" s="58"/>
      <c r="K3" s="60" t="s">
        <v>190</v>
      </c>
      <c r="L3" s="60"/>
      <c r="M3" s="60"/>
      <c r="N3" s="60"/>
      <c r="O3" s="60"/>
      <c r="P3" s="60"/>
      <c r="Q3" s="60"/>
      <c r="R3" s="60" t="s">
        <v>189</v>
      </c>
      <c r="S3" s="60"/>
      <c r="T3" s="60"/>
      <c r="U3" s="60"/>
      <c r="V3" s="60"/>
      <c r="W3" s="60"/>
      <c r="X3" s="60"/>
      <c r="Y3" s="60"/>
    </row>
    <row r="4" spans="2:25" x14ac:dyDescent="0.4">
      <c r="B4" s="58"/>
      <c r="C4" s="58"/>
      <c r="D4" s="58"/>
      <c r="E4" s="58"/>
      <c r="F4" s="58"/>
      <c r="G4" s="58"/>
      <c r="H4" s="58"/>
      <c r="I4" s="58"/>
      <c r="J4" s="58"/>
      <c r="K4" s="26">
        <f t="shared" ref="K4:Y4" si="0">WEEKDAY(K5)</f>
        <v>2</v>
      </c>
      <c r="L4" s="26">
        <f t="shared" si="0"/>
        <v>3</v>
      </c>
      <c r="M4" s="26">
        <f t="shared" si="0"/>
        <v>4</v>
      </c>
      <c r="N4" s="26">
        <f t="shared" si="0"/>
        <v>5</v>
      </c>
      <c r="O4" s="26">
        <f t="shared" si="0"/>
        <v>6</v>
      </c>
      <c r="P4" s="26">
        <f t="shared" si="0"/>
        <v>7</v>
      </c>
      <c r="Q4" s="26">
        <f t="shared" si="0"/>
        <v>1</v>
      </c>
      <c r="R4" s="26">
        <f t="shared" si="0"/>
        <v>2</v>
      </c>
      <c r="S4" s="26">
        <f t="shared" si="0"/>
        <v>3</v>
      </c>
      <c r="T4" s="26">
        <f t="shared" si="0"/>
        <v>4</v>
      </c>
      <c r="U4" s="26">
        <f t="shared" si="0"/>
        <v>5</v>
      </c>
      <c r="V4" s="26">
        <f t="shared" si="0"/>
        <v>6</v>
      </c>
      <c r="W4" s="26">
        <f t="shared" si="0"/>
        <v>7</v>
      </c>
      <c r="X4" s="26">
        <f t="shared" si="0"/>
        <v>1</v>
      </c>
      <c r="Y4" s="26">
        <f t="shared" si="0"/>
        <v>2</v>
      </c>
    </row>
    <row r="5" spans="2:25" x14ac:dyDescent="0.4">
      <c r="B5" s="59"/>
      <c r="C5" s="59"/>
      <c r="D5" s="59"/>
      <c r="E5" s="59"/>
      <c r="F5" s="59"/>
      <c r="G5" s="59"/>
      <c r="H5" s="59"/>
      <c r="I5" s="59"/>
      <c r="J5" s="59"/>
      <c r="K5" s="25">
        <v>44375</v>
      </c>
      <c r="L5" s="25">
        <v>44376</v>
      </c>
      <c r="M5" s="25">
        <v>44377</v>
      </c>
      <c r="N5" s="25">
        <v>44378</v>
      </c>
      <c r="O5" s="25">
        <v>44379</v>
      </c>
      <c r="P5" s="25">
        <v>44380</v>
      </c>
      <c r="Q5" s="25">
        <v>44381</v>
      </c>
      <c r="R5" s="25">
        <v>44382</v>
      </c>
      <c r="S5" s="25">
        <v>44383</v>
      </c>
      <c r="T5" s="25">
        <v>44384</v>
      </c>
      <c r="U5" s="25">
        <v>44385</v>
      </c>
      <c r="V5" s="25">
        <v>44386</v>
      </c>
      <c r="W5" s="25">
        <v>44387</v>
      </c>
      <c r="X5" s="25">
        <v>44388</v>
      </c>
      <c r="Y5" s="25">
        <v>44389</v>
      </c>
    </row>
    <row r="6" spans="2:25" x14ac:dyDescent="0.4">
      <c r="B6" s="55" t="s">
        <v>188</v>
      </c>
      <c r="C6" s="30"/>
      <c r="D6" s="30"/>
      <c r="E6" s="30"/>
      <c r="F6" s="30"/>
      <c r="G6" s="30"/>
      <c r="H6" s="30"/>
      <c r="I6" s="30"/>
      <c r="J6" s="31">
        <f>SUM(J7:J9)</f>
        <v>7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2:25" x14ac:dyDescent="0.4">
      <c r="B7" s="55"/>
      <c r="C7" s="50" t="s">
        <v>183</v>
      </c>
      <c r="D7" s="50" t="s">
        <v>187</v>
      </c>
      <c r="E7" s="50"/>
      <c r="F7" s="50"/>
      <c r="G7" s="50" t="s">
        <v>186</v>
      </c>
      <c r="H7" s="27">
        <f>INDEX($K$5:$Y$5,MATCH(1,$K7:$Y7,0))</f>
        <v>44375</v>
      </c>
      <c r="I7" s="27">
        <f>INDEX($K$5:$Y$5,MATCH(MIN($K7:$Y7)-1,$K7:$Y7,-1))</f>
        <v>44376</v>
      </c>
      <c r="J7" s="13">
        <f>SUM(K7:Y7)</f>
        <v>2</v>
      </c>
      <c r="K7" s="28">
        <v>1</v>
      </c>
      <c r="L7" s="28">
        <v>1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2:25" x14ac:dyDescent="0.4">
      <c r="B8" s="55"/>
      <c r="C8" s="50" t="s">
        <v>183</v>
      </c>
      <c r="D8" s="50" t="s">
        <v>185</v>
      </c>
      <c r="E8" s="50"/>
      <c r="F8" s="50"/>
      <c r="G8" s="50" t="s">
        <v>184</v>
      </c>
      <c r="H8" s="27">
        <f>INDEX($K$5:$Y$5,MATCH(1,$K8:$Y8,0))</f>
        <v>44375</v>
      </c>
      <c r="I8" s="27">
        <f>INDEX($K$5:$Y$5,MATCH(MIN($K8:$Y8)-1,$K8:$Y8,-1))</f>
        <v>44376</v>
      </c>
      <c r="J8" s="13">
        <v>2</v>
      </c>
      <c r="K8" s="28">
        <v>1</v>
      </c>
      <c r="L8" s="28">
        <v>1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2:25" x14ac:dyDescent="0.4">
      <c r="B9" s="55"/>
      <c r="C9" s="50" t="s">
        <v>183</v>
      </c>
      <c r="D9" s="50" t="s">
        <v>182</v>
      </c>
      <c r="E9" s="50"/>
      <c r="F9" s="50"/>
      <c r="G9" s="50"/>
      <c r="H9" s="27">
        <f>INDEX($K$5:$Y$5,MATCH(1,$K9:$Y9,0))</f>
        <v>44376</v>
      </c>
      <c r="I9" s="27">
        <f>INDEX($K$5:$Y$5,MATCH(MIN($K9:$Y9)-1,$K9:$Y9,-1))</f>
        <v>44376</v>
      </c>
      <c r="J9" s="13">
        <v>3</v>
      </c>
      <c r="K9" s="28"/>
      <c r="L9" s="28">
        <v>1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2:25" x14ac:dyDescent="0.4">
      <c r="B10" s="55" t="s">
        <v>181</v>
      </c>
      <c r="C10" s="30"/>
      <c r="D10" s="30"/>
      <c r="E10" s="30"/>
      <c r="F10" s="30"/>
      <c r="G10" s="30"/>
      <c r="H10" s="30"/>
      <c r="I10" s="30"/>
      <c r="J10" s="32">
        <f>SUM(J11:J24)</f>
        <v>60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2:25" x14ac:dyDescent="0.4">
      <c r="B11" s="55"/>
      <c r="C11" s="50" t="s">
        <v>74</v>
      </c>
      <c r="D11" s="50" t="s">
        <v>180</v>
      </c>
      <c r="E11" s="50" t="s">
        <v>154</v>
      </c>
      <c r="F11" s="50"/>
      <c r="G11" s="50" t="s">
        <v>121</v>
      </c>
      <c r="H11" s="27">
        <f t="shared" ref="H11:H24" si="1">INDEX($K$5:$Y$5,MATCH(1,$K11:$Y11,0))</f>
        <v>44378</v>
      </c>
      <c r="I11" s="27">
        <f t="shared" ref="I11:I24" si="2">INDEX($K$5:$Y$5,MATCH(MIN($K11:$Y11)-1,$K11:$Y11,-1))</f>
        <v>44381</v>
      </c>
      <c r="J11" s="29">
        <f t="shared" ref="J11:J24" si="3">SUM(K11:Y11)</f>
        <v>4</v>
      </c>
      <c r="K11" s="28"/>
      <c r="L11" s="28"/>
      <c r="M11" s="28"/>
      <c r="N11" s="28">
        <v>1</v>
      </c>
      <c r="O11" s="28">
        <v>1</v>
      </c>
      <c r="P11" s="28">
        <v>1</v>
      </c>
      <c r="Q11" s="28">
        <v>1</v>
      </c>
      <c r="R11" s="28"/>
      <c r="S11" s="28"/>
      <c r="T11" s="28"/>
      <c r="U11" s="28"/>
      <c r="V11" s="28"/>
      <c r="W11" s="28"/>
      <c r="X11" s="28"/>
      <c r="Y11" s="28"/>
    </row>
    <row r="12" spans="2:25" x14ac:dyDescent="0.4">
      <c r="B12" s="55"/>
      <c r="C12" s="50" t="s">
        <v>179</v>
      </c>
      <c r="D12" s="50" t="s">
        <v>178</v>
      </c>
      <c r="E12" s="50" t="s">
        <v>161</v>
      </c>
      <c r="F12" s="50"/>
      <c r="G12" s="50" t="s">
        <v>121</v>
      </c>
      <c r="H12" s="27">
        <f t="shared" si="1"/>
        <v>44378</v>
      </c>
      <c r="I12" s="27">
        <f t="shared" si="2"/>
        <v>44381</v>
      </c>
      <c r="J12" s="29">
        <f t="shared" si="3"/>
        <v>4</v>
      </c>
      <c r="K12" s="28"/>
      <c r="L12" s="28"/>
      <c r="M12" s="28"/>
      <c r="N12" s="28">
        <v>1</v>
      </c>
      <c r="O12" s="28">
        <v>1</v>
      </c>
      <c r="P12" s="28">
        <v>1</v>
      </c>
      <c r="Q12" s="28">
        <v>1</v>
      </c>
      <c r="R12" s="28"/>
      <c r="S12" s="28"/>
      <c r="T12" s="28"/>
      <c r="U12" s="28"/>
      <c r="V12" s="28"/>
      <c r="W12" s="28"/>
      <c r="X12" s="28"/>
      <c r="Y12" s="28"/>
    </row>
    <row r="13" spans="2:25" x14ac:dyDescent="0.4">
      <c r="B13" s="55"/>
      <c r="C13" s="50" t="s">
        <v>177</v>
      </c>
      <c r="D13" s="50" t="s">
        <v>176</v>
      </c>
      <c r="E13" s="50" t="s">
        <v>171</v>
      </c>
      <c r="F13" s="50"/>
      <c r="G13" s="50" t="s">
        <v>121</v>
      </c>
      <c r="H13" s="27">
        <f t="shared" si="1"/>
        <v>44378</v>
      </c>
      <c r="I13" s="27">
        <f t="shared" si="2"/>
        <v>44381</v>
      </c>
      <c r="J13" s="29">
        <f t="shared" si="3"/>
        <v>4</v>
      </c>
      <c r="K13" s="28"/>
      <c r="L13" s="28"/>
      <c r="M13" s="28"/>
      <c r="N13" s="28">
        <v>1</v>
      </c>
      <c r="O13" s="28">
        <v>1</v>
      </c>
      <c r="P13" s="28">
        <v>1</v>
      </c>
      <c r="Q13" s="28">
        <v>1</v>
      </c>
      <c r="R13" s="28"/>
      <c r="S13" s="28"/>
      <c r="T13" s="28"/>
      <c r="U13" s="28"/>
      <c r="V13" s="28"/>
      <c r="W13" s="28"/>
      <c r="X13" s="28"/>
      <c r="Y13" s="28"/>
    </row>
    <row r="14" spans="2:25" x14ac:dyDescent="0.4">
      <c r="B14" s="55"/>
      <c r="C14" s="50" t="s">
        <v>175</v>
      </c>
      <c r="D14" s="50" t="s">
        <v>174</v>
      </c>
      <c r="E14" s="50" t="s">
        <v>171</v>
      </c>
      <c r="F14" s="50"/>
      <c r="G14" s="50" t="s">
        <v>121</v>
      </c>
      <c r="H14" s="27">
        <f t="shared" si="1"/>
        <v>44378</v>
      </c>
      <c r="I14" s="27">
        <f t="shared" si="2"/>
        <v>44381</v>
      </c>
      <c r="J14" s="29">
        <f t="shared" si="3"/>
        <v>4</v>
      </c>
      <c r="K14" s="28"/>
      <c r="L14" s="28"/>
      <c r="M14" s="28"/>
      <c r="N14" s="28">
        <v>1</v>
      </c>
      <c r="O14" s="28">
        <v>1</v>
      </c>
      <c r="P14" s="28">
        <v>1</v>
      </c>
      <c r="Q14" s="28">
        <v>1</v>
      </c>
      <c r="R14" s="28"/>
      <c r="S14" s="28"/>
      <c r="T14" s="28"/>
      <c r="U14" s="28"/>
      <c r="V14" s="28"/>
      <c r="W14" s="28"/>
      <c r="X14" s="28"/>
      <c r="Y14" s="28"/>
    </row>
    <row r="15" spans="2:25" x14ac:dyDescent="0.4">
      <c r="B15" s="55"/>
      <c r="C15" s="50" t="s">
        <v>173</v>
      </c>
      <c r="D15" s="50" t="s">
        <v>172</v>
      </c>
      <c r="E15" s="50" t="s">
        <v>171</v>
      </c>
      <c r="F15" s="50"/>
      <c r="G15" s="50" t="s">
        <v>121</v>
      </c>
      <c r="H15" s="27">
        <f t="shared" si="1"/>
        <v>44378</v>
      </c>
      <c r="I15" s="27">
        <f t="shared" si="2"/>
        <v>44381</v>
      </c>
      <c r="J15" s="29">
        <f t="shared" si="3"/>
        <v>4</v>
      </c>
      <c r="K15" s="28"/>
      <c r="L15" s="28"/>
      <c r="M15" s="28"/>
      <c r="N15" s="28">
        <v>1</v>
      </c>
      <c r="O15" s="28">
        <v>1</v>
      </c>
      <c r="P15" s="28">
        <v>1</v>
      </c>
      <c r="Q15" s="28">
        <v>1</v>
      </c>
      <c r="R15" s="28"/>
      <c r="S15" s="28"/>
      <c r="T15" s="28"/>
      <c r="U15" s="28"/>
      <c r="V15" s="28"/>
      <c r="W15" s="28"/>
      <c r="X15" s="28"/>
      <c r="Y15" s="28"/>
    </row>
    <row r="16" spans="2:25" x14ac:dyDescent="0.4">
      <c r="B16" s="55"/>
      <c r="C16" s="50" t="s">
        <v>170</v>
      </c>
      <c r="D16" s="50" t="s">
        <v>169</v>
      </c>
      <c r="E16" s="50" t="s">
        <v>166</v>
      </c>
      <c r="F16" s="50"/>
      <c r="G16" s="50" t="s">
        <v>121</v>
      </c>
      <c r="H16" s="27">
        <f t="shared" si="1"/>
        <v>44378</v>
      </c>
      <c r="I16" s="27">
        <f t="shared" si="2"/>
        <v>44381</v>
      </c>
      <c r="J16" s="29">
        <f t="shared" si="3"/>
        <v>4</v>
      </c>
      <c r="K16" s="28"/>
      <c r="L16" s="28"/>
      <c r="M16" s="28"/>
      <c r="N16" s="28">
        <v>1</v>
      </c>
      <c r="O16" s="28">
        <v>1</v>
      </c>
      <c r="P16" s="28">
        <v>1</v>
      </c>
      <c r="Q16" s="28">
        <v>1</v>
      </c>
      <c r="R16" s="28"/>
      <c r="S16" s="28"/>
      <c r="T16" s="28"/>
      <c r="U16" s="28"/>
      <c r="V16" s="28"/>
      <c r="W16" s="28"/>
      <c r="X16" s="28"/>
      <c r="Y16" s="28"/>
    </row>
    <row r="17" spans="2:25" x14ac:dyDescent="0.4">
      <c r="B17" s="55"/>
      <c r="C17" s="50" t="s">
        <v>168</v>
      </c>
      <c r="D17" s="50" t="s">
        <v>167</v>
      </c>
      <c r="E17" s="50" t="s">
        <v>166</v>
      </c>
      <c r="F17" s="50"/>
      <c r="G17" s="50" t="s">
        <v>121</v>
      </c>
      <c r="H17" s="27">
        <f t="shared" si="1"/>
        <v>44378</v>
      </c>
      <c r="I17" s="27">
        <f t="shared" si="2"/>
        <v>44381</v>
      </c>
      <c r="J17" s="29">
        <f t="shared" si="3"/>
        <v>4</v>
      </c>
      <c r="K17" s="28"/>
      <c r="L17" s="28"/>
      <c r="M17" s="28"/>
      <c r="N17" s="28">
        <v>1</v>
      </c>
      <c r="O17" s="28">
        <v>1</v>
      </c>
      <c r="P17" s="28">
        <v>1</v>
      </c>
      <c r="Q17" s="28">
        <v>1</v>
      </c>
      <c r="R17" s="28"/>
      <c r="S17" s="28"/>
      <c r="T17" s="28"/>
      <c r="U17" s="28"/>
      <c r="V17" s="28"/>
      <c r="W17" s="28"/>
      <c r="X17" s="28"/>
      <c r="Y17" s="28"/>
    </row>
    <row r="18" spans="2:25" x14ac:dyDescent="0.4">
      <c r="B18" s="55"/>
      <c r="C18" s="50" t="s">
        <v>165</v>
      </c>
      <c r="D18" s="50" t="s">
        <v>164</v>
      </c>
      <c r="E18" s="50" t="s">
        <v>133</v>
      </c>
      <c r="F18" s="50"/>
      <c r="G18" s="50" t="s">
        <v>121</v>
      </c>
      <c r="H18" s="27">
        <f t="shared" si="1"/>
        <v>44378</v>
      </c>
      <c r="I18" s="27">
        <f t="shared" si="2"/>
        <v>44381</v>
      </c>
      <c r="J18" s="29">
        <f t="shared" si="3"/>
        <v>4</v>
      </c>
      <c r="K18" s="28"/>
      <c r="L18" s="28"/>
      <c r="M18" s="28"/>
      <c r="N18" s="28">
        <v>1</v>
      </c>
      <c r="O18" s="28">
        <v>1</v>
      </c>
      <c r="P18" s="28">
        <v>1</v>
      </c>
      <c r="Q18" s="28">
        <v>1</v>
      </c>
      <c r="R18" s="28"/>
      <c r="S18" s="28"/>
      <c r="T18" s="28"/>
      <c r="U18" s="28"/>
      <c r="V18" s="28"/>
      <c r="W18" s="28"/>
      <c r="X18" s="28"/>
      <c r="Y18" s="28"/>
    </row>
    <row r="19" spans="2:25" x14ac:dyDescent="0.4">
      <c r="B19" s="55"/>
      <c r="C19" s="50" t="s">
        <v>163</v>
      </c>
      <c r="D19" s="50" t="s">
        <v>162</v>
      </c>
      <c r="E19" s="50" t="s">
        <v>161</v>
      </c>
      <c r="F19" s="50"/>
      <c r="G19" s="50" t="s">
        <v>121</v>
      </c>
      <c r="H19" s="27">
        <f t="shared" si="1"/>
        <v>44378</v>
      </c>
      <c r="I19" s="27">
        <f t="shared" si="2"/>
        <v>44381</v>
      </c>
      <c r="J19" s="29">
        <f t="shared" si="3"/>
        <v>4</v>
      </c>
      <c r="K19" s="28"/>
      <c r="L19" s="28"/>
      <c r="M19" s="28"/>
      <c r="N19" s="28">
        <v>1</v>
      </c>
      <c r="O19" s="28">
        <v>1</v>
      </c>
      <c r="P19" s="28">
        <v>1</v>
      </c>
      <c r="Q19" s="28">
        <v>1</v>
      </c>
      <c r="R19" s="28"/>
      <c r="S19" s="28"/>
      <c r="T19" s="28"/>
      <c r="U19" s="28"/>
      <c r="V19" s="28"/>
      <c r="W19" s="28"/>
      <c r="X19" s="28"/>
      <c r="Y19" s="28"/>
    </row>
    <row r="20" spans="2:25" x14ac:dyDescent="0.4">
      <c r="B20" s="55"/>
      <c r="C20" s="50" t="s">
        <v>160</v>
      </c>
      <c r="D20" s="50" t="s">
        <v>159</v>
      </c>
      <c r="E20" s="50" t="s">
        <v>154</v>
      </c>
      <c r="F20" s="50"/>
      <c r="G20" s="50" t="s">
        <v>121</v>
      </c>
      <c r="H20" s="27">
        <f t="shared" si="1"/>
        <v>44378</v>
      </c>
      <c r="I20" s="27">
        <f t="shared" si="2"/>
        <v>44381</v>
      </c>
      <c r="J20" s="29">
        <f t="shared" si="3"/>
        <v>4</v>
      </c>
      <c r="K20" s="28"/>
      <c r="L20" s="28"/>
      <c r="M20" s="28"/>
      <c r="N20" s="28">
        <v>1</v>
      </c>
      <c r="O20" s="28">
        <v>1</v>
      </c>
      <c r="P20" s="28">
        <v>1</v>
      </c>
      <c r="Q20" s="28">
        <v>1</v>
      </c>
      <c r="R20" s="28"/>
      <c r="S20" s="28"/>
      <c r="T20" s="28"/>
      <c r="U20" s="28"/>
      <c r="V20" s="28"/>
      <c r="W20" s="28"/>
      <c r="X20" s="28"/>
      <c r="Y20" s="28"/>
    </row>
    <row r="21" spans="2:25" x14ac:dyDescent="0.4">
      <c r="B21" s="55"/>
      <c r="C21" s="50" t="s">
        <v>158</v>
      </c>
      <c r="D21" s="50" t="s">
        <v>157</v>
      </c>
      <c r="E21" s="50" t="s">
        <v>154</v>
      </c>
      <c r="F21" s="50"/>
      <c r="G21" s="50" t="s">
        <v>121</v>
      </c>
      <c r="H21" s="27">
        <f t="shared" si="1"/>
        <v>44378</v>
      </c>
      <c r="I21" s="27">
        <f t="shared" si="2"/>
        <v>44381</v>
      </c>
      <c r="J21" s="29">
        <f t="shared" si="3"/>
        <v>4</v>
      </c>
      <c r="K21" s="28"/>
      <c r="L21" s="28"/>
      <c r="M21" s="28"/>
      <c r="N21" s="28">
        <v>1</v>
      </c>
      <c r="O21" s="28">
        <v>1</v>
      </c>
      <c r="P21" s="28">
        <v>1</v>
      </c>
      <c r="Q21" s="28">
        <v>1</v>
      </c>
      <c r="R21" s="28"/>
      <c r="S21" s="28"/>
      <c r="T21" s="28"/>
      <c r="U21" s="28"/>
      <c r="V21" s="28"/>
      <c r="W21" s="28"/>
      <c r="X21" s="28"/>
      <c r="Y21" s="28"/>
    </row>
    <row r="22" spans="2:25" x14ac:dyDescent="0.4">
      <c r="B22" s="55"/>
      <c r="C22" s="50" t="s">
        <v>156</v>
      </c>
      <c r="D22" s="50" t="s">
        <v>155</v>
      </c>
      <c r="E22" s="50" t="s">
        <v>154</v>
      </c>
      <c r="F22" s="50"/>
      <c r="G22" s="50" t="s">
        <v>121</v>
      </c>
      <c r="H22" s="27">
        <f t="shared" si="1"/>
        <v>44378</v>
      </c>
      <c r="I22" s="27">
        <f t="shared" si="2"/>
        <v>44381</v>
      </c>
      <c r="J22" s="29">
        <f t="shared" si="3"/>
        <v>4</v>
      </c>
      <c r="K22" s="28"/>
      <c r="L22" s="28"/>
      <c r="M22" s="28"/>
      <c r="N22" s="28">
        <v>1</v>
      </c>
      <c r="O22" s="28">
        <v>1</v>
      </c>
      <c r="P22" s="28">
        <v>1</v>
      </c>
      <c r="Q22" s="28">
        <v>1</v>
      </c>
      <c r="R22" s="28"/>
      <c r="S22" s="28"/>
      <c r="T22" s="28"/>
      <c r="U22" s="28"/>
      <c r="V22" s="28"/>
      <c r="W22" s="28"/>
      <c r="X22" s="28"/>
      <c r="Y22" s="28"/>
    </row>
    <row r="23" spans="2:25" x14ac:dyDescent="0.4">
      <c r="B23" s="55"/>
      <c r="C23" s="50" t="s">
        <v>153</v>
      </c>
      <c r="D23" s="50" t="s">
        <v>152</v>
      </c>
      <c r="E23" s="50" t="s">
        <v>151</v>
      </c>
      <c r="F23" s="50"/>
      <c r="G23" s="50" t="s">
        <v>121</v>
      </c>
      <c r="H23" s="27">
        <f t="shared" si="1"/>
        <v>44378</v>
      </c>
      <c r="I23" s="27">
        <f t="shared" si="2"/>
        <v>44381</v>
      </c>
      <c r="J23" s="29">
        <f t="shared" si="3"/>
        <v>4</v>
      </c>
      <c r="K23" s="28"/>
      <c r="L23" s="28"/>
      <c r="M23" s="28"/>
      <c r="N23" s="28">
        <v>1</v>
      </c>
      <c r="O23" s="28">
        <v>1</v>
      </c>
      <c r="P23" s="28">
        <v>1</v>
      </c>
      <c r="Q23" s="28">
        <v>1</v>
      </c>
      <c r="R23" s="28"/>
      <c r="S23" s="28"/>
      <c r="T23" s="28"/>
      <c r="U23" s="28"/>
      <c r="V23" s="28"/>
      <c r="W23" s="28"/>
      <c r="X23" s="28"/>
      <c r="Y23" s="28"/>
    </row>
    <row r="24" spans="2:25" x14ac:dyDescent="0.4">
      <c r="B24" s="55"/>
      <c r="C24" s="43" t="s">
        <v>120</v>
      </c>
      <c r="D24" s="43" t="s">
        <v>119</v>
      </c>
      <c r="E24" s="43"/>
      <c r="F24" s="43"/>
      <c r="G24" s="43" t="s">
        <v>121</v>
      </c>
      <c r="H24" s="44">
        <f t="shared" si="1"/>
        <v>44382</v>
      </c>
      <c r="I24" s="44">
        <f t="shared" si="2"/>
        <v>44389</v>
      </c>
      <c r="J24" s="45">
        <f t="shared" si="3"/>
        <v>8</v>
      </c>
      <c r="K24" s="46"/>
      <c r="L24" s="46"/>
      <c r="M24" s="46"/>
      <c r="N24" s="46"/>
      <c r="O24" s="46"/>
      <c r="P24" s="46"/>
      <c r="Q24" s="46"/>
      <c r="R24" s="46">
        <v>1</v>
      </c>
      <c r="S24" s="46">
        <v>1</v>
      </c>
      <c r="T24" s="46">
        <v>1</v>
      </c>
      <c r="U24" s="46">
        <v>1</v>
      </c>
      <c r="V24" s="46">
        <v>1</v>
      </c>
      <c r="W24" s="46">
        <v>1</v>
      </c>
      <c r="X24" s="46">
        <v>1</v>
      </c>
      <c r="Y24" s="46">
        <v>1</v>
      </c>
    </row>
    <row r="25" spans="2:25" x14ac:dyDescent="0.4">
      <c r="B25" s="55" t="s">
        <v>150</v>
      </c>
      <c r="C25" s="30"/>
      <c r="D25" s="30"/>
      <c r="E25" s="30"/>
      <c r="F25" s="30"/>
      <c r="G25" s="30"/>
      <c r="H25" s="30"/>
      <c r="I25" s="30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2:25" x14ac:dyDescent="0.4">
      <c r="B26" s="55"/>
      <c r="C26" s="50" t="s">
        <v>149</v>
      </c>
      <c r="D26" s="50" t="s">
        <v>147</v>
      </c>
      <c r="E26" s="50" t="s">
        <v>204</v>
      </c>
      <c r="F26" s="50"/>
      <c r="G26" s="50" t="s">
        <v>121</v>
      </c>
      <c r="H26" s="27">
        <f t="shared" ref="H26:H33" si="4">INDEX($K$5:$Y$5,MATCH(1,$K26:$Y26,0))</f>
        <v>44382</v>
      </c>
      <c r="I26" s="27">
        <f t="shared" ref="I26:I33" si="5">INDEX($K$5:$Y$5,MATCH(MIN($K26:$Y26)-1,$K26:$Y26,-1))</f>
        <v>44385</v>
      </c>
      <c r="J26" s="29"/>
      <c r="K26" s="28"/>
      <c r="L26" s="28"/>
      <c r="M26" s="28"/>
      <c r="N26" s="28"/>
      <c r="O26" s="28"/>
      <c r="P26" s="28"/>
      <c r="Q26" s="28"/>
      <c r="R26" s="28">
        <v>1</v>
      </c>
      <c r="S26" s="28">
        <v>1</v>
      </c>
      <c r="T26" s="28">
        <v>1</v>
      </c>
      <c r="U26" s="28">
        <v>1</v>
      </c>
      <c r="V26" s="28"/>
      <c r="W26" s="28"/>
      <c r="X26" s="28"/>
      <c r="Y26" s="28"/>
    </row>
    <row r="27" spans="2:25" x14ac:dyDescent="0.4">
      <c r="B27" s="55"/>
      <c r="C27" s="50" t="s">
        <v>148</v>
      </c>
      <c r="D27" s="50" t="s">
        <v>147</v>
      </c>
      <c r="E27" s="52" t="s">
        <v>204</v>
      </c>
      <c r="F27" s="50"/>
      <c r="G27" s="50" t="s">
        <v>121</v>
      </c>
      <c r="H27" s="27">
        <f t="shared" si="4"/>
        <v>44382</v>
      </c>
      <c r="I27" s="27">
        <f t="shared" si="5"/>
        <v>44385</v>
      </c>
      <c r="J27" s="29"/>
      <c r="K27" s="28"/>
      <c r="L27" s="28"/>
      <c r="M27" s="28"/>
      <c r="N27" s="28"/>
      <c r="O27" s="28"/>
      <c r="P27" s="28"/>
      <c r="Q27" s="28"/>
      <c r="R27" s="28">
        <v>1</v>
      </c>
      <c r="S27" s="28">
        <v>1</v>
      </c>
      <c r="T27" s="28">
        <v>1</v>
      </c>
      <c r="U27" s="28">
        <v>1</v>
      </c>
      <c r="V27" s="28"/>
      <c r="W27" s="28"/>
      <c r="X27" s="28"/>
      <c r="Y27" s="28"/>
    </row>
    <row r="28" spans="2:25" x14ac:dyDescent="0.4">
      <c r="B28" s="55"/>
      <c r="C28" s="50" t="s">
        <v>146</v>
      </c>
      <c r="D28" s="50" t="s">
        <v>98</v>
      </c>
      <c r="E28" s="52" t="s">
        <v>204</v>
      </c>
      <c r="F28" s="50"/>
      <c r="G28" s="50" t="s">
        <v>121</v>
      </c>
      <c r="H28" s="27">
        <f t="shared" si="4"/>
        <v>44382</v>
      </c>
      <c r="I28" s="27">
        <f t="shared" si="5"/>
        <v>44385</v>
      </c>
      <c r="J28" s="29"/>
      <c r="K28" s="28"/>
      <c r="L28" s="28"/>
      <c r="M28" s="28"/>
      <c r="N28" s="28"/>
      <c r="O28" s="28"/>
      <c r="P28" s="28"/>
      <c r="Q28" s="28"/>
      <c r="R28" s="28">
        <v>1</v>
      </c>
      <c r="S28" s="28">
        <v>1</v>
      </c>
      <c r="T28" s="28">
        <v>1</v>
      </c>
      <c r="U28" s="28">
        <v>1</v>
      </c>
      <c r="V28" s="28"/>
      <c r="W28" s="28"/>
      <c r="X28" s="28"/>
      <c r="Y28" s="28"/>
    </row>
    <row r="29" spans="2:25" x14ac:dyDescent="0.4">
      <c r="B29" s="55"/>
      <c r="C29" s="50" t="s">
        <v>145</v>
      </c>
      <c r="D29" s="50" t="s">
        <v>144</v>
      </c>
      <c r="E29" s="52" t="s">
        <v>204</v>
      </c>
      <c r="F29" s="50"/>
      <c r="G29" s="50" t="s">
        <v>121</v>
      </c>
      <c r="H29" s="27">
        <f t="shared" si="4"/>
        <v>44382</v>
      </c>
      <c r="I29" s="27">
        <f t="shared" si="5"/>
        <v>44385</v>
      </c>
      <c r="J29" s="29"/>
      <c r="K29" s="28"/>
      <c r="L29" s="28"/>
      <c r="M29" s="28"/>
      <c r="N29" s="28"/>
      <c r="O29" s="28"/>
      <c r="P29" s="28"/>
      <c r="Q29" s="28"/>
      <c r="R29" s="28">
        <v>1</v>
      </c>
      <c r="S29" s="28">
        <v>1</v>
      </c>
      <c r="T29" s="28">
        <v>1</v>
      </c>
      <c r="U29" s="28">
        <v>1</v>
      </c>
      <c r="V29" s="28"/>
      <c r="W29" s="28"/>
      <c r="X29" s="28"/>
      <c r="Y29" s="28"/>
    </row>
    <row r="30" spans="2:25" x14ac:dyDescent="0.4">
      <c r="B30" s="55"/>
      <c r="C30" s="50" t="s">
        <v>143</v>
      </c>
      <c r="D30" s="50" t="s">
        <v>142</v>
      </c>
      <c r="E30" s="52" t="s">
        <v>204</v>
      </c>
      <c r="F30" s="50"/>
      <c r="G30" s="50" t="s">
        <v>121</v>
      </c>
      <c r="H30" s="27">
        <f t="shared" si="4"/>
        <v>44382</v>
      </c>
      <c r="I30" s="27">
        <f t="shared" si="5"/>
        <v>44385</v>
      </c>
      <c r="J30" s="29"/>
      <c r="K30" s="28"/>
      <c r="L30" s="28"/>
      <c r="M30" s="28"/>
      <c r="N30" s="28"/>
      <c r="O30" s="28"/>
      <c r="P30" s="28"/>
      <c r="Q30" s="28"/>
      <c r="R30" s="28">
        <v>1</v>
      </c>
      <c r="S30" s="28">
        <v>1</v>
      </c>
      <c r="T30" s="28">
        <v>1</v>
      </c>
      <c r="U30" s="28">
        <v>1</v>
      </c>
      <c r="V30" s="28"/>
      <c r="W30" s="28"/>
      <c r="X30" s="28"/>
      <c r="Y30" s="28"/>
    </row>
    <row r="31" spans="2:25" x14ac:dyDescent="0.4">
      <c r="B31" s="55"/>
      <c r="C31" s="50" t="s">
        <v>141</v>
      </c>
      <c r="D31" s="50" t="s">
        <v>140</v>
      </c>
      <c r="E31" s="52" t="s">
        <v>204</v>
      </c>
      <c r="F31" s="50"/>
      <c r="G31" s="50" t="s">
        <v>121</v>
      </c>
      <c r="H31" s="27">
        <f t="shared" si="4"/>
        <v>44382</v>
      </c>
      <c r="I31" s="27">
        <f t="shared" si="5"/>
        <v>44385</v>
      </c>
      <c r="J31" s="29"/>
      <c r="K31" s="28"/>
      <c r="L31" s="28"/>
      <c r="M31" s="28"/>
      <c r="N31" s="28"/>
      <c r="O31" s="28"/>
      <c r="P31" s="28"/>
      <c r="Q31" s="28"/>
      <c r="R31" s="28">
        <v>1</v>
      </c>
      <c r="S31" s="28">
        <v>1</v>
      </c>
      <c r="T31" s="28">
        <v>1</v>
      </c>
      <c r="U31" s="28">
        <v>1</v>
      </c>
      <c r="V31" s="28"/>
      <c r="W31" s="28"/>
      <c r="X31" s="28"/>
      <c r="Y31" s="28"/>
    </row>
    <row r="32" spans="2:25" x14ac:dyDescent="0.4">
      <c r="B32" s="55"/>
      <c r="C32" s="50" t="s">
        <v>139</v>
      </c>
      <c r="D32" s="50" t="s">
        <v>138</v>
      </c>
      <c r="E32" s="50" t="s">
        <v>205</v>
      </c>
      <c r="F32" s="50"/>
      <c r="G32" s="50" t="s">
        <v>121</v>
      </c>
      <c r="H32" s="27">
        <f t="shared" si="4"/>
        <v>44382</v>
      </c>
      <c r="I32" s="27">
        <f t="shared" si="5"/>
        <v>44385</v>
      </c>
      <c r="J32" s="29"/>
      <c r="K32" s="28"/>
      <c r="L32" s="28"/>
      <c r="M32" s="28"/>
      <c r="N32" s="28"/>
      <c r="O32" s="28"/>
      <c r="P32" s="28"/>
      <c r="Q32" s="28"/>
      <c r="R32" s="28">
        <v>1</v>
      </c>
      <c r="S32" s="28">
        <v>1</v>
      </c>
      <c r="T32" s="28">
        <v>1</v>
      </c>
      <c r="U32" s="28">
        <v>1</v>
      </c>
      <c r="V32" s="28"/>
      <c r="W32" s="28"/>
      <c r="X32" s="28"/>
      <c r="Y32" s="28"/>
    </row>
    <row r="33" spans="2:25" x14ac:dyDescent="0.4">
      <c r="B33" s="55"/>
      <c r="C33" s="50" t="s">
        <v>137</v>
      </c>
      <c r="D33" s="50" t="s">
        <v>136</v>
      </c>
      <c r="E33" s="50" t="s">
        <v>205</v>
      </c>
      <c r="F33" s="50"/>
      <c r="G33" s="50" t="s">
        <v>121</v>
      </c>
      <c r="H33" s="27">
        <f t="shared" si="4"/>
        <v>44382</v>
      </c>
      <c r="I33" s="27">
        <f t="shared" si="5"/>
        <v>44385</v>
      </c>
      <c r="J33" s="29"/>
      <c r="K33" s="28"/>
      <c r="L33" s="28"/>
      <c r="M33" s="28"/>
      <c r="N33" s="28"/>
      <c r="O33" s="28"/>
      <c r="P33" s="28"/>
      <c r="Q33" s="28"/>
      <c r="R33" s="28">
        <v>1</v>
      </c>
      <c r="S33" s="28">
        <v>1</v>
      </c>
      <c r="T33" s="28">
        <v>1</v>
      </c>
      <c r="U33" s="28">
        <v>1</v>
      </c>
      <c r="V33" s="28"/>
      <c r="W33" s="28"/>
      <c r="X33" s="28"/>
      <c r="Y33" s="28"/>
    </row>
    <row r="34" spans="2:25" x14ac:dyDescent="0.4">
      <c r="B34" s="55"/>
      <c r="C34" s="50" t="s">
        <v>135</v>
      </c>
      <c r="D34" s="50" t="s">
        <v>134</v>
      </c>
      <c r="E34" s="50" t="s">
        <v>151</v>
      </c>
      <c r="F34" s="50"/>
      <c r="G34" s="50" t="s">
        <v>121</v>
      </c>
      <c r="H34" s="27">
        <f>INDEX($K$5:$Y$5,MATCH(1,$K34:$U34,0))</f>
        <v>44382</v>
      </c>
      <c r="I34" s="27">
        <f>INDEX($K$5:$Y$5,MATCH(MIN($K34:$U34)-1,$K34:$U34,-1))</f>
        <v>44385</v>
      </c>
      <c r="J34" s="29"/>
      <c r="K34" s="28"/>
      <c r="L34" s="28"/>
      <c r="M34" s="28"/>
      <c r="N34" s="28"/>
      <c r="O34" s="28"/>
      <c r="P34" s="28"/>
      <c r="Q34" s="28"/>
      <c r="R34" s="28">
        <v>1</v>
      </c>
      <c r="S34" s="28">
        <v>1</v>
      </c>
      <c r="T34" s="28">
        <v>1</v>
      </c>
      <c r="U34" s="28">
        <v>1</v>
      </c>
      <c r="V34" s="28"/>
      <c r="W34" s="28"/>
      <c r="X34" s="28"/>
      <c r="Y34" s="28"/>
    </row>
    <row r="35" spans="2:25" x14ac:dyDescent="0.4">
      <c r="B35" s="55"/>
      <c r="C35" s="50" t="s">
        <v>132</v>
      </c>
      <c r="D35" s="50" t="s">
        <v>131</v>
      </c>
      <c r="E35" s="50" t="s">
        <v>206</v>
      </c>
      <c r="F35" s="50"/>
      <c r="G35" s="50" t="s">
        <v>121</v>
      </c>
      <c r="H35" s="27">
        <f>INDEX($K$5:$Y$5,MATCH(1,$K35:$Y35,0))</f>
        <v>44382</v>
      </c>
      <c r="I35" s="27">
        <f>INDEX($K$5:$Y$5,MATCH(MIN($K35:$Y35)-1,$K35:$Y35,-1))</f>
        <v>44385</v>
      </c>
      <c r="J35" s="29"/>
      <c r="K35" s="28"/>
      <c r="L35" s="28"/>
      <c r="M35" s="28"/>
      <c r="N35" s="28"/>
      <c r="O35" s="28"/>
      <c r="P35" s="28"/>
      <c r="Q35" s="28"/>
      <c r="R35" s="28">
        <v>1</v>
      </c>
      <c r="S35" s="28">
        <v>1</v>
      </c>
      <c r="T35" s="28">
        <v>1</v>
      </c>
      <c r="U35" s="28">
        <v>1</v>
      </c>
      <c r="V35" s="28"/>
      <c r="W35" s="28"/>
      <c r="X35" s="28"/>
      <c r="Y35" s="28"/>
    </row>
    <row r="36" spans="2:25" x14ac:dyDescent="0.4">
      <c r="B36" s="55"/>
      <c r="C36" s="50" t="s">
        <v>130</v>
      </c>
      <c r="D36" s="50" t="s">
        <v>129</v>
      </c>
      <c r="E36" s="50" t="s">
        <v>207</v>
      </c>
      <c r="F36" s="50"/>
      <c r="G36" s="50" t="s">
        <v>121</v>
      </c>
      <c r="H36" s="27">
        <f>INDEX($K$5:$Y$5,MATCH(1,$K36:$U36,0))</f>
        <v>44382</v>
      </c>
      <c r="I36" s="27">
        <f>INDEX($K$5:$Y$5,MATCH(MIN($K36:$U36)-1,$K36:$U36,-1))</f>
        <v>44385</v>
      </c>
      <c r="J36" s="29"/>
      <c r="K36" s="28"/>
      <c r="L36" s="28"/>
      <c r="M36" s="28"/>
      <c r="N36" s="28"/>
      <c r="O36" s="28"/>
      <c r="P36" s="28"/>
      <c r="Q36" s="28"/>
      <c r="R36" s="28">
        <v>1</v>
      </c>
      <c r="S36" s="28">
        <v>1</v>
      </c>
      <c r="T36" s="28">
        <v>1</v>
      </c>
      <c r="U36" s="28">
        <v>1</v>
      </c>
      <c r="V36" s="28"/>
      <c r="W36" s="28"/>
      <c r="X36" s="28"/>
      <c r="Y36" s="28"/>
    </row>
    <row r="37" spans="2:25" x14ac:dyDescent="0.4">
      <c r="B37" s="55"/>
      <c r="C37" s="50" t="s">
        <v>128</v>
      </c>
      <c r="D37" s="50" t="s">
        <v>127</v>
      </c>
      <c r="E37" s="50" t="s">
        <v>208</v>
      </c>
      <c r="F37" s="50"/>
      <c r="G37" s="50" t="s">
        <v>121</v>
      </c>
      <c r="H37" s="27">
        <f t="shared" ref="H37:H45" si="6">INDEX($K$5:$Y$5,MATCH(1,$K37:$Y37,0))</f>
        <v>44382</v>
      </c>
      <c r="I37" s="27">
        <f t="shared" ref="I37:I45" si="7">INDEX($K$5:$Y$5,MATCH(MIN($K37:$Y37)-1,$K37:$Y37,-1))</f>
        <v>44385</v>
      </c>
      <c r="J37" s="29"/>
      <c r="K37" s="28"/>
      <c r="L37" s="28"/>
      <c r="M37" s="28"/>
      <c r="N37" s="28"/>
      <c r="O37" s="28"/>
      <c r="P37" s="28"/>
      <c r="Q37" s="28"/>
      <c r="R37" s="28">
        <v>1</v>
      </c>
      <c r="S37" s="28">
        <v>1</v>
      </c>
      <c r="T37" s="28">
        <v>1</v>
      </c>
      <c r="U37" s="28">
        <v>1</v>
      </c>
      <c r="V37" s="28"/>
      <c r="W37" s="28"/>
      <c r="X37" s="28"/>
      <c r="Y37" s="28"/>
    </row>
    <row r="38" spans="2:25" x14ac:dyDescent="0.4">
      <c r="B38" s="55"/>
      <c r="C38" s="50" t="s">
        <v>126</v>
      </c>
      <c r="D38" s="53" t="s">
        <v>125</v>
      </c>
      <c r="E38" s="50" t="s">
        <v>209</v>
      </c>
      <c r="F38" s="50"/>
      <c r="G38" s="50" t="s">
        <v>121</v>
      </c>
      <c r="H38" s="27">
        <f t="shared" si="6"/>
        <v>44382</v>
      </c>
      <c r="I38" s="27">
        <f t="shared" si="7"/>
        <v>44385</v>
      </c>
      <c r="J38" s="29"/>
      <c r="K38" s="28"/>
      <c r="L38" s="28"/>
      <c r="M38" s="28"/>
      <c r="N38" s="28"/>
      <c r="O38" s="28"/>
      <c r="P38" s="28"/>
      <c r="Q38" s="28"/>
      <c r="R38" s="28">
        <v>1</v>
      </c>
      <c r="S38" s="28">
        <v>1</v>
      </c>
      <c r="T38" s="28">
        <v>1</v>
      </c>
      <c r="U38" s="28">
        <v>1</v>
      </c>
      <c r="V38" s="28"/>
      <c r="W38" s="28"/>
      <c r="X38" s="28"/>
      <c r="Y38" s="28"/>
    </row>
    <row r="39" spans="2:25" x14ac:dyDescent="0.4">
      <c r="B39" s="55"/>
      <c r="C39" s="50" t="s">
        <v>124</v>
      </c>
      <c r="D39" s="50" t="s">
        <v>123</v>
      </c>
      <c r="E39" s="50" t="s">
        <v>203</v>
      </c>
      <c r="F39" s="50"/>
      <c r="G39" s="50" t="s">
        <v>121</v>
      </c>
      <c r="H39" s="27">
        <f t="shared" si="6"/>
        <v>44382</v>
      </c>
      <c r="I39" s="27">
        <f t="shared" si="7"/>
        <v>44385</v>
      </c>
      <c r="J39" s="29"/>
      <c r="K39" s="28"/>
      <c r="L39" s="28"/>
      <c r="M39" s="28"/>
      <c r="N39" s="28"/>
      <c r="O39" s="28"/>
      <c r="P39" s="28"/>
      <c r="Q39" s="28"/>
      <c r="R39" s="28">
        <v>1</v>
      </c>
      <c r="S39" s="28">
        <v>1</v>
      </c>
      <c r="T39" s="28">
        <v>1</v>
      </c>
      <c r="U39" s="28">
        <v>1</v>
      </c>
      <c r="V39" s="28"/>
      <c r="W39" s="28"/>
      <c r="X39" s="28"/>
      <c r="Y39" s="28"/>
    </row>
    <row r="40" spans="2:25" x14ac:dyDescent="0.4">
      <c r="B40" s="55"/>
      <c r="C40" s="35" t="s">
        <v>122</v>
      </c>
      <c r="D40" s="35"/>
      <c r="E40" s="35"/>
      <c r="F40" s="35"/>
      <c r="G40" s="35" t="s">
        <v>121</v>
      </c>
      <c r="H40" s="36" t="e">
        <f t="shared" si="6"/>
        <v>#N/A</v>
      </c>
      <c r="I40" s="36" t="e">
        <f t="shared" si="7"/>
        <v>#N/A</v>
      </c>
      <c r="J40" s="37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2:25" x14ac:dyDescent="0.4">
      <c r="B41" s="55"/>
      <c r="C41" s="39" t="s">
        <v>120</v>
      </c>
      <c r="D41" s="39" t="s">
        <v>119</v>
      </c>
      <c r="E41" s="39"/>
      <c r="F41" s="39"/>
      <c r="G41" s="39"/>
      <c r="H41" s="40">
        <f t="shared" si="6"/>
        <v>44386</v>
      </c>
      <c r="I41" s="40">
        <f t="shared" si="7"/>
        <v>44389</v>
      </c>
      <c r="J41" s="41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>
        <v>1</v>
      </c>
      <c r="W41" s="42">
        <v>1</v>
      </c>
      <c r="X41" s="42">
        <v>1</v>
      </c>
      <c r="Y41" s="42">
        <v>1</v>
      </c>
    </row>
    <row r="42" spans="2:25" x14ac:dyDescent="0.4">
      <c r="B42" s="55" t="s">
        <v>118</v>
      </c>
      <c r="C42" s="50" t="s">
        <v>117</v>
      </c>
      <c r="D42" s="50" t="s">
        <v>116</v>
      </c>
      <c r="E42" s="50" t="s">
        <v>101</v>
      </c>
      <c r="F42" s="50"/>
      <c r="G42" s="50"/>
      <c r="H42" s="54">
        <f t="shared" si="6"/>
        <v>44378</v>
      </c>
      <c r="I42" s="54">
        <f t="shared" si="7"/>
        <v>44381</v>
      </c>
      <c r="J42" s="13"/>
      <c r="K42" s="28"/>
      <c r="L42" s="13"/>
      <c r="M42" s="13"/>
      <c r="N42" s="28">
        <v>1</v>
      </c>
      <c r="O42" s="28">
        <v>1</v>
      </c>
      <c r="P42" s="28">
        <v>1</v>
      </c>
      <c r="Q42" s="28">
        <v>1</v>
      </c>
      <c r="R42" s="28"/>
      <c r="S42" s="28"/>
      <c r="T42" s="28"/>
      <c r="U42" s="28"/>
      <c r="V42" s="28"/>
      <c r="W42" s="28"/>
      <c r="X42" s="28"/>
      <c r="Y42" s="28"/>
    </row>
    <row r="43" spans="2:25" x14ac:dyDescent="0.4">
      <c r="B43" s="55"/>
      <c r="C43" s="50" t="s">
        <v>115</v>
      </c>
      <c r="D43" s="50" t="s">
        <v>114</v>
      </c>
      <c r="E43" s="50" t="s">
        <v>101</v>
      </c>
      <c r="F43" s="50"/>
      <c r="G43" s="50"/>
      <c r="H43" s="54">
        <f t="shared" si="6"/>
        <v>44378</v>
      </c>
      <c r="I43" s="54">
        <f t="shared" si="7"/>
        <v>44381</v>
      </c>
      <c r="J43" s="13"/>
      <c r="K43" s="28"/>
      <c r="L43" s="13"/>
      <c r="M43" s="13"/>
      <c r="N43" s="28">
        <v>1</v>
      </c>
      <c r="O43" s="28">
        <v>1</v>
      </c>
      <c r="P43" s="28">
        <v>1</v>
      </c>
      <c r="Q43" s="28">
        <v>1</v>
      </c>
      <c r="R43" s="28"/>
      <c r="S43" s="28"/>
      <c r="T43" s="28"/>
      <c r="U43" s="28"/>
      <c r="V43" s="28"/>
      <c r="W43" s="28"/>
      <c r="X43" s="28"/>
      <c r="Y43" s="28"/>
    </row>
    <row r="44" spans="2:25" x14ac:dyDescent="0.4">
      <c r="B44" s="55"/>
      <c r="C44" s="50" t="s">
        <v>113</v>
      </c>
      <c r="D44" s="50" t="s">
        <v>112</v>
      </c>
      <c r="E44" s="50" t="s">
        <v>101</v>
      </c>
      <c r="F44" s="50"/>
      <c r="G44" s="50"/>
      <c r="H44" s="54">
        <f t="shared" si="6"/>
        <v>44378</v>
      </c>
      <c r="I44" s="54">
        <f t="shared" si="7"/>
        <v>44381</v>
      </c>
      <c r="J44" s="13"/>
      <c r="K44" s="28"/>
      <c r="L44" s="13"/>
      <c r="M44" s="13"/>
      <c r="N44" s="28">
        <v>1</v>
      </c>
      <c r="O44" s="28">
        <v>1</v>
      </c>
      <c r="P44" s="28">
        <v>1</v>
      </c>
      <c r="Q44" s="28">
        <v>1</v>
      </c>
      <c r="R44" s="28"/>
      <c r="S44" s="28"/>
      <c r="T44" s="28"/>
      <c r="U44" s="28"/>
      <c r="V44" s="28"/>
      <c r="W44" s="28"/>
      <c r="X44" s="28"/>
      <c r="Y44" s="28"/>
    </row>
    <row r="45" spans="2:25" x14ac:dyDescent="0.4">
      <c r="B45" s="55"/>
      <c r="C45" s="50" t="s">
        <v>111</v>
      </c>
      <c r="D45" s="50" t="s">
        <v>110</v>
      </c>
      <c r="E45" s="50" t="s">
        <v>101</v>
      </c>
      <c r="F45" s="50"/>
      <c r="G45" s="50"/>
      <c r="H45" s="54">
        <f t="shared" si="6"/>
        <v>44378</v>
      </c>
      <c r="I45" s="54">
        <f t="shared" si="7"/>
        <v>44381</v>
      </c>
      <c r="J45" s="13"/>
      <c r="K45" s="28"/>
      <c r="L45" s="13"/>
      <c r="M45" s="13"/>
      <c r="N45" s="28">
        <v>1</v>
      </c>
      <c r="O45" s="28">
        <v>1</v>
      </c>
      <c r="P45" s="28">
        <v>1</v>
      </c>
      <c r="Q45" s="28">
        <v>1</v>
      </c>
      <c r="R45" s="28"/>
      <c r="S45" s="28"/>
      <c r="T45" s="28"/>
      <c r="U45" s="28"/>
      <c r="V45" s="28"/>
      <c r="W45" s="28"/>
      <c r="X45" s="28"/>
      <c r="Y45" s="28"/>
    </row>
    <row r="46" spans="2:25" x14ac:dyDescent="0.4">
      <c r="B46" s="55" t="s">
        <v>109</v>
      </c>
      <c r="C46" s="30"/>
      <c r="D46" s="30"/>
      <c r="E46" s="30"/>
      <c r="F46" s="30"/>
      <c r="G46" s="30"/>
      <c r="H46" s="30"/>
      <c r="I46" s="30"/>
      <c r="J46" s="31">
        <f>SUM(J47:J49)</f>
        <v>6</v>
      </c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2:25" x14ac:dyDescent="0.4">
      <c r="B47" s="55"/>
      <c r="C47" s="50" t="s">
        <v>108</v>
      </c>
      <c r="D47" s="50" t="s">
        <v>108</v>
      </c>
      <c r="E47" s="50" t="s">
        <v>101</v>
      </c>
      <c r="F47" s="50"/>
      <c r="G47" s="50"/>
      <c r="H47" s="27">
        <f>INDEX($K$5:$Y$5,MATCH(1,$K47:$Y47,0))</f>
        <v>44375</v>
      </c>
      <c r="I47" s="27">
        <f>INDEX($K$5:$Y$5,MATCH(MIN($K47:$Y47)-1,$K47:$Y47,-1))</f>
        <v>44376</v>
      </c>
      <c r="J47" s="29">
        <f>SUM(K47:Y47)</f>
        <v>2</v>
      </c>
      <c r="K47" s="28">
        <v>1</v>
      </c>
      <c r="L47" s="28">
        <v>1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spans="2:25" x14ac:dyDescent="0.4">
      <c r="B48" s="55"/>
      <c r="C48" s="50" t="s">
        <v>107</v>
      </c>
      <c r="D48" s="50" t="s">
        <v>106</v>
      </c>
      <c r="E48" s="50" t="s">
        <v>101</v>
      </c>
      <c r="F48" s="50"/>
      <c r="G48" s="50"/>
      <c r="H48" s="27">
        <f>INDEX($K$5:$Y$5,MATCH(1,$K48:$Y48,0))</f>
        <v>44375</v>
      </c>
      <c r="I48" s="27">
        <f>INDEX($K$5:$Y$5,MATCH(MIN($K48:$Y48)-1,$K48:$Y48,-1))</f>
        <v>44376</v>
      </c>
      <c r="J48" s="29">
        <f>SUM(K48:Y48)</f>
        <v>2</v>
      </c>
      <c r="K48" s="28">
        <v>1</v>
      </c>
      <c r="L48" s="28">
        <v>1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2:25" x14ac:dyDescent="0.4">
      <c r="B49" s="55"/>
      <c r="C49" s="50" t="s">
        <v>105</v>
      </c>
      <c r="D49" s="50" t="s">
        <v>104</v>
      </c>
      <c r="E49" s="50" t="s">
        <v>101</v>
      </c>
      <c r="F49" s="50"/>
      <c r="G49" s="50"/>
      <c r="H49" s="27">
        <f>INDEX($K$5:$Y$5,MATCH(1,$K49:$Y49,0))</f>
        <v>44375</v>
      </c>
      <c r="I49" s="27">
        <f>INDEX($K$5:$Y$5,MATCH(MIN($K49:$Y49)-1,$K49:$Y49,-1))</f>
        <v>44376</v>
      </c>
      <c r="J49" s="29">
        <f>SUM(K49:Y49)</f>
        <v>2</v>
      </c>
      <c r="K49" s="28">
        <v>1</v>
      </c>
      <c r="L49" s="28">
        <v>1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2:25" x14ac:dyDescent="0.4">
      <c r="B50" s="50" t="s">
        <v>103</v>
      </c>
      <c r="C50" s="50" t="s">
        <v>103</v>
      </c>
      <c r="D50" s="50" t="s">
        <v>102</v>
      </c>
      <c r="E50" s="50" t="s">
        <v>101</v>
      </c>
      <c r="F50" s="50"/>
      <c r="G50" s="50"/>
      <c r="H50" s="27">
        <f>INDEX($K$5:$Y$5,MATCH(1,$K50:$Y50,0))</f>
        <v>44379</v>
      </c>
      <c r="I50" s="27">
        <f>INDEX($K$5:$Y$5,MATCH(1,$K50:$Y50,0))</f>
        <v>44379</v>
      </c>
      <c r="J50" s="29">
        <f>SUM(K50:Y50)</f>
        <v>3</v>
      </c>
      <c r="K50" s="28"/>
      <c r="L50" s="28"/>
      <c r="M50" s="28"/>
      <c r="N50" s="28"/>
      <c r="O50" s="28">
        <v>1</v>
      </c>
      <c r="P50" s="28"/>
      <c r="Q50" s="28"/>
      <c r="R50" s="28"/>
      <c r="S50" s="28"/>
      <c r="T50" s="28"/>
      <c r="U50" s="28">
        <v>1</v>
      </c>
      <c r="V50" s="28"/>
      <c r="W50" s="28"/>
      <c r="X50" s="28">
        <v>1</v>
      </c>
      <c r="Y50" s="28"/>
    </row>
    <row r="51" spans="2:25" ht="24" x14ac:dyDescent="0.4">
      <c r="B51" s="33" t="s">
        <v>100</v>
      </c>
      <c r="C51" s="30"/>
      <c r="D51" s="30"/>
      <c r="E51" s="30"/>
      <c r="F51" s="30"/>
      <c r="G51" s="30"/>
      <c r="H51" s="30"/>
      <c r="I51" s="30"/>
      <c r="J51" s="34">
        <f ca="1">SUMIF(B6:$B50,"*",J6:J49)</f>
        <v>76</v>
      </c>
      <c r="K51" s="34">
        <f t="shared" ref="K51:Y51" si="8">SUM(K6:K49)</f>
        <v>5</v>
      </c>
      <c r="L51" s="34">
        <f t="shared" si="8"/>
        <v>6</v>
      </c>
      <c r="M51" s="34">
        <f t="shared" si="8"/>
        <v>0</v>
      </c>
      <c r="N51" s="34">
        <f t="shared" si="8"/>
        <v>17</v>
      </c>
      <c r="O51" s="34">
        <f t="shared" si="8"/>
        <v>17</v>
      </c>
      <c r="P51" s="34">
        <f t="shared" si="8"/>
        <v>17</v>
      </c>
      <c r="Q51" s="34">
        <f t="shared" si="8"/>
        <v>17</v>
      </c>
      <c r="R51" s="34">
        <f t="shared" si="8"/>
        <v>15</v>
      </c>
      <c r="S51" s="34">
        <f t="shared" si="8"/>
        <v>15</v>
      </c>
      <c r="T51" s="34">
        <f t="shared" si="8"/>
        <v>15</v>
      </c>
      <c r="U51" s="34">
        <f t="shared" si="8"/>
        <v>15</v>
      </c>
      <c r="V51" s="34">
        <f t="shared" si="8"/>
        <v>2</v>
      </c>
      <c r="W51" s="34">
        <f t="shared" si="8"/>
        <v>2</v>
      </c>
      <c r="X51" s="34">
        <f t="shared" si="8"/>
        <v>2</v>
      </c>
      <c r="Y51" s="34">
        <f t="shared" si="8"/>
        <v>2</v>
      </c>
    </row>
  </sheetData>
  <mergeCells count="18">
    <mergeCell ref="N2:Y2"/>
    <mergeCell ref="K3:Q3"/>
    <mergeCell ref="R3:Y3"/>
    <mergeCell ref="B6:B9"/>
    <mergeCell ref="B10:B24"/>
    <mergeCell ref="F2:F5"/>
    <mergeCell ref="G2:G5"/>
    <mergeCell ref="I2:I5"/>
    <mergeCell ref="J2:J5"/>
    <mergeCell ref="K2:M2"/>
    <mergeCell ref="B25:B41"/>
    <mergeCell ref="B42:B45"/>
    <mergeCell ref="B46:B49"/>
    <mergeCell ref="H2:H5"/>
    <mergeCell ref="B2:B5"/>
    <mergeCell ref="C2:C5"/>
    <mergeCell ref="D2:D5"/>
    <mergeCell ref="E2:E5"/>
  </mergeCells>
  <phoneticPr fontId="1" type="noConversion"/>
  <conditionalFormatting sqref="K7:Y9 K24:Y24 K26:Y30 K40:Y41 K11:Y11 R12:Y23 P12:Q22 K12:O23 V35:Y35 V31:Y32 V38:Y39 K31:U39">
    <cfRule type="cellIs" dxfId="8" priority="9" operator="equal">
      <formula>1</formula>
    </cfRule>
  </conditionalFormatting>
  <conditionalFormatting sqref="K47:Y49">
    <cfRule type="cellIs" dxfId="7" priority="8" operator="equal">
      <formula>1</formula>
    </cfRule>
  </conditionalFormatting>
  <conditionalFormatting sqref="P21:Q23">
    <cfRule type="cellIs" dxfId="6" priority="7" operator="equal">
      <formula>1</formula>
    </cfRule>
  </conditionalFormatting>
  <conditionalFormatting sqref="V33:Y33">
    <cfRule type="cellIs" dxfId="5" priority="6" operator="equal">
      <formula>1</formula>
    </cfRule>
  </conditionalFormatting>
  <conditionalFormatting sqref="V37:Y37">
    <cfRule type="cellIs" dxfId="4" priority="5" operator="equal">
      <formula>1</formula>
    </cfRule>
  </conditionalFormatting>
  <conditionalFormatting sqref="V34:Y34">
    <cfRule type="cellIs" dxfId="3" priority="4" operator="equal">
      <formula>1</formula>
    </cfRule>
  </conditionalFormatting>
  <conditionalFormatting sqref="V36:Y36">
    <cfRule type="cellIs" dxfId="2" priority="3" operator="equal">
      <formula>1</formula>
    </cfRule>
  </conditionalFormatting>
  <conditionalFormatting sqref="K42:K45 N42:Y45">
    <cfRule type="cellIs" dxfId="1" priority="2" operator="between">
      <formula>"="</formula>
      <formula>1</formula>
    </cfRule>
  </conditionalFormatting>
  <conditionalFormatting sqref="K50:Y50">
    <cfRule type="cellIs" dxfId="0" priority="1" operator="between">
      <formula>"="</formula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"/>
  <sheetViews>
    <sheetView tabSelected="1" topLeftCell="A7" workbookViewId="0">
      <selection activeCell="I32" sqref="I32"/>
    </sheetView>
  </sheetViews>
  <sheetFormatPr defaultRowHeight="17.399999999999999" x14ac:dyDescent="0.4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"/>
  <sheetViews>
    <sheetView workbookViewId="0">
      <selection activeCell="J18" sqref="J18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1:B4"/>
  <sheetViews>
    <sheetView view="pageBreakPreview" zoomScale="60" zoomScaleNormal="100" workbookViewId="0">
      <selection activeCell="H3" sqref="H3"/>
    </sheetView>
  </sheetViews>
  <sheetFormatPr defaultRowHeight="17.399999999999999" x14ac:dyDescent="0.4"/>
  <cols>
    <col min="2" max="2" width="90.296875" customWidth="1"/>
  </cols>
  <sheetData>
    <row r="1" spans="2:2" x14ac:dyDescent="0.4">
      <c r="B1" s="61" t="s">
        <v>210</v>
      </c>
    </row>
    <row r="2" spans="2:2" x14ac:dyDescent="0.4">
      <c r="B2" s="62" t="s">
        <v>211</v>
      </c>
    </row>
    <row r="3" spans="2:2" ht="408" customHeight="1" x14ac:dyDescent="0.4">
      <c r="B3" s="63" t="s">
        <v>212</v>
      </c>
    </row>
    <row r="4" spans="2:2" ht="409.6" x14ac:dyDescent="0.4">
      <c r="B4" s="63" t="s">
        <v>213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3</vt:i4>
      </vt:variant>
    </vt:vector>
  </HeadingPairs>
  <TitlesOfParts>
    <vt:vector size="9" baseType="lpstr">
      <vt:lpstr>프론트엔드</vt:lpstr>
      <vt:lpstr>백엔드</vt:lpstr>
      <vt:lpstr>WBS</vt:lpstr>
      <vt:lpstr>기술스택</vt:lpstr>
      <vt:lpstr>파라미터 정의</vt:lpstr>
      <vt:lpstr>DB</vt:lpstr>
      <vt:lpstr>DB!Print_Area</vt:lpstr>
      <vt:lpstr>백엔드!Print_Area</vt:lpstr>
      <vt:lpstr>프론트엔드!Print_Area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김태호</dc:creator>
  <cp:lastModifiedBy>김태호</cp:lastModifiedBy>
  <dcterms:created xsi:type="dcterms:W3CDTF">2021-06-19T05:17:19Z</dcterms:created>
  <dcterms:modified xsi:type="dcterms:W3CDTF">2021-07-02T17:05:08Z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60775a10-0ef4-40f8-8c1e-7259ad21a402</vt:lpwstr>
  </property>
</Properties>
</file>