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Data\UMA\"/>
    </mc:Choice>
  </mc:AlternateContent>
  <xr:revisionPtr revIDLastSave="0" documentId="8_{55ABF8DB-287A-4A4E-91DE-D3AE190AE594}" xr6:coauthVersionLast="47" xr6:coauthVersionMax="47" xr10:uidLastSave="{00000000-0000-0000-0000-000000000000}"/>
  <bookViews>
    <workbookView xWindow="-108" yWindow="-108" windowWidth="30936" windowHeight="16896" xr2:uid="{DBAA0F65-6FE1-4CFC-86AB-6B95969C6C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7" i="1"/>
  <c r="C17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<sst xmlns="http://schemas.openxmlformats.org/spreadsheetml/2006/main" count="17" uniqueCount="9">
  <si>
    <t>KPI Option</t>
  </si>
  <si>
    <t>Range Token</t>
  </si>
  <si>
    <t>Project type</t>
  </si>
  <si>
    <t>Integration</t>
  </si>
  <si>
    <t>Call/Put Option</t>
  </si>
  <si>
    <t xml:space="preserve">Success Token </t>
  </si>
  <si>
    <t>LSP</t>
  </si>
  <si>
    <t>Total</t>
  </si>
  <si>
    <t>TVL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</si>
</sst>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UMA TVL Breakdown, no Integration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28-4513-8EB9-C9472A7AB9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828-4513-8EB9-C9472A7AB9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tx>
                <c:rich>
                  <a:bodyPr/>
                  <a:lstStyle/>
                  <a:p>
                    <a:fld id="{FD1294C8-3908-4CFC-A776-9CBF08346E29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~</a:t>
                    </a:r>
                    <a:fld id="{CF773763-E028-48E4-ACDA-8FD3DC4C6AB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828-4513-8EB9-C9472A7AB9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Sheet1!$B$12:$B$16</c:f>
              <c:strCache>
                <c:ptCount val="5"/>
                <c:pt idx="0">
                  <c:v>KPI Option</c:v>
                </c:pt>
                <c:pt idx="1">
                  <c:v>Call/Put Option</c:v>
                </c:pt>
                <c:pt idx="2">
                  <c:v>Range Token</c:v>
                </c:pt>
                <c:pt idx="3">
                  <c:v>Success Token </c:v>
                </c:pt>
                <c:pt idx="4">
                  <c:v>LSP</c:v>
                </c:pt>
              </c:strCache>
            </c:str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191567</c:v>
                </c:pt>
                <c:pt idx="1">
                  <c:v>0</c:v>
                </c:pt>
                <c:pt idx="2">
                  <c:v>217</c:v>
                </c:pt>
                <c:pt idx="3">
                  <c:v>974014</c:v>
                </c:pt>
                <c:pt idx="4">
                  <c:v>92443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8-4513-8EB9-C9472A7AB9F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UMA TVL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C4-4B02-83A3-2FF2D1C4CE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C4-4B02-83A3-2FF2D1C4CE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AC4-4B02-83A3-2FF2D1C4CE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AC4-4B02-83A3-2FF2D1C4CE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C4-4B02-83A3-2FF2D1C4CE07}"/>
              </c:ext>
            </c:extLst>
          </c:dPt>
          <c:dLbls>
            <c:dLbl>
              <c:idx val="1"/>
              <c:layout>
                <c:manualLayout>
                  <c:x val="1.7887139107611496E-2"/>
                  <c:y val="2.39501312335958E-4"/>
                </c:manualLayout>
              </c:layout>
              <c:tx>
                <c:rich>
                  <a:bodyPr/>
                  <a:lstStyle/>
                  <a:p>
                    <a:fld id="{AC7BAE44-C5BF-404F-B653-BB9FC8341BF0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~</a:t>
                    </a:r>
                    <a:fld id="{1716D9D6-4E6C-4C57-B202-44BD958E3A4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AC4-4B02-83A3-2FF2D1C4CE07}"/>
                </c:ext>
              </c:extLst>
            </c:dLbl>
            <c:dLbl>
              <c:idx val="2"/>
              <c:layout>
                <c:manualLayout>
                  <c:x val="0.31432370953630795"/>
                  <c:y val="0.23775845727617384"/>
                </c:manualLayout>
              </c:layout>
              <c:tx>
                <c:rich>
                  <a:bodyPr/>
                  <a:lstStyle/>
                  <a:p>
                    <a:fld id="{F8C7CD84-A30C-4B6F-867B-33A38E4443EE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8DB29A4D-BB22-43F3-9437-2B7D3046D44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AC4-4B02-83A3-2FF2D1C4CE07}"/>
                </c:ext>
              </c:extLst>
            </c:dLbl>
            <c:dLbl>
              <c:idx val="3"/>
              <c:layout>
                <c:manualLayout>
                  <c:x val="0.2629326334208224"/>
                  <c:y val="0.11044400699912511"/>
                </c:manualLayout>
              </c:layout>
              <c:tx>
                <c:rich>
                  <a:bodyPr/>
                  <a:lstStyle/>
                  <a:p>
                    <a:fld id="{F279CE4D-FAEA-4592-A854-2DE7EF5D1EA3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~</a:t>
                    </a:r>
                    <a:fld id="{CFA59C88-D144-4968-8EB3-101CB92B568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AC4-4B02-83A3-2FF2D1C4CE07}"/>
                </c:ext>
              </c:extLst>
            </c:dLbl>
            <c:dLbl>
              <c:idx val="4"/>
              <c:layout>
                <c:manualLayout>
                  <c:x val="-0.32371216097987754"/>
                  <c:y val="-1.36158501020705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C4-4B02-83A3-2FF2D1C4CE07}"/>
                </c:ext>
              </c:extLst>
            </c:dLbl>
            <c:dLbl>
              <c:idx val="5"/>
              <c:layout>
                <c:manualLayout>
                  <c:x val="-0.15614588801399826"/>
                  <c:y val="8.3997885680956522E-2"/>
                </c:manualLayout>
              </c:layout>
              <c:tx>
                <c:rich>
                  <a:bodyPr/>
                  <a:lstStyle/>
                  <a:p>
                    <a:fld id="{DA501694-96F7-434A-B050-9AE8952BCDB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~</a:t>
                    </a:r>
                    <a:fld id="{DD88ED7D-BCF3-4D5B-8D4B-01B3F1C9958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AC4-4B02-83A3-2FF2D1C4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Sheet1!$B$11:$B$16</c:f>
              <c:strCache>
                <c:ptCount val="6"/>
                <c:pt idx="0">
                  <c:v>Integration</c:v>
                </c:pt>
                <c:pt idx="1">
                  <c:v>KPI Option</c:v>
                </c:pt>
                <c:pt idx="2">
                  <c:v>Call/Put Option</c:v>
                </c:pt>
                <c:pt idx="3">
                  <c:v>Range Token</c:v>
                </c:pt>
                <c:pt idx="4">
                  <c:v>Success Token </c:v>
                </c:pt>
                <c:pt idx="5">
                  <c:v>LSP</c:v>
                </c:pt>
              </c:strCache>
            </c: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75140000</c:v>
                </c:pt>
                <c:pt idx="1">
                  <c:v>191567</c:v>
                </c:pt>
                <c:pt idx="2">
                  <c:v>0</c:v>
                </c:pt>
                <c:pt idx="3">
                  <c:v>217</c:v>
                </c:pt>
                <c:pt idx="4">
                  <c:v>974014</c:v>
                </c:pt>
                <c:pt idx="5">
                  <c:v>92443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4-4B02-83A3-2FF2D1C4CE0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17</xdr:row>
      <xdr:rowOff>57150</xdr:rowOff>
    </xdr:from>
    <xdr:to>
      <xdr:col>18</xdr:col>
      <xdr:colOff>495300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3F1B6-8C2F-E178-4C60-D89929E92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396240</xdr:colOff>
      <xdr:row>17</xdr:row>
      <xdr:rowOff>49530</xdr:rowOff>
    </xdr:from>
    <xdr:to>
      <xdr:col>11</xdr:col>
      <xdr:colOff>91440</xdr:colOff>
      <xdr:row>32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1056F5-2DCC-F7C8-F8C1-EE10146F8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3569-C035-4FF3-83F0-FD1A38F80CC3}">
  <dimension ref="A1:H19"/>
  <sheetViews>
    <sheetView tabSelected="1" workbookViewId="0">
      <selection activeCell="C19" sqref="C19"/>
    </sheetView>
  </sheetViews>
  <sheetFormatPr defaultRowHeight="14.4" x14ac:dyDescent="0.3"/>
  <sheetData>
    <row r="1" spans="1:8" x14ac:dyDescent="0.3">
      <c r="A1" t="s">
        <v>2</v>
      </c>
      <c r="H1" t="s">
        <v>7</v>
      </c>
    </row>
    <row r="2" spans="1:8" x14ac:dyDescent="0.3">
      <c r="A2" t="s">
        <v>3</v>
      </c>
      <c r="B2">
        <v>48980000</v>
      </c>
      <c r="C2">
        <v>21090000</v>
      </c>
      <c r="D2">
        <v>5070000</v>
      </c>
      <c r="H2">
        <f>SUM(B2:F2)</f>
        <v>75140000</v>
      </c>
    </row>
    <row r="3" spans="1:8" x14ac:dyDescent="0.3">
      <c r="A3" t="s">
        <v>0</v>
      </c>
      <c r="B3">
        <v>73000</v>
      </c>
      <c r="C3">
        <v>48000</v>
      </c>
      <c r="D3">
        <v>44300</v>
      </c>
      <c r="E3">
        <v>22652</v>
      </c>
      <c r="F3">
        <v>3615</v>
      </c>
      <c r="H3">
        <f>SUM(B3:F3)</f>
        <v>191567</v>
      </c>
    </row>
    <row r="4" spans="1:8" x14ac:dyDescent="0.3">
      <c r="A4" t="s">
        <v>4</v>
      </c>
      <c r="B4">
        <v>0</v>
      </c>
      <c r="H4">
        <f>SUM(B4:F4)</f>
        <v>0</v>
      </c>
    </row>
    <row r="5" spans="1:8" x14ac:dyDescent="0.3">
      <c r="A5" t="s">
        <v>1</v>
      </c>
      <c r="B5">
        <v>217</v>
      </c>
      <c r="H5">
        <f>SUM(B5:F5)</f>
        <v>217</v>
      </c>
    </row>
    <row r="6" spans="1:8" x14ac:dyDescent="0.3">
      <c r="A6" t="s">
        <v>5</v>
      </c>
      <c r="B6">
        <v>740652</v>
      </c>
      <c r="C6">
        <v>233146</v>
      </c>
      <c r="D6">
        <v>216</v>
      </c>
      <c r="H6">
        <f>SUM(B6:F6)</f>
        <v>974014</v>
      </c>
    </row>
    <row r="7" spans="1:8" x14ac:dyDescent="0.3">
      <c r="A7" t="s">
        <v>6</v>
      </c>
      <c r="B7">
        <v>50000</v>
      </c>
      <c r="C7">
        <v>39949</v>
      </c>
      <c r="D7">
        <v>1523</v>
      </c>
      <c r="E7">
        <v>971</v>
      </c>
      <c r="H7">
        <f>SUM(B7:F7)</f>
        <v>92443</v>
      </c>
    </row>
    <row r="10" spans="1:8" x14ac:dyDescent="0.3">
      <c r="B10" t="s">
        <v>2</v>
      </c>
      <c r="C10" t="s">
        <v>8</v>
      </c>
    </row>
    <row r="11" spans="1:8" x14ac:dyDescent="0.3">
      <c r="B11" t="s">
        <v>3</v>
      </c>
      <c r="C11">
        <v>75140000</v>
      </c>
    </row>
    <row r="12" spans="1:8" x14ac:dyDescent="0.3">
      <c r="B12" t="s">
        <v>0</v>
      </c>
      <c r="C12">
        <v>191567</v>
      </c>
    </row>
    <row r="13" spans="1:8" x14ac:dyDescent="0.3">
      <c r="B13" t="s">
        <v>4</v>
      </c>
      <c r="C13">
        <v>0</v>
      </c>
    </row>
    <row r="14" spans="1:8" x14ac:dyDescent="0.3">
      <c r="B14" t="s">
        <v>1</v>
      </c>
      <c r="C14">
        <v>217</v>
      </c>
    </row>
    <row r="15" spans="1:8" x14ac:dyDescent="0.3">
      <c r="B15" t="s">
        <v>5</v>
      </c>
      <c r="C15">
        <v>974014</v>
      </c>
    </row>
    <row r="16" spans="1:8" x14ac:dyDescent="0.3">
      <c r="B16" t="s">
        <v>6</v>
      </c>
      <c r="C16">
        <v>92443</v>
      </c>
    </row>
    <row r="17" spans="2:4" x14ac:dyDescent="0.3">
      <c r="B17" t="s">
        <v>7</v>
      </c>
      <c r="C17">
        <f>SUM(C11:C16)</f>
        <v>76398241</v>
      </c>
      <c r="D17">
        <f>C11/C17</f>
        <v>0.9835304977767747</v>
      </c>
    </row>
    <row r="19" spans="2:4" x14ac:dyDescent="0.3">
      <c r="C19">
        <f>C17-C11</f>
        <v>1258241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Danno</dc:creator>
  <cp:lastModifiedBy>Tyler Danno</cp:lastModifiedBy>
  <dcterms:created xsi:type="dcterms:W3CDTF">2022-06-20T22:32:16Z</dcterms:created>
  <dcterms:modified xsi:type="dcterms:W3CDTF">2022-06-21T20:12:11Z</dcterms:modified>
</cp:coreProperties>
</file>