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Opcounts">Sheet1!$G:$G</definedName>
  </definedNames>
  <calcPr calcId="125725"/>
</workbook>
</file>

<file path=xl/calcChain.xml><?xml version="1.0" encoding="utf-8"?>
<calcChain xmlns="http://schemas.openxmlformats.org/spreadsheetml/2006/main">
  <c r="F68" i="1"/>
  <c r="E68"/>
  <c r="D68"/>
  <c r="C68"/>
  <c r="B68"/>
  <c r="F62"/>
  <c r="E62"/>
  <c r="D62"/>
  <c r="C62"/>
  <c r="B62"/>
  <c r="F57"/>
  <c r="E57"/>
  <c r="D57"/>
  <c r="C57"/>
  <c r="B57"/>
  <c r="P38"/>
  <c r="P37"/>
  <c r="P36"/>
  <c r="P35"/>
  <c r="P34"/>
  <c r="P30"/>
  <c r="P28"/>
  <c r="P29"/>
  <c r="P27"/>
  <c r="P26"/>
  <c r="P24"/>
  <c r="P23"/>
  <c r="P22"/>
  <c r="P21"/>
  <c r="P20"/>
  <c r="P18"/>
  <c r="P17"/>
  <c r="P16"/>
  <c r="P15"/>
  <c r="P14"/>
  <c r="P12"/>
  <c r="P11"/>
  <c r="P10"/>
  <c r="P9"/>
  <c r="P8"/>
  <c r="G30"/>
  <c r="H30" s="1"/>
  <c r="G29"/>
  <c r="G28"/>
  <c r="H28" s="1"/>
  <c r="G27"/>
  <c r="H27" s="1"/>
  <c r="G26"/>
  <c r="H26" s="1"/>
  <c r="H29"/>
  <c r="G24"/>
  <c r="H24" s="1"/>
  <c r="H23"/>
  <c r="G23"/>
  <c r="H22"/>
  <c r="G22"/>
  <c r="G21"/>
  <c r="H21" s="1"/>
  <c r="G20"/>
  <c r="H20" s="1"/>
  <c r="G18"/>
  <c r="H18" s="1"/>
  <c r="G17"/>
  <c r="H17" s="1"/>
  <c r="H16"/>
  <c r="G16"/>
  <c r="G15"/>
  <c r="H15" s="1"/>
  <c r="G14"/>
  <c r="H14" s="1"/>
  <c r="G12"/>
  <c r="H12" s="1"/>
  <c r="G11"/>
  <c r="H11" s="1"/>
  <c r="G10"/>
  <c r="H10" s="1"/>
  <c r="H9"/>
  <c r="G9"/>
  <c r="G8"/>
  <c r="H8" s="1"/>
  <c r="H6"/>
  <c r="H5"/>
  <c r="H4"/>
  <c r="H2"/>
  <c r="G6"/>
  <c r="G5"/>
  <c r="G4"/>
  <c r="G3"/>
  <c r="H3" s="1"/>
  <c r="G2"/>
</calcChain>
</file>

<file path=xl/sharedStrings.xml><?xml version="1.0" encoding="utf-8"?>
<sst xmlns="http://schemas.openxmlformats.org/spreadsheetml/2006/main" count="63" uniqueCount="28">
  <si>
    <t>Code version</t>
    <phoneticPr fontId="1" type="noConversion"/>
  </si>
  <si>
    <t>Cycles</t>
    <phoneticPr fontId="1" type="noConversion"/>
  </si>
  <si>
    <t>Frequency</t>
    <phoneticPr fontId="1" type="noConversion"/>
  </si>
  <si>
    <t>Runtime</t>
    <phoneticPr fontId="1" type="noConversion"/>
  </si>
  <si>
    <t>Performance</t>
    <phoneticPr fontId="1" type="noConversion"/>
  </si>
  <si>
    <t>Key size</t>
    <phoneticPr fontId="1" type="noConversion"/>
  </si>
  <si>
    <t>Baseline</t>
    <phoneticPr fontId="1" type="noConversion"/>
  </si>
  <si>
    <t>D size</t>
    <phoneticPr fontId="1" type="noConversion"/>
  </si>
  <si>
    <t>global_opcount</t>
    <phoneticPr fontId="1" type="noConversion"/>
  </si>
  <si>
    <t>global_index_count</t>
    <phoneticPr fontId="1" type="noConversion"/>
  </si>
  <si>
    <t>Op Counts</t>
    <phoneticPr fontId="1" type="noConversion"/>
  </si>
  <si>
    <t>Baseline2</t>
    <phoneticPr fontId="1" type="noConversion"/>
  </si>
  <si>
    <t>PostJacob</t>
    <phoneticPr fontId="1" type="noConversion"/>
  </si>
  <si>
    <t>AAAAAAAAAA</t>
    <phoneticPr fontId="1" type="noConversion"/>
  </si>
  <si>
    <t>BeforeJacob</t>
    <phoneticPr fontId="1" type="noConversion"/>
  </si>
  <si>
    <t>mul_opcount</t>
  </si>
  <si>
    <t>add_opcount</t>
  </si>
  <si>
    <t>shift_opcount</t>
  </si>
  <si>
    <t>Final</t>
    <phoneticPr fontId="1" type="noConversion"/>
  </si>
  <si>
    <t>global_index_count</t>
    <phoneticPr fontId="1" type="noConversion"/>
  </si>
  <si>
    <t>SpeedUp</t>
    <phoneticPr fontId="1" type="noConversion"/>
  </si>
  <si>
    <t>OpenSSL</t>
    <phoneticPr fontId="1" type="noConversion"/>
  </si>
  <si>
    <t>Special key</t>
    <phoneticPr fontId="1" type="noConversion"/>
  </si>
  <si>
    <t>optimal</t>
    <phoneticPr fontId="1" type="noConversion"/>
  </si>
  <si>
    <t>openssl</t>
    <phoneticPr fontId="1" type="noConversion"/>
  </si>
  <si>
    <t>ECDH</t>
    <phoneticPr fontId="1" type="noConversion"/>
  </si>
  <si>
    <t>OpenSSL Benchmark</t>
    <phoneticPr fontId="1" type="noConversion"/>
  </si>
  <si>
    <t>SpeedUp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</si>
</sst>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b/>
      <sz val="11"/>
      <color rgb="FFFA7D00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2" borderId="1" applyNumberFormat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2" borderId="1" xfId="1">
      <alignment vertical="center"/>
    </xf>
    <xf numFmtId="0" fontId="3" fillId="2" borderId="1" xfId="1" applyFont="1">
      <alignment vertical="center"/>
    </xf>
    <xf numFmtId="0" fontId="3" fillId="2" borderId="2" xfId="1" applyFont="1" applyBorder="1">
      <alignment vertical="center"/>
    </xf>
    <xf numFmtId="0" fontId="2" fillId="2" borderId="2" xfId="1" applyBorder="1">
      <alignment vertical="center"/>
    </xf>
    <xf numFmtId="0" fontId="3" fillId="2" borderId="3" xfId="1" applyFont="1" applyBorder="1">
      <alignment vertical="center"/>
    </xf>
    <xf numFmtId="0" fontId="2" fillId="2" borderId="3" xfId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3" fillId="2" borderId="6" xfId="1" applyFont="1" applyBorder="1">
      <alignment vertical="center"/>
    </xf>
    <xf numFmtId="0" fontId="2" fillId="2" borderId="6" xfId="1" applyBorder="1">
      <alignment vertical="center"/>
    </xf>
  </cellXfs>
  <cellStyles count="2">
    <cellStyle name="常规" xfId="0" builtinId="0"/>
    <cellStyle name="计算" xfId="1" builtinId="2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8"/>
  <sheetViews>
    <sheetView tabSelected="1" topLeftCell="A43" zoomScaleNormal="100" workbookViewId="0">
      <selection activeCell="E57" sqref="E57"/>
    </sheetView>
  </sheetViews>
  <sheetFormatPr defaultRowHeight="13.5"/>
  <cols>
    <col min="1" max="1" width="10.375" customWidth="1"/>
    <col min="4" max="5" width="12.75" bestFit="1" customWidth="1"/>
    <col min="6" max="6" width="9.5" bestFit="1" customWidth="1"/>
    <col min="7" max="7" width="18.875" style="2" customWidth="1"/>
    <col min="8" max="8" width="18" style="1" customWidth="1"/>
    <col min="16" max="16" width="9" style="2"/>
  </cols>
  <sheetData>
    <row r="1" spans="1:16">
      <c r="A1" t="s">
        <v>0</v>
      </c>
      <c r="B1" t="s">
        <v>5</v>
      </c>
      <c r="C1" t="s">
        <v>7</v>
      </c>
      <c r="D1" t="s">
        <v>1</v>
      </c>
      <c r="E1" t="s">
        <v>8</v>
      </c>
      <c r="F1" t="s">
        <v>9</v>
      </c>
      <c r="G1" s="1" t="s">
        <v>10</v>
      </c>
      <c r="H1" s="1" t="s">
        <v>4</v>
      </c>
      <c r="I1" t="s">
        <v>2</v>
      </c>
      <c r="J1" t="s">
        <v>3</v>
      </c>
      <c r="K1" t="s">
        <v>15</v>
      </c>
      <c r="L1" t="s">
        <v>16</v>
      </c>
      <c r="M1" t="s">
        <v>17</v>
      </c>
      <c r="N1" t="s">
        <v>19</v>
      </c>
      <c r="P1" s="1" t="s">
        <v>20</v>
      </c>
    </row>
    <row r="2" spans="1:16">
      <c r="A2" t="s">
        <v>6</v>
      </c>
      <c r="B2">
        <v>192</v>
      </c>
      <c r="D2">
        <v>7414640207</v>
      </c>
      <c r="E2">
        <v>2115227422</v>
      </c>
      <c r="F2">
        <v>2009582</v>
      </c>
      <c r="G2" s="2">
        <f>E2+F2</f>
        <v>2117237004</v>
      </c>
      <c r="H2" s="1">
        <f>G2/D2</f>
        <v>0.28554817831904544</v>
      </c>
    </row>
    <row r="3" spans="1:16">
      <c r="A3" t="s">
        <v>6</v>
      </c>
      <c r="B3">
        <v>224</v>
      </c>
      <c r="D3">
        <v>12629776947</v>
      </c>
      <c r="E3">
        <v>3663590493</v>
      </c>
      <c r="F3">
        <v>3084759</v>
      </c>
      <c r="G3" s="2">
        <f>E3+F3</f>
        <v>3666675252</v>
      </c>
      <c r="H3" s="1">
        <f>G3/D3</f>
        <v>0.29031987400782716</v>
      </c>
    </row>
    <row r="4" spans="1:16">
      <c r="A4" t="s">
        <v>6</v>
      </c>
      <c r="B4">
        <v>256</v>
      </c>
      <c r="D4">
        <v>16073934424</v>
      </c>
      <c r="E4">
        <v>4897687084</v>
      </c>
      <c r="F4">
        <v>3540835</v>
      </c>
      <c r="G4" s="2">
        <f>E4+F4</f>
        <v>4901227919</v>
      </c>
      <c r="H4" s="1">
        <f>G4/D4</f>
        <v>0.3049177500489223</v>
      </c>
    </row>
    <row r="5" spans="1:16">
      <c r="A5" t="s">
        <v>6</v>
      </c>
      <c r="B5">
        <v>384</v>
      </c>
      <c r="D5">
        <v>57647172128</v>
      </c>
      <c r="E5">
        <v>18864144616</v>
      </c>
      <c r="F5">
        <v>9178775</v>
      </c>
      <c r="G5" s="2">
        <f>E5+F5</f>
        <v>18873323391</v>
      </c>
      <c r="H5" s="1">
        <f>G5/D5</f>
        <v>0.32739374186635906</v>
      </c>
    </row>
    <row r="6" spans="1:16" ht="14.25" thickBot="1">
      <c r="A6" t="s">
        <v>6</v>
      </c>
      <c r="B6">
        <v>521</v>
      </c>
      <c r="D6">
        <v>142364375449</v>
      </c>
      <c r="E6">
        <v>48721868546</v>
      </c>
      <c r="F6">
        <v>27837252</v>
      </c>
      <c r="G6" s="3">
        <f>E6+F6</f>
        <v>48749705798</v>
      </c>
      <c r="H6" s="4">
        <f>G6/D6</f>
        <v>0.34242910590693304</v>
      </c>
      <c r="P6" s="3"/>
    </row>
    <row r="7" spans="1:16" s="8" customFormat="1" ht="14.25" thickBot="1">
      <c r="A7" s="7" t="s">
        <v>13</v>
      </c>
      <c r="G7" s="9"/>
      <c r="H7" s="10"/>
      <c r="P7" s="9"/>
    </row>
    <row r="8" spans="1:16">
      <c r="A8" t="s">
        <v>11</v>
      </c>
      <c r="B8">
        <v>192</v>
      </c>
      <c r="D8">
        <v>790603831</v>
      </c>
      <c r="E8">
        <v>911365775</v>
      </c>
      <c r="F8">
        <v>1149753</v>
      </c>
      <c r="G8" s="5">
        <f>E8+F8</f>
        <v>912515528</v>
      </c>
      <c r="H8" s="6">
        <f>G8/D8</f>
        <v>1.1542007415342261</v>
      </c>
      <c r="P8" s="5">
        <f>D2/D8</f>
        <v>9.3784521605739606</v>
      </c>
    </row>
    <row r="9" spans="1:16">
      <c r="A9" t="s">
        <v>11</v>
      </c>
      <c r="B9">
        <v>224</v>
      </c>
      <c r="D9">
        <v>1123159318</v>
      </c>
      <c r="E9">
        <v>1382881493</v>
      </c>
      <c r="F9">
        <v>1544361</v>
      </c>
      <c r="G9" s="2">
        <f>E9+F9</f>
        <v>1384425854</v>
      </c>
      <c r="H9" s="1">
        <f>G9/D9</f>
        <v>1.2326175207852392</v>
      </c>
      <c r="P9" s="2">
        <f>D3/D9</f>
        <v>11.244866818618158</v>
      </c>
    </row>
    <row r="10" spans="1:16">
      <c r="A10" t="s">
        <v>11</v>
      </c>
      <c r="B10">
        <v>256</v>
      </c>
      <c r="D10">
        <v>1712149850</v>
      </c>
      <c r="E10">
        <v>2120899615</v>
      </c>
      <c r="F10">
        <v>2030699</v>
      </c>
      <c r="G10" s="2">
        <f>E10+F10</f>
        <v>2122930314</v>
      </c>
      <c r="H10" s="1">
        <f>G10/D10</f>
        <v>1.2399208597308231</v>
      </c>
      <c r="P10" s="2">
        <f>D4/D10</f>
        <v>9.3881586497817349</v>
      </c>
    </row>
    <row r="11" spans="1:16">
      <c r="A11" t="s">
        <v>11</v>
      </c>
      <c r="B11">
        <v>384</v>
      </c>
      <c r="D11">
        <v>5159837213</v>
      </c>
      <c r="E11">
        <v>7042973360</v>
      </c>
      <c r="F11">
        <v>4575745</v>
      </c>
      <c r="G11" s="2">
        <f>E11+F11</f>
        <v>7047549105</v>
      </c>
      <c r="H11" s="1">
        <f>G11/D11</f>
        <v>1.3658471796831084</v>
      </c>
      <c r="P11" s="2">
        <f>D5/D11</f>
        <v>11.172285044722011</v>
      </c>
    </row>
    <row r="12" spans="1:16" ht="14.25" thickBot="1">
      <c r="A12" t="s">
        <v>11</v>
      </c>
      <c r="B12">
        <v>521</v>
      </c>
      <c r="D12">
        <v>12676189480</v>
      </c>
      <c r="E12">
        <v>18051162784</v>
      </c>
      <c r="F12">
        <v>12020067</v>
      </c>
      <c r="G12" s="3">
        <f>E12+F12</f>
        <v>18063182851</v>
      </c>
      <c r="H12" s="4">
        <f>G12/D12</f>
        <v>1.4249694578563525</v>
      </c>
      <c r="P12" s="3">
        <f>D6/D12</f>
        <v>11.230849434178701</v>
      </c>
    </row>
    <row r="13" spans="1:16" s="8" customFormat="1" ht="14.25" thickBot="1">
      <c r="A13" s="7" t="s">
        <v>13</v>
      </c>
      <c r="G13" s="9"/>
      <c r="H13" s="10"/>
      <c r="P13" s="9"/>
    </row>
    <row r="14" spans="1:16">
      <c r="A14" t="s">
        <v>14</v>
      </c>
      <c r="B14">
        <v>192</v>
      </c>
      <c r="D14">
        <v>46977237</v>
      </c>
      <c r="E14">
        <v>15802628</v>
      </c>
      <c r="F14">
        <v>475152</v>
      </c>
      <c r="G14" s="5">
        <f>E14+F14</f>
        <v>16277780</v>
      </c>
      <c r="H14" s="6">
        <f>G14/D14</f>
        <v>0.34650356299158247</v>
      </c>
      <c r="P14" s="5">
        <f>D2/D14</f>
        <v>157.83474466580483</v>
      </c>
    </row>
    <row r="15" spans="1:16">
      <c r="A15" t="s">
        <v>14</v>
      </c>
      <c r="B15">
        <v>224</v>
      </c>
      <c r="D15">
        <v>57048785</v>
      </c>
      <c r="E15">
        <v>25138065</v>
      </c>
      <c r="F15">
        <v>678689</v>
      </c>
      <c r="G15" s="2">
        <f>E15+F15</f>
        <v>25816754</v>
      </c>
      <c r="H15" s="1">
        <f>G15/D15</f>
        <v>0.45253819165473902</v>
      </c>
      <c r="P15" s="2">
        <f>D3/D15</f>
        <v>221.38555531024895</v>
      </c>
    </row>
    <row r="16" spans="1:16">
      <c r="A16" t="s">
        <v>14</v>
      </c>
      <c r="B16">
        <v>256</v>
      </c>
      <c r="D16">
        <v>68791530</v>
      </c>
      <c r="E16">
        <v>34304620</v>
      </c>
      <c r="F16">
        <v>832735</v>
      </c>
      <c r="G16" s="2">
        <f>E16+F16</f>
        <v>35137355</v>
      </c>
      <c r="H16" s="1">
        <f>G16/D16</f>
        <v>0.51078025158039075</v>
      </c>
      <c r="P16" s="2">
        <f>D4/D16</f>
        <v>233.66153397082459</v>
      </c>
    </row>
    <row r="17" spans="1:16">
      <c r="A17" t="s">
        <v>14</v>
      </c>
      <c r="B17">
        <v>384</v>
      </c>
      <c r="D17">
        <v>165121595</v>
      </c>
      <c r="E17">
        <v>107449111</v>
      </c>
      <c r="F17">
        <v>1882778</v>
      </c>
      <c r="G17" s="2">
        <f>E17+F17</f>
        <v>109331889</v>
      </c>
      <c r="H17" s="1">
        <f>G17/D17</f>
        <v>0.66212955973444898</v>
      </c>
      <c r="P17" s="2">
        <f>D5/D17</f>
        <v>349.1195208476517</v>
      </c>
    </row>
    <row r="18" spans="1:16" ht="14.25" thickBot="1">
      <c r="A18" t="s">
        <v>14</v>
      </c>
      <c r="B18">
        <v>521</v>
      </c>
      <c r="D18">
        <v>356277120</v>
      </c>
      <c r="E18">
        <v>279103433</v>
      </c>
      <c r="F18">
        <v>3673118</v>
      </c>
      <c r="G18" s="3">
        <f>E18+F18</f>
        <v>282776551</v>
      </c>
      <c r="H18" s="4">
        <f>G18/D18</f>
        <v>0.7936983183203008</v>
      </c>
      <c r="P18" s="3">
        <f>D6/D18</f>
        <v>399.58888027667899</v>
      </c>
    </row>
    <row r="19" spans="1:16" s="8" customFormat="1" ht="14.25" thickBot="1">
      <c r="A19" s="7" t="s">
        <v>13</v>
      </c>
      <c r="G19" s="9"/>
      <c r="H19" s="10"/>
      <c r="P19" s="9"/>
    </row>
    <row r="20" spans="1:16">
      <c r="A20" t="s">
        <v>12</v>
      </c>
      <c r="B20">
        <v>192</v>
      </c>
      <c r="D20">
        <v>11641252</v>
      </c>
      <c r="E20">
        <v>2972306</v>
      </c>
      <c r="F20">
        <v>5140</v>
      </c>
      <c r="G20" s="5">
        <f>E20+F20</f>
        <v>2977446</v>
      </c>
      <c r="H20" s="6">
        <f>G20/D20</f>
        <v>0.25576681958263597</v>
      </c>
      <c r="P20" s="5">
        <f>D2/D20</f>
        <v>636.92807328627543</v>
      </c>
    </row>
    <row r="21" spans="1:16">
      <c r="A21" t="s">
        <v>12</v>
      </c>
      <c r="B21">
        <v>224</v>
      </c>
      <c r="D21">
        <v>15882000</v>
      </c>
      <c r="E21">
        <v>5789337</v>
      </c>
      <c r="F21">
        <v>7515</v>
      </c>
      <c r="G21" s="2">
        <f>E21+F21</f>
        <v>5796852</v>
      </c>
      <c r="H21" s="1">
        <f>G21/D21</f>
        <v>0.36499508877975068</v>
      </c>
      <c r="P21" s="2">
        <f>D3/D21</f>
        <v>795.22584982999626</v>
      </c>
    </row>
    <row r="22" spans="1:16">
      <c r="A22" t="s">
        <v>12</v>
      </c>
      <c r="B22">
        <v>256</v>
      </c>
      <c r="D22">
        <v>16261754</v>
      </c>
      <c r="E22">
        <v>6199073</v>
      </c>
      <c r="F22">
        <v>7822</v>
      </c>
      <c r="G22" s="2">
        <f>E22+F22</f>
        <v>6206895</v>
      </c>
      <c r="H22" s="1">
        <f>G22/D22</f>
        <v>0.38168668644231118</v>
      </c>
      <c r="P22" s="2">
        <f>D4/D22</f>
        <v>988.45022646388577</v>
      </c>
    </row>
    <row r="23" spans="1:16">
      <c r="A23" t="s">
        <v>12</v>
      </c>
      <c r="B23">
        <v>384</v>
      </c>
      <c r="D23">
        <v>37466172</v>
      </c>
      <c r="E23">
        <v>19250012</v>
      </c>
      <c r="F23">
        <v>14815</v>
      </c>
      <c r="G23" s="2">
        <f>E23+F23</f>
        <v>19264827</v>
      </c>
      <c r="H23" s="1">
        <f>G23/D23</f>
        <v>0.51419256282707504</v>
      </c>
      <c r="P23" s="2">
        <f>D5/D23</f>
        <v>1538.6459051114161</v>
      </c>
    </row>
    <row r="24" spans="1:16" ht="14.25" thickBot="1">
      <c r="A24" t="s">
        <v>12</v>
      </c>
      <c r="B24">
        <v>521</v>
      </c>
      <c r="D24">
        <v>80080589</v>
      </c>
      <c r="E24">
        <v>56765947</v>
      </c>
      <c r="F24">
        <v>28853</v>
      </c>
      <c r="G24" s="3">
        <f>E24+F24</f>
        <v>56794800</v>
      </c>
      <c r="H24" s="4">
        <f>G24/D24</f>
        <v>0.70922055780583737</v>
      </c>
      <c r="P24" s="3">
        <f>D6/D24</f>
        <v>1777.7638404857387</v>
      </c>
    </row>
    <row r="25" spans="1:16" s="8" customFormat="1" ht="14.25" thickBot="1">
      <c r="A25" s="7" t="s">
        <v>13</v>
      </c>
      <c r="G25" s="9"/>
      <c r="H25" s="10"/>
      <c r="P25" s="9"/>
    </row>
    <row r="26" spans="1:16">
      <c r="A26" t="s">
        <v>18</v>
      </c>
      <c r="B26">
        <v>192</v>
      </c>
      <c r="D26">
        <v>2794924</v>
      </c>
      <c r="E26">
        <v>2972306</v>
      </c>
      <c r="F26">
        <v>5140</v>
      </c>
      <c r="G26" s="5">
        <f>K26+L26+M26+N26</f>
        <v>1585686</v>
      </c>
      <c r="H26" s="6">
        <f>G26/D26</f>
        <v>0.56734494390545143</v>
      </c>
      <c r="K26">
        <v>426826</v>
      </c>
      <c r="L26">
        <v>1084519</v>
      </c>
      <c r="M26">
        <v>69203</v>
      </c>
      <c r="N26">
        <v>5138</v>
      </c>
      <c r="P26" s="5">
        <f>D2/D26</f>
        <v>2652.8951080601832</v>
      </c>
    </row>
    <row r="27" spans="1:16">
      <c r="A27" t="s">
        <v>18</v>
      </c>
      <c r="B27">
        <v>224</v>
      </c>
      <c r="D27">
        <v>3480558</v>
      </c>
      <c r="E27">
        <v>5789337</v>
      </c>
      <c r="F27">
        <v>7515</v>
      </c>
      <c r="G27" s="2">
        <f>K27+L27+M27+N27</f>
        <v>3035341</v>
      </c>
      <c r="H27" s="1">
        <f>G27/D27</f>
        <v>0.87208459103396641</v>
      </c>
      <c r="K27">
        <v>863450</v>
      </c>
      <c r="L27">
        <v>2052642</v>
      </c>
      <c r="M27">
        <v>111736</v>
      </c>
      <c r="N27">
        <v>7513</v>
      </c>
      <c r="P27" s="2">
        <f>D3/D27</f>
        <v>3628.6644115684899</v>
      </c>
    </row>
    <row r="28" spans="1:16">
      <c r="A28" t="s">
        <v>18</v>
      </c>
      <c r="B28">
        <v>256</v>
      </c>
      <c r="D28">
        <v>3899886</v>
      </c>
      <c r="E28">
        <v>6199073</v>
      </c>
      <c r="F28">
        <v>7822</v>
      </c>
      <c r="G28" s="2">
        <f>K28+L28+M28+N28</f>
        <v>3257705</v>
      </c>
      <c r="H28" s="1">
        <f>G28/D28</f>
        <v>0.83533339179658073</v>
      </c>
      <c r="K28">
        <v>922903</v>
      </c>
      <c r="L28">
        <v>2208648</v>
      </c>
      <c r="M28">
        <v>118334</v>
      </c>
      <c r="N28">
        <v>7820</v>
      </c>
      <c r="P28" s="2">
        <f>D4/D28</f>
        <v>4121.6421259493227</v>
      </c>
    </row>
    <row r="29" spans="1:16">
      <c r="A29" t="s">
        <v>18</v>
      </c>
      <c r="B29">
        <v>384</v>
      </c>
      <c r="D29">
        <v>9863363</v>
      </c>
      <c r="E29">
        <v>19250012</v>
      </c>
      <c r="F29">
        <v>14815</v>
      </c>
      <c r="G29" s="2">
        <f>K29+L29+M29+N29</f>
        <v>9848295</v>
      </c>
      <c r="H29" s="1">
        <f>G29/D29</f>
        <v>0.99847232632520977</v>
      </c>
      <c r="K29">
        <v>2937601</v>
      </c>
      <c r="L29">
        <v>6635143</v>
      </c>
      <c r="M29">
        <v>260738</v>
      </c>
      <c r="N29">
        <v>14813</v>
      </c>
      <c r="P29" s="2">
        <f>D5/D29</f>
        <v>5844.5757423710347</v>
      </c>
    </row>
    <row r="30" spans="1:16">
      <c r="A30" t="s">
        <v>18</v>
      </c>
      <c r="B30">
        <v>521</v>
      </c>
      <c r="D30">
        <v>24905849</v>
      </c>
      <c r="E30">
        <v>56765947</v>
      </c>
      <c r="F30">
        <v>28853</v>
      </c>
      <c r="G30" s="2">
        <f>K30+L30+M30+N30</f>
        <v>28765815</v>
      </c>
      <c r="H30" s="1">
        <f>G30/D30</f>
        <v>1.1549823095771599</v>
      </c>
      <c r="K30">
        <v>8946918</v>
      </c>
      <c r="L30">
        <v>19255128</v>
      </c>
      <c r="M30">
        <v>534966</v>
      </c>
      <c r="N30">
        <v>28803</v>
      </c>
      <c r="P30" s="2">
        <f>D6/D30</f>
        <v>5716.1020870639668</v>
      </c>
    </row>
    <row r="32" spans="1:16" ht="14.25" thickBot="1">
      <c r="G32" s="3"/>
      <c r="H32" s="4"/>
      <c r="P32" s="3"/>
    </row>
    <row r="33" spans="1:16" s="8" customFormat="1" ht="14.25" thickBot="1">
      <c r="A33" s="7" t="s">
        <v>26</v>
      </c>
      <c r="G33" s="9"/>
      <c r="H33" s="10"/>
      <c r="P33" s="9"/>
    </row>
    <row r="34" spans="1:16">
      <c r="A34" t="s">
        <v>21</v>
      </c>
      <c r="B34">
        <v>192</v>
      </c>
      <c r="D34">
        <v>1906983</v>
      </c>
      <c r="G34" s="5"/>
      <c r="H34" s="6"/>
      <c r="P34" s="5">
        <f>D2/D34</f>
        <v>3888.1522315615816</v>
      </c>
    </row>
    <row r="35" spans="1:16">
      <c r="A35" t="s">
        <v>21</v>
      </c>
      <c r="B35">
        <v>224</v>
      </c>
      <c r="D35">
        <v>2390460</v>
      </c>
      <c r="P35" s="2">
        <f>D3/D35</f>
        <v>5283.4086104766448</v>
      </c>
    </row>
    <row r="36" spans="1:16">
      <c r="A36" t="s">
        <v>21</v>
      </c>
      <c r="B36">
        <v>256</v>
      </c>
      <c r="D36">
        <v>2942685</v>
      </c>
      <c r="P36" s="2">
        <f>D4/D36</f>
        <v>5462.3360719886768</v>
      </c>
    </row>
    <row r="37" spans="1:16">
      <c r="A37" t="s">
        <v>21</v>
      </c>
      <c r="B37">
        <v>384</v>
      </c>
      <c r="D37">
        <v>5795308</v>
      </c>
      <c r="P37" s="2">
        <f>D5/D37</f>
        <v>9947.2145618489994</v>
      </c>
    </row>
    <row r="38" spans="1:16">
      <c r="A38" t="s">
        <v>21</v>
      </c>
      <c r="B38">
        <v>521</v>
      </c>
      <c r="D38">
        <v>12533210</v>
      </c>
      <c r="P38" s="2">
        <f>D6/D38</f>
        <v>11358.971520384643</v>
      </c>
    </row>
    <row r="41" spans="1:16" ht="14.25" thickBot="1">
      <c r="G41" s="3"/>
      <c r="H41" s="4"/>
      <c r="P41" s="3"/>
    </row>
    <row r="42" spans="1:16" s="8" customFormat="1" ht="14.25" thickBot="1">
      <c r="A42" s="7" t="s">
        <v>25</v>
      </c>
      <c r="G42" s="9"/>
      <c r="H42" s="10"/>
      <c r="P42" s="9"/>
    </row>
    <row r="43" spans="1:16">
      <c r="B43">
        <v>192</v>
      </c>
      <c r="C43">
        <v>224</v>
      </c>
      <c r="D43">
        <v>256</v>
      </c>
      <c r="E43">
        <v>384</v>
      </c>
      <c r="F43">
        <v>521</v>
      </c>
      <c r="G43" s="5"/>
      <c r="H43" s="6"/>
      <c r="P43" s="5"/>
    </row>
    <row r="44" spans="1:16">
      <c r="A44" t="s">
        <v>23</v>
      </c>
      <c r="B44">
        <v>2794924</v>
      </c>
      <c r="C44">
        <v>3480558</v>
      </c>
      <c r="D44">
        <v>3899886</v>
      </c>
      <c r="E44">
        <v>9863363</v>
      </c>
      <c r="F44">
        <v>24905849</v>
      </c>
    </row>
    <row r="45" spans="1:16">
      <c r="A45" t="s">
        <v>24</v>
      </c>
      <c r="B45">
        <v>1868004</v>
      </c>
      <c r="C45">
        <v>2402562</v>
      </c>
      <c r="D45">
        <v>2958276</v>
      </c>
      <c r="E45">
        <v>5755395</v>
      </c>
      <c r="F45">
        <v>14271031</v>
      </c>
    </row>
    <row r="52" spans="1:16" ht="14.25" thickBot="1">
      <c r="G52" s="3"/>
      <c r="H52" s="4"/>
      <c r="P52" s="3"/>
    </row>
    <row r="53" spans="1:16" s="8" customFormat="1" ht="14.25" thickBot="1">
      <c r="A53" s="7" t="s">
        <v>22</v>
      </c>
      <c r="G53" s="9"/>
      <c r="H53" s="10"/>
      <c r="P53" s="9"/>
    </row>
    <row r="54" spans="1:16">
      <c r="A54">
        <v>111111</v>
      </c>
      <c r="B54">
        <v>192</v>
      </c>
      <c r="C54">
        <v>224</v>
      </c>
      <c r="D54">
        <v>256</v>
      </c>
      <c r="E54">
        <v>384</v>
      </c>
      <c r="F54">
        <v>521</v>
      </c>
      <c r="G54" s="5"/>
      <c r="H54" s="6"/>
      <c r="P54" s="5"/>
    </row>
    <row r="55" spans="1:16">
      <c r="A55" t="s">
        <v>23</v>
      </c>
      <c r="B55">
        <v>2785452</v>
      </c>
      <c r="C55">
        <v>2523639</v>
      </c>
      <c r="D55">
        <v>2773645</v>
      </c>
      <c r="E55">
        <v>6012075</v>
      </c>
      <c r="F55">
        <v>13953763</v>
      </c>
    </row>
    <row r="56" spans="1:16">
      <c r="A56" t="s">
        <v>24</v>
      </c>
      <c r="B56">
        <v>1846116</v>
      </c>
      <c r="C56">
        <v>2351263</v>
      </c>
      <c r="D56">
        <v>3043013</v>
      </c>
      <c r="E56">
        <v>5688408</v>
      </c>
      <c r="F56">
        <v>12652617</v>
      </c>
    </row>
    <row r="57" spans="1:16" s="2" customFormat="1">
      <c r="A57" s="1" t="s">
        <v>27</v>
      </c>
      <c r="B57" s="2">
        <f>B56/B55</f>
        <v>0.66277071010378208</v>
      </c>
      <c r="C57" s="2">
        <f>C56/C55</f>
        <v>0.93169546040459827</v>
      </c>
      <c r="D57" s="2">
        <f>D56/D55</f>
        <v>1.0971169706289017</v>
      </c>
      <c r="E57" s="2">
        <f>E56/E55</f>
        <v>0.9461638452614114</v>
      </c>
      <c r="F57" s="2">
        <f>F56/F55</f>
        <v>0.90675303858894551</v>
      </c>
    </row>
    <row r="59" spans="1:16">
      <c r="A59">
        <v>101010</v>
      </c>
      <c r="B59">
        <v>192</v>
      </c>
      <c r="C59">
        <v>224</v>
      </c>
      <c r="D59">
        <v>256</v>
      </c>
      <c r="E59">
        <v>384</v>
      </c>
      <c r="F59">
        <v>521</v>
      </c>
    </row>
    <row r="60" spans="1:16">
      <c r="A60" t="s">
        <v>23</v>
      </c>
      <c r="B60">
        <v>2787918</v>
      </c>
      <c r="C60">
        <v>2339580</v>
      </c>
      <c r="D60">
        <v>2542611</v>
      </c>
      <c r="E60">
        <v>5484323</v>
      </c>
      <c r="F60">
        <v>12420764</v>
      </c>
    </row>
    <row r="61" spans="1:16">
      <c r="A61" t="s">
        <v>24</v>
      </c>
      <c r="B61">
        <v>1745411</v>
      </c>
      <c r="C61">
        <v>2269896</v>
      </c>
      <c r="D61">
        <v>2810164</v>
      </c>
      <c r="E61">
        <v>5685599</v>
      </c>
      <c r="F61">
        <v>12341146</v>
      </c>
    </row>
    <row r="62" spans="1:16" s="2" customFormat="1">
      <c r="A62" s="1" t="s">
        <v>20</v>
      </c>
      <c r="B62" s="2">
        <f>B61/B60</f>
        <v>0.62606253125091915</v>
      </c>
      <c r="C62" s="2">
        <f>C61/C60</f>
        <v>0.97021516682481468</v>
      </c>
      <c r="D62" s="2">
        <f>D61/D60</f>
        <v>1.1052276577109121</v>
      </c>
      <c r="E62" s="2">
        <f>E61/E60</f>
        <v>1.0367002454085947</v>
      </c>
      <c r="F62" s="2">
        <f>F61/F60</f>
        <v>0.99358992731848061</v>
      </c>
    </row>
    <row r="65" spans="1:6">
      <c r="A65">
        <v>100000</v>
      </c>
      <c r="B65">
        <v>192</v>
      </c>
      <c r="C65">
        <v>224</v>
      </c>
      <c r="D65">
        <v>256</v>
      </c>
      <c r="E65">
        <v>384</v>
      </c>
      <c r="F65">
        <v>521</v>
      </c>
    </row>
    <row r="66" spans="1:6">
      <c r="A66" t="s">
        <v>23</v>
      </c>
      <c r="B66">
        <v>2585513</v>
      </c>
      <c r="C66">
        <v>2132071</v>
      </c>
      <c r="D66">
        <v>2296595</v>
      </c>
      <c r="E66">
        <v>4812421</v>
      </c>
      <c r="F66">
        <v>10906483</v>
      </c>
    </row>
    <row r="67" spans="1:6">
      <c r="A67" t="s">
        <v>24</v>
      </c>
      <c r="B67">
        <v>1598446</v>
      </c>
      <c r="C67">
        <v>2095973</v>
      </c>
      <c r="D67">
        <v>2629027</v>
      </c>
      <c r="E67">
        <v>5258271</v>
      </c>
      <c r="F67">
        <v>11465776</v>
      </c>
    </row>
    <row r="68" spans="1:6" s="2" customFormat="1">
      <c r="A68" s="1" t="s">
        <v>27</v>
      </c>
      <c r="B68" s="2">
        <f>B67/B66</f>
        <v>0.6182316623432178</v>
      </c>
      <c r="C68" s="2">
        <f>C67/C66</f>
        <v>0.98306904413595986</v>
      </c>
      <c r="D68" s="2">
        <f>D67/D66</f>
        <v>1.1447499450273122</v>
      </c>
      <c r="E68" s="2">
        <f>E67/E66</f>
        <v>1.092645676677082</v>
      </c>
      <c r="F68" s="2">
        <f>F67/F66</f>
        <v>1.0512807840987788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Opcounts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2016-05-31T21:01:57Z</dcterms:modified>
</cp:coreProperties>
</file>