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/>
  <xr:revisionPtr revIDLastSave="0" documentId="13_ncr:1_{13281B11-55F9-4A2A-9780-594B60A79040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용역비 지급명부" sheetId="1" r:id="rId1"/>
    <sheet name="용역지 지급명부2" sheetId="3" r:id="rId2"/>
    <sheet name="7~10월계산" sheetId="4" r:id="rId3"/>
    <sheet name="7~10합산" sheetId="5" r:id="rId4"/>
    <sheet name="용역비 지급명부(7~10)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87" i="5" l="1"/>
  <c r="AF290" i="5" s="1"/>
  <c r="AG287" i="5"/>
  <c r="AG290" i="5" s="1"/>
  <c r="V287" i="5"/>
  <c r="V290" i="5" s="1"/>
  <c r="U287" i="5"/>
  <c r="U290" i="5" s="1"/>
  <c r="Q187" i="4"/>
  <c r="Q186" i="4"/>
  <c r="P186" i="4"/>
  <c r="Q185" i="4"/>
  <c r="Q184" i="4"/>
  <c r="P185" i="4"/>
  <c r="T287" i="5"/>
  <c r="T290" i="5" s="1"/>
  <c r="G287" i="5"/>
  <c r="G290" i="5" s="1"/>
  <c r="H287" i="5"/>
  <c r="H290" i="5" s="1"/>
  <c r="I287" i="5"/>
  <c r="I290" i="5" s="1"/>
  <c r="J287" i="5"/>
  <c r="J290" i="5" s="1"/>
  <c r="K287" i="5"/>
  <c r="K290" i="5" s="1"/>
  <c r="L287" i="5"/>
  <c r="L290" i="5" s="1"/>
  <c r="M287" i="5"/>
  <c r="M290" i="5" s="1"/>
  <c r="N287" i="5"/>
  <c r="N290" i="5" s="1"/>
  <c r="O287" i="5"/>
  <c r="O290" i="5" s="1"/>
  <c r="P287" i="5"/>
  <c r="P290" i="5" s="1"/>
  <c r="Q287" i="5"/>
  <c r="Q290" i="5" s="1"/>
  <c r="R287" i="5"/>
  <c r="R290" i="5" s="1"/>
  <c r="S287" i="5"/>
  <c r="S290" i="5" s="1"/>
  <c r="W287" i="5"/>
  <c r="W290" i="5" s="1"/>
  <c r="X287" i="5"/>
  <c r="X290" i="5" s="1"/>
  <c r="Y287" i="5"/>
  <c r="Y290" i="5" s="1"/>
  <c r="Z287" i="5"/>
  <c r="Z290" i="5" s="1"/>
  <c r="AA287" i="5"/>
  <c r="AA290" i="5" s="1"/>
  <c r="AB287" i="5"/>
  <c r="AB290" i="5" s="1"/>
  <c r="AC287" i="5"/>
  <c r="AC290" i="5" s="1"/>
  <c r="AD287" i="5"/>
  <c r="AD290" i="5" s="1"/>
  <c r="AE287" i="5"/>
  <c r="AE290" i="5" s="1"/>
  <c r="F287" i="5"/>
  <c r="F290" i="5" s="1"/>
  <c r="M187" i="4" l="1"/>
  <c r="O187" i="4"/>
  <c r="M184" i="4"/>
  <c r="M185" i="4"/>
  <c r="O185" i="4"/>
  <c r="R185" i="4" s="1"/>
  <c r="M186" i="4"/>
  <c r="O186" i="4"/>
  <c r="O184" i="4"/>
  <c r="P184" i="4" s="1"/>
  <c r="M87" i="4"/>
  <c r="O87" i="4"/>
  <c r="P87" i="4" s="1"/>
  <c r="M85" i="4"/>
  <c r="M86" i="4"/>
  <c r="O86" i="4"/>
  <c r="P86" i="4" s="1"/>
  <c r="O85" i="4"/>
  <c r="P85" i="4" s="1"/>
  <c r="Q85" i="4" s="1"/>
  <c r="M36" i="4"/>
  <c r="M35" i="4"/>
  <c r="L37" i="4"/>
  <c r="M37" i="4" s="1"/>
  <c r="O36" i="4"/>
  <c r="O35" i="4"/>
  <c r="M7" i="4"/>
  <c r="M6" i="4"/>
  <c r="L8" i="4"/>
  <c r="M8" i="4" s="1"/>
  <c r="O7" i="4"/>
  <c r="P7" i="4" s="1"/>
  <c r="O6" i="4"/>
  <c r="P6" i="4" s="1"/>
  <c r="Q6" i="4" s="1"/>
  <c r="Q7" i="4" s="1"/>
  <c r="R7" i="4" s="1"/>
  <c r="E67" i="3"/>
  <c r="H67" i="3" s="1"/>
  <c r="E68" i="3"/>
  <c r="E66" i="3"/>
  <c r="H66" i="3" s="1"/>
  <c r="E65" i="3"/>
  <c r="H65" i="3" s="1"/>
  <c r="I65" i="3" s="1"/>
  <c r="G68" i="3"/>
  <c r="H68" i="3" s="1"/>
  <c r="G67" i="3"/>
  <c r="G66" i="3"/>
  <c r="G65" i="3"/>
  <c r="R59" i="3"/>
  <c r="S59" i="3"/>
  <c r="T59" i="3"/>
  <c r="U59" i="3"/>
  <c r="V59" i="3"/>
  <c r="W59" i="3"/>
  <c r="X59" i="3"/>
  <c r="Y59" i="3"/>
  <c r="Z59" i="3"/>
  <c r="AA59" i="3"/>
  <c r="R57" i="3"/>
  <c r="S57" i="3"/>
  <c r="T57" i="3"/>
  <c r="U57" i="3"/>
  <c r="V57" i="3"/>
  <c r="W57" i="3"/>
  <c r="X57" i="3"/>
  <c r="Y57" i="3"/>
  <c r="Z57" i="3"/>
  <c r="AA57" i="3"/>
  <c r="R58" i="3"/>
  <c r="S58" i="3"/>
  <c r="T58" i="3"/>
  <c r="U58" i="3"/>
  <c r="V58" i="3"/>
  <c r="W58" i="3"/>
  <c r="X58" i="3"/>
  <c r="Y58" i="3"/>
  <c r="Z58" i="3"/>
  <c r="AA58" i="3"/>
  <c r="S56" i="3"/>
  <c r="T56" i="3"/>
  <c r="U56" i="3"/>
  <c r="V56" i="3"/>
  <c r="W56" i="3"/>
  <c r="X56" i="3"/>
  <c r="Y56" i="3"/>
  <c r="Z56" i="3"/>
  <c r="AA56" i="3"/>
  <c r="R56" i="3"/>
  <c r="Y52" i="3"/>
  <c r="R52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N52" i="3"/>
  <c r="O52" i="3"/>
  <c r="P52" i="3"/>
  <c r="Q52" i="3"/>
  <c r="S52" i="3"/>
  <c r="T52" i="3"/>
  <c r="U52" i="3"/>
  <c r="V52" i="3"/>
  <c r="W52" i="3"/>
  <c r="X52" i="3"/>
  <c r="Z52" i="3"/>
  <c r="AA52" i="3"/>
  <c r="M52" i="3"/>
  <c r="M48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J48" i="3"/>
  <c r="K48" i="3"/>
  <c r="L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I48" i="3"/>
  <c r="J45" i="3"/>
  <c r="J60" i="3" s="1"/>
  <c r="H60" i="3"/>
  <c r="D46" i="3"/>
  <c r="D60" i="3" s="1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D47" i="3"/>
  <c r="E47" i="3"/>
  <c r="F47" i="3"/>
  <c r="G47" i="3"/>
  <c r="G60" i="3" s="1"/>
  <c r="H47" i="3"/>
  <c r="I47" i="3"/>
  <c r="I60" i="3" s="1"/>
  <c r="J47" i="3"/>
  <c r="K47" i="3"/>
  <c r="K60" i="3" s="1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E45" i="3"/>
  <c r="E60" i="3" s="1"/>
  <c r="F45" i="3"/>
  <c r="F60" i="3" s="1"/>
  <c r="G45" i="3"/>
  <c r="H45" i="3"/>
  <c r="I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D45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H66" i="1"/>
  <c r="K66" i="1" s="1"/>
  <c r="H67" i="1"/>
  <c r="H68" i="1"/>
  <c r="H60" i="1"/>
  <c r="H61" i="1"/>
  <c r="H62" i="1"/>
  <c r="H65" i="1"/>
  <c r="K65" i="1" s="1"/>
  <c r="L65" i="1" s="1"/>
  <c r="H59" i="1"/>
  <c r="K59" i="1"/>
  <c r="L59" i="1" s="1"/>
  <c r="J68" i="1"/>
  <c r="J62" i="1"/>
  <c r="J56" i="1"/>
  <c r="J59" i="1"/>
  <c r="H54" i="1"/>
  <c r="H55" i="1"/>
  <c r="H56" i="1"/>
  <c r="H53" i="1"/>
  <c r="J67" i="1"/>
  <c r="K67" i="1" s="1"/>
  <c r="J66" i="1"/>
  <c r="J65" i="1"/>
  <c r="J61" i="1"/>
  <c r="K61" i="1" s="1"/>
  <c r="J60" i="1"/>
  <c r="K60" i="1"/>
  <c r="J55" i="1"/>
  <c r="J54" i="1"/>
  <c r="J53" i="1"/>
  <c r="P46" i="1"/>
  <c r="Q46" i="1"/>
  <c r="R46" i="1"/>
  <c r="S46" i="1"/>
  <c r="T46" i="1"/>
  <c r="U46" i="1"/>
  <c r="V46" i="1"/>
  <c r="W46" i="1"/>
  <c r="O46" i="1"/>
  <c r="G48" i="1"/>
  <c r="H48" i="1"/>
  <c r="I48" i="1"/>
  <c r="J48" i="1"/>
  <c r="F48" i="1"/>
  <c r="J49" i="1" s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P41" i="1"/>
  <c r="Q41" i="1"/>
  <c r="R41" i="1"/>
  <c r="S41" i="1"/>
  <c r="T41" i="1"/>
  <c r="U41" i="1"/>
  <c r="V41" i="1"/>
  <c r="W41" i="1"/>
  <c r="O41" i="1"/>
  <c r="K42" i="1"/>
  <c r="L42" i="1"/>
  <c r="M42" i="1"/>
  <c r="N42" i="1"/>
  <c r="K43" i="1"/>
  <c r="L43" i="1"/>
  <c r="M43" i="1"/>
  <c r="N43" i="1"/>
  <c r="L41" i="1"/>
  <c r="M41" i="1"/>
  <c r="N41" i="1"/>
  <c r="K41" i="1"/>
  <c r="P187" i="4" l="1"/>
  <c r="R187" i="4" s="1"/>
  <c r="N48" i="1"/>
  <c r="L60" i="3"/>
  <c r="M48" i="1"/>
  <c r="R6" i="4"/>
  <c r="P35" i="4"/>
  <c r="Q35" i="4" s="1"/>
  <c r="L60" i="1"/>
  <c r="S48" i="1"/>
  <c r="P36" i="4"/>
  <c r="R186" i="4"/>
  <c r="R184" i="4"/>
  <c r="Q86" i="4"/>
  <c r="R85" i="4"/>
  <c r="Q36" i="4"/>
  <c r="R36" i="4" s="1"/>
  <c r="R35" i="4"/>
  <c r="J65" i="3"/>
  <c r="I66" i="3"/>
  <c r="AA60" i="3"/>
  <c r="Z60" i="3"/>
  <c r="P60" i="3"/>
  <c r="W60" i="3"/>
  <c r="V60" i="3"/>
  <c r="U60" i="3"/>
  <c r="O60" i="3"/>
  <c r="N60" i="3"/>
  <c r="M60" i="3"/>
  <c r="Y60" i="3"/>
  <c r="X60" i="3"/>
  <c r="S60" i="3"/>
  <c r="R60" i="3"/>
  <c r="Q60" i="3"/>
  <c r="T60" i="3"/>
  <c r="K53" i="1"/>
  <c r="L53" i="1" s="1"/>
  <c r="M53" i="1" s="1"/>
  <c r="K68" i="1"/>
  <c r="K62" i="1"/>
  <c r="M65" i="1"/>
  <c r="L66" i="1"/>
  <c r="M59" i="1"/>
  <c r="P48" i="1"/>
  <c r="L48" i="1"/>
  <c r="K48" i="1"/>
  <c r="N49" i="1" s="1"/>
  <c r="W48" i="1"/>
  <c r="V48" i="1"/>
  <c r="T48" i="1"/>
  <c r="U48" i="1"/>
  <c r="Q48" i="1"/>
  <c r="K56" i="1"/>
  <c r="R48" i="1"/>
  <c r="K55" i="1"/>
  <c r="O48" i="1"/>
  <c r="K54" i="1"/>
  <c r="W49" i="1" l="1"/>
  <c r="S49" i="1"/>
  <c r="R86" i="4"/>
  <c r="Q87" i="4"/>
  <c r="R87" i="4" s="1"/>
  <c r="I67" i="3"/>
  <c r="J66" i="3"/>
  <c r="M66" i="1"/>
  <c r="L67" i="1"/>
  <c r="M60" i="1"/>
  <c r="L61" i="1"/>
  <c r="L54" i="1"/>
  <c r="L55" i="1" s="1"/>
  <c r="M54" i="1"/>
  <c r="I68" i="3" l="1"/>
  <c r="J68" i="3" s="1"/>
  <c r="J67" i="3"/>
  <c r="M67" i="1"/>
  <c r="L68" i="1"/>
  <c r="M68" i="1" s="1"/>
  <c r="L62" i="1"/>
  <c r="M62" i="1" s="1"/>
  <c r="M61" i="1"/>
  <c r="L56" i="1"/>
  <c r="M56" i="1" s="1"/>
  <c r="M55" i="1"/>
</calcChain>
</file>

<file path=xl/sharedStrings.xml><?xml version="1.0" encoding="utf-8"?>
<sst xmlns="http://schemas.openxmlformats.org/spreadsheetml/2006/main" count="2213" uniqueCount="547">
  <si>
    <t>용역비 지급명부</t>
  </si>
  <si>
    <t>조회 기간:</t>
  </si>
  <si>
    <t>2025년 8월 ~ 2025년 11월 (주간 표시)</t>
  </si>
  <si>
    <t>검색 조건:</t>
  </si>
  <si>
    <t>전체</t>
  </si>
  <si>
    <t>총 지급액:</t>
  </si>
  <si>
    <t>2,813,100원</t>
  </si>
  <si>
    <t/>
  </si>
  <si>
    <t>총 원천징수:</t>
  </si>
  <si>
    <t>92,842원</t>
  </si>
  <si>
    <t>총 실지급액:</t>
  </si>
  <si>
    <t>2,720,258원</t>
  </si>
  <si>
    <t>지급 대상:</t>
  </si>
  <si>
    <t>7명</t>
  </si>
  <si>
    <t>순번</t>
  </si>
  <si>
    <t>성명</t>
  </si>
  <si>
    <t>설계자</t>
  </si>
  <si>
    <t>은행</t>
  </si>
  <si>
    <t>계좌번호</t>
  </si>
  <si>
    <t>2025년 8월 1주</t>
  </si>
  <si>
    <t>2025년 8월 2주</t>
  </si>
  <si>
    <t>2025년 8월 3주</t>
  </si>
  <si>
    <t>2025년 8월 4주</t>
  </si>
  <si>
    <t>2025년 8월 5주</t>
  </si>
  <si>
    <t>2025년 9월 1주</t>
  </si>
  <si>
    <t>2025년 9월 2주</t>
  </si>
  <si>
    <t>2025년 9월 3주</t>
  </si>
  <si>
    <t>2025년 9월 4주</t>
  </si>
  <si>
    <t>2025년 10월 1주</t>
  </si>
  <si>
    <t>2025년 10월 2주</t>
  </si>
  <si>
    <t>2025년 10월 3주</t>
  </si>
  <si>
    <t>2025년 10월 4주</t>
  </si>
  <si>
    <t>2025년 10월 5주</t>
  </si>
  <si>
    <t>2025년 11월 1주</t>
  </si>
  <si>
    <t>2025년 11월 2주</t>
  </si>
  <si>
    <t>2025년 11월 3주</t>
  </si>
  <si>
    <t>2025년 11월 4주</t>
  </si>
  <si>
    <t>지급액</t>
  </si>
  <si>
    <t>사장님</t>
  </si>
  <si>
    <t>국민은행</t>
  </si>
  <si>
    <t>123456789012</t>
  </si>
  <si>
    <t>김영수</t>
  </si>
  <si>
    <t>신한은행</t>
  </si>
  <si>
    <t>223456789012</t>
  </si>
  <si>
    <t>이미영</t>
  </si>
  <si>
    <t>우리은행</t>
  </si>
  <si>
    <t>323456789012</t>
  </si>
  <si>
    <t>박철수</t>
  </si>
  <si>
    <t>하나은행</t>
  </si>
  <si>
    <t>423456789012</t>
  </si>
  <si>
    <t>최영희</t>
  </si>
  <si>
    <t>기업은행</t>
  </si>
  <si>
    <t>523456789012</t>
  </si>
  <si>
    <t>정민수</t>
  </si>
  <si>
    <t>농협은행</t>
  </si>
  <si>
    <t>623456789012</t>
  </si>
  <si>
    <t>강민수</t>
  </si>
  <si>
    <t>신협</t>
  </si>
  <si>
    <t>723456789012</t>
  </si>
  <si>
    <t>합계</t>
  </si>
  <si>
    <t>총합계</t>
  </si>
  <si>
    <t>사(3) - 승</t>
    <phoneticPr fontId="1" type="noConversion"/>
  </si>
  <si>
    <t>사(2) - 추1/2</t>
    <phoneticPr fontId="1" type="noConversion"/>
  </si>
  <si>
    <t>김(2) - 승</t>
    <phoneticPr fontId="1" type="noConversion"/>
  </si>
  <si>
    <t>이(1) - 추1/1</t>
    <phoneticPr fontId="1" type="noConversion"/>
  </si>
  <si>
    <t>박(1) - 등</t>
    <phoneticPr fontId="1" type="noConversion"/>
  </si>
  <si>
    <t>최(1) - 등</t>
    <phoneticPr fontId="1" type="noConversion"/>
  </si>
  <si>
    <t>김(1) - 등</t>
    <phoneticPr fontId="1" type="noConversion"/>
  </si>
  <si>
    <t>이(1) - 등</t>
    <phoneticPr fontId="1" type="noConversion"/>
  </si>
  <si>
    <t>사(2) - 등/승</t>
    <phoneticPr fontId="1" type="noConversion"/>
  </si>
  <si>
    <t>김(2)- 추1/2</t>
    <phoneticPr fontId="1" type="noConversion"/>
  </si>
  <si>
    <t>이(2)- 승</t>
    <phoneticPr fontId="1" type="noConversion"/>
  </si>
  <si>
    <t>박(1)- 추1/1</t>
    <phoneticPr fontId="1" type="noConversion"/>
  </si>
  <si>
    <t>최(1)- 추1/1</t>
    <phoneticPr fontId="1" type="noConversion"/>
  </si>
  <si>
    <t>배율</t>
    <phoneticPr fontId="6" type="noConversion"/>
  </si>
  <si>
    <t>배당금액</t>
    <phoneticPr fontId="6" type="noConversion"/>
  </si>
  <si>
    <t>인원</t>
    <phoneticPr fontId="6" type="noConversion"/>
  </si>
  <si>
    <t>분배1</t>
    <phoneticPr fontId="6" type="noConversion"/>
  </si>
  <si>
    <t>1인분배</t>
    <phoneticPr fontId="6" type="noConversion"/>
  </si>
  <si>
    <t>1인1회</t>
    <phoneticPr fontId="6" type="noConversion"/>
  </si>
  <si>
    <t>정(1)- 추1/1</t>
    <phoneticPr fontId="1" type="noConversion"/>
  </si>
  <si>
    <t>강(1)- 등</t>
    <phoneticPr fontId="1" type="noConversion"/>
  </si>
  <si>
    <t>정(1) - 등</t>
    <phoneticPr fontId="1" type="noConversion"/>
  </si>
  <si>
    <t>7월</t>
    <phoneticPr fontId="1" type="noConversion"/>
  </si>
  <si>
    <t>9월</t>
    <phoneticPr fontId="1" type="noConversion"/>
  </si>
  <si>
    <t>8월</t>
    <phoneticPr fontId="1" type="noConversion"/>
  </si>
  <si>
    <t>매출 월</t>
    <phoneticPr fontId="1" type="noConversion"/>
  </si>
  <si>
    <t>매출 총액</t>
    <phoneticPr fontId="6" type="noConversion"/>
  </si>
  <si>
    <t>주별총합</t>
    <phoneticPr fontId="1" type="noConversion"/>
  </si>
  <si>
    <t>월별총합</t>
    <phoneticPr fontId="1" type="noConversion"/>
  </si>
  <si>
    <t>지급대상자</t>
    <phoneticPr fontId="1" type="noConversion"/>
  </si>
  <si>
    <t xml:space="preserve"> 8월 1주</t>
  </si>
  <si>
    <t xml:space="preserve"> 8월 2주</t>
  </si>
  <si>
    <t xml:space="preserve"> 8월 3주</t>
  </si>
  <si>
    <t xml:space="preserve"> 8월 4주</t>
  </si>
  <si>
    <t xml:space="preserve"> 8월 5주</t>
  </si>
  <si>
    <t xml:space="preserve"> 9월 1주</t>
  </si>
  <si>
    <t xml:space="preserve"> 9월 2주</t>
  </si>
  <si>
    <t xml:space="preserve"> 9월 3주</t>
  </si>
  <si>
    <t xml:space="preserve"> 9월 4주</t>
  </si>
  <si>
    <t xml:space="preserve"> 10월 1주</t>
  </si>
  <si>
    <t xml:space="preserve"> 10월 2주</t>
  </si>
  <si>
    <t xml:space="preserve"> 10월 3주</t>
  </si>
  <si>
    <t xml:space="preserve"> 10월 4주</t>
  </si>
  <si>
    <t xml:space="preserve"> 10월 5주</t>
  </si>
  <si>
    <t xml:space="preserve"> 11월 1주</t>
  </si>
  <si>
    <t xml:space="preserve"> 11월 2주</t>
  </si>
  <si>
    <t xml:space="preserve"> 11월 3주</t>
  </si>
  <si>
    <t xml:space="preserve"> 11월 4주</t>
  </si>
  <si>
    <t>사(2)- 추2(1)</t>
    <phoneticPr fontId="1" type="noConversion"/>
  </si>
  <si>
    <t>한(1) - 등</t>
    <phoneticPr fontId="1" type="noConversion"/>
  </si>
  <si>
    <t>황(1) -등</t>
    <phoneticPr fontId="1" type="noConversion"/>
  </si>
  <si>
    <t>한2(2) -등승</t>
    <phoneticPr fontId="1" type="noConversion"/>
  </si>
  <si>
    <t>사1(2)-추2(2)</t>
    <phoneticPr fontId="1" type="noConversion"/>
  </si>
  <si>
    <t>이(2)-승</t>
    <phoneticPr fontId="1" type="noConversion"/>
  </si>
  <si>
    <t>한(1)-추1(1)</t>
    <phoneticPr fontId="1" type="noConversion"/>
  </si>
  <si>
    <t>김(1) - 추(1)</t>
    <phoneticPr fontId="1" type="noConversion"/>
  </si>
  <si>
    <t>이(1) - 추(1)</t>
    <phoneticPr fontId="1" type="noConversion"/>
  </si>
  <si>
    <t>황(1)-추1(1)</t>
    <phoneticPr fontId="1" type="noConversion"/>
  </si>
  <si>
    <t>황2(1)-추1(1)</t>
    <phoneticPr fontId="1" type="noConversion"/>
  </si>
  <si>
    <t>한2(2)-추2(1)</t>
    <phoneticPr fontId="1" type="noConversion"/>
  </si>
  <si>
    <t>최(1)-등</t>
    <phoneticPr fontId="1" type="noConversion"/>
  </si>
  <si>
    <t>최2(1)-등</t>
    <phoneticPr fontId="1" type="noConversion"/>
  </si>
  <si>
    <t>한지(1)-등</t>
    <phoneticPr fontId="1" type="noConversion"/>
  </si>
  <si>
    <t>이정(1)-등</t>
    <phoneticPr fontId="1" type="noConversion"/>
  </si>
  <si>
    <t>김태(1)-등</t>
    <phoneticPr fontId="1" type="noConversion"/>
  </si>
  <si>
    <t>정우(1)-등</t>
    <phoneticPr fontId="1" type="noConversion"/>
  </si>
  <si>
    <t>정우2(1)-등</t>
    <phoneticPr fontId="1" type="noConversion"/>
  </si>
  <si>
    <t>정우3(1)-등</t>
    <phoneticPr fontId="1" type="noConversion"/>
  </si>
  <si>
    <t>김(1)-종료</t>
    <phoneticPr fontId="1" type="noConversion"/>
  </si>
  <si>
    <t>사1(2)-종료</t>
    <phoneticPr fontId="1" type="noConversion"/>
  </si>
  <si>
    <t>이(2)-추2(1)</t>
    <phoneticPr fontId="1" type="noConversion"/>
  </si>
  <si>
    <t>한(1)-종료</t>
    <phoneticPr fontId="1" type="noConversion"/>
  </si>
  <si>
    <t>한2(2)-추2(2)</t>
    <phoneticPr fontId="1" type="noConversion"/>
  </si>
  <si>
    <t>황2(1)-종료</t>
    <phoneticPr fontId="1" type="noConversion"/>
  </si>
  <si>
    <t>황(1)-종료</t>
    <phoneticPr fontId="1" type="noConversion"/>
  </si>
  <si>
    <t>최(1)-추1(1)</t>
    <phoneticPr fontId="1" type="noConversion"/>
  </si>
  <si>
    <t>최2(1)-추1(1)</t>
    <phoneticPr fontId="1" type="noConversion"/>
  </si>
  <si>
    <t>한지(1)-추1(1)</t>
    <phoneticPr fontId="1" type="noConversion"/>
  </si>
  <si>
    <t>이정(1)-추1(1)</t>
    <phoneticPr fontId="1" type="noConversion"/>
  </si>
  <si>
    <t xml:space="preserve"> 12월 1주</t>
    <phoneticPr fontId="1" type="noConversion"/>
  </si>
  <si>
    <t xml:space="preserve"> 12월 2주</t>
    <phoneticPr fontId="1" type="noConversion"/>
  </si>
  <si>
    <t xml:space="preserve"> 12월 3주</t>
  </si>
  <si>
    <t xml:space="preserve"> 12월 4주</t>
  </si>
  <si>
    <t xml:space="preserve"> 1월 1주</t>
    <phoneticPr fontId="1" type="noConversion"/>
  </si>
  <si>
    <t xml:space="preserve"> 1월 2주</t>
    <phoneticPr fontId="1" type="noConversion"/>
  </si>
  <si>
    <t xml:space="preserve"> 1월 3주</t>
  </si>
  <si>
    <t xml:space="preserve"> 1월 4주</t>
  </si>
  <si>
    <t xml:space="preserve"> 1월 5주</t>
  </si>
  <si>
    <t>등급</t>
    <phoneticPr fontId="1" type="noConversion"/>
  </si>
  <si>
    <t>F1</t>
    <phoneticPr fontId="1" type="noConversion"/>
  </si>
  <si>
    <t>F2</t>
    <phoneticPr fontId="1" type="noConversion"/>
  </si>
  <si>
    <t xml:space="preserve">  - 승급자: 2명</t>
  </si>
  <si>
    <t xml:space="preserve">    → 사장님(F1→F2), 김영수(F1→F2)</t>
  </si>
  <si>
    <t xml:space="preserve">  - 미승급 등록자: 8명</t>
  </si>
  <si>
    <t xml:space="preserve">    → 이미영(F1), 박철수(F1), 박철수2(F1), 박철수3(F1), 박철수4(F1), 강민지(F1), 이순신(F1), 김유신(F1)</t>
  </si>
  <si>
    <t xml:space="preserve">  - 추가지급 대상자: 0명</t>
  </si>
  <si>
    <t xml:space="preserve">  - 등급별 지급 대상 인원:</t>
  </si>
  <si>
    <t xml:space="preserve">    → F1: 8명 × 240,000원/회</t>
  </si>
  <si>
    <t xml:space="preserve">    → F2: 2명 × 1,190,000원/회</t>
  </si>
  <si>
    <t>박철수2</t>
  </si>
  <si>
    <t>박철수3</t>
  </si>
  <si>
    <t>박철수4</t>
  </si>
  <si>
    <t xml:space="preserve">이순신 </t>
  </si>
  <si>
    <t xml:space="preserve">김유신 </t>
  </si>
  <si>
    <t xml:space="preserve">강민지 </t>
    <phoneticPr fontId="1" type="noConversion"/>
  </si>
  <si>
    <t>사장님</t>
    <phoneticPr fontId="1" type="noConversion"/>
  </si>
  <si>
    <t>김영수</t>
    <phoneticPr fontId="1" type="noConversion"/>
  </si>
  <si>
    <t>이름</t>
    <phoneticPr fontId="1" type="noConversion"/>
  </si>
  <si>
    <t xml:space="preserve">등록 </t>
    <phoneticPr fontId="1" type="noConversion"/>
  </si>
  <si>
    <t>지급시작일</t>
    <phoneticPr fontId="1" type="noConversion"/>
  </si>
  <si>
    <t>강민지</t>
  </si>
  <si>
    <t>이순신</t>
  </si>
  <si>
    <t>김유신</t>
  </si>
  <si>
    <t>한예진</t>
  </si>
  <si>
    <t>한예진2</t>
  </si>
  <si>
    <t>황민정</t>
  </si>
  <si>
    <t>황민정2</t>
  </si>
  <si>
    <t>신윤복</t>
  </si>
  <si>
    <t>신윤복2</t>
  </si>
  <si>
    <t>정선</t>
  </si>
  <si>
    <t>정선2</t>
  </si>
  <si>
    <t>박지원</t>
  </si>
  <si>
    <t>박지원2</t>
  </si>
  <si>
    <t>박지원3</t>
  </si>
  <si>
    <t>윤서준</t>
  </si>
  <si>
    <t>윤서준2</t>
  </si>
  <si>
    <t>윤서준3</t>
  </si>
  <si>
    <t>윤서준4</t>
  </si>
  <si>
    <t xml:space="preserve">  - 승급자: 3명</t>
  </si>
  <si>
    <t xml:space="preserve">    → 김유신(F1→F2), 박철수3(F1→F2), 박철수2(F1→F2)</t>
  </si>
  <si>
    <t xml:space="preserve">  - 미승급 등록자: 15명</t>
  </si>
  <si>
    <t xml:space="preserve">    → 한예진(F1), 한예진2(F1), 황민정(F1), 황민정2(F1), 신윤복(F1), 신윤복2(F1), 정선(F1), 정선2(F1), 박지원(F1), 박지원2(F1), 박지원3(F1), 윤서준(F1), 윤서준2(F1), 윤서준3(F1), 윤서준4(F1)</t>
  </si>
  <si>
    <t xml:space="preserve">  - 추가지급 대상자: 7명</t>
  </si>
  <si>
    <t xml:space="preserve">    → 이미영(F1,1차), 박철수(F1,1차), 박철수4(F1,1차), 강민지(F1,1차), 이순신(F1,1차), 사장님(F2,1차), 김영수(F2,1차)</t>
  </si>
  <si>
    <t xml:space="preserve">    → F1: 20명 × 144,000원/회</t>
  </si>
  <si>
    <t xml:space="preserve">    → F2: 5명 × 714,000원/회</t>
  </si>
  <si>
    <t>2,추1</t>
  </si>
  <si>
    <t>2,추1</t>
    <phoneticPr fontId="1" type="noConversion"/>
  </si>
  <si>
    <t>1,추1</t>
  </si>
  <si>
    <t>1,추1</t>
    <phoneticPr fontId="1" type="noConversion"/>
  </si>
  <si>
    <t>2,승</t>
  </si>
  <si>
    <t>2,승</t>
    <phoneticPr fontId="1" type="noConversion"/>
  </si>
  <si>
    <t>최민수</t>
  </si>
  <si>
    <t>최민수2</t>
  </si>
  <si>
    <t>최민수3</t>
  </si>
  <si>
    <t>최민수4</t>
  </si>
  <si>
    <t>최민수5</t>
  </si>
  <si>
    <t>최민수6</t>
  </si>
  <si>
    <t>송가인</t>
  </si>
  <si>
    <t>송가인2</t>
  </si>
  <si>
    <t>송가인3</t>
  </si>
  <si>
    <t>송가인4</t>
  </si>
  <si>
    <t>송가인5</t>
  </si>
  <si>
    <t>류현진</t>
  </si>
  <si>
    <t>류현진2</t>
  </si>
  <si>
    <t>류현진3</t>
  </si>
  <si>
    <t>류현진4</t>
  </si>
  <si>
    <t>류현진5</t>
  </si>
  <si>
    <t>안정환</t>
  </si>
  <si>
    <t>안정환2</t>
  </si>
  <si>
    <t>안정환3</t>
  </si>
  <si>
    <t>안정환4</t>
  </si>
  <si>
    <t>안정환5</t>
  </si>
  <si>
    <t>배용준</t>
  </si>
  <si>
    <t>배용준2</t>
  </si>
  <si>
    <t>배용준3</t>
  </si>
  <si>
    <t>배용준4</t>
  </si>
  <si>
    <t>전지현</t>
  </si>
  <si>
    <t>전지현2</t>
  </si>
  <si>
    <t>전지현3</t>
  </si>
  <si>
    <t>전지현4</t>
  </si>
  <si>
    <t>고소영</t>
  </si>
  <si>
    <t>고소영2</t>
  </si>
  <si>
    <t>고소영3</t>
  </si>
  <si>
    <t>고소영4</t>
  </si>
  <si>
    <t>김하늘</t>
  </si>
  <si>
    <t>김하늘2</t>
  </si>
  <si>
    <t>김하늘3</t>
  </si>
  <si>
    <t>김하늘4</t>
  </si>
  <si>
    <t>이나영</t>
  </si>
  <si>
    <t>이나영2</t>
  </si>
  <si>
    <t>이나영3</t>
  </si>
  <si>
    <t>이나영4</t>
  </si>
  <si>
    <t>한지민</t>
  </si>
  <si>
    <t>한지민2</t>
  </si>
  <si>
    <t>한지민3</t>
  </si>
  <si>
    <t>한지민4</t>
  </si>
  <si>
    <t xml:space="preserve">  - 승급자: 14명</t>
  </si>
  <si>
    <t xml:space="preserve">  - 미승급 등록자: 40명</t>
  </si>
  <si>
    <t xml:space="preserve">  - 추가지급 대상자: 13명</t>
  </si>
  <si>
    <t xml:space="preserve">    → F1: 51명 × 171,428.571원/회</t>
  </si>
  <si>
    <t xml:space="preserve">    → F2: 12명 × 705,803.571원/회</t>
  </si>
  <si>
    <t xml:space="preserve">    → F3: 4명 × 2,280,803.571원/회</t>
  </si>
  <si>
    <t>F3</t>
    <phoneticPr fontId="1" type="noConversion"/>
  </si>
  <si>
    <t>3,승</t>
  </si>
  <si>
    <t>4,승</t>
  </si>
  <si>
    <t>3,승</t>
    <phoneticPr fontId="1" type="noConversion"/>
  </si>
  <si>
    <t>1, 추1</t>
    <phoneticPr fontId="1" type="noConversion"/>
  </si>
  <si>
    <t>2, 추1</t>
    <phoneticPr fontId="1" type="noConversion"/>
  </si>
  <si>
    <t>1, 종료</t>
    <phoneticPr fontId="1" type="noConversion"/>
  </si>
  <si>
    <t xml:space="preserve">  - 승급자: 31명</t>
  </si>
  <si>
    <t xml:space="preserve">    → 강동원2(F1→F2), 배용준(F1→F2), 김혜수(F1→F2), 고소영2(F1→F2), 배용준4(F1→F2), 전지현3(F1→F2), 김수현7(F1→F2), 강동원3(F1→F2), 최민수(F1→F3), 고소영4(F1→F2), 배용준2(F1→F2), 전지현4(F1→F2), 정우성3(F1→F2), 강동원6(F1→F2), 윤서준2(F1→F2), 류현진5(F1→F2), 안정환(F1→F2), 안정환5(F1→F2), 김하늘2(F1→F2), 김유신(F2→F3), 최민수3(F2→F3), 강민지(F2→F3), 신윤복(F2→F3), 윤서준4(F1→F2), 박철수3(F2→F3), 윤서준(F2→F3), 최민수4(F1→F2), 박철수4(F2→F3), 이순신(F1→F2), 김영수(F3→F4), 사장님(F3→F4)</t>
  </si>
  <si>
    <t xml:space="preserve">  - 미승급 등록자: 87명</t>
  </si>
  <si>
    <t xml:space="preserve">    → 김태희(F1), 정우성(F1), 정우성2(F1), 정우성4(F1), 정우성5(F1), 손예진(F1), 손예진2(F1), 현빈(F1), 현빈2(F1), 현빈3(F1), 현빈4(F1), 이병헌(F1), 송혜교(F1), 송혜교2(F1), 송혜교3(F1), 강동원(F1), 강동원4(F1), 강동원5(F1), 전도연(F1), 전도연2(F1), 하정우(F1), 하정우2(F1), 하정우3(F1), 하정우4(F1), 조인성(F1), 조인성2(F1), 조인성3(F1), 송강호(F1), 송강호2(F1), 송강호3(F1), 송강호4(F1), 송강호5(F1), 이정재(F1), 이정재2(F1), 공유(F1), 김수현(F1), 김수현2(F1), 김수현3(F1), 김수현4(F1), 김수현5(F1), 김수현6(F1), 박서준(F1), 박서준2(F1), 박서준3(F1), 이민호(F1), 이민호2(F1), 김지원(F1), 김지원2(F1), 김지원3(F1), 김지원4(F1), 박보영(F1), 한효주(F1), 한효주2(F1), 한효주3(F1), 한효주4(F1), 한효주5(F1), 수지(F1), 수지2(F1), 아이유(F1), 아이유2(F1), 아이유3(F1), 김고은(F1), 김고은2(F1), 김고은3(F1), 김고은4(F1), 박신혜(F1), 전소민(F1), 전소민2(F1), 전소민3(F1), 전소민4(F1), 전소민5(F1), 전소민6(F1), 김다미(F1), 김다미2(F1), 이성경(F1), 이성경2(F1), 이성경3(F1), 한소희(F1), 한소희2(F1), 한소희3(F1), 한소희4(F1), 정호연(F1), 김세정(F1), 김세정2(F1), 김세정3(F1), 김세정4(F1), 김세정5(F1)</t>
  </si>
  <si>
    <t xml:space="preserve">  - 추가지급 대상자: 32명</t>
  </si>
  <si>
    <t xml:space="preserve">    → 최민수2(F1,1차), 최민수5(F1,1차), 최민수6(F1,1차), 송가인(F1,1차), 송가인4(F1,1차), 송가인5(F1,1차), 류현진3(F1,1차), 류현진4(F1,1차), 안정환2(F1,1차), 안정환3(F1,1차), 안정환4(F1,1차), 배용준3(F1,1차), 전지현(F1,1차), 전지현2(F1,1차), 고소영(F1,1차), 고소영3(F1,1차), 김하늘(F1,1차), 김하늘3(F1,1차), 김하늘4(F1,1차), 이나영(F1,1차), 이나영2(F1,1차), 이나영3(F1,1차), 이나영4(F1,1차), 한지민(F1,1차), 한지민2(F1,1차), 한지민3(F1,1차), 한지민4(F1,1차), 류현진2(F2,1차), 송가인2(F2,1차), 송가인3(F2,1차), 류현진(F2,1차), 한예진(F2,1차)</t>
  </si>
  <si>
    <t xml:space="preserve">    → F1: 114명 × 159,428.571원/회</t>
  </si>
  <si>
    <t xml:space="preserve">    → F2: 26명 × 679,134.454원/회</t>
  </si>
  <si>
    <t xml:space="preserve">    → F3: 8명 × 1,981,134.454원/회</t>
  </si>
  <si>
    <t xml:space="preserve">    → F4: 2명 × 6,166,134.454원/회</t>
  </si>
  <si>
    <t>김태희</t>
  </si>
  <si>
    <t>정우성</t>
  </si>
  <si>
    <t>정우성2</t>
  </si>
  <si>
    <t>정우성3</t>
  </si>
  <si>
    <t>정우성4</t>
  </si>
  <si>
    <t>정우성5</t>
  </si>
  <si>
    <t>손예진</t>
  </si>
  <si>
    <t>손예진2</t>
  </si>
  <si>
    <t>현빈</t>
  </si>
  <si>
    <t>현빈2</t>
  </si>
  <si>
    <t>현빈3</t>
  </si>
  <si>
    <t>현빈4</t>
  </si>
  <si>
    <t>이병헌</t>
  </si>
  <si>
    <t>송혜교</t>
  </si>
  <si>
    <t>송혜교2</t>
  </si>
  <si>
    <t>송혜교3</t>
  </si>
  <si>
    <t>강동원</t>
  </si>
  <si>
    <t>강동원2</t>
  </si>
  <si>
    <t>강동원3</t>
  </si>
  <si>
    <t>강동원4</t>
  </si>
  <si>
    <t>강동원5</t>
  </si>
  <si>
    <t>강동원6</t>
  </si>
  <si>
    <t>전도연</t>
  </si>
  <si>
    <t>전도연2</t>
  </si>
  <si>
    <t>하정우</t>
  </si>
  <si>
    <t>하정우2</t>
  </si>
  <si>
    <t>하정우3</t>
  </si>
  <si>
    <t>하정우4</t>
  </si>
  <si>
    <t>김혜수</t>
  </si>
  <si>
    <t>조인성</t>
  </si>
  <si>
    <t>조인성2</t>
  </si>
  <si>
    <t>조인성3</t>
  </si>
  <si>
    <t>송강호</t>
  </si>
  <si>
    <t>송강호2</t>
  </si>
  <si>
    <t>송강호3</t>
  </si>
  <si>
    <t>송강호4</t>
  </si>
  <si>
    <t>송강호5</t>
  </si>
  <si>
    <t>이정재</t>
  </si>
  <si>
    <t>이정재2</t>
  </si>
  <si>
    <t>공유</t>
  </si>
  <si>
    <t>김수현</t>
  </si>
  <si>
    <t>김수현2</t>
  </si>
  <si>
    <t>김수현3</t>
  </si>
  <si>
    <t>김수현4</t>
  </si>
  <si>
    <t>김수현5</t>
  </si>
  <si>
    <t>김수현6</t>
  </si>
  <si>
    <t>김수현7</t>
  </si>
  <si>
    <t>박서준</t>
  </si>
  <si>
    <t>박서준2</t>
  </si>
  <si>
    <t>박서준3</t>
  </si>
  <si>
    <t>이민호</t>
  </si>
  <si>
    <t>이민호2</t>
  </si>
  <si>
    <t>김지원</t>
  </si>
  <si>
    <t>김지원2</t>
  </si>
  <si>
    <t>김지원3</t>
  </si>
  <si>
    <t>김지원4</t>
  </si>
  <si>
    <t>박보영</t>
  </si>
  <si>
    <t>한효주</t>
  </si>
  <si>
    <t>한효주2</t>
  </si>
  <si>
    <t>한효주3</t>
  </si>
  <si>
    <t>한효주4</t>
  </si>
  <si>
    <t>한효주5</t>
  </si>
  <si>
    <t>수지</t>
  </si>
  <si>
    <t>수지2</t>
  </si>
  <si>
    <t>아이유</t>
  </si>
  <si>
    <t>아이유2</t>
  </si>
  <si>
    <t>아이유3</t>
  </si>
  <si>
    <t>김고은</t>
  </si>
  <si>
    <t>김고은2</t>
  </si>
  <si>
    <t>김고은3</t>
  </si>
  <si>
    <t>김고은4</t>
  </si>
  <si>
    <t>박신혜</t>
  </si>
  <si>
    <t>전소민</t>
  </si>
  <si>
    <t>전소민2</t>
  </si>
  <si>
    <t>전소민3</t>
  </si>
  <si>
    <t>전소민4</t>
  </si>
  <si>
    <t>전소민5</t>
  </si>
  <si>
    <t>전소민6</t>
  </si>
  <si>
    <t>김다미</t>
  </si>
  <si>
    <t>김다미2</t>
  </si>
  <si>
    <t>이성경</t>
  </si>
  <si>
    <t>이성경2</t>
  </si>
  <si>
    <t>이성경3</t>
  </si>
  <si>
    <t>한소희</t>
  </si>
  <si>
    <t>한소희2</t>
  </si>
  <si>
    <t>한소희3</t>
  </si>
  <si>
    <t>한소희4</t>
  </si>
  <si>
    <t>정호연</t>
  </si>
  <si>
    <t>김세정</t>
  </si>
  <si>
    <t>김세정2</t>
  </si>
  <si>
    <t>김세정3</t>
  </si>
  <si>
    <t>김세정4</t>
  </si>
  <si>
    <t>김세정5</t>
  </si>
  <si>
    <t>F4</t>
    <phoneticPr fontId="1" type="noConversion"/>
  </si>
  <si>
    <t>1</t>
  </si>
  <si>
    <t xml:space="preserve"> 2월 1주</t>
    <phoneticPr fontId="1" type="noConversion"/>
  </si>
  <si>
    <t>3,승-보험x</t>
    <phoneticPr fontId="1" type="noConversion"/>
  </si>
  <si>
    <t xml:space="preserve">    → 류현진2(F1→F2), 송가인2(F1→F2), 박지원2(F1→F3), 송가인3(F1→F2), 최민수3(F1→F2), 강민지(F1→F2), 신윤복(F1→F2), 류현진(F1→F2), 한예진(F1→F2), 윤서준(F1→F2), 박철수2(F2→F3), 박철수4(F1→F2), 김영수(F2→F3), 사장님(F2→F3)</t>
    <phoneticPr fontId="1" type="noConversion"/>
  </si>
  <si>
    <t xml:space="preserve">    → 최민수(F1), 최민수2(F1), 최민수4(F1), 최민수5(F1), 최민수6(F1), 송가인(F1), 송가인4(F1), 송가인5(F1), 류현진3(F1), 류현진4(F1), 류현진5(F1), 안정환(F1), 안정환2(F1), 안정환3(F1), 안정환4(F1), 안정환5(F1), 배용준(F1), 배용준2(F1), 배용준3(F1), 배용준4(F1), 전지현(F1), 전지현2(F1), 전지현3(F1), 전지현4(F1), 고소영(F1), 고소영2(F1), 고소영3(F1), 고소영4(F1), 김하늘(F1), 김하늘2(F1), 김하늘3(F1), 김하늘4(F1), 이나영(F1), 이나영2(F1), 이나영3(F1), 이나영4(F1), 한지민(F1), 한지민2(F1), 한지민3(F1), 한지민4(F1)</t>
    <phoneticPr fontId="1" type="noConversion"/>
  </si>
  <si>
    <t xml:space="preserve">    → 한예진2(F1,1차), 황민정(F1,1차), 황민정2(F1,1차), 신윤복2(F1,1차), 정선(F1,1차), 정선2(F1,1차), 박지원(F1,1차), 박지원3(F1,1차), 윤서준2(F1,1차), 윤서준3(F1,1차), 윤서준4(F1,1차), 김유신(F2,1차), 박철수3(F2,1차)</t>
    <phoneticPr fontId="1" type="noConversion"/>
  </si>
  <si>
    <t>총금액</t>
  </si>
  <si>
    <t>1251-1753-2757</t>
  </si>
  <si>
    <t>토스뱅크</t>
  </si>
  <si>
    <t>김부장</t>
  </si>
  <si>
    <t>김실장</t>
  </si>
  <si>
    <t>김주임</t>
  </si>
  <si>
    <t>김대리</t>
  </si>
  <si>
    <t>김과장</t>
  </si>
  <si>
    <t>3333-53-1004250</t>
  </si>
  <si>
    <t>카카오뱅크</t>
  </si>
  <si>
    <t>정팀장</t>
  </si>
  <si>
    <t>346-100246-12706</t>
  </si>
  <si>
    <t>한매니저</t>
  </si>
  <si>
    <t>한설계</t>
  </si>
  <si>
    <t>한부장</t>
  </si>
  <si>
    <t>한실장</t>
  </si>
  <si>
    <t>100243-73-101701</t>
  </si>
  <si>
    <t>KB국민은행</t>
  </si>
  <si>
    <t>이주임</t>
  </si>
  <si>
    <t>이대리</t>
  </si>
  <si>
    <t>이과장</t>
  </si>
  <si>
    <t>3333-44-1004097</t>
  </si>
  <si>
    <t>김팀장</t>
  </si>
  <si>
    <t>김매니저</t>
  </si>
  <si>
    <t>335-335-100705</t>
  </si>
  <si>
    <t>전설계</t>
  </si>
  <si>
    <t>전부장</t>
  </si>
  <si>
    <t>전실장</t>
  </si>
  <si>
    <t>전주임</t>
  </si>
  <si>
    <t>전대리</t>
  </si>
  <si>
    <t>전과장</t>
  </si>
  <si>
    <t>100234-64-101638</t>
  </si>
  <si>
    <t>박팀장</t>
  </si>
  <si>
    <t>330-100230-60-330</t>
  </si>
  <si>
    <t>김설계</t>
  </si>
  <si>
    <t>1227-327-101135</t>
  </si>
  <si>
    <t>아주임</t>
  </si>
  <si>
    <t>아대리</t>
  </si>
  <si>
    <t>아과장</t>
  </si>
  <si>
    <t>100225-55-101575</t>
  </si>
  <si>
    <t>수팀장</t>
  </si>
  <si>
    <t>수매니저</t>
  </si>
  <si>
    <t>320-1220-2540-50</t>
  </si>
  <si>
    <t>한주임</t>
  </si>
  <si>
    <t>한대리</t>
  </si>
  <si>
    <t>319-100219-12409</t>
  </si>
  <si>
    <t>박과장</t>
  </si>
  <si>
    <t>1215-1645-2505</t>
  </si>
  <si>
    <t>313-1213-2491-43</t>
  </si>
  <si>
    <t>NH농협은행</t>
  </si>
  <si>
    <t>이실장</t>
  </si>
  <si>
    <t>310-100210-12310</t>
  </si>
  <si>
    <t>박대리</t>
  </si>
  <si>
    <t>303-100203-33-303</t>
  </si>
  <si>
    <t>302-1202-2414-32</t>
  </si>
  <si>
    <t>공팀장</t>
  </si>
  <si>
    <t>1200-300-101000</t>
  </si>
  <si>
    <t>이매니저</t>
  </si>
  <si>
    <t>이설계</t>
  </si>
  <si>
    <t>295-1195-2365-25</t>
  </si>
  <si>
    <t>송부장</t>
  </si>
  <si>
    <t>송실장</t>
  </si>
  <si>
    <t>송주임</t>
  </si>
  <si>
    <t>송대리</t>
  </si>
  <si>
    <t>송과장</t>
  </si>
  <si>
    <t>292-100192-12112</t>
  </si>
  <si>
    <t>조팀장</t>
  </si>
  <si>
    <t>조매니저</t>
  </si>
  <si>
    <t>조설계</t>
  </si>
  <si>
    <t>1191-291-100955</t>
  </si>
  <si>
    <t>3333-89-1003179</t>
  </si>
  <si>
    <t>하실장</t>
  </si>
  <si>
    <t>하주임</t>
  </si>
  <si>
    <t>하대리</t>
  </si>
  <si>
    <t>하과장</t>
  </si>
  <si>
    <t>285-100185-15-285</t>
  </si>
  <si>
    <t>전팀장</t>
  </si>
  <si>
    <t>전매니저</t>
  </si>
  <si>
    <t>1179-1537-2253</t>
  </si>
  <si>
    <t>강설계</t>
  </si>
  <si>
    <t>강부장</t>
  </si>
  <si>
    <t>강실장</t>
  </si>
  <si>
    <t>강주임</t>
  </si>
  <si>
    <t>강대리</t>
  </si>
  <si>
    <t>강과장</t>
  </si>
  <si>
    <t>276-100176-96-276</t>
  </si>
  <si>
    <t>송팀장</t>
  </si>
  <si>
    <t>송매니저</t>
  </si>
  <si>
    <t>송설계</t>
  </si>
  <si>
    <t>275-1175-2225-95</t>
  </si>
  <si>
    <t>이부장</t>
  </si>
  <si>
    <t>100171-91-101197</t>
  </si>
  <si>
    <t>현실장</t>
  </si>
  <si>
    <t>현주임</t>
  </si>
  <si>
    <t>현대리</t>
  </si>
  <si>
    <t>현과장</t>
  </si>
  <si>
    <t>3333-71-1002873</t>
  </si>
  <si>
    <t>손팀장</t>
  </si>
  <si>
    <t>손매니저</t>
  </si>
  <si>
    <t>1164-264-100820</t>
  </si>
  <si>
    <t>정설계</t>
  </si>
  <si>
    <t>정부장</t>
  </si>
  <si>
    <t>정실장</t>
  </si>
  <si>
    <t>정주임</t>
  </si>
  <si>
    <t>정대리</t>
  </si>
  <si>
    <t>263-263-100489</t>
  </si>
  <si>
    <t>304-1204-2428-34</t>
  </si>
  <si>
    <t>이팀장</t>
  </si>
  <si>
    <t>3333-98-1003332</t>
  </si>
  <si>
    <t>고과장</t>
  </si>
  <si>
    <t>고팀장</t>
  </si>
  <si>
    <t>고매니저</t>
  </si>
  <si>
    <t>고설계</t>
  </si>
  <si>
    <t>1188-1564-2316</t>
  </si>
  <si>
    <t>284-1184-2288-14</t>
  </si>
  <si>
    <t>배과장</t>
  </si>
  <si>
    <t>배팀장</t>
  </si>
  <si>
    <t>배매니저</t>
  </si>
  <si>
    <t>배설계</t>
  </si>
  <si>
    <t>안부장</t>
  </si>
  <si>
    <t>안실장</t>
  </si>
  <si>
    <t>안주임</t>
  </si>
  <si>
    <t>안대리</t>
  </si>
  <si>
    <t>안과장</t>
  </si>
  <si>
    <t>274-100174-11914</t>
  </si>
  <si>
    <t>류팀장</t>
  </si>
  <si>
    <t>류매니저</t>
  </si>
  <si>
    <t>류설계</t>
  </si>
  <si>
    <t>류부장</t>
  </si>
  <si>
    <t>류실장</t>
  </si>
  <si>
    <t>최설계</t>
  </si>
  <si>
    <t>최부장</t>
  </si>
  <si>
    <t>최실장</t>
  </si>
  <si>
    <t>최주임</t>
  </si>
  <si>
    <t>최대리</t>
  </si>
  <si>
    <t>최과장</t>
  </si>
  <si>
    <t>윤매니저</t>
  </si>
  <si>
    <t>윤설계</t>
  </si>
  <si>
    <t>윤부장</t>
  </si>
  <si>
    <t>윤실장</t>
  </si>
  <si>
    <t>박주임</t>
  </si>
  <si>
    <t>정매니저</t>
  </si>
  <si>
    <t>267-100167-87-267</t>
  </si>
  <si>
    <t>신설계</t>
  </si>
  <si>
    <t>신부장</t>
  </si>
  <si>
    <t>265-100165-11815</t>
  </si>
  <si>
    <t>황실장</t>
  </si>
  <si>
    <t>황주임</t>
  </si>
  <si>
    <t>한과장</t>
  </si>
  <si>
    <t>268-1168-2176-88</t>
  </si>
  <si>
    <t>박실장</t>
  </si>
  <si>
    <t>345-678-901234</t>
  </si>
  <si>
    <t>박설계</t>
  </si>
  <si>
    <t>234-567-890123</t>
  </si>
  <si>
    <t>123-456-789012</t>
  </si>
  <si>
    <t>2026년 2월 4주</t>
  </si>
  <si>
    <t>2026년 2월 3주</t>
  </si>
  <si>
    <t>2026년 2월 2주</t>
  </si>
  <si>
    <t>2026년 2월 1주</t>
  </si>
  <si>
    <t>2026년 1월 5주</t>
  </si>
  <si>
    <t>2026년 1월 4주</t>
  </si>
  <si>
    <t>2026년 1월 3주</t>
  </si>
  <si>
    <t>2026년 1월 2주</t>
  </si>
  <si>
    <t>2026년 1월 1주</t>
  </si>
  <si>
    <t>2025년 12월 4주</t>
  </si>
  <si>
    <t>2025년 12월 3주</t>
  </si>
  <si>
    <t>2025년 12월 2주</t>
  </si>
  <si>
    <t>2025년 12월 1주</t>
  </si>
  <si>
    <t>기간 합계</t>
  </si>
  <si>
    <t>163명</t>
  </si>
  <si>
    <t>95,820,737원</t>
  </si>
  <si>
    <t>3,270,263원</t>
  </si>
  <si>
    <t>99,091,000원</t>
  </si>
  <si>
    <t>2025년 8월 ~ 2026년 2월 (주간 표시)</t>
  </si>
  <si>
    <t>수동합산</t>
    <phoneticPr fontId="1" type="noConversion"/>
  </si>
  <si>
    <t>시스템합산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</si>
</sst>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[Red]#,##0"/>
    <numFmt numFmtId="177" formatCode="mm&quot;월&quot;\ dd&quot;일&quot;"/>
    <numFmt numFmtId="178" formatCode="m&quot;월&quot;\ d&quot;일&quot;;@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1F478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rgb="FFE651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b/>
      <sz val="8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E3F2FD"/>
      </patternFill>
    </fill>
    <fill>
      <patternFill patternType="solid">
        <fgColor rgb="FFF5F5F5"/>
      </patternFill>
    </fill>
    <fill>
      <patternFill patternType="solid">
        <fgColor rgb="FFFFF3E0"/>
      </patternFill>
    </fill>
    <fill>
      <patternFill patternType="solid">
        <fgColor rgb="FFE8E8E8"/>
      </patternFill>
    </fill>
    <fill>
      <patternFill patternType="solid">
        <fgColor rgb="FFD0E0F0"/>
      </patternFill>
    </fill>
    <fill>
      <patternFill patternType="solid">
        <fgColor rgb="FFFFFFCC"/>
      </patternFill>
    </fill>
    <fill>
      <patternFill patternType="solid">
        <fgColor rgb="FFF0F0F0"/>
      </patternFill>
    </fill>
    <fill>
      <patternFill patternType="solid">
        <fgColor rgb="FFFFE0B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1BEE7"/>
      </patternFill>
    </fill>
  </fills>
  <borders count="31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/>
    <xf numFmtId="0" fontId="4" fillId="3" borderId="1" xfId="0" applyFont="1" applyFill="1" applyBorder="1"/>
    <xf numFmtId="0" fontId="3" fillId="0" borderId="0" xfId="0" applyFont="1" applyAlignment="1">
      <alignment horizontal="left" vertical="center"/>
    </xf>
    <xf numFmtId="0" fontId="4" fillId="4" borderId="1" xfId="0" applyFont="1" applyFill="1" applyBorder="1"/>
    <xf numFmtId="0" fontId="5" fillId="0" borderId="0" xfId="0" applyFont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4" fillId="7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3" fontId="4" fillId="8" borderId="2" xfId="0" applyNumberFormat="1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center" vertical="center"/>
    </xf>
    <xf numFmtId="3" fontId="5" fillId="9" borderId="2" xfId="0" applyNumberFormat="1" applyFont="1" applyFill="1" applyBorder="1" applyAlignment="1">
      <alignment horizontal="right" vertical="center"/>
    </xf>
    <xf numFmtId="3" fontId="4" fillId="10" borderId="2" xfId="0" applyNumberFormat="1" applyFont="1" applyFill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7" fillId="0" borderId="3" xfId="0" applyNumberFormat="1" applyFont="1" applyBorder="1" applyAlignment="1">
      <alignment vertical="center"/>
    </xf>
    <xf numFmtId="0" fontId="3" fillId="11" borderId="3" xfId="0" applyFont="1" applyFill="1" applyBorder="1"/>
    <xf numFmtId="0" fontId="7" fillId="11" borderId="3" xfId="0" applyFont="1" applyFill="1" applyBorder="1" applyAlignment="1">
      <alignment vertical="center"/>
    </xf>
    <xf numFmtId="0" fontId="3" fillId="0" borderId="4" xfId="0" applyFont="1" applyBorder="1"/>
    <xf numFmtId="3" fontId="4" fillId="7" borderId="5" xfId="0" applyNumberFormat="1" applyFont="1" applyFill="1" applyBorder="1" applyAlignment="1">
      <alignment horizontal="right" vertical="center"/>
    </xf>
    <xf numFmtId="3" fontId="3" fillId="0" borderId="6" xfId="0" applyNumberFormat="1" applyFont="1" applyBorder="1"/>
    <xf numFmtId="3" fontId="3" fillId="0" borderId="7" xfId="0" applyNumberFormat="1" applyFont="1" applyBorder="1"/>
    <xf numFmtId="0" fontId="3" fillId="0" borderId="8" xfId="0" applyFont="1" applyBorder="1"/>
    <xf numFmtId="3" fontId="3" fillId="0" borderId="0" xfId="0" applyNumberFormat="1" applyFont="1"/>
    <xf numFmtId="3" fontId="3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3" fontId="4" fillId="7" borderId="12" xfId="0" applyNumberFormat="1" applyFont="1" applyFill="1" applyBorder="1" applyAlignment="1">
      <alignment horizontal="right" vertical="center"/>
    </xf>
    <xf numFmtId="3" fontId="4" fillId="7" borderId="13" xfId="0" applyNumberFormat="1" applyFont="1" applyFill="1" applyBorder="1" applyAlignment="1">
      <alignment horizontal="right" vertical="center"/>
    </xf>
    <xf numFmtId="0" fontId="3" fillId="0" borderId="14" xfId="0" applyFont="1" applyBorder="1"/>
    <xf numFmtId="0" fontId="3" fillId="0" borderId="15" xfId="0" applyFont="1" applyBorder="1"/>
    <xf numFmtId="3" fontId="4" fillId="7" borderId="17" xfId="0" applyNumberFormat="1" applyFont="1" applyFill="1" applyBorder="1" applyAlignment="1">
      <alignment horizontal="right" vertical="center"/>
    </xf>
    <xf numFmtId="3" fontId="4" fillId="7" borderId="18" xfId="0" applyNumberFormat="1" applyFont="1" applyFill="1" applyBorder="1" applyAlignment="1">
      <alignment horizontal="right" vertical="center"/>
    </xf>
    <xf numFmtId="3" fontId="4" fillId="7" borderId="19" xfId="0" applyNumberFormat="1" applyFont="1" applyFill="1" applyBorder="1" applyAlignment="1">
      <alignment horizontal="right" vertical="center"/>
    </xf>
    <xf numFmtId="3" fontId="4" fillId="7" borderId="20" xfId="0" applyNumberFormat="1" applyFont="1" applyFill="1" applyBorder="1" applyAlignment="1">
      <alignment horizontal="right" vertical="center"/>
    </xf>
    <xf numFmtId="0" fontId="3" fillId="0" borderId="9" xfId="0" applyFont="1" applyBorder="1"/>
    <xf numFmtId="0" fontId="3" fillId="0" borderId="21" xfId="0" applyFont="1" applyBorder="1"/>
    <xf numFmtId="3" fontId="4" fillId="7" borderId="22" xfId="0" applyNumberFormat="1" applyFont="1" applyFill="1" applyBorder="1" applyAlignment="1">
      <alignment horizontal="right" vertical="center"/>
    </xf>
    <xf numFmtId="3" fontId="3" fillId="0" borderId="4" xfId="0" applyNumberFormat="1" applyFont="1" applyBorder="1"/>
    <xf numFmtId="3" fontId="3" fillId="0" borderId="8" xfId="0" applyNumberFormat="1" applyFont="1" applyBorder="1"/>
    <xf numFmtId="3" fontId="4" fillId="7" borderId="23" xfId="0" applyNumberFormat="1" applyFont="1" applyFill="1" applyBorder="1" applyAlignment="1">
      <alignment horizontal="right" vertical="center"/>
    </xf>
    <xf numFmtId="0" fontId="3" fillId="12" borderId="14" xfId="0" applyFont="1" applyFill="1" applyBorder="1"/>
    <xf numFmtId="3" fontId="3" fillId="12" borderId="14" xfId="0" applyNumberFormat="1" applyFont="1" applyFill="1" applyBorder="1"/>
    <xf numFmtId="3" fontId="3" fillId="12" borderId="15" xfId="0" applyNumberFormat="1" applyFont="1" applyFill="1" applyBorder="1"/>
    <xf numFmtId="3" fontId="3" fillId="12" borderId="16" xfId="0" applyNumberFormat="1" applyFont="1" applyFill="1" applyBorder="1"/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3" fontId="4" fillId="13" borderId="2" xfId="0" applyNumberFormat="1" applyFont="1" applyFill="1" applyBorder="1" applyAlignment="1">
      <alignment horizontal="right" vertical="center"/>
    </xf>
    <xf numFmtId="3" fontId="4" fillId="14" borderId="2" xfId="0" applyNumberFormat="1" applyFont="1" applyFill="1" applyBorder="1" applyAlignment="1">
      <alignment horizontal="right" vertical="center"/>
    </xf>
    <xf numFmtId="0" fontId="3" fillId="0" borderId="3" xfId="0" applyFont="1" applyBorder="1"/>
    <xf numFmtId="176" fontId="3" fillId="0" borderId="0" xfId="0" applyNumberFormat="1" applyFont="1"/>
    <xf numFmtId="0" fontId="4" fillId="6" borderId="29" xfId="0" applyFont="1" applyFill="1" applyBorder="1" applyAlignment="1">
      <alignment horizontal="center" vertical="center"/>
    </xf>
    <xf numFmtId="0" fontId="3" fillId="13" borderId="0" xfId="0" applyFont="1" applyFill="1"/>
    <xf numFmtId="0" fontId="3" fillId="0" borderId="30" xfId="0" applyFont="1" applyBorder="1"/>
    <xf numFmtId="177" fontId="3" fillId="0" borderId="3" xfId="0" applyNumberFormat="1" applyFont="1" applyBorder="1"/>
    <xf numFmtId="0" fontId="3" fillId="0" borderId="3" xfId="0" applyFont="1" applyBorder="1" applyAlignment="1">
      <alignment horizontal="right"/>
    </xf>
    <xf numFmtId="0" fontId="3" fillId="14" borderId="3" xfId="0" applyFont="1" applyFill="1" applyBorder="1"/>
    <xf numFmtId="0" fontId="3" fillId="11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3" fontId="3" fillId="0" borderId="30" xfId="0" applyNumberFormat="1" applyFont="1" applyBorder="1" applyAlignment="1">
      <alignment vertical="center"/>
    </xf>
    <xf numFmtId="0" fontId="3" fillId="15" borderId="3" xfId="0" applyFont="1" applyFill="1" applyBorder="1"/>
    <xf numFmtId="178" fontId="7" fillId="0" borderId="3" xfId="0" applyNumberFormat="1" applyFont="1" applyBorder="1"/>
    <xf numFmtId="0" fontId="3" fillId="16" borderId="3" xfId="0" applyFont="1" applyFill="1" applyBorder="1"/>
    <xf numFmtId="0" fontId="3" fillId="16" borderId="3" xfId="0" applyFont="1" applyFill="1" applyBorder="1" applyAlignment="1">
      <alignment horizontal="right"/>
    </xf>
    <xf numFmtId="177" fontId="3" fillId="16" borderId="3" xfId="0" applyNumberFormat="1" applyFont="1" applyFill="1" applyBorder="1"/>
    <xf numFmtId="0" fontId="7" fillId="0" borderId="0" xfId="0" applyFont="1"/>
    <xf numFmtId="177" fontId="3" fillId="15" borderId="3" xfId="0" applyNumberFormat="1" applyFont="1" applyFill="1" applyBorder="1"/>
    <xf numFmtId="0" fontId="3" fillId="13" borderId="3" xfId="0" applyFont="1" applyFill="1" applyBorder="1"/>
    <xf numFmtId="0" fontId="4" fillId="6" borderId="3" xfId="0" applyFont="1" applyFill="1" applyBorder="1" applyAlignment="1">
      <alignment horizontal="center" vertical="center"/>
    </xf>
    <xf numFmtId="3" fontId="9" fillId="0" borderId="3" xfId="0" quotePrefix="1" applyNumberFormat="1" applyFont="1" applyBorder="1" applyAlignment="1">
      <alignment horizontal="right"/>
    </xf>
    <xf numFmtId="3" fontId="3" fillId="0" borderId="3" xfId="0" applyNumberFormat="1" applyFont="1" applyBorder="1"/>
    <xf numFmtId="3" fontId="9" fillId="15" borderId="3" xfId="0" quotePrefix="1" applyNumberFormat="1" applyFont="1" applyFill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0" fontId="7" fillId="14" borderId="3" xfId="0" applyFont="1" applyFill="1" applyBorder="1"/>
    <xf numFmtId="3" fontId="3" fillId="0" borderId="3" xfId="0" applyNumberFormat="1" applyFont="1" applyBorder="1" applyAlignment="1">
      <alignment horizontal="right"/>
    </xf>
    <xf numFmtId="0" fontId="3" fillId="17" borderId="3" xfId="0" applyFont="1" applyFill="1" applyBorder="1"/>
    <xf numFmtId="0" fontId="3" fillId="17" borderId="3" xfId="0" applyFont="1" applyFill="1" applyBorder="1" applyAlignment="1">
      <alignment horizontal="right"/>
    </xf>
    <xf numFmtId="177" fontId="3" fillId="17" borderId="3" xfId="0" applyNumberFormat="1" applyFont="1" applyFill="1" applyBorder="1"/>
    <xf numFmtId="3" fontId="3" fillId="11" borderId="3" xfId="0" applyNumberFormat="1" applyFont="1" applyFill="1" applyBorder="1" applyAlignment="1">
      <alignment vertical="center"/>
    </xf>
    <xf numFmtId="3" fontId="7" fillId="0" borderId="0" xfId="0" applyNumberFormat="1" applyFont="1"/>
    <xf numFmtId="0" fontId="3" fillId="0" borderId="3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3" fontId="4" fillId="18" borderId="2" xfId="0" applyNumberFormat="1" applyFont="1" applyFill="1" applyBorder="1" applyAlignment="1">
      <alignment horizontal="right" vertical="center"/>
    </xf>
    <xf numFmtId="0" fontId="4" fillId="18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23</xdr:row>
      <xdr:rowOff>161924</xdr:rowOff>
    </xdr:from>
    <xdr:to>
      <xdr:col>5</xdr:col>
      <xdr:colOff>340533</xdr:colOff>
      <xdr:row>38</xdr:row>
      <xdr:rowOff>114299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F33EF4-8B86-C26A-CD39-05624C4D8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4457699"/>
          <a:ext cx="3121832" cy="2524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258536</xdr:colOff>
      <xdr:row>3</xdr:row>
      <xdr:rowOff>122464</xdr:rowOff>
    </xdr:from>
    <xdr:to>
      <xdr:col>30</xdr:col>
      <xdr:colOff>237702</xdr:colOff>
      <xdr:row>24</xdr:row>
      <xdr:rowOff>122465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058CE7C-E963-F572-03D8-083085C60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6857" y="653143"/>
          <a:ext cx="3380952" cy="3714751"/>
        </a:xfrm>
        <a:prstGeom prst="rect">
          <a:avLst/>
        </a:prstGeom>
      </xdr:spPr>
    </xdr:pic>
    <xdr:clientData/>
  </xdr:twoCellAnchor>
  <xdr:twoCellAnchor editAs="oneCell">
    <xdr:from>
      <xdr:col>27</xdr:col>
      <xdr:colOff>408215</xdr:colOff>
      <xdr:row>25</xdr:row>
      <xdr:rowOff>122465</xdr:rowOff>
    </xdr:from>
    <xdr:to>
      <xdr:col>33</xdr:col>
      <xdr:colOff>630834</xdr:colOff>
      <xdr:row>59</xdr:row>
      <xdr:rowOff>174774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E24E4EB-857C-3A9E-27F9-C15F384BF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07251" y="4544786"/>
          <a:ext cx="4304762" cy="60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163286</xdr:colOff>
      <xdr:row>13</xdr:row>
      <xdr:rowOff>122465</xdr:rowOff>
    </xdr:from>
    <xdr:to>
      <xdr:col>9</xdr:col>
      <xdr:colOff>666750</xdr:colOff>
      <xdr:row>35</xdr:row>
      <xdr:rowOff>65905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B818638-9C3E-2624-1724-77A8ECBC4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23607" y="2422072"/>
          <a:ext cx="3442607" cy="3835083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5</xdr:row>
      <xdr:rowOff>136072</xdr:rowOff>
    </xdr:from>
    <xdr:to>
      <xdr:col>4</xdr:col>
      <xdr:colOff>494964</xdr:colOff>
      <xdr:row>18</xdr:row>
      <xdr:rowOff>169798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7A6EBA2-FEBD-A1E1-3386-4195177D2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786" y="1020536"/>
          <a:ext cx="2685714" cy="2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38100</xdr:rowOff>
    </xdr:from>
    <xdr:to>
      <xdr:col>8</xdr:col>
      <xdr:colOff>342900</xdr:colOff>
      <xdr:row>30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0585FC-3365-144C-BCC4-D7D14B0F0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723900"/>
          <a:ext cx="3771900" cy="4457700"/>
        </a:xfrm>
        <a:prstGeom prst="rect">
          <a:avLst/>
        </a:prstGeom>
      </xdr:spPr>
    </xdr:pic>
    <xdr:clientData/>
  </xdr:twoCellAnchor>
  <xdr:twoCellAnchor editAs="oneCell">
    <xdr:from>
      <xdr:col>1</xdr:col>
      <xdr:colOff>344021</xdr:colOff>
      <xdr:row>35</xdr:row>
      <xdr:rowOff>166408</xdr:rowOff>
    </xdr:from>
    <xdr:to>
      <xdr:col>6</xdr:col>
      <xdr:colOff>33618</xdr:colOff>
      <xdr:row>64</xdr:row>
      <xdr:rowOff>127230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D5BB07E-497C-30C3-D9A7-AA494B033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580" y="6049496"/>
          <a:ext cx="3107391" cy="49474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12</xdr:col>
      <xdr:colOff>304800</xdr:colOff>
      <xdr:row>72</xdr:row>
      <xdr:rowOff>123825</xdr:rowOff>
    </xdr:to>
    <xdr:sp macro="" textlink="">
      <xdr:nvSpPr>
        <xdr:cNvPr id="3086" name="AutoShape 14" descr="F1">
          <a:extLst>
            <a:ext uri="{FF2B5EF4-FFF2-40B4-BE49-F238E27FC236}">
              <a16:creationId xmlns:a16="http://schemas.microsoft.com/office/drawing/2014/main" id="{DBCFAC0C-021E-05A1-ACD6-750C85DB8F7B}"/>
            </a:ext>
          </a:extLst>
        </xdr:cNvPr>
        <xdr:cNvSpPr>
          <a:spLocks noChangeAspect="1" noChangeArrowheads="1"/>
        </xdr:cNvSpPr>
      </xdr:nvSpPr>
      <xdr:spPr bwMode="auto">
        <a:xfrm>
          <a:off x="8248650" y="1229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304800</xdr:colOff>
      <xdr:row>74</xdr:row>
      <xdr:rowOff>123825</xdr:rowOff>
    </xdr:to>
    <xdr:sp macro="" textlink="">
      <xdr:nvSpPr>
        <xdr:cNvPr id="3087" name="AutoShape 15" descr="F1">
          <a:extLst>
            <a:ext uri="{FF2B5EF4-FFF2-40B4-BE49-F238E27FC236}">
              <a16:creationId xmlns:a16="http://schemas.microsoft.com/office/drawing/2014/main" id="{E1E144C6-C593-76CF-CA62-77425D28434C}"/>
            </a:ext>
          </a:extLst>
        </xdr:cNvPr>
        <xdr:cNvSpPr>
          <a:spLocks noChangeAspect="1" noChangeArrowheads="1"/>
        </xdr:cNvSpPr>
      </xdr:nvSpPr>
      <xdr:spPr bwMode="auto">
        <a:xfrm>
          <a:off x="8248650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75</xdr:row>
      <xdr:rowOff>0</xdr:rowOff>
    </xdr:from>
    <xdr:to>
      <xdr:col>12</xdr:col>
      <xdr:colOff>304800</xdr:colOff>
      <xdr:row>76</xdr:row>
      <xdr:rowOff>123825</xdr:rowOff>
    </xdr:to>
    <xdr:sp macro="" textlink="">
      <xdr:nvSpPr>
        <xdr:cNvPr id="3088" name="AutoShape 16" descr="F1">
          <a:extLst>
            <a:ext uri="{FF2B5EF4-FFF2-40B4-BE49-F238E27FC236}">
              <a16:creationId xmlns:a16="http://schemas.microsoft.com/office/drawing/2014/main" id="{79FDC2BB-0E06-ABD7-70EE-E60C7702C921}"/>
            </a:ext>
          </a:extLst>
        </xdr:cNvPr>
        <xdr:cNvSpPr>
          <a:spLocks noChangeAspect="1" noChangeArrowheads="1"/>
        </xdr:cNvSpPr>
      </xdr:nvSpPr>
      <xdr:spPr bwMode="auto">
        <a:xfrm>
          <a:off x="82486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103</xdr:row>
      <xdr:rowOff>0</xdr:rowOff>
    </xdr:from>
    <xdr:to>
      <xdr:col>12</xdr:col>
      <xdr:colOff>304800</xdr:colOff>
      <xdr:row>104</xdr:row>
      <xdr:rowOff>133350</xdr:rowOff>
    </xdr:to>
    <xdr:sp macro="" textlink="">
      <xdr:nvSpPr>
        <xdr:cNvPr id="3089" name="AutoShape 17" descr="F1">
          <a:extLst>
            <a:ext uri="{FF2B5EF4-FFF2-40B4-BE49-F238E27FC236}">
              <a16:creationId xmlns:a16="http://schemas.microsoft.com/office/drawing/2014/main" id="{721BF31F-55B9-BD4D-D723-7578F9351951}"/>
            </a:ext>
          </a:extLst>
        </xdr:cNvPr>
        <xdr:cNvSpPr>
          <a:spLocks noChangeAspect="1" noChangeArrowheads="1"/>
        </xdr:cNvSpPr>
      </xdr:nvSpPr>
      <xdr:spPr bwMode="auto">
        <a:xfrm>
          <a:off x="8248650" y="133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117</xdr:row>
      <xdr:rowOff>0</xdr:rowOff>
    </xdr:from>
    <xdr:ext cx="304800" cy="304800"/>
    <xdr:sp macro="" textlink="">
      <xdr:nvSpPr>
        <xdr:cNvPr id="26" name="AutoShape 23" descr="F1">
          <a:extLst>
            <a:ext uri="{FF2B5EF4-FFF2-40B4-BE49-F238E27FC236}">
              <a16:creationId xmlns:a16="http://schemas.microsoft.com/office/drawing/2014/main" id="{9E4E3124-0B7C-4D1B-8A5E-BCE8C1B59358}"/>
            </a:ext>
          </a:extLst>
        </xdr:cNvPr>
        <xdr:cNvSpPr>
          <a:spLocks noChangeAspect="1" noChangeArrowheads="1"/>
        </xdr:cNvSpPr>
      </xdr:nvSpPr>
      <xdr:spPr bwMode="auto">
        <a:xfrm>
          <a:off x="8248650" y="154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78</xdr:row>
      <xdr:rowOff>0</xdr:rowOff>
    </xdr:from>
    <xdr:to>
      <xdr:col>7</xdr:col>
      <xdr:colOff>11206</xdr:colOff>
      <xdr:row>124</xdr:row>
      <xdr:rowOff>62767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66264872-EE86-4BEA-339E-6CDF725B4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301382"/>
          <a:ext cx="4796118" cy="8691297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122</xdr:row>
      <xdr:rowOff>0</xdr:rowOff>
    </xdr:from>
    <xdr:ext cx="304800" cy="304800"/>
    <xdr:sp macro="" textlink="">
      <xdr:nvSpPr>
        <xdr:cNvPr id="3133" name="AutoShape 10" descr="F2">
          <a:extLst>
            <a:ext uri="{FF2B5EF4-FFF2-40B4-BE49-F238E27FC236}">
              <a16:creationId xmlns:a16="http://schemas.microsoft.com/office/drawing/2014/main" id="{13210D67-CEE9-4171-9247-4AF9F91A9F4A}"/>
            </a:ext>
          </a:extLst>
        </xdr:cNvPr>
        <xdr:cNvSpPr>
          <a:spLocks noChangeAspect="1" noChangeArrowheads="1"/>
        </xdr:cNvSpPr>
      </xdr:nvSpPr>
      <xdr:spPr bwMode="auto">
        <a:xfrm>
          <a:off x="6172200" y="1177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3135" name="AutoShape 12" descr="F1">
          <a:extLst>
            <a:ext uri="{FF2B5EF4-FFF2-40B4-BE49-F238E27FC236}">
              <a16:creationId xmlns:a16="http://schemas.microsoft.com/office/drawing/2014/main" id="{6FD978EC-E323-4982-8758-EF46C767A3AA}"/>
            </a:ext>
          </a:extLst>
        </xdr:cNvPr>
        <xdr:cNvSpPr>
          <a:spLocks noChangeAspect="1" noChangeArrowheads="1"/>
        </xdr:cNvSpPr>
      </xdr:nvSpPr>
      <xdr:spPr bwMode="auto">
        <a:xfrm>
          <a:off x="61722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3136" name="AutoShape 13" descr="F1">
          <a:extLst>
            <a:ext uri="{FF2B5EF4-FFF2-40B4-BE49-F238E27FC236}">
              <a16:creationId xmlns:a16="http://schemas.microsoft.com/office/drawing/2014/main" id="{1AE357A7-045C-4635-9D3D-A8A3969D950F}"/>
            </a:ext>
          </a:extLst>
        </xdr:cNvPr>
        <xdr:cNvSpPr>
          <a:spLocks noChangeAspect="1" noChangeArrowheads="1"/>
        </xdr:cNvSpPr>
      </xdr:nvSpPr>
      <xdr:spPr bwMode="auto">
        <a:xfrm>
          <a:off x="6172200" y="128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125</xdr:row>
      <xdr:rowOff>0</xdr:rowOff>
    </xdr:from>
    <xdr:ext cx="304800" cy="304800"/>
    <xdr:sp macro="" textlink="">
      <xdr:nvSpPr>
        <xdr:cNvPr id="3137" name="AutoShape 14" descr="F1">
          <a:extLst>
            <a:ext uri="{FF2B5EF4-FFF2-40B4-BE49-F238E27FC236}">
              <a16:creationId xmlns:a16="http://schemas.microsoft.com/office/drawing/2014/main" id="{EE7DDE5B-52AD-498C-AC54-C706288C965E}"/>
            </a:ext>
          </a:extLst>
        </xdr:cNvPr>
        <xdr:cNvSpPr>
          <a:spLocks noChangeAspect="1" noChangeArrowheads="1"/>
        </xdr:cNvSpPr>
      </xdr:nvSpPr>
      <xdr:spPr bwMode="auto">
        <a:xfrm>
          <a:off x="8239125" y="1229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127</xdr:row>
      <xdr:rowOff>0</xdr:rowOff>
    </xdr:from>
    <xdr:ext cx="304800" cy="304800"/>
    <xdr:sp macro="" textlink="">
      <xdr:nvSpPr>
        <xdr:cNvPr id="3138" name="AutoShape 15" descr="F1">
          <a:extLst>
            <a:ext uri="{FF2B5EF4-FFF2-40B4-BE49-F238E27FC236}">
              <a16:creationId xmlns:a16="http://schemas.microsoft.com/office/drawing/2014/main" id="{099E96DD-8422-47B6-8823-736512953D14}"/>
            </a:ext>
          </a:extLst>
        </xdr:cNvPr>
        <xdr:cNvSpPr>
          <a:spLocks noChangeAspect="1" noChangeArrowheads="1"/>
        </xdr:cNvSpPr>
      </xdr:nvSpPr>
      <xdr:spPr bwMode="auto">
        <a:xfrm>
          <a:off x="8239125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4800"/>
    <xdr:sp macro="" textlink="">
      <xdr:nvSpPr>
        <xdr:cNvPr id="3140" name="AutoShape 9" descr="F1">
          <a:extLst>
            <a:ext uri="{FF2B5EF4-FFF2-40B4-BE49-F238E27FC236}">
              <a16:creationId xmlns:a16="http://schemas.microsoft.com/office/drawing/2014/main" id="{71DFEC08-DB53-4DA7-909F-6C44AA762120}"/>
            </a:ext>
          </a:extLst>
        </xdr:cNvPr>
        <xdr:cNvSpPr>
          <a:spLocks noChangeAspect="1" noChangeArrowheads="1"/>
        </xdr:cNvSpPr>
      </xdr:nvSpPr>
      <xdr:spPr bwMode="auto">
        <a:xfrm>
          <a:off x="6172200" y="1177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3141" name="AutoShape 12" descr="F1">
          <a:extLst>
            <a:ext uri="{FF2B5EF4-FFF2-40B4-BE49-F238E27FC236}">
              <a16:creationId xmlns:a16="http://schemas.microsoft.com/office/drawing/2014/main" id="{5EF9D762-4D1B-4C25-B171-FC370481CA73}"/>
            </a:ext>
          </a:extLst>
        </xdr:cNvPr>
        <xdr:cNvSpPr>
          <a:spLocks noChangeAspect="1" noChangeArrowheads="1"/>
        </xdr:cNvSpPr>
      </xdr:nvSpPr>
      <xdr:spPr bwMode="auto">
        <a:xfrm>
          <a:off x="6172200" y="128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201</xdr:row>
      <xdr:rowOff>0</xdr:rowOff>
    </xdr:from>
    <xdr:ext cx="304800" cy="304800"/>
    <xdr:sp macro="" textlink="">
      <xdr:nvSpPr>
        <xdr:cNvPr id="3146" name="AutoShape 17" descr="F1">
          <a:extLst>
            <a:ext uri="{FF2B5EF4-FFF2-40B4-BE49-F238E27FC236}">
              <a16:creationId xmlns:a16="http://schemas.microsoft.com/office/drawing/2014/main" id="{21DCDC3A-FD41-4EB7-A57A-78DB7EC04429}"/>
            </a:ext>
          </a:extLst>
        </xdr:cNvPr>
        <xdr:cNvSpPr>
          <a:spLocks noChangeAspect="1" noChangeArrowheads="1"/>
        </xdr:cNvSpPr>
      </xdr:nvSpPr>
      <xdr:spPr bwMode="auto">
        <a:xfrm>
          <a:off x="8239125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4800"/>
    <xdr:sp macro="" textlink="">
      <xdr:nvSpPr>
        <xdr:cNvPr id="3149" name="AutoShape 12" descr="F1">
          <a:extLst>
            <a:ext uri="{FF2B5EF4-FFF2-40B4-BE49-F238E27FC236}">
              <a16:creationId xmlns:a16="http://schemas.microsoft.com/office/drawing/2014/main" id="{67DDE23C-A9C9-472F-8791-F797AEEC1284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185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4800"/>
    <xdr:sp macro="" textlink="">
      <xdr:nvSpPr>
        <xdr:cNvPr id="3150" name="AutoShape 13" descr="F1">
          <a:extLst>
            <a:ext uri="{FF2B5EF4-FFF2-40B4-BE49-F238E27FC236}">
              <a16:creationId xmlns:a16="http://schemas.microsoft.com/office/drawing/2014/main" id="{1661C4B9-3ED3-432C-98DC-1C56F109CF69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21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223</xdr:row>
      <xdr:rowOff>0</xdr:rowOff>
    </xdr:from>
    <xdr:ext cx="304800" cy="304800"/>
    <xdr:sp macro="" textlink="">
      <xdr:nvSpPr>
        <xdr:cNvPr id="3151" name="AutoShape 14" descr="F1">
          <a:extLst>
            <a:ext uri="{FF2B5EF4-FFF2-40B4-BE49-F238E27FC236}">
              <a16:creationId xmlns:a16="http://schemas.microsoft.com/office/drawing/2014/main" id="{B3BBB25F-6893-4461-A106-10A632B7EFE8}"/>
            </a:ext>
          </a:extLst>
        </xdr:cNvPr>
        <xdr:cNvSpPr>
          <a:spLocks noChangeAspect="1" noChangeArrowheads="1"/>
        </xdr:cNvSpPr>
      </xdr:nvSpPr>
      <xdr:spPr bwMode="auto">
        <a:xfrm>
          <a:off x="8239125" y="216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225</xdr:row>
      <xdr:rowOff>0</xdr:rowOff>
    </xdr:from>
    <xdr:ext cx="304800" cy="304800"/>
    <xdr:sp macro="" textlink="">
      <xdr:nvSpPr>
        <xdr:cNvPr id="3152" name="AutoShape 15" descr="F1">
          <a:extLst>
            <a:ext uri="{FF2B5EF4-FFF2-40B4-BE49-F238E27FC236}">
              <a16:creationId xmlns:a16="http://schemas.microsoft.com/office/drawing/2014/main" id="{489F9C22-C39A-4ED0-A5D0-C653DA699828}"/>
            </a:ext>
          </a:extLst>
        </xdr:cNvPr>
        <xdr:cNvSpPr>
          <a:spLocks noChangeAspect="1" noChangeArrowheads="1"/>
        </xdr:cNvSpPr>
      </xdr:nvSpPr>
      <xdr:spPr bwMode="auto">
        <a:xfrm>
          <a:off x="8239125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212911</xdr:colOff>
      <xdr:row>181</xdr:row>
      <xdr:rowOff>78441</xdr:rowOff>
    </xdr:from>
    <xdr:to>
      <xdr:col>8</xdr:col>
      <xdr:colOff>190499</xdr:colOff>
      <xdr:row>214</xdr:row>
      <xdr:rowOff>123264</xdr:rowOff>
    </xdr:to>
    <xdr:pic>
      <xdr:nvPicPr>
        <xdr:cNvPr id="3155" name="그림 3154">
          <a:extLst>
            <a:ext uri="{FF2B5EF4-FFF2-40B4-BE49-F238E27FC236}">
              <a16:creationId xmlns:a16="http://schemas.microsoft.com/office/drawing/2014/main" id="{EB19AB5C-9956-E16B-417A-C8972B4E8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911" y="30793765"/>
          <a:ext cx="5446059" cy="7048500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215</xdr:row>
      <xdr:rowOff>0</xdr:rowOff>
    </xdr:from>
    <xdr:ext cx="304800" cy="304800"/>
    <xdr:sp macro="" textlink="">
      <xdr:nvSpPr>
        <xdr:cNvPr id="3162" name="AutoShape 23" descr="F1">
          <a:extLst>
            <a:ext uri="{FF2B5EF4-FFF2-40B4-BE49-F238E27FC236}">
              <a16:creationId xmlns:a16="http://schemas.microsoft.com/office/drawing/2014/main" id="{A3D5FFD4-8AA9-444A-8815-59EE27BC5B6F}"/>
            </a:ext>
          </a:extLst>
        </xdr:cNvPr>
        <xdr:cNvSpPr>
          <a:spLocks noChangeAspect="1" noChangeArrowheads="1"/>
        </xdr:cNvSpPr>
      </xdr:nvSpPr>
      <xdr:spPr bwMode="auto">
        <a:xfrm>
          <a:off x="6152029" y="199576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220</xdr:row>
      <xdr:rowOff>0</xdr:rowOff>
    </xdr:from>
    <xdr:ext cx="304800" cy="304800"/>
    <xdr:sp macro="" textlink="">
      <xdr:nvSpPr>
        <xdr:cNvPr id="3163" name="AutoShape 10" descr="F2">
          <a:extLst>
            <a:ext uri="{FF2B5EF4-FFF2-40B4-BE49-F238E27FC236}">
              <a16:creationId xmlns:a16="http://schemas.microsoft.com/office/drawing/2014/main" id="{B5421708-9F20-4852-954D-2F7901A97834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07981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224</xdr:row>
      <xdr:rowOff>0</xdr:rowOff>
    </xdr:from>
    <xdr:ext cx="304800" cy="304800"/>
    <xdr:sp macro="" textlink="">
      <xdr:nvSpPr>
        <xdr:cNvPr id="3164" name="AutoShape 12" descr="F1">
          <a:extLst>
            <a:ext uri="{FF2B5EF4-FFF2-40B4-BE49-F238E27FC236}">
              <a16:creationId xmlns:a16="http://schemas.microsoft.com/office/drawing/2014/main" id="{A1E7147E-698E-4B6C-B55F-D398939EB42B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14704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226</xdr:row>
      <xdr:rowOff>0</xdr:rowOff>
    </xdr:from>
    <xdr:ext cx="304800" cy="304800"/>
    <xdr:sp macro="" textlink="">
      <xdr:nvSpPr>
        <xdr:cNvPr id="3165" name="AutoShape 13" descr="F1">
          <a:extLst>
            <a:ext uri="{FF2B5EF4-FFF2-40B4-BE49-F238E27FC236}">
              <a16:creationId xmlns:a16="http://schemas.microsoft.com/office/drawing/2014/main" id="{8F020284-342E-4AF7-981A-2F1CE6CFA6CA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1806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220</xdr:row>
      <xdr:rowOff>0</xdr:rowOff>
    </xdr:from>
    <xdr:ext cx="304800" cy="304800"/>
    <xdr:sp macro="" textlink="">
      <xdr:nvSpPr>
        <xdr:cNvPr id="3166" name="AutoShape 9" descr="F1">
          <a:extLst>
            <a:ext uri="{FF2B5EF4-FFF2-40B4-BE49-F238E27FC236}">
              <a16:creationId xmlns:a16="http://schemas.microsoft.com/office/drawing/2014/main" id="{8106EAD8-3460-49FC-B723-FF4D38922875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07981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226</xdr:row>
      <xdr:rowOff>0</xdr:rowOff>
    </xdr:from>
    <xdr:ext cx="304800" cy="304800"/>
    <xdr:sp macro="" textlink="">
      <xdr:nvSpPr>
        <xdr:cNvPr id="3167" name="AutoShape 12" descr="F1">
          <a:extLst>
            <a:ext uri="{FF2B5EF4-FFF2-40B4-BE49-F238E27FC236}">
              <a16:creationId xmlns:a16="http://schemas.microsoft.com/office/drawing/2014/main" id="{C03F7063-197E-47AF-8CDD-A3C02387B2B2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1806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126</xdr:row>
      <xdr:rowOff>0</xdr:rowOff>
    </xdr:from>
    <xdr:ext cx="304800" cy="304800"/>
    <xdr:sp macro="" textlink="">
      <xdr:nvSpPr>
        <xdr:cNvPr id="3174" name="AutoShape 12" descr="F1">
          <a:extLst>
            <a:ext uri="{FF2B5EF4-FFF2-40B4-BE49-F238E27FC236}">
              <a16:creationId xmlns:a16="http://schemas.microsoft.com/office/drawing/2014/main" id="{6BE568C3-8EF6-4FB7-B252-3A616BF279C0}"/>
            </a:ext>
          </a:extLst>
        </xdr:cNvPr>
        <xdr:cNvSpPr>
          <a:spLocks noChangeAspect="1" noChangeArrowheads="1"/>
        </xdr:cNvSpPr>
      </xdr:nvSpPr>
      <xdr:spPr bwMode="auto">
        <a:xfrm>
          <a:off x="6152029" y="39399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128</xdr:row>
      <xdr:rowOff>0</xdr:rowOff>
    </xdr:from>
    <xdr:ext cx="304800" cy="304800"/>
    <xdr:sp macro="" textlink="">
      <xdr:nvSpPr>
        <xdr:cNvPr id="3175" name="AutoShape 13" descr="F1">
          <a:extLst>
            <a:ext uri="{FF2B5EF4-FFF2-40B4-BE49-F238E27FC236}">
              <a16:creationId xmlns:a16="http://schemas.microsoft.com/office/drawing/2014/main" id="{D0051D67-7D5F-418A-862E-0C743E0587F4}"/>
            </a:ext>
          </a:extLst>
        </xdr:cNvPr>
        <xdr:cNvSpPr>
          <a:spLocks noChangeAspect="1" noChangeArrowheads="1"/>
        </xdr:cNvSpPr>
      </xdr:nvSpPr>
      <xdr:spPr bwMode="auto">
        <a:xfrm>
          <a:off x="6152029" y="397360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72</xdr:row>
      <xdr:rowOff>0</xdr:rowOff>
    </xdr:from>
    <xdr:ext cx="304800" cy="304800"/>
    <xdr:sp macro="" textlink="">
      <xdr:nvSpPr>
        <xdr:cNvPr id="3176" name="AutoShape 12" descr="F1">
          <a:extLst>
            <a:ext uri="{FF2B5EF4-FFF2-40B4-BE49-F238E27FC236}">
              <a16:creationId xmlns:a16="http://schemas.microsoft.com/office/drawing/2014/main" id="{619A49B6-EA22-4794-85B5-7932D7A9222B}"/>
            </a:ext>
          </a:extLst>
        </xdr:cNvPr>
        <xdr:cNvSpPr>
          <a:spLocks noChangeAspect="1" noChangeArrowheads="1"/>
        </xdr:cNvSpPr>
      </xdr:nvSpPr>
      <xdr:spPr bwMode="auto">
        <a:xfrm>
          <a:off x="6152029" y="39399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74</xdr:row>
      <xdr:rowOff>0</xdr:rowOff>
    </xdr:from>
    <xdr:ext cx="304800" cy="304800"/>
    <xdr:sp macro="" textlink="">
      <xdr:nvSpPr>
        <xdr:cNvPr id="3177" name="AutoShape 13" descr="F1">
          <a:extLst>
            <a:ext uri="{FF2B5EF4-FFF2-40B4-BE49-F238E27FC236}">
              <a16:creationId xmlns:a16="http://schemas.microsoft.com/office/drawing/2014/main" id="{946ACF39-BEF5-4E51-9DFA-86937A73AE41}"/>
            </a:ext>
          </a:extLst>
        </xdr:cNvPr>
        <xdr:cNvSpPr>
          <a:spLocks noChangeAspect="1" noChangeArrowheads="1"/>
        </xdr:cNvSpPr>
      </xdr:nvSpPr>
      <xdr:spPr bwMode="auto">
        <a:xfrm>
          <a:off x="6152029" y="397360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3178" name="AutoShape 12" descr="F1">
          <a:extLst>
            <a:ext uri="{FF2B5EF4-FFF2-40B4-BE49-F238E27FC236}">
              <a16:creationId xmlns:a16="http://schemas.microsoft.com/office/drawing/2014/main" id="{2A7647B9-E830-42E9-9A11-064CD103B319}"/>
            </a:ext>
          </a:extLst>
        </xdr:cNvPr>
        <xdr:cNvSpPr>
          <a:spLocks noChangeAspect="1" noChangeArrowheads="1"/>
        </xdr:cNvSpPr>
      </xdr:nvSpPr>
      <xdr:spPr bwMode="auto">
        <a:xfrm>
          <a:off x="4101353" y="22266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3179" name="AutoShape 13" descr="F1">
          <a:extLst>
            <a:ext uri="{FF2B5EF4-FFF2-40B4-BE49-F238E27FC236}">
              <a16:creationId xmlns:a16="http://schemas.microsoft.com/office/drawing/2014/main" id="{5CCCE382-7448-432B-AB28-93BC9DCF9C00}"/>
            </a:ext>
          </a:extLst>
        </xdr:cNvPr>
        <xdr:cNvSpPr>
          <a:spLocks noChangeAspect="1" noChangeArrowheads="1"/>
        </xdr:cNvSpPr>
      </xdr:nvSpPr>
      <xdr:spPr bwMode="auto">
        <a:xfrm>
          <a:off x="4101353" y="22602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63</xdr:row>
      <xdr:rowOff>0</xdr:rowOff>
    </xdr:from>
    <xdr:ext cx="304800" cy="304800"/>
    <xdr:sp macro="" textlink="">
      <xdr:nvSpPr>
        <xdr:cNvPr id="3180" name="AutoShape 23" descr="F1">
          <a:extLst>
            <a:ext uri="{FF2B5EF4-FFF2-40B4-BE49-F238E27FC236}">
              <a16:creationId xmlns:a16="http://schemas.microsoft.com/office/drawing/2014/main" id="{E01D2A73-28D6-4E9D-866E-F3644330D49C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0753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4800"/>
    <xdr:sp macro="" textlink="">
      <xdr:nvSpPr>
        <xdr:cNvPr id="3181" name="AutoShape 10" descr="F2">
          <a:extLst>
            <a:ext uri="{FF2B5EF4-FFF2-40B4-BE49-F238E27FC236}">
              <a16:creationId xmlns:a16="http://schemas.microsoft.com/office/drawing/2014/main" id="{B90550FA-2566-4F52-8AEF-653452D0C925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1593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4800"/>
    <xdr:sp macro="" textlink="">
      <xdr:nvSpPr>
        <xdr:cNvPr id="3182" name="AutoShape 12" descr="F1">
          <a:extLst>
            <a:ext uri="{FF2B5EF4-FFF2-40B4-BE49-F238E27FC236}">
              <a16:creationId xmlns:a16="http://schemas.microsoft.com/office/drawing/2014/main" id="{347E2112-0D9D-4394-9E95-3C1D38444FEB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2266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4800"/>
    <xdr:sp macro="" textlink="">
      <xdr:nvSpPr>
        <xdr:cNvPr id="3183" name="AutoShape 13" descr="F1">
          <a:extLst>
            <a:ext uri="{FF2B5EF4-FFF2-40B4-BE49-F238E27FC236}">
              <a16:creationId xmlns:a16="http://schemas.microsoft.com/office/drawing/2014/main" id="{21676393-DCFB-4D29-849A-140BD0FDBD9C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2602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4800"/>
    <xdr:sp macro="" textlink="">
      <xdr:nvSpPr>
        <xdr:cNvPr id="3184" name="AutoShape 9" descr="F1">
          <a:extLst>
            <a:ext uri="{FF2B5EF4-FFF2-40B4-BE49-F238E27FC236}">
              <a16:creationId xmlns:a16="http://schemas.microsoft.com/office/drawing/2014/main" id="{898B6BF2-E3A9-4361-9746-45FA34CDAC24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1593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4800"/>
    <xdr:sp macro="" textlink="">
      <xdr:nvSpPr>
        <xdr:cNvPr id="3185" name="AutoShape 12" descr="F1">
          <a:extLst>
            <a:ext uri="{FF2B5EF4-FFF2-40B4-BE49-F238E27FC236}">
              <a16:creationId xmlns:a16="http://schemas.microsoft.com/office/drawing/2014/main" id="{E357F056-B0AB-4F20-8559-2DECB7BE21A2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2602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133350</xdr:rowOff>
    </xdr:to>
    <xdr:sp macro="" textlink="">
      <xdr:nvSpPr>
        <xdr:cNvPr id="2" name="AutoShape 14" descr="F1">
          <a:extLst>
            <a:ext uri="{FF2B5EF4-FFF2-40B4-BE49-F238E27FC236}">
              <a16:creationId xmlns:a16="http://schemas.microsoft.com/office/drawing/2014/main" id="{4C47AB90-92F5-4A0E-8949-B4E6435253D9}"/>
            </a:ext>
          </a:extLst>
        </xdr:cNvPr>
        <xdr:cNvSpPr>
          <a:spLocks noChangeAspect="1" noChangeArrowheads="1"/>
        </xdr:cNvSpPr>
      </xdr:nvSpPr>
      <xdr:spPr bwMode="auto">
        <a:xfrm>
          <a:off x="8315325" y="1229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304800</xdr:colOff>
      <xdr:row>41</xdr:row>
      <xdr:rowOff>133350</xdr:rowOff>
    </xdr:to>
    <xdr:sp macro="" textlink="">
      <xdr:nvSpPr>
        <xdr:cNvPr id="3" name="AutoShape 15" descr="F1">
          <a:extLst>
            <a:ext uri="{FF2B5EF4-FFF2-40B4-BE49-F238E27FC236}">
              <a16:creationId xmlns:a16="http://schemas.microsoft.com/office/drawing/2014/main" id="{A1A0EBCE-30EE-4033-8038-581CDAD6E078}"/>
            </a:ext>
          </a:extLst>
        </xdr:cNvPr>
        <xdr:cNvSpPr>
          <a:spLocks noChangeAspect="1" noChangeArrowheads="1"/>
        </xdr:cNvSpPr>
      </xdr:nvSpPr>
      <xdr:spPr bwMode="auto">
        <a:xfrm>
          <a:off x="8315325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304800</xdr:colOff>
      <xdr:row>43</xdr:row>
      <xdr:rowOff>133350</xdr:rowOff>
    </xdr:to>
    <xdr:sp macro="" textlink="">
      <xdr:nvSpPr>
        <xdr:cNvPr id="4" name="AutoShape 16" descr="F1">
          <a:extLst>
            <a:ext uri="{FF2B5EF4-FFF2-40B4-BE49-F238E27FC236}">
              <a16:creationId xmlns:a16="http://schemas.microsoft.com/office/drawing/2014/main" id="{A7A6151A-6C00-47AB-9E1A-0E3735FE35D1}"/>
            </a:ext>
          </a:extLst>
        </xdr:cNvPr>
        <xdr:cNvSpPr>
          <a:spLocks noChangeAspect="1" noChangeArrowheads="1"/>
        </xdr:cNvSpPr>
      </xdr:nvSpPr>
      <xdr:spPr bwMode="auto">
        <a:xfrm>
          <a:off x="831532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120</xdr:row>
      <xdr:rowOff>0</xdr:rowOff>
    </xdr:from>
    <xdr:ext cx="304800" cy="304800"/>
    <xdr:sp macro="" textlink="">
      <xdr:nvSpPr>
        <xdr:cNvPr id="5" name="AutoShape 17" descr="F1">
          <a:extLst>
            <a:ext uri="{FF2B5EF4-FFF2-40B4-BE49-F238E27FC236}">
              <a16:creationId xmlns:a16="http://schemas.microsoft.com/office/drawing/2014/main" id="{5D088BA0-FC84-4749-8640-AAFBF1747A12}"/>
            </a:ext>
          </a:extLst>
        </xdr:cNvPr>
        <xdr:cNvSpPr>
          <a:spLocks noChangeAspect="1" noChangeArrowheads="1"/>
        </xdr:cNvSpPr>
      </xdr:nvSpPr>
      <xdr:spPr bwMode="auto">
        <a:xfrm>
          <a:off x="8315325" y="3615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6" name="AutoShape 12" descr="F1">
          <a:extLst>
            <a:ext uri="{FF2B5EF4-FFF2-40B4-BE49-F238E27FC236}">
              <a16:creationId xmlns:a16="http://schemas.microsoft.com/office/drawing/2014/main" id="{826307EA-468C-48D2-A7BE-8D2163EE3BEB}"/>
            </a:ext>
          </a:extLst>
        </xdr:cNvPr>
        <xdr:cNvSpPr>
          <a:spLocks noChangeAspect="1" noChangeArrowheads="1"/>
        </xdr:cNvSpPr>
      </xdr:nvSpPr>
      <xdr:spPr bwMode="auto">
        <a:xfrm>
          <a:off x="6172200" y="401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304800"/>
    <xdr:sp macro="" textlink="">
      <xdr:nvSpPr>
        <xdr:cNvPr id="7" name="AutoShape 13" descr="F1">
          <a:extLst>
            <a:ext uri="{FF2B5EF4-FFF2-40B4-BE49-F238E27FC236}">
              <a16:creationId xmlns:a16="http://schemas.microsoft.com/office/drawing/2014/main" id="{3B5EEEA4-2FFB-4C58-80DD-7966502B5634}"/>
            </a:ext>
          </a:extLst>
        </xdr:cNvPr>
        <xdr:cNvSpPr>
          <a:spLocks noChangeAspect="1" noChangeArrowheads="1"/>
        </xdr:cNvSpPr>
      </xdr:nvSpPr>
      <xdr:spPr bwMode="auto">
        <a:xfrm>
          <a:off x="6172200" y="404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304800"/>
    <xdr:sp macro="" textlink="">
      <xdr:nvSpPr>
        <xdr:cNvPr id="8" name="AutoShape 14" descr="F1">
          <a:extLst>
            <a:ext uri="{FF2B5EF4-FFF2-40B4-BE49-F238E27FC236}">
              <a16:creationId xmlns:a16="http://schemas.microsoft.com/office/drawing/2014/main" id="{3CD5D90D-8150-4A01-BB0E-417E0A2809FC}"/>
            </a:ext>
          </a:extLst>
        </xdr:cNvPr>
        <xdr:cNvSpPr>
          <a:spLocks noChangeAspect="1" noChangeArrowheads="1"/>
        </xdr:cNvSpPr>
      </xdr:nvSpPr>
      <xdr:spPr bwMode="auto">
        <a:xfrm>
          <a:off x="8315325" y="399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304800"/>
    <xdr:sp macro="" textlink="">
      <xdr:nvSpPr>
        <xdr:cNvPr id="9" name="AutoShape 15" descr="F1">
          <a:extLst>
            <a:ext uri="{FF2B5EF4-FFF2-40B4-BE49-F238E27FC236}">
              <a16:creationId xmlns:a16="http://schemas.microsoft.com/office/drawing/2014/main" id="{CF60CBA9-10A7-4C79-8462-98868BB52ECC}"/>
            </a:ext>
          </a:extLst>
        </xdr:cNvPr>
        <xdr:cNvSpPr>
          <a:spLocks noChangeAspect="1" noChangeArrowheads="1"/>
        </xdr:cNvSpPr>
      </xdr:nvSpPr>
      <xdr:spPr bwMode="auto">
        <a:xfrm>
          <a:off x="831532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45</xdr:row>
      <xdr:rowOff>0</xdr:rowOff>
    </xdr:from>
    <xdr:to>
      <xdr:col>4</xdr:col>
      <xdr:colOff>304800</xdr:colOff>
      <xdr:row>46</xdr:row>
      <xdr:rowOff>133350</xdr:rowOff>
    </xdr:to>
    <xdr:sp macro="" textlink="">
      <xdr:nvSpPr>
        <xdr:cNvPr id="10" name="AutoShape 17" descr="F1">
          <a:extLst>
            <a:ext uri="{FF2B5EF4-FFF2-40B4-BE49-F238E27FC236}">
              <a16:creationId xmlns:a16="http://schemas.microsoft.com/office/drawing/2014/main" id="{6C474AF7-58B4-4076-86B2-94808A9445A3}"/>
            </a:ext>
          </a:extLst>
        </xdr:cNvPr>
        <xdr:cNvSpPr>
          <a:spLocks noChangeAspect="1" noChangeArrowheads="1"/>
        </xdr:cNvSpPr>
      </xdr:nvSpPr>
      <xdr:spPr bwMode="auto">
        <a:xfrm>
          <a:off x="8315325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59</xdr:row>
      <xdr:rowOff>0</xdr:rowOff>
    </xdr:from>
    <xdr:ext cx="304800" cy="304800"/>
    <xdr:sp macro="" textlink="">
      <xdr:nvSpPr>
        <xdr:cNvPr id="11" name="AutoShape 23" descr="F1">
          <a:extLst>
            <a:ext uri="{FF2B5EF4-FFF2-40B4-BE49-F238E27FC236}">
              <a16:creationId xmlns:a16="http://schemas.microsoft.com/office/drawing/2014/main" id="{4E5B0F29-6454-45CD-BE42-485079725CEF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030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0</xdr:rowOff>
    </xdr:from>
    <xdr:ext cx="304800" cy="304800"/>
    <xdr:sp macro="" textlink="">
      <xdr:nvSpPr>
        <xdr:cNvPr id="12" name="AutoShape 10" descr="F2">
          <a:extLst>
            <a:ext uri="{FF2B5EF4-FFF2-40B4-BE49-F238E27FC236}">
              <a16:creationId xmlns:a16="http://schemas.microsoft.com/office/drawing/2014/main" id="{665C5407-609A-44FC-973C-F10BC8B6A8C9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11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" name="AutoShape 12" descr="F1">
          <a:extLst>
            <a:ext uri="{FF2B5EF4-FFF2-40B4-BE49-F238E27FC236}">
              <a16:creationId xmlns:a16="http://schemas.microsoft.com/office/drawing/2014/main" id="{A927BAA5-5F27-49EB-95BB-7E52287B72A1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185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304800"/>
    <xdr:sp macro="" textlink="">
      <xdr:nvSpPr>
        <xdr:cNvPr id="14" name="AutoShape 13" descr="F1">
          <a:extLst>
            <a:ext uri="{FF2B5EF4-FFF2-40B4-BE49-F238E27FC236}">
              <a16:creationId xmlns:a16="http://schemas.microsoft.com/office/drawing/2014/main" id="{3E3887E3-BEF1-46A5-8B70-989F9FD7F31F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21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67</xdr:row>
      <xdr:rowOff>0</xdr:rowOff>
    </xdr:from>
    <xdr:ext cx="304800" cy="304800"/>
    <xdr:sp macro="" textlink="">
      <xdr:nvSpPr>
        <xdr:cNvPr id="15" name="AutoShape 14" descr="F1">
          <a:extLst>
            <a:ext uri="{FF2B5EF4-FFF2-40B4-BE49-F238E27FC236}">
              <a16:creationId xmlns:a16="http://schemas.microsoft.com/office/drawing/2014/main" id="{1F2956C9-AA76-4F06-ADBD-DF74B739D445}"/>
            </a:ext>
          </a:extLst>
        </xdr:cNvPr>
        <xdr:cNvSpPr>
          <a:spLocks noChangeAspect="1" noChangeArrowheads="1"/>
        </xdr:cNvSpPr>
      </xdr:nvSpPr>
      <xdr:spPr bwMode="auto">
        <a:xfrm>
          <a:off x="8315325" y="216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69</xdr:row>
      <xdr:rowOff>0</xdr:rowOff>
    </xdr:from>
    <xdr:ext cx="304800" cy="304800"/>
    <xdr:sp macro="" textlink="">
      <xdr:nvSpPr>
        <xdr:cNvPr id="16" name="AutoShape 15" descr="F1">
          <a:extLst>
            <a:ext uri="{FF2B5EF4-FFF2-40B4-BE49-F238E27FC236}">
              <a16:creationId xmlns:a16="http://schemas.microsoft.com/office/drawing/2014/main" id="{D76E6CCF-C2FB-42EE-A455-1D156F3F4019}"/>
            </a:ext>
          </a:extLst>
        </xdr:cNvPr>
        <xdr:cNvSpPr>
          <a:spLocks noChangeAspect="1" noChangeArrowheads="1"/>
        </xdr:cNvSpPr>
      </xdr:nvSpPr>
      <xdr:spPr bwMode="auto">
        <a:xfrm>
          <a:off x="8315325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0</xdr:rowOff>
    </xdr:from>
    <xdr:ext cx="304800" cy="304800"/>
    <xdr:sp macro="" textlink="">
      <xdr:nvSpPr>
        <xdr:cNvPr id="17" name="AutoShape 9" descr="F1">
          <a:extLst>
            <a:ext uri="{FF2B5EF4-FFF2-40B4-BE49-F238E27FC236}">
              <a16:creationId xmlns:a16="http://schemas.microsoft.com/office/drawing/2014/main" id="{1817332B-1662-4C75-A353-222AF3208334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11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304800"/>
    <xdr:sp macro="" textlink="">
      <xdr:nvSpPr>
        <xdr:cNvPr id="18" name="AutoShape 12" descr="F1">
          <a:extLst>
            <a:ext uri="{FF2B5EF4-FFF2-40B4-BE49-F238E27FC236}">
              <a16:creationId xmlns:a16="http://schemas.microsoft.com/office/drawing/2014/main" id="{BEC3AFBE-C974-47E6-8543-15BF8440A6F0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21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19" name="AutoShape 23" descr="F1">
          <a:extLst>
            <a:ext uri="{FF2B5EF4-FFF2-40B4-BE49-F238E27FC236}">
              <a16:creationId xmlns:a16="http://schemas.microsoft.com/office/drawing/2014/main" id="{E7303B55-66ED-42CB-B219-8E61CCD2FAFE}"/>
            </a:ext>
          </a:extLst>
        </xdr:cNvPr>
        <xdr:cNvSpPr>
          <a:spLocks noChangeAspect="1" noChangeArrowheads="1"/>
        </xdr:cNvSpPr>
      </xdr:nvSpPr>
      <xdr:spPr bwMode="auto">
        <a:xfrm>
          <a:off x="683559" y="99172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20" name="AutoShape 10" descr="F2">
          <a:extLst>
            <a:ext uri="{FF2B5EF4-FFF2-40B4-BE49-F238E27FC236}">
              <a16:creationId xmlns:a16="http://schemas.microsoft.com/office/drawing/2014/main" id="{359EDC75-2FF4-4082-B6A2-C241AF4CEEF5}"/>
            </a:ext>
          </a:extLst>
        </xdr:cNvPr>
        <xdr:cNvSpPr>
          <a:spLocks noChangeAspect="1" noChangeArrowheads="1"/>
        </xdr:cNvSpPr>
      </xdr:nvSpPr>
      <xdr:spPr bwMode="auto">
        <a:xfrm>
          <a:off x="683559" y="10757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39</xdr:row>
      <xdr:rowOff>0</xdr:rowOff>
    </xdr:from>
    <xdr:ext cx="304800" cy="304800"/>
    <xdr:sp macro="" textlink="">
      <xdr:nvSpPr>
        <xdr:cNvPr id="21" name="AutoShape 12" descr="F1">
          <a:extLst>
            <a:ext uri="{FF2B5EF4-FFF2-40B4-BE49-F238E27FC236}">
              <a16:creationId xmlns:a16="http://schemas.microsoft.com/office/drawing/2014/main" id="{B74B4B8E-284F-444C-AAB8-5E07853C506B}"/>
            </a:ext>
          </a:extLst>
        </xdr:cNvPr>
        <xdr:cNvSpPr>
          <a:spLocks noChangeAspect="1" noChangeArrowheads="1"/>
        </xdr:cNvSpPr>
      </xdr:nvSpPr>
      <xdr:spPr bwMode="auto">
        <a:xfrm>
          <a:off x="683559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41</xdr:row>
      <xdr:rowOff>0</xdr:rowOff>
    </xdr:from>
    <xdr:ext cx="304800" cy="304800"/>
    <xdr:sp macro="" textlink="">
      <xdr:nvSpPr>
        <xdr:cNvPr id="22" name="AutoShape 13" descr="F1">
          <a:extLst>
            <a:ext uri="{FF2B5EF4-FFF2-40B4-BE49-F238E27FC236}">
              <a16:creationId xmlns:a16="http://schemas.microsoft.com/office/drawing/2014/main" id="{132D7F9A-AF22-45F2-B5D7-4162F6801A7C}"/>
            </a:ext>
          </a:extLst>
        </xdr:cNvPr>
        <xdr:cNvSpPr>
          <a:spLocks noChangeAspect="1" noChangeArrowheads="1"/>
        </xdr:cNvSpPr>
      </xdr:nvSpPr>
      <xdr:spPr bwMode="auto">
        <a:xfrm>
          <a:off x="683559" y="11766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23" name="AutoShape 14" descr="F1">
          <a:extLst>
            <a:ext uri="{FF2B5EF4-FFF2-40B4-BE49-F238E27FC236}">
              <a16:creationId xmlns:a16="http://schemas.microsoft.com/office/drawing/2014/main" id="{72FD751A-FC7F-49FC-A59B-22EE5A5B99FD}"/>
            </a:ext>
          </a:extLst>
        </xdr:cNvPr>
        <xdr:cNvSpPr>
          <a:spLocks noChangeAspect="1" noChangeArrowheads="1"/>
        </xdr:cNvSpPr>
      </xdr:nvSpPr>
      <xdr:spPr bwMode="auto">
        <a:xfrm>
          <a:off x="2723029" y="11261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24" name="AutoShape 15" descr="F1">
          <a:extLst>
            <a:ext uri="{FF2B5EF4-FFF2-40B4-BE49-F238E27FC236}">
              <a16:creationId xmlns:a16="http://schemas.microsoft.com/office/drawing/2014/main" id="{7D2D08FE-A176-4B96-82A8-1633CD11E605}"/>
            </a:ext>
          </a:extLst>
        </xdr:cNvPr>
        <xdr:cNvSpPr>
          <a:spLocks noChangeAspect="1" noChangeArrowheads="1"/>
        </xdr:cNvSpPr>
      </xdr:nvSpPr>
      <xdr:spPr bwMode="auto">
        <a:xfrm>
          <a:off x="2723029" y="11598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25" name="AutoShape 9" descr="F1">
          <a:extLst>
            <a:ext uri="{FF2B5EF4-FFF2-40B4-BE49-F238E27FC236}">
              <a16:creationId xmlns:a16="http://schemas.microsoft.com/office/drawing/2014/main" id="{AE4376A9-C804-4F58-927F-D67D0CEEAABC}"/>
            </a:ext>
          </a:extLst>
        </xdr:cNvPr>
        <xdr:cNvSpPr>
          <a:spLocks noChangeAspect="1" noChangeArrowheads="1"/>
        </xdr:cNvSpPr>
      </xdr:nvSpPr>
      <xdr:spPr bwMode="auto">
        <a:xfrm>
          <a:off x="683559" y="10757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41</xdr:row>
      <xdr:rowOff>0</xdr:rowOff>
    </xdr:from>
    <xdr:ext cx="304800" cy="304800"/>
    <xdr:sp macro="" textlink="">
      <xdr:nvSpPr>
        <xdr:cNvPr id="26" name="AutoShape 12" descr="F1">
          <a:extLst>
            <a:ext uri="{FF2B5EF4-FFF2-40B4-BE49-F238E27FC236}">
              <a16:creationId xmlns:a16="http://schemas.microsoft.com/office/drawing/2014/main" id="{E134BB26-BB7C-4382-937C-569A2C2BF4E7}"/>
            </a:ext>
          </a:extLst>
        </xdr:cNvPr>
        <xdr:cNvSpPr>
          <a:spLocks noChangeAspect="1" noChangeArrowheads="1"/>
        </xdr:cNvSpPr>
      </xdr:nvSpPr>
      <xdr:spPr bwMode="auto">
        <a:xfrm>
          <a:off x="683559" y="11766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opLeftCell="D31" workbookViewId="0">
      <selection activeCell="F52" sqref="F52:M56"/>
    </sheetView>
  </sheetViews>
  <sheetFormatPr defaultRowHeight="13.5" x14ac:dyDescent="0.25"/>
  <cols>
    <col min="1" max="1" width="5.125" style="1" customWidth="1"/>
    <col min="2" max="2" width="6.25" style="1" customWidth="1"/>
    <col min="3" max="3" width="4.75" style="1" customWidth="1"/>
    <col min="4" max="4" width="10.625" style="1" bestFit="1" customWidth="1"/>
    <col min="5" max="5" width="12.25" style="1" bestFit="1" customWidth="1"/>
    <col min="6" max="24" width="10.75" style="1" customWidth="1"/>
    <col min="25" max="16384" width="9" style="1"/>
  </cols>
  <sheetData>
    <row r="1" spans="1:23" ht="30" customHeight="1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3" spans="1:23" x14ac:dyDescent="0.25">
      <c r="A3" s="2" t="s">
        <v>1</v>
      </c>
      <c r="B3" s="3" t="s">
        <v>2</v>
      </c>
    </row>
    <row r="4" spans="1:23" x14ac:dyDescent="0.25">
      <c r="A4" s="2" t="s">
        <v>3</v>
      </c>
      <c r="B4" s="3" t="s">
        <v>4</v>
      </c>
    </row>
    <row r="5" spans="1:23" x14ac:dyDescent="0.25">
      <c r="A5" s="4" t="s">
        <v>5</v>
      </c>
      <c r="B5" s="5" t="s">
        <v>6</v>
      </c>
      <c r="C5" s="1" t="s">
        <v>7</v>
      </c>
      <c r="D5" s="4" t="s">
        <v>8</v>
      </c>
      <c r="E5" s="5" t="s">
        <v>9</v>
      </c>
      <c r="F5" s="1" t="s">
        <v>7</v>
      </c>
      <c r="G5" s="4" t="s">
        <v>10</v>
      </c>
      <c r="H5" s="5" t="s">
        <v>11</v>
      </c>
    </row>
    <row r="6" spans="1:23" x14ac:dyDescent="0.25">
      <c r="A6" s="2" t="s">
        <v>12</v>
      </c>
      <c r="B6" s="3" t="s">
        <v>13</v>
      </c>
    </row>
    <row r="8" spans="1:23" ht="24.95" customHeight="1" x14ac:dyDescent="0.25">
      <c r="A8" s="88" t="s">
        <v>14</v>
      </c>
      <c r="B8" s="88" t="s">
        <v>15</v>
      </c>
      <c r="C8" s="88" t="s">
        <v>16</v>
      </c>
      <c r="D8" s="88" t="s">
        <v>17</v>
      </c>
      <c r="E8" s="88" t="s">
        <v>18</v>
      </c>
      <c r="F8" s="7" t="s">
        <v>19</v>
      </c>
      <c r="G8" s="7" t="s">
        <v>20</v>
      </c>
      <c r="H8" s="7" t="s">
        <v>21</v>
      </c>
      <c r="I8" s="7" t="s">
        <v>22</v>
      </c>
      <c r="J8" s="7" t="s">
        <v>23</v>
      </c>
      <c r="K8" s="7" t="s">
        <v>24</v>
      </c>
      <c r="L8" s="7" t="s">
        <v>25</v>
      </c>
      <c r="M8" s="7" t="s">
        <v>26</v>
      </c>
      <c r="N8" s="7" t="s">
        <v>27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32</v>
      </c>
      <c r="T8" s="7" t="s">
        <v>33</v>
      </c>
      <c r="U8" s="7" t="s">
        <v>34</v>
      </c>
      <c r="V8" s="7" t="s">
        <v>35</v>
      </c>
      <c r="W8" s="7" t="s">
        <v>36</v>
      </c>
    </row>
    <row r="9" spans="1:23" x14ac:dyDescent="0.25">
      <c r="A9" s="88"/>
      <c r="B9" s="88"/>
      <c r="C9" s="88"/>
      <c r="D9" s="88"/>
      <c r="E9" s="88"/>
      <c r="F9" s="6" t="s">
        <v>37</v>
      </c>
      <c r="G9" s="6" t="s">
        <v>37</v>
      </c>
      <c r="H9" s="6" t="s">
        <v>37</v>
      </c>
      <c r="I9" s="6" t="s">
        <v>37</v>
      </c>
      <c r="J9" s="6" t="s">
        <v>37</v>
      </c>
      <c r="K9" s="6" t="s">
        <v>37</v>
      </c>
      <c r="L9" s="6" t="s">
        <v>37</v>
      </c>
      <c r="M9" s="6" t="s">
        <v>37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</row>
    <row r="10" spans="1:23" s="10" customFormat="1" x14ac:dyDescent="0.3">
      <c r="A10" s="8">
        <v>1</v>
      </c>
      <c r="B10" s="8" t="s">
        <v>38</v>
      </c>
      <c r="C10" s="8" t="s">
        <v>7</v>
      </c>
      <c r="D10" s="8" t="s">
        <v>39</v>
      </c>
      <c r="E10" s="8" t="s">
        <v>40</v>
      </c>
      <c r="F10" s="9">
        <v>81000</v>
      </c>
      <c r="G10" s="9">
        <v>81000</v>
      </c>
      <c r="H10" s="9">
        <v>81000</v>
      </c>
      <c r="I10" s="9">
        <v>81000</v>
      </c>
      <c r="J10" s="9">
        <v>81000</v>
      </c>
      <c r="K10" s="9">
        <v>121500</v>
      </c>
      <c r="L10" s="9">
        <v>121500</v>
      </c>
      <c r="M10" s="9">
        <v>121500</v>
      </c>
      <c r="N10" s="9">
        <v>121500</v>
      </c>
      <c r="O10" s="9">
        <v>105300</v>
      </c>
      <c r="P10" s="9">
        <v>24300</v>
      </c>
      <c r="Q10" s="9">
        <v>24300</v>
      </c>
      <c r="R10" s="9">
        <v>24300</v>
      </c>
      <c r="S10" s="9">
        <v>24300</v>
      </c>
      <c r="T10" s="9">
        <v>24300</v>
      </c>
      <c r="U10" s="9">
        <v>24300</v>
      </c>
      <c r="V10" s="9">
        <v>24300</v>
      </c>
      <c r="W10" s="9">
        <v>24300</v>
      </c>
    </row>
    <row r="11" spans="1:23" s="10" customFormat="1" x14ac:dyDescent="0.3">
      <c r="A11" s="8">
        <v>2</v>
      </c>
      <c r="B11" s="8" t="s">
        <v>41</v>
      </c>
      <c r="C11" s="8" t="s">
        <v>7</v>
      </c>
      <c r="D11" s="8" t="s">
        <v>42</v>
      </c>
      <c r="E11" s="8" t="s">
        <v>43</v>
      </c>
      <c r="F11" s="9">
        <v>24000</v>
      </c>
      <c r="G11" s="9">
        <v>24000</v>
      </c>
      <c r="H11" s="9">
        <v>24000</v>
      </c>
      <c r="I11" s="9">
        <v>24000</v>
      </c>
      <c r="J11" s="9">
        <v>24000</v>
      </c>
      <c r="K11" s="9">
        <v>64500</v>
      </c>
      <c r="L11" s="9">
        <v>64500</v>
      </c>
      <c r="M11" s="9">
        <v>64500</v>
      </c>
      <c r="N11" s="9">
        <v>64500</v>
      </c>
      <c r="O11" s="9">
        <v>74800</v>
      </c>
      <c r="P11" s="9">
        <v>50800</v>
      </c>
      <c r="Q11" s="9">
        <v>50800</v>
      </c>
      <c r="R11" s="9">
        <v>50800</v>
      </c>
      <c r="S11" s="9">
        <v>50800</v>
      </c>
      <c r="T11" s="9">
        <v>50800</v>
      </c>
      <c r="U11" s="9">
        <v>10300</v>
      </c>
      <c r="V11" s="9">
        <v>10300</v>
      </c>
      <c r="W11" s="9">
        <v>10300</v>
      </c>
    </row>
    <row r="12" spans="1:23" s="10" customFormat="1" x14ac:dyDescent="0.3">
      <c r="A12" s="8">
        <v>3</v>
      </c>
      <c r="B12" s="8" t="s">
        <v>44</v>
      </c>
      <c r="C12" s="8" t="s">
        <v>7</v>
      </c>
      <c r="D12" s="8" t="s">
        <v>45</v>
      </c>
      <c r="E12" s="8" t="s">
        <v>46</v>
      </c>
      <c r="F12" s="9">
        <v>24000</v>
      </c>
      <c r="G12" s="9">
        <v>24000</v>
      </c>
      <c r="H12" s="9">
        <v>24000</v>
      </c>
      <c r="I12" s="9">
        <v>24000</v>
      </c>
      <c r="J12" s="9">
        <v>24000</v>
      </c>
      <c r="K12" s="9">
        <v>36000</v>
      </c>
      <c r="L12" s="9">
        <v>36000</v>
      </c>
      <c r="M12" s="9">
        <v>36000</v>
      </c>
      <c r="N12" s="9">
        <v>36000</v>
      </c>
      <c r="O12" s="9">
        <v>34300</v>
      </c>
      <c r="P12" s="9">
        <v>10300</v>
      </c>
      <c r="Q12" s="9">
        <v>10300</v>
      </c>
      <c r="R12" s="9">
        <v>10300</v>
      </c>
      <c r="S12" s="9">
        <v>10300</v>
      </c>
      <c r="T12" s="9">
        <v>10300</v>
      </c>
      <c r="U12" s="9">
        <v>10300</v>
      </c>
      <c r="V12" s="9">
        <v>10300</v>
      </c>
      <c r="W12" s="9">
        <v>10300</v>
      </c>
    </row>
    <row r="13" spans="1:23" s="10" customFormat="1" x14ac:dyDescent="0.3">
      <c r="A13" s="8">
        <v>4</v>
      </c>
      <c r="B13" s="8" t="s">
        <v>47</v>
      </c>
      <c r="C13" s="8" t="s">
        <v>7</v>
      </c>
      <c r="D13" s="8" t="s">
        <v>48</v>
      </c>
      <c r="E13" s="8" t="s">
        <v>49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12000</v>
      </c>
      <c r="L13" s="9">
        <v>12000</v>
      </c>
      <c r="M13" s="9">
        <v>12000</v>
      </c>
      <c r="N13" s="9">
        <v>12000</v>
      </c>
      <c r="O13" s="9">
        <v>16000</v>
      </c>
      <c r="P13" s="9">
        <v>16000</v>
      </c>
      <c r="Q13" s="9">
        <v>16000</v>
      </c>
      <c r="R13" s="9">
        <v>16000</v>
      </c>
      <c r="S13" s="9">
        <v>16000</v>
      </c>
      <c r="T13" s="9">
        <v>16000</v>
      </c>
      <c r="U13" s="9">
        <v>4000</v>
      </c>
      <c r="V13" s="9">
        <v>4000</v>
      </c>
      <c r="W13" s="9">
        <v>4000</v>
      </c>
    </row>
    <row r="14" spans="1:23" s="10" customFormat="1" x14ac:dyDescent="0.3">
      <c r="A14" s="8">
        <v>5</v>
      </c>
      <c r="B14" s="8" t="s">
        <v>50</v>
      </c>
      <c r="C14" s="8" t="s">
        <v>7</v>
      </c>
      <c r="D14" s="8" t="s">
        <v>51</v>
      </c>
      <c r="E14" s="8" t="s">
        <v>52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12000</v>
      </c>
      <c r="L14" s="9">
        <v>12000</v>
      </c>
      <c r="M14" s="9">
        <v>12000</v>
      </c>
      <c r="N14" s="9">
        <v>12000</v>
      </c>
      <c r="O14" s="9">
        <v>16000</v>
      </c>
      <c r="P14" s="9">
        <v>16000</v>
      </c>
      <c r="Q14" s="9">
        <v>16000</v>
      </c>
      <c r="R14" s="9">
        <v>16000</v>
      </c>
      <c r="S14" s="9">
        <v>16000</v>
      </c>
      <c r="T14" s="9">
        <v>16000</v>
      </c>
      <c r="U14" s="9">
        <v>4000</v>
      </c>
      <c r="V14" s="9">
        <v>4000</v>
      </c>
      <c r="W14" s="9">
        <v>4000</v>
      </c>
    </row>
    <row r="15" spans="1:23" s="10" customFormat="1" x14ac:dyDescent="0.3">
      <c r="A15" s="8">
        <v>6</v>
      </c>
      <c r="B15" s="8" t="s">
        <v>53</v>
      </c>
      <c r="C15" s="8" t="s">
        <v>7</v>
      </c>
      <c r="D15" s="8" t="s">
        <v>54</v>
      </c>
      <c r="E15" s="8" t="s">
        <v>55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12000</v>
      </c>
      <c r="L15" s="9">
        <v>12000</v>
      </c>
      <c r="M15" s="9">
        <v>12000</v>
      </c>
      <c r="N15" s="9">
        <v>12000</v>
      </c>
      <c r="O15" s="9">
        <v>16000</v>
      </c>
      <c r="P15" s="9">
        <v>16000</v>
      </c>
      <c r="Q15" s="9">
        <v>16000</v>
      </c>
      <c r="R15" s="9">
        <v>16000</v>
      </c>
      <c r="S15" s="9">
        <v>16000</v>
      </c>
      <c r="T15" s="9">
        <v>16000</v>
      </c>
      <c r="U15" s="9">
        <v>4000</v>
      </c>
      <c r="V15" s="9">
        <v>4000</v>
      </c>
      <c r="W15" s="9">
        <v>4000</v>
      </c>
    </row>
    <row r="16" spans="1:23" s="10" customFormat="1" x14ac:dyDescent="0.3">
      <c r="A16" s="8">
        <v>7</v>
      </c>
      <c r="B16" s="8" t="s">
        <v>56</v>
      </c>
      <c r="C16" s="8" t="s">
        <v>7</v>
      </c>
      <c r="D16" s="8" t="s">
        <v>57</v>
      </c>
      <c r="E16" s="8" t="s">
        <v>58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4000</v>
      </c>
      <c r="P16" s="9">
        <v>4000</v>
      </c>
      <c r="Q16" s="9">
        <v>4000</v>
      </c>
      <c r="R16" s="9">
        <v>4000</v>
      </c>
      <c r="S16" s="9">
        <v>4000</v>
      </c>
      <c r="T16" s="9">
        <v>4000</v>
      </c>
      <c r="U16" s="9">
        <v>4000</v>
      </c>
      <c r="V16" s="9">
        <v>4000</v>
      </c>
      <c r="W16" s="9">
        <v>4000</v>
      </c>
    </row>
    <row r="17" spans="1:23" x14ac:dyDescent="0.25">
      <c r="A17" s="11" t="s">
        <v>7</v>
      </c>
      <c r="B17" s="11" t="s">
        <v>7</v>
      </c>
      <c r="C17" s="11" t="s">
        <v>7</v>
      </c>
      <c r="D17" s="11" t="s">
        <v>7</v>
      </c>
      <c r="E17" s="11" t="s">
        <v>59</v>
      </c>
      <c r="F17" s="12">
        <v>129000</v>
      </c>
      <c r="G17" s="12">
        <v>129000</v>
      </c>
      <c r="H17" s="12">
        <v>129000</v>
      </c>
      <c r="I17" s="12">
        <v>129000</v>
      </c>
      <c r="J17" s="12">
        <v>129000</v>
      </c>
      <c r="K17" s="12">
        <v>258000</v>
      </c>
      <c r="L17" s="12">
        <v>258000</v>
      </c>
      <c r="M17" s="12">
        <v>258000</v>
      </c>
      <c r="N17" s="12">
        <v>258000</v>
      </c>
      <c r="O17" s="12">
        <v>266400</v>
      </c>
      <c r="P17" s="12">
        <v>137400</v>
      </c>
      <c r="Q17" s="12">
        <v>137400</v>
      </c>
      <c r="R17" s="12">
        <v>137400</v>
      </c>
      <c r="S17" s="12">
        <v>137400</v>
      </c>
      <c r="T17" s="12">
        <v>137400</v>
      </c>
      <c r="U17" s="12">
        <v>60900</v>
      </c>
      <c r="V17" s="12">
        <v>60900</v>
      </c>
      <c r="W17" s="12">
        <v>60900</v>
      </c>
    </row>
    <row r="18" spans="1:23" x14ac:dyDescent="0.25">
      <c r="A18" s="13" t="s">
        <v>7</v>
      </c>
      <c r="B18" s="13" t="s">
        <v>7</v>
      </c>
      <c r="C18" s="13" t="s">
        <v>7</v>
      </c>
      <c r="D18" s="13" t="s">
        <v>7</v>
      </c>
      <c r="E18" s="13" t="s">
        <v>60</v>
      </c>
      <c r="F18" s="14">
        <v>2813100</v>
      </c>
      <c r="G18" s="13" t="s">
        <v>7</v>
      </c>
      <c r="H18" s="13" t="s">
        <v>7</v>
      </c>
      <c r="I18" s="13" t="s">
        <v>7</v>
      </c>
      <c r="J18" s="13" t="s">
        <v>7</v>
      </c>
      <c r="K18" s="13" t="s">
        <v>7</v>
      </c>
      <c r="L18" s="13" t="s">
        <v>7</v>
      </c>
      <c r="M18" s="13" t="s">
        <v>7</v>
      </c>
      <c r="N18" s="13" t="s">
        <v>7</v>
      </c>
      <c r="O18" s="13" t="s">
        <v>7</v>
      </c>
      <c r="P18" s="13" t="s">
        <v>7</v>
      </c>
      <c r="Q18" s="13" t="s">
        <v>7</v>
      </c>
      <c r="R18" s="13" t="s">
        <v>7</v>
      </c>
      <c r="S18" s="13" t="s">
        <v>7</v>
      </c>
      <c r="T18" s="13" t="s">
        <v>7</v>
      </c>
      <c r="U18" s="13" t="s">
        <v>7</v>
      </c>
      <c r="V18" s="13" t="s">
        <v>7</v>
      </c>
      <c r="W18" s="13" t="s">
        <v>7</v>
      </c>
    </row>
    <row r="21" spans="1:23" x14ac:dyDescent="0.25">
      <c r="E21" s="1" t="s">
        <v>69</v>
      </c>
      <c r="F21" s="9">
        <v>81000</v>
      </c>
      <c r="G21" s="9">
        <v>81000</v>
      </c>
      <c r="H21" s="9">
        <v>81000</v>
      </c>
      <c r="I21" s="9">
        <v>81000</v>
      </c>
      <c r="J21" s="9">
        <v>81000</v>
      </c>
      <c r="K21" s="9">
        <v>81000</v>
      </c>
      <c r="L21" s="9">
        <v>81000</v>
      </c>
      <c r="M21" s="9">
        <v>81000</v>
      </c>
      <c r="N21" s="9">
        <v>81000</v>
      </c>
      <c r="O21" s="9">
        <v>81000</v>
      </c>
    </row>
    <row r="22" spans="1:23" x14ac:dyDescent="0.25">
      <c r="E22" s="1" t="s">
        <v>67</v>
      </c>
      <c r="F22" s="9">
        <v>24000</v>
      </c>
      <c r="G22" s="9">
        <v>24000</v>
      </c>
      <c r="H22" s="9">
        <v>24000</v>
      </c>
      <c r="I22" s="9">
        <v>24000</v>
      </c>
      <c r="J22" s="9">
        <v>24000</v>
      </c>
      <c r="K22" s="9">
        <v>24000</v>
      </c>
      <c r="L22" s="9">
        <v>24000</v>
      </c>
      <c r="M22" s="9">
        <v>24000</v>
      </c>
      <c r="N22" s="9">
        <v>24000</v>
      </c>
      <c r="O22" s="9">
        <v>24000</v>
      </c>
    </row>
    <row r="23" spans="1:23" x14ac:dyDescent="0.25">
      <c r="E23" s="1" t="s">
        <v>68</v>
      </c>
      <c r="F23" s="9">
        <v>24000</v>
      </c>
      <c r="G23" s="9">
        <v>24000</v>
      </c>
      <c r="H23" s="9">
        <v>24000</v>
      </c>
      <c r="I23" s="9">
        <v>24000</v>
      </c>
      <c r="J23" s="9">
        <v>24000</v>
      </c>
      <c r="K23" s="9">
        <v>24000</v>
      </c>
      <c r="L23" s="9">
        <v>24000</v>
      </c>
      <c r="M23" s="9">
        <v>24000</v>
      </c>
      <c r="N23" s="9">
        <v>24000</v>
      </c>
      <c r="O23" s="9">
        <v>24000</v>
      </c>
    </row>
    <row r="25" spans="1:23" x14ac:dyDescent="0.25">
      <c r="J25" s="1" t="s">
        <v>62</v>
      </c>
      <c r="K25" s="15">
        <v>40500</v>
      </c>
      <c r="L25" s="15">
        <v>40500</v>
      </c>
      <c r="M25" s="15">
        <v>40500</v>
      </c>
      <c r="N25" s="15">
        <v>40500</v>
      </c>
      <c r="O25" s="15"/>
      <c r="P25" s="15"/>
      <c r="Q25" s="15"/>
      <c r="R25" s="15"/>
      <c r="S25" s="15"/>
      <c r="T25" s="15"/>
    </row>
    <row r="26" spans="1:23" x14ac:dyDescent="0.25">
      <c r="J26" s="1" t="s">
        <v>63</v>
      </c>
      <c r="K26" s="9">
        <v>40500</v>
      </c>
      <c r="L26" s="9">
        <v>40500</v>
      </c>
      <c r="M26" s="9">
        <v>40500</v>
      </c>
      <c r="N26" s="9">
        <v>40500</v>
      </c>
      <c r="O26" s="9">
        <v>40500</v>
      </c>
      <c r="P26" s="9">
        <v>40500</v>
      </c>
      <c r="Q26" s="9">
        <v>40500</v>
      </c>
      <c r="R26" s="9">
        <v>40500</v>
      </c>
      <c r="S26" s="9">
        <v>40500</v>
      </c>
      <c r="T26" s="9">
        <v>40500</v>
      </c>
    </row>
    <row r="27" spans="1:23" x14ac:dyDescent="0.25">
      <c r="J27" s="1" t="s">
        <v>64</v>
      </c>
      <c r="K27" s="15">
        <v>12000</v>
      </c>
      <c r="L27" s="15">
        <v>12000</v>
      </c>
      <c r="M27" s="15">
        <v>12000</v>
      </c>
      <c r="N27" s="15">
        <v>12000</v>
      </c>
      <c r="O27" s="15"/>
      <c r="P27" s="15"/>
      <c r="Q27" s="15"/>
      <c r="R27" s="15"/>
      <c r="S27" s="15"/>
      <c r="T27" s="15"/>
    </row>
    <row r="28" spans="1:23" x14ac:dyDescent="0.25">
      <c r="J28" s="1" t="s">
        <v>65</v>
      </c>
      <c r="K28" s="9">
        <v>12000</v>
      </c>
      <c r="L28" s="9">
        <v>12000</v>
      </c>
      <c r="M28" s="9">
        <v>12000</v>
      </c>
      <c r="N28" s="9">
        <v>12000</v>
      </c>
      <c r="O28" s="9">
        <v>12000</v>
      </c>
      <c r="P28" s="9">
        <v>12000</v>
      </c>
      <c r="Q28" s="9">
        <v>12000</v>
      </c>
      <c r="R28" s="9">
        <v>12000</v>
      </c>
      <c r="S28" s="9">
        <v>12000</v>
      </c>
      <c r="T28" s="9">
        <v>12000</v>
      </c>
    </row>
    <row r="29" spans="1:23" x14ac:dyDescent="0.25">
      <c r="J29" s="1" t="s">
        <v>66</v>
      </c>
      <c r="K29" s="9">
        <v>12000</v>
      </c>
      <c r="L29" s="9">
        <v>12000</v>
      </c>
      <c r="M29" s="9">
        <v>12000</v>
      </c>
      <c r="N29" s="9">
        <v>12000</v>
      </c>
      <c r="O29" s="9">
        <v>12000</v>
      </c>
      <c r="P29" s="9">
        <v>12000</v>
      </c>
      <c r="Q29" s="9">
        <v>12000</v>
      </c>
      <c r="R29" s="9">
        <v>12000</v>
      </c>
      <c r="S29" s="9">
        <v>12000</v>
      </c>
      <c r="T29" s="9">
        <v>12000</v>
      </c>
    </row>
    <row r="30" spans="1:23" x14ac:dyDescent="0.25">
      <c r="J30" s="1" t="s">
        <v>82</v>
      </c>
      <c r="K30" s="9">
        <v>12000</v>
      </c>
      <c r="L30" s="9">
        <v>12000</v>
      </c>
      <c r="M30" s="9">
        <v>12000</v>
      </c>
      <c r="N30" s="9">
        <v>12000</v>
      </c>
      <c r="O30" s="9">
        <v>12000</v>
      </c>
      <c r="P30" s="9">
        <v>12000</v>
      </c>
      <c r="Q30" s="9">
        <v>12000</v>
      </c>
      <c r="R30" s="9">
        <v>12000</v>
      </c>
      <c r="S30" s="9">
        <v>12000</v>
      </c>
      <c r="T30" s="9">
        <v>12000</v>
      </c>
    </row>
    <row r="32" spans="1:23" x14ac:dyDescent="0.25">
      <c r="N32" s="1" t="s">
        <v>61</v>
      </c>
      <c r="O32" s="9">
        <v>24300</v>
      </c>
      <c r="P32" s="9">
        <v>24300</v>
      </c>
      <c r="Q32" s="9">
        <v>24300</v>
      </c>
      <c r="R32" s="9">
        <v>24300</v>
      </c>
      <c r="S32" s="9">
        <v>24300</v>
      </c>
      <c r="T32" s="9">
        <v>24300</v>
      </c>
      <c r="U32" s="9">
        <v>24300</v>
      </c>
      <c r="V32" s="9">
        <v>24300</v>
      </c>
      <c r="W32" s="9">
        <v>24300</v>
      </c>
    </row>
    <row r="33" spans="5:23" x14ac:dyDescent="0.25">
      <c r="N33" s="1" t="s">
        <v>70</v>
      </c>
      <c r="O33" s="15">
        <v>10300</v>
      </c>
      <c r="P33" s="15">
        <v>10300</v>
      </c>
      <c r="Q33" s="15">
        <v>10300</v>
      </c>
      <c r="R33" s="15">
        <v>10300</v>
      </c>
      <c r="S33" s="15">
        <v>10300</v>
      </c>
      <c r="T33" s="15">
        <v>10300</v>
      </c>
      <c r="U33" s="15">
        <v>10300</v>
      </c>
      <c r="V33" s="15">
        <v>10300</v>
      </c>
      <c r="W33" s="15">
        <v>10300</v>
      </c>
    </row>
    <row r="34" spans="5:23" x14ac:dyDescent="0.25">
      <c r="N34" s="1" t="s">
        <v>71</v>
      </c>
      <c r="O34" s="9">
        <v>10300</v>
      </c>
      <c r="P34" s="9">
        <v>10300</v>
      </c>
      <c r="Q34" s="9">
        <v>10300</v>
      </c>
      <c r="R34" s="9">
        <v>10300</v>
      </c>
      <c r="S34" s="9">
        <v>10300</v>
      </c>
      <c r="T34" s="9">
        <v>10300</v>
      </c>
      <c r="U34" s="9">
        <v>10300</v>
      </c>
      <c r="V34" s="9">
        <v>10300</v>
      </c>
      <c r="W34" s="9">
        <v>10300</v>
      </c>
    </row>
    <row r="35" spans="5:23" x14ac:dyDescent="0.25">
      <c r="N35" s="1" t="s">
        <v>72</v>
      </c>
      <c r="O35" s="15">
        <v>4000</v>
      </c>
      <c r="P35" s="15">
        <v>4000</v>
      </c>
      <c r="Q35" s="15">
        <v>4000</v>
      </c>
      <c r="R35" s="15">
        <v>4000</v>
      </c>
      <c r="S35" s="15">
        <v>4000</v>
      </c>
      <c r="T35" s="15">
        <v>4000</v>
      </c>
      <c r="U35" s="15">
        <v>4000</v>
      </c>
      <c r="V35" s="15">
        <v>4000</v>
      </c>
      <c r="W35" s="15">
        <v>4000</v>
      </c>
    </row>
    <row r="36" spans="5:23" x14ac:dyDescent="0.25">
      <c r="N36" s="1" t="s">
        <v>73</v>
      </c>
      <c r="O36" s="15">
        <v>4000</v>
      </c>
      <c r="P36" s="15">
        <v>4000</v>
      </c>
      <c r="Q36" s="15">
        <v>4000</v>
      </c>
      <c r="R36" s="15">
        <v>4000</v>
      </c>
      <c r="S36" s="15">
        <v>4000</v>
      </c>
      <c r="T36" s="15">
        <v>4000</v>
      </c>
      <c r="U36" s="15">
        <v>4000</v>
      </c>
      <c r="V36" s="15">
        <v>4000</v>
      </c>
      <c r="W36" s="15">
        <v>4000</v>
      </c>
    </row>
    <row r="37" spans="5:23" x14ac:dyDescent="0.25">
      <c r="N37" s="1" t="s">
        <v>80</v>
      </c>
      <c r="O37" s="15">
        <v>4000</v>
      </c>
      <c r="P37" s="15">
        <v>4000</v>
      </c>
      <c r="Q37" s="15">
        <v>4000</v>
      </c>
      <c r="R37" s="15">
        <v>4000</v>
      </c>
      <c r="S37" s="15">
        <v>4000</v>
      </c>
      <c r="T37" s="15">
        <v>4000</v>
      </c>
      <c r="U37" s="15">
        <v>4000</v>
      </c>
      <c r="V37" s="15">
        <v>4000</v>
      </c>
      <c r="W37" s="15">
        <v>4000</v>
      </c>
    </row>
    <row r="38" spans="5:23" x14ac:dyDescent="0.25">
      <c r="N38" s="1" t="s">
        <v>81</v>
      </c>
      <c r="O38" s="9">
        <v>4000</v>
      </c>
      <c r="P38" s="9">
        <v>4000</v>
      </c>
      <c r="Q38" s="9">
        <v>4000</v>
      </c>
      <c r="R38" s="9">
        <v>4000</v>
      </c>
      <c r="S38" s="9">
        <v>4000</v>
      </c>
      <c r="T38" s="9">
        <v>4000</v>
      </c>
      <c r="U38" s="9">
        <v>4000</v>
      </c>
      <c r="V38" s="9">
        <v>4000</v>
      </c>
      <c r="W38" s="9">
        <v>4000</v>
      </c>
    </row>
    <row r="39" spans="5:23" ht="14.25" thickBot="1" x14ac:dyDescent="0.3"/>
    <row r="40" spans="5:23" ht="14.25" thickBot="1" x14ac:dyDescent="0.3">
      <c r="E40" s="32" t="s">
        <v>90</v>
      </c>
      <c r="F40" s="48" t="s">
        <v>19</v>
      </c>
      <c r="G40" s="48" t="s">
        <v>20</v>
      </c>
      <c r="H40" s="48" t="s">
        <v>21</v>
      </c>
      <c r="I40" s="48" t="s">
        <v>22</v>
      </c>
      <c r="J40" s="50" t="s">
        <v>23</v>
      </c>
      <c r="K40" s="52" t="s">
        <v>24</v>
      </c>
      <c r="L40" s="48" t="s">
        <v>25</v>
      </c>
      <c r="M40" s="48" t="s">
        <v>26</v>
      </c>
      <c r="N40" s="49" t="s">
        <v>27</v>
      </c>
      <c r="O40" s="51" t="s">
        <v>28</v>
      </c>
      <c r="P40" s="48" t="s">
        <v>29</v>
      </c>
      <c r="Q40" s="48" t="s">
        <v>30</v>
      </c>
      <c r="R40" s="48" t="s">
        <v>31</v>
      </c>
      <c r="S40" s="50" t="s">
        <v>32</v>
      </c>
      <c r="T40" s="52" t="s">
        <v>33</v>
      </c>
      <c r="U40" s="48" t="s">
        <v>34</v>
      </c>
      <c r="V40" s="48" t="s">
        <v>35</v>
      </c>
      <c r="W40" s="49" t="s">
        <v>36</v>
      </c>
    </row>
    <row r="41" spans="5:23" x14ac:dyDescent="0.25">
      <c r="E41" s="21" t="s">
        <v>61</v>
      </c>
      <c r="F41" s="34">
        <v>81000</v>
      </c>
      <c r="G41" s="22">
        <v>81000</v>
      </c>
      <c r="H41" s="22">
        <v>81000</v>
      </c>
      <c r="I41" s="22">
        <v>81000</v>
      </c>
      <c r="J41" s="35">
        <v>81000</v>
      </c>
      <c r="K41" s="41">
        <f>K21+K25</f>
        <v>121500</v>
      </c>
      <c r="L41" s="23">
        <f t="shared" ref="L41:N41" si="0">L21+L25</f>
        <v>121500</v>
      </c>
      <c r="M41" s="23">
        <f t="shared" si="0"/>
        <v>121500</v>
      </c>
      <c r="N41" s="24">
        <f t="shared" si="0"/>
        <v>121500</v>
      </c>
      <c r="O41" s="41">
        <f>O21+O25+O32</f>
        <v>105300</v>
      </c>
      <c r="P41" s="23">
        <f t="shared" ref="P41:W41" si="1">P21+P25+P32</f>
        <v>24300</v>
      </c>
      <c r="Q41" s="23">
        <f t="shared" si="1"/>
        <v>24300</v>
      </c>
      <c r="R41" s="23">
        <f t="shared" si="1"/>
        <v>24300</v>
      </c>
      <c r="S41" s="24">
        <f t="shared" si="1"/>
        <v>24300</v>
      </c>
      <c r="T41" s="23">
        <f t="shared" si="1"/>
        <v>24300</v>
      </c>
      <c r="U41" s="23">
        <f t="shared" si="1"/>
        <v>24300</v>
      </c>
      <c r="V41" s="23">
        <f t="shared" si="1"/>
        <v>24300</v>
      </c>
      <c r="W41" s="24">
        <f t="shared" si="1"/>
        <v>24300</v>
      </c>
    </row>
    <row r="42" spans="5:23" x14ac:dyDescent="0.25">
      <c r="E42" s="25" t="s">
        <v>70</v>
      </c>
      <c r="F42" s="36">
        <v>24000</v>
      </c>
      <c r="G42" s="9">
        <v>24000</v>
      </c>
      <c r="H42" s="9">
        <v>24000</v>
      </c>
      <c r="I42" s="9">
        <v>24000</v>
      </c>
      <c r="J42" s="37">
        <v>24000</v>
      </c>
      <c r="K42" s="42">
        <f t="shared" ref="K42:N42" si="2">K22+K26</f>
        <v>64500</v>
      </c>
      <c r="L42" s="26">
        <f t="shared" si="2"/>
        <v>64500</v>
      </c>
      <c r="M42" s="26">
        <f t="shared" si="2"/>
        <v>64500</v>
      </c>
      <c r="N42" s="27">
        <f t="shared" si="2"/>
        <v>64500</v>
      </c>
      <c r="O42" s="42">
        <f t="shared" ref="O42:W42" si="3">O22+O26+O33</f>
        <v>74800</v>
      </c>
      <c r="P42" s="26">
        <f t="shared" si="3"/>
        <v>50800</v>
      </c>
      <c r="Q42" s="26">
        <f t="shared" si="3"/>
        <v>50800</v>
      </c>
      <c r="R42" s="26">
        <f t="shared" si="3"/>
        <v>50800</v>
      </c>
      <c r="S42" s="27">
        <f t="shared" si="3"/>
        <v>50800</v>
      </c>
      <c r="T42" s="26">
        <f t="shared" si="3"/>
        <v>50800</v>
      </c>
      <c r="U42" s="26">
        <f t="shared" si="3"/>
        <v>10300</v>
      </c>
      <c r="V42" s="26">
        <f t="shared" si="3"/>
        <v>10300</v>
      </c>
      <c r="W42" s="27">
        <f t="shared" si="3"/>
        <v>10300</v>
      </c>
    </row>
    <row r="43" spans="5:23" x14ac:dyDescent="0.25">
      <c r="E43" s="25" t="s">
        <v>71</v>
      </c>
      <c r="F43" s="36">
        <v>24000</v>
      </c>
      <c r="G43" s="9">
        <v>24000</v>
      </c>
      <c r="H43" s="9">
        <v>24000</v>
      </c>
      <c r="I43" s="9">
        <v>24000</v>
      </c>
      <c r="J43" s="37">
        <v>24000</v>
      </c>
      <c r="K43" s="42">
        <f t="shared" ref="K43:N43" si="4">K23+K27</f>
        <v>36000</v>
      </c>
      <c r="L43" s="26">
        <f t="shared" si="4"/>
        <v>36000</v>
      </c>
      <c r="M43" s="26">
        <f t="shared" si="4"/>
        <v>36000</v>
      </c>
      <c r="N43" s="27">
        <f t="shared" si="4"/>
        <v>36000</v>
      </c>
      <c r="O43" s="42">
        <f t="shared" ref="O43:W43" si="5">O23+O27+O34</f>
        <v>34300</v>
      </c>
      <c r="P43" s="26">
        <f t="shared" si="5"/>
        <v>10300</v>
      </c>
      <c r="Q43" s="26">
        <f t="shared" si="5"/>
        <v>10300</v>
      </c>
      <c r="R43" s="26">
        <f t="shared" si="5"/>
        <v>10300</v>
      </c>
      <c r="S43" s="27">
        <f t="shared" si="5"/>
        <v>10300</v>
      </c>
      <c r="T43" s="26">
        <f t="shared" si="5"/>
        <v>10300</v>
      </c>
      <c r="U43" s="26">
        <f t="shared" si="5"/>
        <v>10300</v>
      </c>
      <c r="V43" s="26">
        <f t="shared" si="5"/>
        <v>10300</v>
      </c>
      <c r="W43" s="27">
        <f t="shared" si="5"/>
        <v>10300</v>
      </c>
    </row>
    <row r="44" spans="5:23" x14ac:dyDescent="0.25">
      <c r="E44" s="25" t="s">
        <v>72</v>
      </c>
      <c r="F44" s="25">
        <v>0</v>
      </c>
      <c r="G44" s="1">
        <v>0</v>
      </c>
      <c r="H44" s="1">
        <v>0</v>
      </c>
      <c r="I44" s="1">
        <v>0</v>
      </c>
      <c r="J44" s="38">
        <v>0</v>
      </c>
      <c r="K44" s="36">
        <v>12000</v>
      </c>
      <c r="L44" s="9">
        <v>12000</v>
      </c>
      <c r="M44" s="9">
        <v>12000</v>
      </c>
      <c r="N44" s="37">
        <v>12000</v>
      </c>
      <c r="O44" s="42">
        <f t="shared" ref="O44:W44" si="6">O24+O28+O35</f>
        <v>16000</v>
      </c>
      <c r="P44" s="26">
        <f t="shared" si="6"/>
        <v>16000</v>
      </c>
      <c r="Q44" s="26">
        <f t="shared" si="6"/>
        <v>16000</v>
      </c>
      <c r="R44" s="26">
        <f t="shared" si="6"/>
        <v>16000</v>
      </c>
      <c r="S44" s="27">
        <f t="shared" si="6"/>
        <v>16000</v>
      </c>
      <c r="T44" s="26">
        <f t="shared" si="6"/>
        <v>16000</v>
      </c>
      <c r="U44" s="26">
        <f t="shared" si="6"/>
        <v>4000</v>
      </c>
      <c r="V44" s="26">
        <f t="shared" si="6"/>
        <v>4000</v>
      </c>
      <c r="W44" s="27">
        <f t="shared" si="6"/>
        <v>4000</v>
      </c>
    </row>
    <row r="45" spans="5:23" x14ac:dyDescent="0.25">
      <c r="E45" s="25" t="s">
        <v>73</v>
      </c>
      <c r="F45" s="25">
        <v>0</v>
      </c>
      <c r="G45" s="1">
        <v>0</v>
      </c>
      <c r="H45" s="1">
        <v>0</v>
      </c>
      <c r="I45" s="1">
        <v>0</v>
      </c>
      <c r="J45" s="38">
        <v>0</v>
      </c>
      <c r="K45" s="36">
        <v>12000</v>
      </c>
      <c r="L45" s="9">
        <v>12000</v>
      </c>
      <c r="M45" s="9">
        <v>12000</v>
      </c>
      <c r="N45" s="37">
        <v>12000</v>
      </c>
      <c r="O45" s="42">
        <f t="shared" ref="O45:W45" si="7">O25+O29+O36</f>
        <v>16000</v>
      </c>
      <c r="P45" s="26">
        <f t="shared" si="7"/>
        <v>16000</v>
      </c>
      <c r="Q45" s="26">
        <f t="shared" si="7"/>
        <v>16000</v>
      </c>
      <c r="R45" s="26">
        <f t="shared" si="7"/>
        <v>16000</v>
      </c>
      <c r="S45" s="27">
        <f t="shared" si="7"/>
        <v>16000</v>
      </c>
      <c r="T45" s="26">
        <f t="shared" si="7"/>
        <v>16000</v>
      </c>
      <c r="U45" s="26">
        <f t="shared" si="7"/>
        <v>4000</v>
      </c>
      <c r="V45" s="26">
        <f t="shared" si="7"/>
        <v>4000</v>
      </c>
      <c r="W45" s="27">
        <f t="shared" si="7"/>
        <v>4000</v>
      </c>
    </row>
    <row r="46" spans="5:23" x14ac:dyDescent="0.25">
      <c r="E46" s="25" t="s">
        <v>80</v>
      </c>
      <c r="F46" s="25">
        <v>0</v>
      </c>
      <c r="G46" s="1">
        <v>0</v>
      </c>
      <c r="H46" s="1">
        <v>0</v>
      </c>
      <c r="I46" s="1">
        <v>0</v>
      </c>
      <c r="J46" s="38">
        <v>0</v>
      </c>
      <c r="K46" s="36">
        <v>12000</v>
      </c>
      <c r="L46" s="9">
        <v>12000</v>
      </c>
      <c r="M46" s="9">
        <v>12000</v>
      </c>
      <c r="N46" s="37">
        <v>12000</v>
      </c>
      <c r="O46" s="42">
        <f>O30+O37</f>
        <v>16000</v>
      </c>
      <c r="P46" s="26">
        <f t="shared" ref="P46:W46" si="8">P30+P37</f>
        <v>16000</v>
      </c>
      <c r="Q46" s="26">
        <f t="shared" si="8"/>
        <v>16000</v>
      </c>
      <c r="R46" s="26">
        <f t="shared" si="8"/>
        <v>16000</v>
      </c>
      <c r="S46" s="27">
        <f t="shared" si="8"/>
        <v>16000</v>
      </c>
      <c r="T46" s="26">
        <f t="shared" si="8"/>
        <v>16000</v>
      </c>
      <c r="U46" s="26">
        <f t="shared" si="8"/>
        <v>4000</v>
      </c>
      <c r="V46" s="26">
        <f t="shared" si="8"/>
        <v>4000</v>
      </c>
      <c r="W46" s="27">
        <f t="shared" si="8"/>
        <v>4000</v>
      </c>
    </row>
    <row r="47" spans="5:23" ht="14.25" thickBot="1" x14ac:dyDescent="0.3">
      <c r="E47" s="28" t="s">
        <v>81</v>
      </c>
      <c r="F47" s="28">
        <v>0</v>
      </c>
      <c r="G47" s="29">
        <v>0</v>
      </c>
      <c r="H47" s="29">
        <v>0</v>
      </c>
      <c r="I47" s="29">
        <v>0</v>
      </c>
      <c r="J47" s="39">
        <v>0</v>
      </c>
      <c r="K47" s="28">
        <v>0</v>
      </c>
      <c r="L47" s="29">
        <v>0</v>
      </c>
      <c r="M47" s="29">
        <v>0</v>
      </c>
      <c r="N47" s="39">
        <v>0</v>
      </c>
      <c r="O47" s="43">
        <v>4000</v>
      </c>
      <c r="P47" s="30">
        <v>4000</v>
      </c>
      <c r="Q47" s="30">
        <v>4000</v>
      </c>
      <c r="R47" s="30">
        <v>4000</v>
      </c>
      <c r="S47" s="31">
        <v>4000</v>
      </c>
      <c r="T47" s="40">
        <v>4000</v>
      </c>
      <c r="U47" s="30">
        <v>4000</v>
      </c>
      <c r="V47" s="30">
        <v>4000</v>
      </c>
      <c r="W47" s="31">
        <v>4000</v>
      </c>
    </row>
    <row r="48" spans="5:23" ht="14.25" thickBot="1" x14ac:dyDescent="0.3">
      <c r="E48" s="44" t="s">
        <v>88</v>
      </c>
      <c r="F48" s="45">
        <f>SUM(F41:F47)</f>
        <v>129000</v>
      </c>
      <c r="G48" s="46">
        <f t="shared" ref="G48:W48" si="9">SUM(G41:G47)</f>
        <v>129000</v>
      </c>
      <c r="H48" s="46">
        <f t="shared" si="9"/>
        <v>129000</v>
      </c>
      <c r="I48" s="46">
        <f t="shared" si="9"/>
        <v>129000</v>
      </c>
      <c r="J48" s="47">
        <f t="shared" si="9"/>
        <v>129000</v>
      </c>
      <c r="K48" s="45">
        <f t="shared" si="9"/>
        <v>258000</v>
      </c>
      <c r="L48" s="46">
        <f t="shared" si="9"/>
        <v>258000</v>
      </c>
      <c r="M48" s="46">
        <f t="shared" si="9"/>
        <v>258000</v>
      </c>
      <c r="N48" s="47">
        <f t="shared" si="9"/>
        <v>258000</v>
      </c>
      <c r="O48" s="45">
        <f t="shared" si="9"/>
        <v>266400</v>
      </c>
      <c r="P48" s="46">
        <f t="shared" si="9"/>
        <v>137400</v>
      </c>
      <c r="Q48" s="46">
        <f t="shared" si="9"/>
        <v>137400</v>
      </c>
      <c r="R48" s="46">
        <f t="shared" si="9"/>
        <v>137400</v>
      </c>
      <c r="S48" s="47">
        <f t="shared" si="9"/>
        <v>137400</v>
      </c>
      <c r="T48" s="46">
        <f t="shared" si="9"/>
        <v>137400</v>
      </c>
      <c r="U48" s="46">
        <f t="shared" si="9"/>
        <v>60900</v>
      </c>
      <c r="V48" s="46">
        <f t="shared" si="9"/>
        <v>60900</v>
      </c>
      <c r="W48" s="47">
        <f t="shared" si="9"/>
        <v>60900</v>
      </c>
    </row>
    <row r="49" spans="5:23" ht="14.25" thickBot="1" x14ac:dyDescent="0.3">
      <c r="E49" s="32" t="s">
        <v>89</v>
      </c>
      <c r="F49" s="32"/>
      <c r="G49" s="33"/>
      <c r="H49" s="33"/>
      <c r="I49" s="33"/>
      <c r="J49" s="47">
        <f>SUM(F48:J48)</f>
        <v>645000</v>
      </c>
      <c r="K49" s="32"/>
      <c r="L49" s="33"/>
      <c r="M49" s="33"/>
      <c r="N49" s="47">
        <f>SUM(K48:N48)</f>
        <v>1032000</v>
      </c>
      <c r="O49" s="32"/>
      <c r="P49" s="33"/>
      <c r="Q49" s="33"/>
      <c r="R49" s="33"/>
      <c r="S49" s="47">
        <f>SUM(O48:S48)</f>
        <v>816000</v>
      </c>
      <c r="T49" s="33"/>
      <c r="U49" s="33"/>
      <c r="V49" s="33"/>
      <c r="W49" s="47">
        <f>SUM(T48:W48)</f>
        <v>320100</v>
      </c>
    </row>
    <row r="52" spans="5:23" x14ac:dyDescent="0.25">
      <c r="E52" s="19" t="s">
        <v>86</v>
      </c>
      <c r="F52" s="20" t="s">
        <v>87</v>
      </c>
      <c r="G52" s="20" t="s">
        <v>74</v>
      </c>
      <c r="H52" s="20" t="s">
        <v>75</v>
      </c>
      <c r="I52" s="20" t="s">
        <v>76</v>
      </c>
      <c r="J52" s="20" t="s">
        <v>76</v>
      </c>
      <c r="K52" s="20" t="s">
        <v>77</v>
      </c>
      <c r="L52" s="20" t="s">
        <v>78</v>
      </c>
      <c r="M52" s="20" t="s">
        <v>79</v>
      </c>
    </row>
    <row r="53" spans="5:23" x14ac:dyDescent="0.25">
      <c r="E53" s="86" t="s">
        <v>83</v>
      </c>
      <c r="F53" s="17">
        <v>4000000</v>
      </c>
      <c r="G53" s="16">
        <v>0.24</v>
      </c>
      <c r="H53" s="17">
        <f>$F$53*G53</f>
        <v>960000</v>
      </c>
      <c r="I53" s="16">
        <v>8</v>
      </c>
      <c r="J53" s="16">
        <f>I53+I54</f>
        <v>10</v>
      </c>
      <c r="K53" s="18">
        <f>H53/J53</f>
        <v>96000</v>
      </c>
      <c r="L53" s="18">
        <f>K53</f>
        <v>96000</v>
      </c>
      <c r="M53" s="18">
        <f>L53/10</f>
        <v>9600</v>
      </c>
    </row>
    <row r="54" spans="5:23" x14ac:dyDescent="0.25">
      <c r="E54" s="86"/>
      <c r="F54" s="16"/>
      <c r="G54" s="16">
        <v>0.19</v>
      </c>
      <c r="H54" s="17">
        <f t="shared" ref="H54:H56" si="10">$F$53*G54</f>
        <v>760000</v>
      </c>
      <c r="I54" s="16">
        <v>2</v>
      </c>
      <c r="J54" s="16">
        <f>I54+I55</f>
        <v>2</v>
      </c>
      <c r="K54" s="18">
        <f>H54/J54</f>
        <v>380000</v>
      </c>
      <c r="L54" s="18">
        <f>L53+K54</f>
        <v>476000</v>
      </c>
      <c r="M54" s="18">
        <f>L54/10</f>
        <v>47600</v>
      </c>
    </row>
    <row r="55" spans="5:23" x14ac:dyDescent="0.25">
      <c r="E55" s="86"/>
      <c r="F55" s="16"/>
      <c r="G55" s="16">
        <v>0.14000000000000001</v>
      </c>
      <c r="H55" s="17">
        <f t="shared" si="10"/>
        <v>560000</v>
      </c>
      <c r="I55" s="16">
        <v>0</v>
      </c>
      <c r="J55" s="16">
        <f>I55+I56</f>
        <v>0</v>
      </c>
      <c r="K55" s="18" t="e">
        <f>H55/J55</f>
        <v>#DIV/0!</v>
      </c>
      <c r="L55" s="18" t="e">
        <f>L54+K55</f>
        <v>#DIV/0!</v>
      </c>
      <c r="M55" s="18" t="e">
        <f>L55/10</f>
        <v>#DIV/0!</v>
      </c>
    </row>
    <row r="56" spans="5:23" x14ac:dyDescent="0.25">
      <c r="E56" s="86"/>
      <c r="F56" s="16"/>
      <c r="G56" s="16">
        <v>0.09</v>
      </c>
      <c r="H56" s="17">
        <f t="shared" si="10"/>
        <v>360000</v>
      </c>
      <c r="I56" s="16"/>
      <c r="J56" s="16">
        <f>I56+I57</f>
        <v>0</v>
      </c>
      <c r="K56" s="18" t="e">
        <f>H56/J56</f>
        <v>#DIV/0!</v>
      </c>
      <c r="L56" s="18" t="e">
        <f>L55+K56</f>
        <v>#DIV/0!</v>
      </c>
      <c r="M56" s="18" t="e">
        <f>L56/10</f>
        <v>#DIV/0!</v>
      </c>
    </row>
    <row r="58" spans="5:23" x14ac:dyDescent="0.25">
      <c r="E58" s="19" t="s">
        <v>86</v>
      </c>
      <c r="F58" s="20" t="s">
        <v>87</v>
      </c>
      <c r="G58" s="20" t="s">
        <v>74</v>
      </c>
      <c r="H58" s="20" t="s">
        <v>75</v>
      </c>
      <c r="I58" s="20" t="s">
        <v>76</v>
      </c>
      <c r="J58" s="20" t="s">
        <v>76</v>
      </c>
      <c r="K58" s="20" t="s">
        <v>77</v>
      </c>
      <c r="L58" s="20" t="s">
        <v>78</v>
      </c>
      <c r="M58" s="20" t="s">
        <v>79</v>
      </c>
    </row>
    <row r="59" spans="5:23" x14ac:dyDescent="0.25">
      <c r="E59" s="86" t="s">
        <v>85</v>
      </c>
      <c r="F59" s="17">
        <v>3000000</v>
      </c>
      <c r="G59" s="16">
        <v>0.24</v>
      </c>
      <c r="H59" s="17">
        <f>$F$59*G59</f>
        <v>720000</v>
      </c>
      <c r="I59" s="16">
        <v>4</v>
      </c>
      <c r="J59" s="16">
        <f>I59+I60</f>
        <v>6</v>
      </c>
      <c r="K59" s="18">
        <f>H59/J59</f>
        <v>120000</v>
      </c>
      <c r="L59" s="18">
        <f>K59</f>
        <v>120000</v>
      </c>
      <c r="M59" s="18">
        <f>L59/10</f>
        <v>12000</v>
      </c>
    </row>
    <row r="60" spans="5:23" x14ac:dyDescent="0.25">
      <c r="E60" s="86"/>
      <c r="F60" s="16"/>
      <c r="G60" s="16">
        <v>0.19</v>
      </c>
      <c r="H60" s="17">
        <f t="shared" ref="H60:H62" si="11">$F$59*G60</f>
        <v>570000</v>
      </c>
      <c r="I60" s="16">
        <v>2</v>
      </c>
      <c r="J60" s="16">
        <f>I60+I61</f>
        <v>2</v>
      </c>
      <c r="K60" s="18">
        <f>H60/J60</f>
        <v>285000</v>
      </c>
      <c r="L60" s="18">
        <f>L59+K60</f>
        <v>405000</v>
      </c>
      <c r="M60" s="18">
        <f>L60/10</f>
        <v>40500</v>
      </c>
    </row>
    <row r="61" spans="5:23" x14ac:dyDescent="0.25">
      <c r="E61" s="86"/>
      <c r="F61" s="16"/>
      <c r="G61" s="16">
        <v>0.14000000000000001</v>
      </c>
      <c r="H61" s="17">
        <f t="shared" si="11"/>
        <v>420000.00000000006</v>
      </c>
      <c r="I61" s="16">
        <v>0</v>
      </c>
      <c r="J61" s="16">
        <f>I61+I62</f>
        <v>0</v>
      </c>
      <c r="K61" s="18" t="e">
        <f>H61/J61</f>
        <v>#DIV/0!</v>
      </c>
      <c r="L61" s="18" t="e">
        <f>L60+K61</f>
        <v>#DIV/0!</v>
      </c>
      <c r="M61" s="18" t="e">
        <f>L61/10</f>
        <v>#DIV/0!</v>
      </c>
    </row>
    <row r="62" spans="5:23" x14ac:dyDescent="0.25">
      <c r="E62" s="86"/>
      <c r="F62" s="16"/>
      <c r="G62" s="16">
        <v>0.09</v>
      </c>
      <c r="H62" s="17">
        <f t="shared" si="11"/>
        <v>270000</v>
      </c>
      <c r="I62" s="16">
        <v>0</v>
      </c>
      <c r="J62" s="18">
        <f>I62+I63</f>
        <v>0</v>
      </c>
      <c r="K62" s="18" t="e">
        <f>H62/J62</f>
        <v>#DIV/0!</v>
      </c>
      <c r="L62" s="18" t="e">
        <f>L61+K62</f>
        <v>#DIV/0!</v>
      </c>
      <c r="M62" s="18" t="e">
        <f>L62/10</f>
        <v>#DIV/0!</v>
      </c>
    </row>
    <row r="64" spans="5:23" x14ac:dyDescent="0.25">
      <c r="E64" s="19" t="s">
        <v>86</v>
      </c>
      <c r="F64" s="20" t="s">
        <v>87</v>
      </c>
      <c r="G64" s="20" t="s">
        <v>74</v>
      </c>
      <c r="H64" s="20" t="s">
        <v>75</v>
      </c>
      <c r="I64" s="20" t="s">
        <v>76</v>
      </c>
      <c r="J64" s="20" t="s">
        <v>76</v>
      </c>
      <c r="K64" s="20" t="s">
        <v>77</v>
      </c>
      <c r="L64" s="20" t="s">
        <v>78</v>
      </c>
      <c r="M64" s="20" t="s">
        <v>79</v>
      </c>
    </row>
    <row r="65" spans="5:13" x14ac:dyDescent="0.25">
      <c r="E65" s="86" t="s">
        <v>84</v>
      </c>
      <c r="F65" s="17">
        <v>1000000</v>
      </c>
      <c r="G65" s="16">
        <v>0.24</v>
      </c>
      <c r="H65" s="17">
        <f>$F$65*G65</f>
        <v>240000</v>
      </c>
      <c r="I65" s="16">
        <v>4</v>
      </c>
      <c r="J65" s="16">
        <f>I65+I66</f>
        <v>6</v>
      </c>
      <c r="K65" s="18">
        <f>H65/J65</f>
        <v>40000</v>
      </c>
      <c r="L65" s="18">
        <f>K65</f>
        <v>40000</v>
      </c>
      <c r="M65" s="18">
        <f>L65/10</f>
        <v>4000</v>
      </c>
    </row>
    <row r="66" spans="5:13" x14ac:dyDescent="0.25">
      <c r="E66" s="86"/>
      <c r="F66" s="16"/>
      <c r="G66" s="16">
        <v>0.19</v>
      </c>
      <c r="H66" s="17">
        <f t="shared" ref="H66:H68" si="12">$F$65*G66</f>
        <v>190000</v>
      </c>
      <c r="I66" s="16">
        <v>2</v>
      </c>
      <c r="J66" s="16">
        <f>I66+I67</f>
        <v>3</v>
      </c>
      <c r="K66" s="18">
        <f>H66/J66</f>
        <v>63333.333333333336</v>
      </c>
      <c r="L66" s="18">
        <f>L65+K66</f>
        <v>103333.33333333334</v>
      </c>
      <c r="M66" s="18">
        <f>L66/10</f>
        <v>10333.333333333334</v>
      </c>
    </row>
    <row r="67" spans="5:13" x14ac:dyDescent="0.25">
      <c r="E67" s="86"/>
      <c r="F67" s="16"/>
      <c r="G67" s="16">
        <v>0.14000000000000001</v>
      </c>
      <c r="H67" s="17">
        <f t="shared" si="12"/>
        <v>140000</v>
      </c>
      <c r="I67" s="16">
        <v>1</v>
      </c>
      <c r="J67" s="16">
        <f>I67+I68</f>
        <v>1</v>
      </c>
      <c r="K67" s="18">
        <f>H67/J67</f>
        <v>140000</v>
      </c>
      <c r="L67" s="18">
        <f>L66+K67</f>
        <v>243333.33333333334</v>
      </c>
      <c r="M67" s="18">
        <f>L67/10</f>
        <v>24333.333333333336</v>
      </c>
    </row>
    <row r="68" spans="5:13" x14ac:dyDescent="0.25">
      <c r="E68" s="86"/>
      <c r="F68" s="16"/>
      <c r="G68" s="16">
        <v>0.09</v>
      </c>
      <c r="H68" s="17">
        <f t="shared" si="12"/>
        <v>90000</v>
      </c>
      <c r="I68" s="16">
        <v>0</v>
      </c>
      <c r="J68" s="16">
        <f>I68+I69</f>
        <v>0</v>
      </c>
      <c r="K68" s="18" t="e">
        <f>H68/J68</f>
        <v>#DIV/0!</v>
      </c>
      <c r="L68" s="18" t="e">
        <f>L67+K68</f>
        <v>#DIV/0!</v>
      </c>
      <c r="M68" s="18" t="e">
        <f>L68/10</f>
        <v>#DIV/0!</v>
      </c>
    </row>
  </sheetData>
  <mergeCells count="9">
    <mergeCell ref="E53:E56"/>
    <mergeCell ref="E59:E62"/>
    <mergeCell ref="E65:E68"/>
    <mergeCell ref="A1:W1"/>
    <mergeCell ref="A8:A9"/>
    <mergeCell ref="B8:B9"/>
    <mergeCell ref="C8:C9"/>
    <mergeCell ref="D8:D9"/>
    <mergeCell ref="E8:E9"/>
  </mergeCells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2B0E-004C-460C-9B85-715FBF6C88F3}">
  <dimension ref="C2:AA68"/>
  <sheetViews>
    <sheetView zoomScale="70" zoomScaleNormal="70" workbookViewId="0"/>
  </sheetViews>
  <sheetFormatPr defaultRowHeight="13.5" x14ac:dyDescent="0.25"/>
  <cols>
    <col min="1" max="2" width="9" style="1"/>
    <col min="3" max="3" width="10.875" style="1" bestFit="1" customWidth="1"/>
    <col min="4" max="21" width="9.625" style="1" customWidth="1"/>
    <col min="22" max="16384" width="9" style="1"/>
  </cols>
  <sheetData>
    <row r="2" spans="3:25" x14ac:dyDescent="0.25"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7" t="s">
        <v>102</v>
      </c>
      <c r="P2" s="7" t="s">
        <v>103</v>
      </c>
      <c r="Q2" s="7" t="s">
        <v>104</v>
      </c>
      <c r="R2" s="7" t="s">
        <v>105</v>
      </c>
      <c r="S2" s="7" t="s">
        <v>106</v>
      </c>
      <c r="T2" s="7" t="s">
        <v>107</v>
      </c>
      <c r="U2" s="7" t="s">
        <v>108</v>
      </c>
      <c r="V2" s="7" t="s">
        <v>100</v>
      </c>
      <c r="W2" s="7" t="s">
        <v>101</v>
      </c>
      <c r="X2" s="7" t="s">
        <v>102</v>
      </c>
      <c r="Y2" s="7" t="s">
        <v>103</v>
      </c>
    </row>
    <row r="3" spans="3:25" x14ac:dyDescent="0.25">
      <c r="C3" s="1" t="s">
        <v>69</v>
      </c>
      <c r="D3" s="53">
        <v>81000</v>
      </c>
      <c r="E3" s="53">
        <v>81000</v>
      </c>
      <c r="F3" s="53">
        <v>81000</v>
      </c>
      <c r="G3" s="53">
        <v>81000</v>
      </c>
      <c r="H3" s="53">
        <v>81000</v>
      </c>
      <c r="I3" s="53">
        <v>81000</v>
      </c>
      <c r="J3" s="53">
        <v>81000</v>
      </c>
      <c r="K3" s="53">
        <v>81000</v>
      </c>
      <c r="L3" s="53">
        <v>81000</v>
      </c>
      <c r="M3" s="53">
        <v>81000</v>
      </c>
    </row>
    <row r="4" spans="3:25" x14ac:dyDescent="0.25">
      <c r="C4" s="1" t="s">
        <v>67</v>
      </c>
      <c r="D4" s="53">
        <v>24000</v>
      </c>
      <c r="E4" s="53">
        <v>24000</v>
      </c>
      <c r="F4" s="53">
        <v>24000</v>
      </c>
      <c r="G4" s="53">
        <v>24000</v>
      </c>
      <c r="H4" s="53">
        <v>24000</v>
      </c>
      <c r="I4" s="53">
        <v>24000</v>
      </c>
      <c r="J4" s="53">
        <v>24000</v>
      </c>
      <c r="K4" s="53">
        <v>24000</v>
      </c>
      <c r="L4" s="53">
        <v>24000</v>
      </c>
      <c r="M4" s="53">
        <v>24000</v>
      </c>
    </row>
    <row r="5" spans="3:25" x14ac:dyDescent="0.25">
      <c r="C5" s="1" t="s">
        <v>68</v>
      </c>
      <c r="D5" s="53">
        <v>24000</v>
      </c>
      <c r="E5" s="53">
        <v>24000</v>
      </c>
      <c r="F5" s="53">
        <v>24000</v>
      </c>
      <c r="G5" s="53">
        <v>24000</v>
      </c>
      <c r="H5" s="53">
        <v>24000</v>
      </c>
      <c r="I5" s="53">
        <v>24000</v>
      </c>
      <c r="J5" s="53">
        <v>24000</v>
      </c>
      <c r="K5" s="53">
        <v>24000</v>
      </c>
      <c r="L5" s="53">
        <v>24000</v>
      </c>
      <c r="M5" s="53">
        <v>24000</v>
      </c>
    </row>
    <row r="7" spans="3:25" x14ac:dyDescent="0.25">
      <c r="H7" s="1" t="s">
        <v>109</v>
      </c>
      <c r="I7" s="53">
        <v>51700</v>
      </c>
      <c r="J7" s="53">
        <v>51700</v>
      </c>
      <c r="K7" s="53">
        <v>51700</v>
      </c>
      <c r="L7" s="53">
        <v>51700</v>
      </c>
      <c r="M7" s="53">
        <v>51700</v>
      </c>
      <c r="N7" s="53">
        <v>51700</v>
      </c>
      <c r="O7" s="53">
        <v>51700</v>
      </c>
      <c r="P7" s="53">
        <v>51700</v>
      </c>
      <c r="Q7" s="53">
        <v>51700</v>
      </c>
      <c r="R7" s="53">
        <v>51700</v>
      </c>
    </row>
    <row r="8" spans="3:25" x14ac:dyDescent="0.25">
      <c r="H8" s="1" t="s">
        <v>116</v>
      </c>
      <c r="I8" s="53">
        <v>13700</v>
      </c>
      <c r="J8" s="53">
        <v>13700</v>
      </c>
      <c r="K8" s="53">
        <v>13700</v>
      </c>
      <c r="L8" s="53">
        <v>13700</v>
      </c>
      <c r="M8" s="53">
        <v>13700</v>
      </c>
      <c r="N8" s="53">
        <v>13700</v>
      </c>
      <c r="O8" s="53">
        <v>13700</v>
      </c>
      <c r="P8" s="53">
        <v>13700</v>
      </c>
      <c r="Q8" s="53">
        <v>13700</v>
      </c>
      <c r="R8" s="53">
        <v>13700</v>
      </c>
    </row>
    <row r="9" spans="3:25" x14ac:dyDescent="0.25">
      <c r="H9" s="1" t="s">
        <v>117</v>
      </c>
      <c r="I9" s="53">
        <v>13700</v>
      </c>
      <c r="J9" s="53">
        <v>13700</v>
      </c>
      <c r="K9" s="53">
        <v>13700</v>
      </c>
      <c r="L9" s="53">
        <v>13700</v>
      </c>
      <c r="M9" s="54"/>
      <c r="N9" s="54"/>
      <c r="O9" s="54"/>
      <c r="P9" s="54"/>
      <c r="Q9" s="54"/>
      <c r="R9" s="54"/>
    </row>
    <row r="10" spans="3:25" x14ac:dyDescent="0.25">
      <c r="H10" s="1" t="s">
        <v>110</v>
      </c>
      <c r="I10" s="53">
        <v>13700</v>
      </c>
      <c r="J10" s="53">
        <v>13700</v>
      </c>
      <c r="K10" s="53">
        <v>13700</v>
      </c>
      <c r="L10" s="53">
        <v>13700</v>
      </c>
      <c r="M10" s="53">
        <v>13700</v>
      </c>
      <c r="N10" s="53">
        <v>13700</v>
      </c>
      <c r="O10" s="53">
        <v>13700</v>
      </c>
      <c r="P10" s="53">
        <v>13700</v>
      </c>
      <c r="Q10" s="53">
        <v>13700</v>
      </c>
      <c r="R10" s="53">
        <v>13700</v>
      </c>
    </row>
    <row r="11" spans="3:25" x14ac:dyDescent="0.25">
      <c r="H11" s="1" t="s">
        <v>112</v>
      </c>
      <c r="I11" s="53">
        <v>51700</v>
      </c>
      <c r="J11" s="53">
        <v>51700</v>
      </c>
      <c r="K11" s="53">
        <v>51700</v>
      </c>
      <c r="L11" s="53">
        <v>51700</v>
      </c>
      <c r="M11" s="53">
        <v>51700</v>
      </c>
      <c r="N11" s="53">
        <v>51700</v>
      </c>
      <c r="O11" s="53">
        <v>51700</v>
      </c>
      <c r="P11" s="53">
        <v>51700</v>
      </c>
      <c r="Q11" s="53">
        <v>51700</v>
      </c>
      <c r="R11" s="53">
        <v>51700</v>
      </c>
    </row>
    <row r="12" spans="3:25" x14ac:dyDescent="0.25">
      <c r="H12" s="1" t="s">
        <v>111</v>
      </c>
      <c r="I12" s="53">
        <v>13700</v>
      </c>
      <c r="J12" s="53">
        <v>13700</v>
      </c>
      <c r="K12" s="53">
        <v>13700</v>
      </c>
      <c r="L12" s="53">
        <v>13700</v>
      </c>
      <c r="M12" s="53">
        <v>13700</v>
      </c>
      <c r="N12" s="53">
        <v>13700</v>
      </c>
      <c r="O12" s="53">
        <v>13700</v>
      </c>
      <c r="P12" s="53">
        <v>13700</v>
      </c>
      <c r="Q12" s="53">
        <v>13700</v>
      </c>
      <c r="R12" s="53">
        <v>13700</v>
      </c>
    </row>
    <row r="13" spans="3:25" x14ac:dyDescent="0.25">
      <c r="H13" s="1" t="s">
        <v>111</v>
      </c>
      <c r="I13" s="53">
        <v>13700</v>
      </c>
      <c r="J13" s="53">
        <v>13700</v>
      </c>
      <c r="K13" s="53">
        <v>13700</v>
      </c>
      <c r="L13" s="53">
        <v>13700</v>
      </c>
      <c r="M13" s="53">
        <v>13700</v>
      </c>
      <c r="N13" s="53">
        <v>13700</v>
      </c>
      <c r="O13" s="53">
        <v>13700</v>
      </c>
      <c r="P13" s="53">
        <v>13700</v>
      </c>
      <c r="Q13" s="53">
        <v>13700</v>
      </c>
      <c r="R13" s="53">
        <v>13700</v>
      </c>
    </row>
    <row r="15" spans="3:25" x14ac:dyDescent="0.25">
      <c r="L15" s="1" t="s">
        <v>113</v>
      </c>
      <c r="M15" s="53">
        <v>34900</v>
      </c>
      <c r="N15" s="53">
        <v>34900</v>
      </c>
      <c r="O15" s="53">
        <v>34900</v>
      </c>
      <c r="P15" s="53">
        <v>34900</v>
      </c>
      <c r="Q15" s="53">
        <v>34900</v>
      </c>
      <c r="R15" s="53">
        <v>34900</v>
      </c>
      <c r="S15" s="53">
        <v>34900</v>
      </c>
      <c r="T15" s="53">
        <v>34900</v>
      </c>
      <c r="U15" s="53">
        <v>34900</v>
      </c>
      <c r="V15" s="53">
        <v>34900</v>
      </c>
    </row>
    <row r="16" spans="3:25" x14ac:dyDescent="0.25">
      <c r="L16" s="1" t="s">
        <v>129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</row>
    <row r="17" spans="4:27" x14ac:dyDescent="0.25">
      <c r="L17" s="1" t="s">
        <v>114</v>
      </c>
      <c r="M17" s="53">
        <v>34900</v>
      </c>
      <c r="N17" s="53">
        <v>34900</v>
      </c>
      <c r="O17" s="53">
        <v>34900</v>
      </c>
      <c r="P17" s="53">
        <v>34900</v>
      </c>
      <c r="Q17" s="53">
        <v>34900</v>
      </c>
      <c r="R17" s="53">
        <v>34900</v>
      </c>
      <c r="S17" s="53">
        <v>34900</v>
      </c>
      <c r="T17" s="53">
        <v>34900</v>
      </c>
      <c r="U17" s="53">
        <v>34900</v>
      </c>
      <c r="V17" s="53">
        <v>34900</v>
      </c>
    </row>
    <row r="18" spans="4:27" x14ac:dyDescent="0.25">
      <c r="L18" s="1" t="s">
        <v>115</v>
      </c>
      <c r="M18" s="53">
        <v>9600</v>
      </c>
      <c r="N18" s="53">
        <v>9600</v>
      </c>
      <c r="O18" s="53">
        <v>9600</v>
      </c>
      <c r="P18" s="53">
        <v>9600</v>
      </c>
      <c r="Q18" s="53">
        <v>9600</v>
      </c>
      <c r="R18" s="53">
        <v>9600</v>
      </c>
      <c r="S18" s="53">
        <v>9600</v>
      </c>
      <c r="T18" s="53">
        <v>9600</v>
      </c>
      <c r="U18" s="53">
        <v>9600</v>
      </c>
      <c r="V18" s="53">
        <v>9600</v>
      </c>
    </row>
    <row r="19" spans="4:27" x14ac:dyDescent="0.25">
      <c r="L19" s="1" t="s">
        <v>120</v>
      </c>
      <c r="M19" s="53">
        <v>34900</v>
      </c>
      <c r="N19" s="53">
        <v>34900</v>
      </c>
      <c r="O19" s="53">
        <v>34900</v>
      </c>
      <c r="P19" s="53">
        <v>34900</v>
      </c>
      <c r="Q19" s="53">
        <v>34900</v>
      </c>
      <c r="R19" s="53">
        <v>34900</v>
      </c>
      <c r="S19" s="53">
        <v>34900</v>
      </c>
      <c r="T19" s="53">
        <v>34900</v>
      </c>
      <c r="U19" s="53">
        <v>34900</v>
      </c>
      <c r="V19" s="53">
        <v>34900</v>
      </c>
    </row>
    <row r="20" spans="4:27" x14ac:dyDescent="0.25">
      <c r="L20" s="1" t="s">
        <v>118</v>
      </c>
      <c r="M20" s="53">
        <v>9600</v>
      </c>
      <c r="N20" s="53">
        <v>9600</v>
      </c>
      <c r="O20" s="53">
        <v>9600</v>
      </c>
      <c r="P20" s="53">
        <v>9600</v>
      </c>
      <c r="Q20" s="53">
        <v>9600</v>
      </c>
      <c r="R20" s="53">
        <v>9600</v>
      </c>
      <c r="S20" s="53">
        <v>9600</v>
      </c>
      <c r="T20" s="53">
        <v>9600</v>
      </c>
      <c r="U20" s="53">
        <v>9600</v>
      </c>
      <c r="V20" s="53">
        <v>9600</v>
      </c>
    </row>
    <row r="21" spans="4:27" x14ac:dyDescent="0.25">
      <c r="L21" s="1" t="s">
        <v>119</v>
      </c>
      <c r="M21" s="53">
        <v>9600</v>
      </c>
      <c r="N21" s="53">
        <v>9600</v>
      </c>
      <c r="O21" s="53">
        <v>9600</v>
      </c>
      <c r="P21" s="53">
        <v>9600</v>
      </c>
      <c r="Q21" s="53">
        <v>9600</v>
      </c>
      <c r="R21" s="53">
        <v>9600</v>
      </c>
      <c r="S21" s="53">
        <v>9600</v>
      </c>
      <c r="T21" s="53">
        <v>9600</v>
      </c>
      <c r="U21" s="53">
        <v>9600</v>
      </c>
      <c r="V21" s="53">
        <v>9600</v>
      </c>
    </row>
    <row r="22" spans="4:27" x14ac:dyDescent="0.25">
      <c r="L22" s="1" t="s">
        <v>121</v>
      </c>
      <c r="M22" s="53">
        <v>9600</v>
      </c>
      <c r="N22" s="53">
        <v>9600</v>
      </c>
      <c r="O22" s="53">
        <v>9600</v>
      </c>
      <c r="P22" s="53">
        <v>9600</v>
      </c>
      <c r="Q22" s="53">
        <v>9600</v>
      </c>
      <c r="R22" s="53">
        <v>9600</v>
      </c>
      <c r="S22" s="53">
        <v>9600</v>
      </c>
      <c r="T22" s="53">
        <v>9600</v>
      </c>
      <c r="U22" s="53">
        <v>9600</v>
      </c>
      <c r="V22" s="53">
        <v>9600</v>
      </c>
    </row>
    <row r="23" spans="4:27" x14ac:dyDescent="0.25">
      <c r="L23" s="1" t="s">
        <v>122</v>
      </c>
      <c r="M23" s="53">
        <v>9600</v>
      </c>
      <c r="N23" s="53">
        <v>9600</v>
      </c>
      <c r="O23" s="53">
        <v>9600</v>
      </c>
      <c r="P23" s="53">
        <v>9600</v>
      </c>
      <c r="Q23" s="53">
        <v>9600</v>
      </c>
      <c r="R23" s="53">
        <v>9600</v>
      </c>
      <c r="S23" s="53">
        <v>9600</v>
      </c>
      <c r="T23" s="53">
        <v>9600</v>
      </c>
      <c r="U23" s="53">
        <v>9600</v>
      </c>
      <c r="V23" s="53">
        <v>9600</v>
      </c>
    </row>
    <row r="24" spans="4:27" x14ac:dyDescent="0.25">
      <c r="L24" s="1" t="s">
        <v>123</v>
      </c>
      <c r="M24" s="53">
        <v>9600</v>
      </c>
      <c r="N24" s="53">
        <v>9600</v>
      </c>
      <c r="O24" s="53">
        <v>9600</v>
      </c>
      <c r="P24" s="53">
        <v>9600</v>
      </c>
      <c r="Q24" s="53">
        <v>9600</v>
      </c>
      <c r="R24" s="53">
        <v>9600</v>
      </c>
      <c r="S24" s="53">
        <v>9600</v>
      </c>
      <c r="T24" s="53">
        <v>9600</v>
      </c>
      <c r="U24" s="53">
        <v>9600</v>
      </c>
      <c r="V24" s="53">
        <v>9600</v>
      </c>
    </row>
    <row r="25" spans="4:27" x14ac:dyDescent="0.25">
      <c r="L25" s="1" t="s">
        <v>124</v>
      </c>
      <c r="M25" s="53">
        <v>9600</v>
      </c>
      <c r="N25" s="53">
        <v>9600</v>
      </c>
      <c r="O25" s="53">
        <v>9600</v>
      </c>
      <c r="P25" s="53">
        <v>9600</v>
      </c>
      <c r="Q25" s="53">
        <v>9600</v>
      </c>
      <c r="R25" s="53">
        <v>9600</v>
      </c>
      <c r="S25" s="53">
        <v>9600</v>
      </c>
      <c r="T25" s="53">
        <v>9600</v>
      </c>
      <c r="U25" s="53">
        <v>9600</v>
      </c>
      <c r="V25" s="53">
        <v>9600</v>
      </c>
    </row>
    <row r="26" spans="4:27" x14ac:dyDescent="0.25"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4:27" x14ac:dyDescent="0.25">
      <c r="Q27" s="1" t="s">
        <v>130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4:27" x14ac:dyDescent="0.25">
      <c r="Q28" s="1" t="s">
        <v>129</v>
      </c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4:27" x14ac:dyDescent="0.25">
      <c r="Q29" s="1" t="s">
        <v>131</v>
      </c>
      <c r="R29" s="53">
        <v>47600</v>
      </c>
      <c r="S29" s="53">
        <v>47600</v>
      </c>
      <c r="T29" s="53">
        <v>47600</v>
      </c>
      <c r="U29" s="53">
        <v>47600</v>
      </c>
      <c r="V29" s="53">
        <v>47600</v>
      </c>
      <c r="W29" s="53">
        <v>47600</v>
      </c>
      <c r="X29" s="53">
        <v>47600</v>
      </c>
      <c r="Y29" s="53">
        <v>47600</v>
      </c>
      <c r="Z29" s="53">
        <v>47600</v>
      </c>
      <c r="AA29" s="53">
        <v>47600</v>
      </c>
    </row>
    <row r="30" spans="4:27" x14ac:dyDescent="0.25">
      <c r="Q30" s="1" t="s">
        <v>132</v>
      </c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4:27" x14ac:dyDescent="0.25">
      <c r="Q31" s="1" t="s">
        <v>133</v>
      </c>
      <c r="R31" s="53">
        <v>47600</v>
      </c>
      <c r="S31" s="53">
        <v>47600</v>
      </c>
      <c r="T31" s="53">
        <v>47600</v>
      </c>
      <c r="U31" s="53">
        <v>47600</v>
      </c>
      <c r="V31" s="53">
        <v>47600</v>
      </c>
      <c r="W31" s="53">
        <v>47600</v>
      </c>
      <c r="X31" s="53">
        <v>47600</v>
      </c>
      <c r="Y31" s="53">
        <v>47600</v>
      </c>
      <c r="Z31" s="53">
        <v>47600</v>
      </c>
      <c r="AA31" s="53">
        <v>47600</v>
      </c>
    </row>
    <row r="32" spans="4:27" x14ac:dyDescent="0.25">
      <c r="Q32" s="1" t="s">
        <v>135</v>
      </c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3:27" x14ac:dyDescent="0.25">
      <c r="Q33" s="1" t="s">
        <v>134</v>
      </c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3:27" x14ac:dyDescent="0.25">
      <c r="Q34" s="1" t="s">
        <v>136</v>
      </c>
      <c r="R34" s="53">
        <v>9600</v>
      </c>
      <c r="S34" s="53">
        <v>9600</v>
      </c>
      <c r="T34" s="53">
        <v>9600</v>
      </c>
      <c r="U34" s="53">
        <v>9600</v>
      </c>
      <c r="V34" s="53">
        <v>9600</v>
      </c>
      <c r="W34" s="53">
        <v>9600</v>
      </c>
      <c r="X34" s="53">
        <v>9600</v>
      </c>
      <c r="Y34" s="53">
        <v>9600</v>
      </c>
      <c r="Z34" s="53">
        <v>9600</v>
      </c>
      <c r="AA34" s="53">
        <v>9600</v>
      </c>
    </row>
    <row r="35" spans="3:27" x14ac:dyDescent="0.25">
      <c r="Q35" s="1" t="s">
        <v>137</v>
      </c>
      <c r="R35" s="53">
        <v>9600</v>
      </c>
      <c r="S35" s="53">
        <v>9600</v>
      </c>
      <c r="T35" s="53">
        <v>9600</v>
      </c>
      <c r="U35" s="53">
        <v>9600</v>
      </c>
      <c r="V35" s="53">
        <v>9600</v>
      </c>
      <c r="W35" s="53">
        <v>9600</v>
      </c>
      <c r="X35" s="53">
        <v>9600</v>
      </c>
      <c r="Y35" s="53">
        <v>9600</v>
      </c>
      <c r="Z35" s="53">
        <v>9600</v>
      </c>
      <c r="AA35" s="53">
        <v>9600</v>
      </c>
    </row>
    <row r="36" spans="3:27" x14ac:dyDescent="0.25">
      <c r="Q36" s="1" t="s">
        <v>138</v>
      </c>
      <c r="R36" s="53">
        <v>9600</v>
      </c>
      <c r="S36" s="53">
        <v>9600</v>
      </c>
      <c r="T36" s="53">
        <v>9600</v>
      </c>
      <c r="U36" s="53">
        <v>9600</v>
      </c>
      <c r="V36" s="53">
        <v>9600</v>
      </c>
      <c r="W36" s="53">
        <v>9600</v>
      </c>
      <c r="X36" s="53">
        <v>9600</v>
      </c>
      <c r="Y36" s="53">
        <v>9600</v>
      </c>
      <c r="Z36" s="53">
        <v>9600</v>
      </c>
      <c r="AA36" s="53">
        <v>9600</v>
      </c>
    </row>
    <row r="37" spans="3:27" x14ac:dyDescent="0.25">
      <c r="Q37" s="1" t="s">
        <v>139</v>
      </c>
      <c r="R37" s="53">
        <v>9600</v>
      </c>
      <c r="S37" s="53">
        <v>9600</v>
      </c>
      <c r="T37" s="53">
        <v>9600</v>
      </c>
      <c r="U37" s="53">
        <v>9600</v>
      </c>
      <c r="V37" s="53">
        <v>9600</v>
      </c>
      <c r="W37" s="53">
        <v>9600</v>
      </c>
      <c r="X37" s="53">
        <v>9600</v>
      </c>
      <c r="Y37" s="53">
        <v>9600</v>
      </c>
      <c r="Z37" s="53">
        <v>9600</v>
      </c>
      <c r="AA37" s="53">
        <v>9600</v>
      </c>
    </row>
    <row r="38" spans="3:27" x14ac:dyDescent="0.25">
      <c r="Q38" s="1" t="s">
        <v>125</v>
      </c>
      <c r="R38" s="53">
        <v>9600</v>
      </c>
      <c r="S38" s="53">
        <v>9600</v>
      </c>
      <c r="T38" s="53">
        <v>9600</v>
      </c>
      <c r="U38" s="53">
        <v>9600</v>
      </c>
      <c r="V38" s="53">
        <v>9600</v>
      </c>
      <c r="W38" s="53">
        <v>9600</v>
      </c>
      <c r="X38" s="53">
        <v>9600</v>
      </c>
      <c r="Y38" s="53">
        <v>9600</v>
      </c>
      <c r="Z38" s="53">
        <v>9600</v>
      </c>
      <c r="AA38" s="53">
        <v>9600</v>
      </c>
    </row>
    <row r="39" spans="3:27" x14ac:dyDescent="0.25">
      <c r="Q39" s="1" t="s">
        <v>126</v>
      </c>
      <c r="R39" s="53">
        <v>9600</v>
      </c>
      <c r="S39" s="53">
        <v>9600</v>
      </c>
      <c r="T39" s="53">
        <v>9600</v>
      </c>
      <c r="U39" s="53">
        <v>9600</v>
      </c>
      <c r="V39" s="53">
        <v>9600</v>
      </c>
      <c r="W39" s="53">
        <v>9600</v>
      </c>
      <c r="X39" s="53">
        <v>9600</v>
      </c>
      <c r="Y39" s="53">
        <v>9600</v>
      </c>
      <c r="Z39" s="53">
        <v>9600</v>
      </c>
      <c r="AA39" s="53">
        <v>9600</v>
      </c>
    </row>
    <row r="40" spans="3:27" x14ac:dyDescent="0.25">
      <c r="Q40" s="1" t="s">
        <v>127</v>
      </c>
      <c r="R40" s="53">
        <v>9600</v>
      </c>
      <c r="S40" s="53">
        <v>9600</v>
      </c>
      <c r="T40" s="53">
        <v>9600</v>
      </c>
      <c r="U40" s="53">
        <v>9600</v>
      </c>
      <c r="V40" s="53">
        <v>9600</v>
      </c>
      <c r="W40" s="53">
        <v>9600</v>
      </c>
      <c r="X40" s="53">
        <v>9600</v>
      </c>
      <c r="Y40" s="53">
        <v>9600</v>
      </c>
      <c r="Z40" s="53">
        <v>9600</v>
      </c>
      <c r="AA40" s="53">
        <v>9600</v>
      </c>
    </row>
    <row r="41" spans="3:27" x14ac:dyDescent="0.25">
      <c r="Q41" s="1" t="s">
        <v>128</v>
      </c>
      <c r="R41" s="53">
        <v>9600</v>
      </c>
      <c r="S41" s="53">
        <v>9600</v>
      </c>
      <c r="T41" s="53">
        <v>9600</v>
      </c>
      <c r="U41" s="53">
        <v>9600</v>
      </c>
      <c r="V41" s="53">
        <v>9600</v>
      </c>
      <c r="W41" s="53">
        <v>9600</v>
      </c>
      <c r="X41" s="53">
        <v>9600</v>
      </c>
      <c r="Y41" s="53">
        <v>9600</v>
      </c>
      <c r="Z41" s="53">
        <v>9600</v>
      </c>
      <c r="AA41" s="53">
        <v>9600</v>
      </c>
    </row>
    <row r="42" spans="3:27" x14ac:dyDescent="0.25">
      <c r="D42" s="1">
        <f t="shared" ref="D42:Z42" si="0">SUM(D3:D41)</f>
        <v>129000</v>
      </c>
      <c r="E42" s="1">
        <f t="shared" si="0"/>
        <v>129000</v>
      </c>
      <c r="F42" s="1">
        <f t="shared" si="0"/>
        <v>129000</v>
      </c>
      <c r="G42" s="1">
        <f t="shared" si="0"/>
        <v>129000</v>
      </c>
      <c r="H42" s="1">
        <f t="shared" si="0"/>
        <v>129000</v>
      </c>
      <c r="I42" s="1">
        <f t="shared" si="0"/>
        <v>300900</v>
      </c>
      <c r="J42" s="1">
        <f t="shared" si="0"/>
        <v>300900</v>
      </c>
      <c r="K42" s="1">
        <f t="shared" si="0"/>
        <v>300900</v>
      </c>
      <c r="L42" s="1">
        <f t="shared" si="0"/>
        <v>300900</v>
      </c>
      <c r="M42" s="1">
        <f t="shared" si="0"/>
        <v>459100</v>
      </c>
      <c r="N42" s="1">
        <f t="shared" si="0"/>
        <v>330100</v>
      </c>
      <c r="O42" s="1">
        <f t="shared" si="0"/>
        <v>330100</v>
      </c>
      <c r="P42" s="1">
        <f t="shared" si="0"/>
        <v>330100</v>
      </c>
      <c r="Q42" s="1">
        <f t="shared" si="0"/>
        <v>330100</v>
      </c>
      <c r="R42" s="1">
        <f t="shared" si="0"/>
        <v>502100</v>
      </c>
      <c r="S42" s="1">
        <f t="shared" si="0"/>
        <v>343900</v>
      </c>
      <c r="T42" s="1">
        <f t="shared" si="0"/>
        <v>343900</v>
      </c>
      <c r="U42" s="1">
        <f t="shared" si="0"/>
        <v>343900</v>
      </c>
      <c r="V42" s="1">
        <f t="shared" si="0"/>
        <v>343900</v>
      </c>
      <c r="W42" s="1">
        <f t="shared" si="0"/>
        <v>172000</v>
      </c>
      <c r="X42" s="1">
        <f t="shared" si="0"/>
        <v>172000</v>
      </c>
      <c r="Y42" s="1">
        <f t="shared" si="0"/>
        <v>172000</v>
      </c>
      <c r="Z42" s="1">
        <f t="shared" si="0"/>
        <v>172000</v>
      </c>
      <c r="AA42" s="1">
        <f>SUM(AA3:AA41)</f>
        <v>172000</v>
      </c>
    </row>
    <row r="45" spans="3:27" x14ac:dyDescent="0.25">
      <c r="C45" s="1" t="s">
        <v>130</v>
      </c>
      <c r="D45" s="26">
        <f>SUM(D3,D7,D15,D27)</f>
        <v>81000</v>
      </c>
      <c r="E45" s="26">
        <f t="shared" ref="E45:AA45" si="1">SUM(E3,E7,E15,E27)</f>
        <v>81000</v>
      </c>
      <c r="F45" s="26">
        <f t="shared" si="1"/>
        <v>81000</v>
      </c>
      <c r="G45" s="26">
        <f t="shared" si="1"/>
        <v>81000</v>
      </c>
      <c r="H45" s="26">
        <f t="shared" si="1"/>
        <v>81000</v>
      </c>
      <c r="I45" s="26">
        <f t="shared" si="1"/>
        <v>132700</v>
      </c>
      <c r="J45" s="26">
        <f>SUM(J3,J7,J15,J27)</f>
        <v>132700</v>
      </c>
      <c r="K45" s="26">
        <f t="shared" si="1"/>
        <v>132700</v>
      </c>
      <c r="L45" s="26">
        <f t="shared" si="1"/>
        <v>132700</v>
      </c>
      <c r="M45" s="26">
        <f t="shared" si="1"/>
        <v>167600</v>
      </c>
      <c r="N45" s="26">
        <f t="shared" si="1"/>
        <v>86600</v>
      </c>
      <c r="O45" s="26">
        <f t="shared" si="1"/>
        <v>86600</v>
      </c>
      <c r="P45" s="26">
        <f t="shared" si="1"/>
        <v>86600</v>
      </c>
      <c r="Q45" s="26">
        <f t="shared" si="1"/>
        <v>86600</v>
      </c>
      <c r="R45" s="26">
        <f t="shared" si="1"/>
        <v>86600</v>
      </c>
      <c r="S45" s="26">
        <f t="shared" si="1"/>
        <v>34900</v>
      </c>
      <c r="T45" s="26">
        <f t="shared" si="1"/>
        <v>34900</v>
      </c>
      <c r="U45" s="26">
        <f t="shared" si="1"/>
        <v>34900</v>
      </c>
      <c r="V45" s="26">
        <f t="shared" si="1"/>
        <v>34900</v>
      </c>
      <c r="W45" s="26">
        <f t="shared" si="1"/>
        <v>0</v>
      </c>
      <c r="X45" s="26">
        <f t="shared" si="1"/>
        <v>0</v>
      </c>
      <c r="Y45" s="26">
        <f t="shared" si="1"/>
        <v>0</v>
      </c>
      <c r="Z45" s="26">
        <f t="shared" si="1"/>
        <v>0</v>
      </c>
      <c r="AA45" s="26">
        <f t="shared" si="1"/>
        <v>0</v>
      </c>
    </row>
    <row r="46" spans="3:27" x14ac:dyDescent="0.25">
      <c r="C46" s="1" t="s">
        <v>129</v>
      </c>
      <c r="D46" s="26">
        <f t="shared" ref="D46:AA46" si="2">SUM(D4,D8,D16,D28)</f>
        <v>24000</v>
      </c>
      <c r="E46" s="26">
        <f t="shared" si="2"/>
        <v>24000</v>
      </c>
      <c r="F46" s="26">
        <f t="shared" si="2"/>
        <v>24000</v>
      </c>
      <c r="G46" s="26">
        <f t="shared" si="2"/>
        <v>24000</v>
      </c>
      <c r="H46" s="26">
        <f t="shared" si="2"/>
        <v>24000</v>
      </c>
      <c r="I46" s="26">
        <f t="shared" si="2"/>
        <v>37700</v>
      </c>
      <c r="J46" s="26">
        <f t="shared" si="2"/>
        <v>37700</v>
      </c>
      <c r="K46" s="26">
        <f t="shared" si="2"/>
        <v>37700</v>
      </c>
      <c r="L46" s="26">
        <f t="shared" si="2"/>
        <v>37700</v>
      </c>
      <c r="M46" s="26">
        <f t="shared" si="2"/>
        <v>37700</v>
      </c>
      <c r="N46" s="26">
        <f t="shared" si="2"/>
        <v>13700</v>
      </c>
      <c r="O46" s="26">
        <f t="shared" si="2"/>
        <v>13700</v>
      </c>
      <c r="P46" s="26">
        <f t="shared" si="2"/>
        <v>13700</v>
      </c>
      <c r="Q46" s="26">
        <f t="shared" si="2"/>
        <v>13700</v>
      </c>
      <c r="R46" s="26">
        <f t="shared" si="2"/>
        <v>13700</v>
      </c>
      <c r="S46" s="26">
        <f t="shared" si="2"/>
        <v>0</v>
      </c>
      <c r="T46" s="26">
        <f t="shared" si="2"/>
        <v>0</v>
      </c>
      <c r="U46" s="26">
        <f t="shared" si="2"/>
        <v>0</v>
      </c>
      <c r="V46" s="26">
        <f t="shared" si="2"/>
        <v>0</v>
      </c>
      <c r="W46" s="26">
        <f t="shared" si="2"/>
        <v>0</v>
      </c>
      <c r="X46" s="26">
        <f t="shared" si="2"/>
        <v>0</v>
      </c>
      <c r="Y46" s="26">
        <f t="shared" si="2"/>
        <v>0</v>
      </c>
      <c r="Z46" s="26">
        <f t="shared" si="2"/>
        <v>0</v>
      </c>
      <c r="AA46" s="26">
        <f t="shared" si="2"/>
        <v>0</v>
      </c>
    </row>
    <row r="47" spans="3:27" x14ac:dyDescent="0.25">
      <c r="C47" s="1" t="s">
        <v>131</v>
      </c>
      <c r="D47" s="26">
        <f t="shared" ref="D47:AA47" si="3">SUM(D5,D9,D17,D29)</f>
        <v>24000</v>
      </c>
      <c r="E47" s="26">
        <f t="shared" si="3"/>
        <v>24000</v>
      </c>
      <c r="F47" s="26">
        <f t="shared" si="3"/>
        <v>24000</v>
      </c>
      <c r="G47" s="26">
        <f t="shared" si="3"/>
        <v>24000</v>
      </c>
      <c r="H47" s="26">
        <f t="shared" si="3"/>
        <v>24000</v>
      </c>
      <c r="I47" s="26">
        <f t="shared" si="3"/>
        <v>37700</v>
      </c>
      <c r="J47" s="26">
        <f t="shared" si="3"/>
        <v>37700</v>
      </c>
      <c r="K47" s="26">
        <f t="shared" si="3"/>
        <v>37700</v>
      </c>
      <c r="L47" s="26">
        <f t="shared" si="3"/>
        <v>37700</v>
      </c>
      <c r="M47" s="26">
        <f t="shared" si="3"/>
        <v>58900</v>
      </c>
      <c r="N47" s="26">
        <f t="shared" si="3"/>
        <v>34900</v>
      </c>
      <c r="O47" s="26">
        <f t="shared" si="3"/>
        <v>34900</v>
      </c>
      <c r="P47" s="26">
        <f t="shared" si="3"/>
        <v>34900</v>
      </c>
      <c r="Q47" s="26">
        <f t="shared" si="3"/>
        <v>34900</v>
      </c>
      <c r="R47" s="26">
        <f t="shared" si="3"/>
        <v>82500</v>
      </c>
      <c r="S47" s="26">
        <f t="shared" si="3"/>
        <v>82500</v>
      </c>
      <c r="T47" s="26">
        <f t="shared" si="3"/>
        <v>82500</v>
      </c>
      <c r="U47" s="26">
        <f t="shared" si="3"/>
        <v>82500</v>
      </c>
      <c r="V47" s="26">
        <f t="shared" si="3"/>
        <v>82500</v>
      </c>
      <c r="W47" s="26">
        <f t="shared" si="3"/>
        <v>47600</v>
      </c>
      <c r="X47" s="26">
        <f t="shared" si="3"/>
        <v>47600</v>
      </c>
      <c r="Y47" s="26">
        <f t="shared" si="3"/>
        <v>47600</v>
      </c>
      <c r="Z47" s="26">
        <f t="shared" si="3"/>
        <v>47600</v>
      </c>
      <c r="AA47" s="26">
        <f t="shared" si="3"/>
        <v>47600</v>
      </c>
    </row>
    <row r="48" spans="3:27" x14ac:dyDescent="0.25">
      <c r="C48" s="1" t="s">
        <v>132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f>SUM(I10,I18,I30)</f>
        <v>13700</v>
      </c>
      <c r="J48" s="26">
        <f t="shared" ref="J48:AA48" si="4">SUM(J10,J18,J30)</f>
        <v>13700</v>
      </c>
      <c r="K48" s="26">
        <f t="shared" si="4"/>
        <v>13700</v>
      </c>
      <c r="L48" s="26">
        <f t="shared" si="4"/>
        <v>13700</v>
      </c>
      <c r="M48" s="26">
        <f>SUM(M10,M18,M30)</f>
        <v>23300</v>
      </c>
      <c r="N48" s="26">
        <f t="shared" si="4"/>
        <v>23300</v>
      </c>
      <c r="O48" s="26">
        <f t="shared" si="4"/>
        <v>23300</v>
      </c>
      <c r="P48" s="26">
        <f t="shared" si="4"/>
        <v>23300</v>
      </c>
      <c r="Q48" s="26">
        <f t="shared" si="4"/>
        <v>23300</v>
      </c>
      <c r="R48" s="26">
        <f t="shared" si="4"/>
        <v>23300</v>
      </c>
      <c r="S48" s="26">
        <f t="shared" si="4"/>
        <v>9600</v>
      </c>
      <c r="T48" s="26">
        <f t="shared" si="4"/>
        <v>9600</v>
      </c>
      <c r="U48" s="26">
        <f t="shared" si="4"/>
        <v>9600</v>
      </c>
      <c r="V48" s="26">
        <f t="shared" si="4"/>
        <v>9600</v>
      </c>
      <c r="W48" s="26">
        <f t="shared" si="4"/>
        <v>0</v>
      </c>
      <c r="X48" s="26">
        <f t="shared" si="4"/>
        <v>0</v>
      </c>
      <c r="Y48" s="26">
        <f t="shared" si="4"/>
        <v>0</v>
      </c>
      <c r="Z48" s="26">
        <f t="shared" si="4"/>
        <v>0</v>
      </c>
      <c r="AA48" s="26">
        <f t="shared" si="4"/>
        <v>0</v>
      </c>
    </row>
    <row r="49" spans="3:27" x14ac:dyDescent="0.25">
      <c r="C49" s="1" t="s">
        <v>133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f t="shared" ref="I49:AA49" si="5">SUM(I11,I19,I31)</f>
        <v>51700</v>
      </c>
      <c r="J49" s="26">
        <f t="shared" si="5"/>
        <v>51700</v>
      </c>
      <c r="K49" s="26">
        <f t="shared" si="5"/>
        <v>51700</v>
      </c>
      <c r="L49" s="26">
        <f t="shared" si="5"/>
        <v>51700</v>
      </c>
      <c r="M49" s="26">
        <f t="shared" si="5"/>
        <v>86600</v>
      </c>
      <c r="N49" s="26">
        <f t="shared" si="5"/>
        <v>86600</v>
      </c>
      <c r="O49" s="26">
        <f t="shared" si="5"/>
        <v>86600</v>
      </c>
      <c r="P49" s="26">
        <f t="shared" si="5"/>
        <v>86600</v>
      </c>
      <c r="Q49" s="26">
        <f t="shared" si="5"/>
        <v>86600</v>
      </c>
      <c r="R49" s="26">
        <f t="shared" si="5"/>
        <v>134200</v>
      </c>
      <c r="S49" s="26">
        <f t="shared" si="5"/>
        <v>82500</v>
      </c>
      <c r="T49" s="26">
        <f t="shared" si="5"/>
        <v>82500</v>
      </c>
      <c r="U49" s="26">
        <f t="shared" si="5"/>
        <v>82500</v>
      </c>
      <c r="V49" s="26">
        <f t="shared" si="5"/>
        <v>82500</v>
      </c>
      <c r="W49" s="26">
        <f t="shared" si="5"/>
        <v>47600</v>
      </c>
      <c r="X49" s="26">
        <f t="shared" si="5"/>
        <v>47600</v>
      </c>
      <c r="Y49" s="26">
        <f t="shared" si="5"/>
        <v>47600</v>
      </c>
      <c r="Z49" s="26">
        <f t="shared" si="5"/>
        <v>47600</v>
      </c>
      <c r="AA49" s="26">
        <f t="shared" si="5"/>
        <v>47600</v>
      </c>
    </row>
    <row r="50" spans="3:27" x14ac:dyDescent="0.25">
      <c r="C50" s="1" t="s">
        <v>135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f t="shared" ref="I50:AA50" si="6">SUM(I12,I20,I32)</f>
        <v>13700</v>
      </c>
      <c r="J50" s="26">
        <f t="shared" si="6"/>
        <v>13700</v>
      </c>
      <c r="K50" s="26">
        <f t="shared" si="6"/>
        <v>13700</v>
      </c>
      <c r="L50" s="26">
        <f t="shared" si="6"/>
        <v>13700</v>
      </c>
      <c r="M50" s="26">
        <f t="shared" si="6"/>
        <v>23300</v>
      </c>
      <c r="N50" s="26">
        <f t="shared" si="6"/>
        <v>23300</v>
      </c>
      <c r="O50" s="26">
        <f t="shared" si="6"/>
        <v>23300</v>
      </c>
      <c r="P50" s="26">
        <f t="shared" si="6"/>
        <v>23300</v>
      </c>
      <c r="Q50" s="26">
        <f t="shared" si="6"/>
        <v>23300</v>
      </c>
      <c r="R50" s="26">
        <f t="shared" si="6"/>
        <v>23300</v>
      </c>
      <c r="S50" s="26">
        <f t="shared" si="6"/>
        <v>9600</v>
      </c>
      <c r="T50" s="26">
        <f t="shared" si="6"/>
        <v>9600</v>
      </c>
      <c r="U50" s="26">
        <f t="shared" si="6"/>
        <v>9600</v>
      </c>
      <c r="V50" s="26">
        <f t="shared" si="6"/>
        <v>9600</v>
      </c>
      <c r="W50" s="26">
        <f t="shared" si="6"/>
        <v>0</v>
      </c>
      <c r="X50" s="26">
        <f t="shared" si="6"/>
        <v>0</v>
      </c>
      <c r="Y50" s="26">
        <f t="shared" si="6"/>
        <v>0</v>
      </c>
      <c r="Z50" s="26">
        <f t="shared" si="6"/>
        <v>0</v>
      </c>
      <c r="AA50" s="26">
        <f t="shared" si="6"/>
        <v>0</v>
      </c>
    </row>
    <row r="51" spans="3:27" x14ac:dyDescent="0.25">
      <c r="C51" s="1" t="s">
        <v>134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f t="shared" ref="I51:AA51" si="7">SUM(I13,I21,I33)</f>
        <v>13700</v>
      </c>
      <c r="J51" s="26">
        <f t="shared" si="7"/>
        <v>13700</v>
      </c>
      <c r="K51" s="26">
        <f t="shared" si="7"/>
        <v>13700</v>
      </c>
      <c r="L51" s="26">
        <f t="shared" si="7"/>
        <v>13700</v>
      </c>
      <c r="M51" s="26">
        <f t="shared" si="7"/>
        <v>23300</v>
      </c>
      <c r="N51" s="26">
        <f t="shared" si="7"/>
        <v>23300</v>
      </c>
      <c r="O51" s="26">
        <f t="shared" si="7"/>
        <v>23300</v>
      </c>
      <c r="P51" s="26">
        <f t="shared" si="7"/>
        <v>23300</v>
      </c>
      <c r="Q51" s="26">
        <f t="shared" si="7"/>
        <v>23300</v>
      </c>
      <c r="R51" s="26">
        <f t="shared" si="7"/>
        <v>23300</v>
      </c>
      <c r="S51" s="26">
        <f t="shared" si="7"/>
        <v>9600</v>
      </c>
      <c r="T51" s="26">
        <f t="shared" si="7"/>
        <v>9600</v>
      </c>
      <c r="U51" s="26">
        <f t="shared" si="7"/>
        <v>9600</v>
      </c>
      <c r="V51" s="26">
        <f t="shared" si="7"/>
        <v>9600</v>
      </c>
      <c r="W51" s="26">
        <f t="shared" si="7"/>
        <v>0</v>
      </c>
      <c r="X51" s="26">
        <f t="shared" si="7"/>
        <v>0</v>
      </c>
      <c r="Y51" s="26">
        <f t="shared" si="7"/>
        <v>0</v>
      </c>
      <c r="Z51" s="26">
        <f t="shared" si="7"/>
        <v>0</v>
      </c>
      <c r="AA51" s="26">
        <f t="shared" si="7"/>
        <v>0</v>
      </c>
    </row>
    <row r="52" spans="3:27" x14ac:dyDescent="0.25">
      <c r="C52" s="1" t="s">
        <v>136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f>SUM(M22,M34)</f>
        <v>9600</v>
      </c>
      <c r="N52" s="26">
        <f t="shared" ref="N52:AA52" si="8">SUM(N22,N34)</f>
        <v>9600</v>
      </c>
      <c r="O52" s="26">
        <f t="shared" si="8"/>
        <v>9600</v>
      </c>
      <c r="P52" s="26">
        <f t="shared" si="8"/>
        <v>9600</v>
      </c>
      <c r="Q52" s="26">
        <f t="shared" si="8"/>
        <v>9600</v>
      </c>
      <c r="R52" s="26">
        <f>SUM(R22,R34)</f>
        <v>19200</v>
      </c>
      <c r="S52" s="26">
        <f t="shared" si="8"/>
        <v>19200</v>
      </c>
      <c r="T52" s="26">
        <f t="shared" si="8"/>
        <v>19200</v>
      </c>
      <c r="U52" s="26">
        <f t="shared" si="8"/>
        <v>19200</v>
      </c>
      <c r="V52" s="26">
        <f t="shared" si="8"/>
        <v>19200</v>
      </c>
      <c r="W52" s="26">
        <f t="shared" si="8"/>
        <v>9600</v>
      </c>
      <c r="X52" s="26">
        <f t="shared" si="8"/>
        <v>9600</v>
      </c>
      <c r="Y52" s="26">
        <f>SUM(Y22,Y34)</f>
        <v>9600</v>
      </c>
      <c r="Z52" s="26">
        <f t="shared" si="8"/>
        <v>9600</v>
      </c>
      <c r="AA52" s="26">
        <f t="shared" si="8"/>
        <v>9600</v>
      </c>
    </row>
    <row r="53" spans="3:27" x14ac:dyDescent="0.25">
      <c r="C53" s="1" t="s">
        <v>137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f t="shared" ref="M53:AA53" si="9">SUM(M23,M35)</f>
        <v>9600</v>
      </c>
      <c r="N53" s="26">
        <f t="shared" si="9"/>
        <v>9600</v>
      </c>
      <c r="O53" s="26">
        <f t="shared" si="9"/>
        <v>9600</v>
      </c>
      <c r="P53" s="26">
        <f t="shared" si="9"/>
        <v>9600</v>
      </c>
      <c r="Q53" s="26">
        <f t="shared" si="9"/>
        <v>9600</v>
      </c>
      <c r="R53" s="26">
        <f t="shared" si="9"/>
        <v>19200</v>
      </c>
      <c r="S53" s="26">
        <f t="shared" si="9"/>
        <v>19200</v>
      </c>
      <c r="T53" s="26">
        <f t="shared" si="9"/>
        <v>19200</v>
      </c>
      <c r="U53" s="26">
        <f t="shared" si="9"/>
        <v>19200</v>
      </c>
      <c r="V53" s="26">
        <f t="shared" si="9"/>
        <v>19200</v>
      </c>
      <c r="W53" s="26">
        <f t="shared" si="9"/>
        <v>9600</v>
      </c>
      <c r="X53" s="26">
        <f t="shared" si="9"/>
        <v>9600</v>
      </c>
      <c r="Y53" s="26">
        <f t="shared" si="9"/>
        <v>9600</v>
      </c>
      <c r="Z53" s="26">
        <f t="shared" si="9"/>
        <v>9600</v>
      </c>
      <c r="AA53" s="26">
        <f t="shared" si="9"/>
        <v>9600</v>
      </c>
    </row>
    <row r="54" spans="3:27" x14ac:dyDescent="0.25">
      <c r="C54" s="1" t="s">
        <v>138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f t="shared" ref="M54:AA54" si="10">SUM(M24,M36)</f>
        <v>9600</v>
      </c>
      <c r="N54" s="26">
        <f t="shared" si="10"/>
        <v>9600</v>
      </c>
      <c r="O54" s="26">
        <f t="shared" si="10"/>
        <v>9600</v>
      </c>
      <c r="P54" s="26">
        <f t="shared" si="10"/>
        <v>9600</v>
      </c>
      <c r="Q54" s="26">
        <f t="shared" si="10"/>
        <v>9600</v>
      </c>
      <c r="R54" s="26">
        <f t="shared" si="10"/>
        <v>19200</v>
      </c>
      <c r="S54" s="26">
        <f t="shared" si="10"/>
        <v>19200</v>
      </c>
      <c r="T54" s="26">
        <f t="shared" si="10"/>
        <v>19200</v>
      </c>
      <c r="U54" s="26">
        <f t="shared" si="10"/>
        <v>19200</v>
      </c>
      <c r="V54" s="26">
        <f t="shared" si="10"/>
        <v>19200</v>
      </c>
      <c r="W54" s="26">
        <f t="shared" si="10"/>
        <v>9600</v>
      </c>
      <c r="X54" s="26">
        <f t="shared" si="10"/>
        <v>9600</v>
      </c>
      <c r="Y54" s="26">
        <f t="shared" si="10"/>
        <v>9600</v>
      </c>
      <c r="Z54" s="26">
        <f t="shared" si="10"/>
        <v>9600</v>
      </c>
      <c r="AA54" s="26">
        <f t="shared" si="10"/>
        <v>9600</v>
      </c>
    </row>
    <row r="55" spans="3:27" x14ac:dyDescent="0.25">
      <c r="C55" s="1" t="s">
        <v>139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f t="shared" ref="M55:AA55" si="11">SUM(M25,M37)</f>
        <v>9600</v>
      </c>
      <c r="N55" s="26">
        <f t="shared" si="11"/>
        <v>9600</v>
      </c>
      <c r="O55" s="26">
        <f t="shared" si="11"/>
        <v>9600</v>
      </c>
      <c r="P55" s="26">
        <f t="shared" si="11"/>
        <v>9600</v>
      </c>
      <c r="Q55" s="26">
        <f t="shared" si="11"/>
        <v>9600</v>
      </c>
      <c r="R55" s="26">
        <f t="shared" si="11"/>
        <v>19200</v>
      </c>
      <c r="S55" s="26">
        <f t="shared" si="11"/>
        <v>19200</v>
      </c>
      <c r="T55" s="26">
        <f t="shared" si="11"/>
        <v>19200</v>
      </c>
      <c r="U55" s="26">
        <f t="shared" si="11"/>
        <v>19200</v>
      </c>
      <c r="V55" s="26">
        <f t="shared" si="11"/>
        <v>19200</v>
      </c>
      <c r="W55" s="26">
        <f t="shared" si="11"/>
        <v>9600</v>
      </c>
      <c r="X55" s="26">
        <f t="shared" si="11"/>
        <v>9600</v>
      </c>
      <c r="Y55" s="26">
        <f t="shared" si="11"/>
        <v>9600</v>
      </c>
      <c r="Z55" s="26">
        <f t="shared" si="11"/>
        <v>9600</v>
      </c>
      <c r="AA55" s="26">
        <f t="shared" si="11"/>
        <v>9600</v>
      </c>
    </row>
    <row r="56" spans="3:27" x14ac:dyDescent="0.25">
      <c r="C56" s="1" t="s">
        <v>125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f>SUM(R38)</f>
        <v>9600</v>
      </c>
      <c r="S56" s="26">
        <f t="shared" ref="S56:AA56" si="12">SUM(S38)</f>
        <v>9600</v>
      </c>
      <c r="T56" s="26">
        <f t="shared" si="12"/>
        <v>9600</v>
      </c>
      <c r="U56" s="26">
        <f t="shared" si="12"/>
        <v>9600</v>
      </c>
      <c r="V56" s="26">
        <f t="shared" si="12"/>
        <v>9600</v>
      </c>
      <c r="W56" s="26">
        <f t="shared" si="12"/>
        <v>9600</v>
      </c>
      <c r="X56" s="26">
        <f t="shared" si="12"/>
        <v>9600</v>
      </c>
      <c r="Y56" s="26">
        <f t="shared" si="12"/>
        <v>9600</v>
      </c>
      <c r="Z56" s="26">
        <f t="shared" si="12"/>
        <v>9600</v>
      </c>
      <c r="AA56" s="26">
        <f t="shared" si="12"/>
        <v>9600</v>
      </c>
    </row>
    <row r="57" spans="3:27" x14ac:dyDescent="0.25">
      <c r="C57" s="1" t="s">
        <v>126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f t="shared" ref="R57:AA57" si="13">SUM(R39)</f>
        <v>9600</v>
      </c>
      <c r="S57" s="26">
        <f t="shared" si="13"/>
        <v>9600</v>
      </c>
      <c r="T57" s="26">
        <f t="shared" si="13"/>
        <v>9600</v>
      </c>
      <c r="U57" s="26">
        <f t="shared" si="13"/>
        <v>9600</v>
      </c>
      <c r="V57" s="26">
        <f t="shared" si="13"/>
        <v>9600</v>
      </c>
      <c r="W57" s="26">
        <f t="shared" si="13"/>
        <v>9600</v>
      </c>
      <c r="X57" s="26">
        <f t="shared" si="13"/>
        <v>9600</v>
      </c>
      <c r="Y57" s="26">
        <f t="shared" si="13"/>
        <v>9600</v>
      </c>
      <c r="Z57" s="26">
        <f t="shared" si="13"/>
        <v>9600</v>
      </c>
      <c r="AA57" s="26">
        <f t="shared" si="13"/>
        <v>9600</v>
      </c>
    </row>
    <row r="58" spans="3:27" x14ac:dyDescent="0.25">
      <c r="C58" s="1" t="s">
        <v>127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f t="shared" ref="R58:AA59" si="14">SUM(R40)</f>
        <v>9600</v>
      </c>
      <c r="S58" s="26">
        <f t="shared" si="14"/>
        <v>9600</v>
      </c>
      <c r="T58" s="26">
        <f t="shared" si="14"/>
        <v>9600</v>
      </c>
      <c r="U58" s="26">
        <f t="shared" si="14"/>
        <v>9600</v>
      </c>
      <c r="V58" s="26">
        <f t="shared" si="14"/>
        <v>9600</v>
      </c>
      <c r="W58" s="26">
        <f t="shared" si="14"/>
        <v>9600</v>
      </c>
      <c r="X58" s="26">
        <f t="shared" si="14"/>
        <v>9600</v>
      </c>
      <c r="Y58" s="26">
        <f t="shared" si="14"/>
        <v>9600</v>
      </c>
      <c r="Z58" s="26">
        <f t="shared" si="14"/>
        <v>9600</v>
      </c>
      <c r="AA58" s="26">
        <f t="shared" si="14"/>
        <v>9600</v>
      </c>
    </row>
    <row r="59" spans="3:27" x14ac:dyDescent="0.25">
      <c r="C59" s="1" t="s">
        <v>128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f t="shared" si="14"/>
        <v>9600</v>
      </c>
      <c r="S59" s="26">
        <f t="shared" si="14"/>
        <v>9600</v>
      </c>
      <c r="T59" s="26">
        <f t="shared" si="14"/>
        <v>9600</v>
      </c>
      <c r="U59" s="26">
        <f t="shared" si="14"/>
        <v>9600</v>
      </c>
      <c r="V59" s="26">
        <f t="shared" si="14"/>
        <v>9600</v>
      </c>
      <c r="W59" s="26">
        <f t="shared" si="14"/>
        <v>9600</v>
      </c>
      <c r="X59" s="26">
        <f t="shared" si="14"/>
        <v>9600</v>
      </c>
      <c r="Y59" s="26">
        <f t="shared" si="14"/>
        <v>9600</v>
      </c>
      <c r="Z59" s="26">
        <f t="shared" si="14"/>
        <v>9600</v>
      </c>
      <c r="AA59" s="26">
        <f t="shared" si="14"/>
        <v>9600</v>
      </c>
    </row>
    <row r="60" spans="3:27" x14ac:dyDescent="0.25">
      <c r="D60" s="26">
        <f>SUM(D45:D59)</f>
        <v>129000</v>
      </c>
      <c r="E60" s="26">
        <f t="shared" ref="E60:AA60" si="15">SUM(E45:E59)</f>
        <v>129000</v>
      </c>
      <c r="F60" s="26">
        <f t="shared" si="15"/>
        <v>129000</v>
      </c>
      <c r="G60" s="26">
        <f t="shared" si="15"/>
        <v>129000</v>
      </c>
      <c r="H60" s="26">
        <f t="shared" si="15"/>
        <v>129000</v>
      </c>
      <c r="I60" s="26">
        <f t="shared" si="15"/>
        <v>300900</v>
      </c>
      <c r="J60" s="26">
        <f t="shared" si="15"/>
        <v>300900</v>
      </c>
      <c r="K60" s="26">
        <f t="shared" si="15"/>
        <v>300900</v>
      </c>
      <c r="L60" s="26">
        <f t="shared" si="15"/>
        <v>300900</v>
      </c>
      <c r="M60" s="26">
        <f t="shared" si="15"/>
        <v>459100</v>
      </c>
      <c r="N60" s="26">
        <f t="shared" si="15"/>
        <v>330100</v>
      </c>
      <c r="O60" s="26">
        <f t="shared" si="15"/>
        <v>330100</v>
      </c>
      <c r="P60" s="26">
        <f t="shared" si="15"/>
        <v>330100</v>
      </c>
      <c r="Q60" s="26">
        <f t="shared" si="15"/>
        <v>330100</v>
      </c>
      <c r="R60" s="26">
        <f t="shared" si="15"/>
        <v>502100</v>
      </c>
      <c r="S60" s="26">
        <f t="shared" si="15"/>
        <v>343900</v>
      </c>
      <c r="T60" s="26">
        <f t="shared" si="15"/>
        <v>343900</v>
      </c>
      <c r="U60" s="26">
        <f t="shared" si="15"/>
        <v>343900</v>
      </c>
      <c r="V60" s="26">
        <f t="shared" si="15"/>
        <v>343900</v>
      </c>
      <c r="W60" s="26">
        <f t="shared" si="15"/>
        <v>172000</v>
      </c>
      <c r="X60" s="26">
        <f t="shared" si="15"/>
        <v>172000</v>
      </c>
      <c r="Y60" s="26">
        <f t="shared" si="15"/>
        <v>172000</v>
      </c>
      <c r="Z60" s="26">
        <f t="shared" si="15"/>
        <v>172000</v>
      </c>
      <c r="AA60" s="26">
        <f t="shared" si="15"/>
        <v>172000</v>
      </c>
    </row>
    <row r="64" spans="3:27" x14ac:dyDescent="0.25">
      <c r="C64" s="20" t="s">
        <v>87</v>
      </c>
      <c r="D64" s="20" t="s">
        <v>74</v>
      </c>
      <c r="E64" s="20" t="s">
        <v>75</v>
      </c>
      <c r="F64" s="20" t="s">
        <v>76</v>
      </c>
      <c r="G64" s="20" t="s">
        <v>76</v>
      </c>
      <c r="H64" s="20" t="s">
        <v>77</v>
      </c>
      <c r="I64" s="20" t="s">
        <v>78</v>
      </c>
      <c r="J64" s="20" t="s">
        <v>79</v>
      </c>
    </row>
    <row r="65" spans="3:10" x14ac:dyDescent="0.25">
      <c r="C65" s="17">
        <v>4000000</v>
      </c>
      <c r="D65" s="16">
        <v>0.24</v>
      </c>
      <c r="E65" s="17">
        <f>$C$65*D65</f>
        <v>960000</v>
      </c>
      <c r="F65" s="16">
        <v>8</v>
      </c>
      <c r="G65" s="16">
        <f>F65+F66</f>
        <v>10</v>
      </c>
      <c r="H65" s="18">
        <f>E65/G65</f>
        <v>96000</v>
      </c>
      <c r="I65" s="18">
        <f>H65</f>
        <v>96000</v>
      </c>
      <c r="J65" s="18">
        <f>I65/10</f>
        <v>9600</v>
      </c>
    </row>
    <row r="66" spans="3:10" x14ac:dyDescent="0.25">
      <c r="C66" s="16"/>
      <c r="D66" s="16">
        <v>0.19</v>
      </c>
      <c r="E66" s="17">
        <f>$C$65*D66</f>
        <v>760000</v>
      </c>
      <c r="F66" s="16">
        <v>2</v>
      </c>
      <c r="G66" s="16">
        <f>F66+F67</f>
        <v>2</v>
      </c>
      <c r="H66" s="18">
        <f>E66/G66</f>
        <v>380000</v>
      </c>
      <c r="I66" s="18">
        <f>I65+H66</f>
        <v>476000</v>
      </c>
      <c r="J66" s="18">
        <f>I66/10</f>
        <v>47600</v>
      </c>
    </row>
    <row r="67" spans="3:10" x14ac:dyDescent="0.25">
      <c r="C67" s="16"/>
      <c r="D67" s="16">
        <v>0.14000000000000001</v>
      </c>
      <c r="E67" s="17">
        <f t="shared" ref="E67:E68" si="16">$C$65*D67</f>
        <v>560000</v>
      </c>
      <c r="F67" s="16">
        <v>0</v>
      </c>
      <c r="G67" s="16">
        <f>F67+F68</f>
        <v>0</v>
      </c>
      <c r="H67" s="18" t="e">
        <f>E67/G67</f>
        <v>#DIV/0!</v>
      </c>
      <c r="I67" s="18" t="e">
        <f>I66+H67</f>
        <v>#DIV/0!</v>
      </c>
      <c r="J67" s="18" t="e">
        <f>I67/10</f>
        <v>#DIV/0!</v>
      </c>
    </row>
    <row r="68" spans="3:10" x14ac:dyDescent="0.25">
      <c r="C68" s="16"/>
      <c r="D68" s="16">
        <v>0.09</v>
      </c>
      <c r="E68" s="17">
        <f t="shared" si="16"/>
        <v>360000</v>
      </c>
      <c r="F68" s="16">
        <v>0</v>
      </c>
      <c r="G68" s="16">
        <f>F68+F69</f>
        <v>0</v>
      </c>
      <c r="H68" s="18" t="e">
        <f>E68/G68</f>
        <v>#DIV/0!</v>
      </c>
      <c r="I68" s="18" t="e">
        <f>I67+H68</f>
        <v>#DIV/0!</v>
      </c>
      <c r="J68" s="18" t="e">
        <f>I68/10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5245-8694-4647-ABB1-D814317ED8BD}">
  <dimension ref="D2:AD366"/>
  <sheetViews>
    <sheetView topLeftCell="E339" zoomScale="85" zoomScaleNormal="85" workbookViewId="0">
      <selection activeCell="P369" sqref="P369"/>
    </sheetView>
  </sheetViews>
  <sheetFormatPr defaultRowHeight="13.5" x14ac:dyDescent="0.25"/>
  <cols>
    <col min="1" max="9" width="9" style="1"/>
    <col min="10" max="10" width="9.25" style="1" bestFit="1" customWidth="1"/>
    <col min="11" max="11" width="9" style="1"/>
    <col min="12" max="12" width="9.875" style="1" bestFit="1" customWidth="1"/>
    <col min="13" max="13" width="9.375" style="1" bestFit="1" customWidth="1"/>
    <col min="14" max="15" width="9" style="1"/>
    <col min="16" max="16" width="11.125" style="1" bestFit="1" customWidth="1"/>
    <col min="17" max="16384" width="9" style="1"/>
  </cols>
  <sheetData>
    <row r="2" spans="4:30" x14ac:dyDescent="0.25"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7" t="s">
        <v>102</v>
      </c>
      <c r="P2" s="7" t="s">
        <v>103</v>
      </c>
      <c r="Q2" s="7" t="s">
        <v>104</v>
      </c>
      <c r="R2" s="7" t="s">
        <v>105</v>
      </c>
      <c r="S2" s="7" t="s">
        <v>106</v>
      </c>
      <c r="T2" s="7" t="s">
        <v>107</v>
      </c>
      <c r="U2" s="7" t="s">
        <v>108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</row>
    <row r="5" spans="4:30" x14ac:dyDescent="0.25">
      <c r="J5" s="63" t="s">
        <v>87</v>
      </c>
      <c r="K5" s="19" t="s">
        <v>149</v>
      </c>
      <c r="L5" s="63" t="s">
        <v>74</v>
      </c>
      <c r="M5" s="63" t="s">
        <v>75</v>
      </c>
      <c r="N5" s="63" t="s">
        <v>76</v>
      </c>
      <c r="O5" s="63" t="s">
        <v>76</v>
      </c>
      <c r="P5" s="63" t="s">
        <v>77</v>
      </c>
      <c r="Q5" s="63" t="s">
        <v>78</v>
      </c>
      <c r="R5" s="63" t="s">
        <v>79</v>
      </c>
    </row>
    <row r="6" spans="4:30" x14ac:dyDescent="0.25">
      <c r="J6" s="17">
        <v>10000000</v>
      </c>
      <c r="K6" s="55" t="s">
        <v>150</v>
      </c>
      <c r="L6" s="64">
        <v>0.24</v>
      </c>
      <c r="M6" s="17">
        <f>$J$6*L6</f>
        <v>2400000</v>
      </c>
      <c r="N6" s="64">
        <v>8</v>
      </c>
      <c r="O6" s="64">
        <f>N6+N7</f>
        <v>10</v>
      </c>
      <c r="P6" s="17">
        <f>M6/O6</f>
        <v>240000</v>
      </c>
      <c r="Q6" s="17">
        <f>P6</f>
        <v>240000</v>
      </c>
      <c r="R6" s="17">
        <f>Q6/10</f>
        <v>24000</v>
      </c>
    </row>
    <row r="7" spans="4:30" x14ac:dyDescent="0.25">
      <c r="J7" s="64"/>
      <c r="K7" s="55" t="s">
        <v>151</v>
      </c>
      <c r="L7" s="64">
        <v>0.19</v>
      </c>
      <c r="M7" s="17">
        <f>$J$6*L7</f>
        <v>1900000</v>
      </c>
      <c r="N7" s="64">
        <v>2</v>
      </c>
      <c r="O7" s="64">
        <f>N7+N8</f>
        <v>2</v>
      </c>
      <c r="P7" s="17">
        <f>M7/O7</f>
        <v>950000</v>
      </c>
      <c r="Q7" s="17">
        <f>Q6+P7</f>
        <v>1190000</v>
      </c>
      <c r="R7" s="17">
        <f>Q7/10</f>
        <v>119000</v>
      </c>
    </row>
    <row r="8" spans="4:30" x14ac:dyDescent="0.25">
      <c r="L8" s="1">
        <f>SUM(L6:L7)</f>
        <v>0.43</v>
      </c>
      <c r="M8" s="56">
        <f>J6*L8</f>
        <v>4300000</v>
      </c>
    </row>
    <row r="10" spans="4:30" x14ac:dyDescent="0.25">
      <c r="J10" s="1" t="s">
        <v>152</v>
      </c>
    </row>
    <row r="11" spans="4:30" x14ac:dyDescent="0.25">
      <c r="J11" s="1" t="s">
        <v>153</v>
      </c>
    </row>
    <row r="12" spans="4:30" x14ac:dyDescent="0.25">
      <c r="J12" s="1" t="s">
        <v>154</v>
      </c>
    </row>
    <row r="13" spans="4:30" x14ac:dyDescent="0.25">
      <c r="J13" s="1" t="s">
        <v>155</v>
      </c>
    </row>
    <row r="14" spans="4:30" x14ac:dyDescent="0.25">
      <c r="J14" s="1" t="s">
        <v>156</v>
      </c>
    </row>
    <row r="15" spans="4:30" x14ac:dyDescent="0.25">
      <c r="J15" s="1" t="s">
        <v>157</v>
      </c>
    </row>
    <row r="16" spans="4:30" x14ac:dyDescent="0.25">
      <c r="J16" s="1" t="s">
        <v>158</v>
      </c>
    </row>
    <row r="17" spans="10:24" x14ac:dyDescent="0.25">
      <c r="J17" s="1" t="s">
        <v>159</v>
      </c>
    </row>
    <row r="18" spans="10:24" x14ac:dyDescent="0.25">
      <c r="N18" s="1">
        <v>1</v>
      </c>
      <c r="O18" s="1">
        <v>2</v>
      </c>
      <c r="P18" s="1">
        <v>3</v>
      </c>
      <c r="Q18" s="1">
        <v>4</v>
      </c>
      <c r="R18" s="1">
        <v>5</v>
      </c>
      <c r="S18" s="1">
        <v>6</v>
      </c>
      <c r="T18" s="1">
        <v>7</v>
      </c>
      <c r="U18" s="1">
        <v>8</v>
      </c>
      <c r="V18" s="1">
        <v>9</v>
      </c>
      <c r="W18" s="1">
        <v>10</v>
      </c>
      <c r="X18" s="1">
        <v>11</v>
      </c>
    </row>
    <row r="19" spans="10:24" x14ac:dyDescent="0.25">
      <c r="J19" s="58" t="s">
        <v>168</v>
      </c>
      <c r="K19" s="58" t="s">
        <v>149</v>
      </c>
      <c r="L19" s="58" t="s">
        <v>169</v>
      </c>
      <c r="M19" s="58" t="s">
        <v>170</v>
      </c>
      <c r="N19" s="57" t="s">
        <v>91</v>
      </c>
      <c r="O19" s="57" t="s">
        <v>92</v>
      </c>
      <c r="P19" s="57" t="s">
        <v>93</v>
      </c>
      <c r="Q19" s="57" t="s">
        <v>94</v>
      </c>
      <c r="R19" s="57" t="s">
        <v>95</v>
      </c>
      <c r="S19" s="57" t="s">
        <v>96</v>
      </c>
      <c r="T19" s="57" t="s">
        <v>97</v>
      </c>
      <c r="U19" s="57" t="s">
        <v>98</v>
      </c>
      <c r="V19" s="57" t="s">
        <v>99</v>
      </c>
      <c r="W19" s="57" t="s">
        <v>100</v>
      </c>
      <c r="X19" s="7" t="s">
        <v>101</v>
      </c>
    </row>
    <row r="20" spans="10:24" x14ac:dyDescent="0.25">
      <c r="J20" s="62" t="s">
        <v>166</v>
      </c>
      <c r="K20" s="55">
        <v>2</v>
      </c>
      <c r="L20" s="60">
        <v>45839</v>
      </c>
      <c r="M20" s="60">
        <v>45870</v>
      </c>
      <c r="N20" s="59">
        <v>119000</v>
      </c>
      <c r="O20" s="55">
        <v>119000</v>
      </c>
      <c r="P20" s="55">
        <v>119000</v>
      </c>
      <c r="Q20" s="55">
        <v>119000</v>
      </c>
      <c r="R20" s="55">
        <v>119000</v>
      </c>
      <c r="S20" s="55">
        <v>119000</v>
      </c>
      <c r="T20" s="55">
        <v>119000</v>
      </c>
      <c r="U20" s="55">
        <v>119000</v>
      </c>
      <c r="V20" s="55">
        <v>119000</v>
      </c>
      <c r="W20" s="55">
        <v>119000</v>
      </c>
    </row>
    <row r="21" spans="10:24" x14ac:dyDescent="0.25">
      <c r="J21" s="62" t="s">
        <v>167</v>
      </c>
      <c r="K21" s="55">
        <v>2</v>
      </c>
      <c r="L21" s="60">
        <v>45839</v>
      </c>
      <c r="M21" s="60">
        <v>45870</v>
      </c>
      <c r="N21" s="59">
        <v>119000</v>
      </c>
      <c r="O21" s="55">
        <v>119000</v>
      </c>
      <c r="P21" s="55">
        <v>119000</v>
      </c>
      <c r="Q21" s="55">
        <v>119000</v>
      </c>
      <c r="R21" s="55">
        <v>119000</v>
      </c>
      <c r="S21" s="55">
        <v>119000</v>
      </c>
      <c r="T21" s="55">
        <v>119000</v>
      </c>
      <c r="U21" s="55">
        <v>119000</v>
      </c>
      <c r="V21" s="55">
        <v>119000</v>
      </c>
      <c r="W21" s="55">
        <v>119000</v>
      </c>
    </row>
    <row r="22" spans="10:24" x14ac:dyDescent="0.25">
      <c r="J22" s="62" t="s">
        <v>44</v>
      </c>
      <c r="K22" s="55">
        <v>1</v>
      </c>
      <c r="L22" s="60">
        <v>45839</v>
      </c>
      <c r="M22" s="60">
        <v>45870</v>
      </c>
      <c r="N22" s="65">
        <v>24000</v>
      </c>
      <c r="O22" s="17">
        <v>24000</v>
      </c>
      <c r="P22" s="17">
        <v>24000</v>
      </c>
      <c r="Q22" s="17">
        <v>24000</v>
      </c>
      <c r="R22" s="17">
        <v>24000</v>
      </c>
      <c r="S22" s="17">
        <v>24000</v>
      </c>
      <c r="T22" s="17">
        <v>24000</v>
      </c>
      <c r="U22" s="17">
        <v>24000</v>
      </c>
      <c r="V22" s="17">
        <v>24000</v>
      </c>
      <c r="W22" s="17">
        <v>24000</v>
      </c>
    </row>
    <row r="23" spans="10:24" x14ac:dyDescent="0.25">
      <c r="J23" s="62" t="s">
        <v>47</v>
      </c>
      <c r="K23" s="55">
        <v>1</v>
      </c>
      <c r="L23" s="60">
        <v>45839</v>
      </c>
      <c r="M23" s="60">
        <v>45870</v>
      </c>
      <c r="N23" s="65">
        <v>24000</v>
      </c>
      <c r="O23" s="17">
        <v>24000</v>
      </c>
      <c r="P23" s="17">
        <v>24000</v>
      </c>
      <c r="Q23" s="17">
        <v>24000</v>
      </c>
      <c r="R23" s="17">
        <v>24000</v>
      </c>
      <c r="S23" s="17">
        <v>24000</v>
      </c>
      <c r="T23" s="17">
        <v>24000</v>
      </c>
      <c r="U23" s="17">
        <v>24000</v>
      </c>
      <c r="V23" s="17">
        <v>24000</v>
      </c>
      <c r="W23" s="17">
        <v>24000</v>
      </c>
    </row>
    <row r="24" spans="10:24" x14ac:dyDescent="0.25">
      <c r="J24" s="62" t="s">
        <v>160</v>
      </c>
      <c r="K24" s="55">
        <v>1</v>
      </c>
      <c r="L24" s="60">
        <v>45839</v>
      </c>
      <c r="M24" s="60">
        <v>45870</v>
      </c>
      <c r="N24" s="65">
        <v>24000</v>
      </c>
      <c r="O24" s="17">
        <v>24000</v>
      </c>
      <c r="P24" s="17">
        <v>24000</v>
      </c>
      <c r="Q24" s="17">
        <v>24000</v>
      </c>
      <c r="R24" s="17">
        <v>24000</v>
      </c>
      <c r="S24" s="17">
        <v>24000</v>
      </c>
      <c r="T24" s="17">
        <v>24000</v>
      </c>
      <c r="U24" s="17">
        <v>24000</v>
      </c>
      <c r="V24" s="17">
        <v>24000</v>
      </c>
      <c r="W24" s="17">
        <v>24000</v>
      </c>
    </row>
    <row r="25" spans="10:24" x14ac:dyDescent="0.25">
      <c r="J25" s="62" t="s">
        <v>161</v>
      </c>
      <c r="K25" s="55">
        <v>1</v>
      </c>
      <c r="L25" s="60">
        <v>45839</v>
      </c>
      <c r="M25" s="60">
        <v>45870</v>
      </c>
      <c r="N25" s="65">
        <v>24000</v>
      </c>
      <c r="O25" s="17">
        <v>24000</v>
      </c>
      <c r="P25" s="17">
        <v>24000</v>
      </c>
      <c r="Q25" s="17">
        <v>24000</v>
      </c>
      <c r="R25" s="17">
        <v>24000</v>
      </c>
      <c r="S25" s="17">
        <v>24000</v>
      </c>
      <c r="T25" s="17">
        <v>24000</v>
      </c>
      <c r="U25" s="17">
        <v>24000</v>
      </c>
      <c r="V25" s="17">
        <v>24000</v>
      </c>
      <c r="W25" s="17">
        <v>24000</v>
      </c>
    </row>
    <row r="26" spans="10:24" x14ac:dyDescent="0.25">
      <c r="J26" s="62" t="s">
        <v>162</v>
      </c>
      <c r="K26" s="55">
        <v>1</v>
      </c>
      <c r="L26" s="60">
        <v>45840</v>
      </c>
      <c r="M26" s="60">
        <v>45877</v>
      </c>
      <c r="O26" s="17">
        <v>24000</v>
      </c>
      <c r="P26" s="17">
        <v>24000</v>
      </c>
      <c r="Q26" s="17">
        <v>24000</v>
      </c>
      <c r="R26" s="17">
        <v>24000</v>
      </c>
      <c r="S26" s="17">
        <v>24000</v>
      </c>
      <c r="T26" s="17">
        <v>24000</v>
      </c>
      <c r="U26" s="17">
        <v>24000</v>
      </c>
      <c r="V26" s="17">
        <v>24000</v>
      </c>
      <c r="W26" s="17">
        <v>24000</v>
      </c>
      <c r="X26" s="17">
        <v>24000</v>
      </c>
    </row>
    <row r="27" spans="10:24" x14ac:dyDescent="0.25">
      <c r="J27" s="62" t="s">
        <v>165</v>
      </c>
      <c r="K27" s="55">
        <v>1</v>
      </c>
      <c r="L27" s="60">
        <v>45840</v>
      </c>
      <c r="M27" s="60">
        <v>45877</v>
      </c>
      <c r="O27" s="17">
        <v>24000</v>
      </c>
      <c r="P27" s="17">
        <v>24000</v>
      </c>
      <c r="Q27" s="17">
        <v>24000</v>
      </c>
      <c r="R27" s="17">
        <v>24000</v>
      </c>
      <c r="S27" s="17">
        <v>24000</v>
      </c>
      <c r="T27" s="17">
        <v>24000</v>
      </c>
      <c r="U27" s="17">
        <v>24000</v>
      </c>
      <c r="V27" s="17">
        <v>24000</v>
      </c>
      <c r="W27" s="17">
        <v>24000</v>
      </c>
      <c r="X27" s="17">
        <v>24000</v>
      </c>
    </row>
    <row r="28" spans="10:24" x14ac:dyDescent="0.25">
      <c r="J28" s="62" t="s">
        <v>163</v>
      </c>
      <c r="K28" s="55">
        <v>1</v>
      </c>
      <c r="L28" s="60">
        <v>45840</v>
      </c>
      <c r="M28" s="60">
        <v>45877</v>
      </c>
      <c r="O28" s="17">
        <v>24000</v>
      </c>
      <c r="P28" s="17">
        <v>24000</v>
      </c>
      <c r="Q28" s="17">
        <v>24000</v>
      </c>
      <c r="R28" s="17">
        <v>24000</v>
      </c>
      <c r="S28" s="17">
        <v>24000</v>
      </c>
      <c r="T28" s="17">
        <v>24000</v>
      </c>
      <c r="U28" s="17">
        <v>24000</v>
      </c>
      <c r="V28" s="17">
        <v>24000</v>
      </c>
      <c r="W28" s="17">
        <v>24000</v>
      </c>
      <c r="X28" s="17">
        <v>24000</v>
      </c>
    </row>
    <row r="29" spans="10:24" x14ac:dyDescent="0.25">
      <c r="J29" s="62" t="s">
        <v>164</v>
      </c>
      <c r="K29" s="55">
        <v>1</v>
      </c>
      <c r="L29" s="60">
        <v>45841</v>
      </c>
      <c r="M29" s="60">
        <v>45877</v>
      </c>
      <c r="O29" s="17">
        <v>24000</v>
      </c>
      <c r="P29" s="17">
        <v>24000</v>
      </c>
      <c r="Q29" s="17">
        <v>24000</v>
      </c>
      <c r="R29" s="17">
        <v>24000</v>
      </c>
      <c r="S29" s="17">
        <v>24000</v>
      </c>
      <c r="T29" s="17">
        <v>24000</v>
      </c>
      <c r="U29" s="17">
        <v>24000</v>
      </c>
      <c r="V29" s="17">
        <v>24000</v>
      </c>
      <c r="W29" s="17">
        <v>24000</v>
      </c>
      <c r="X29" s="17">
        <v>24000</v>
      </c>
    </row>
    <row r="34" spans="10:18" x14ac:dyDescent="0.25">
      <c r="J34" s="63" t="s">
        <v>87</v>
      </c>
      <c r="K34" s="19" t="s">
        <v>149</v>
      </c>
      <c r="L34" s="63" t="s">
        <v>74</v>
      </c>
      <c r="M34" s="63" t="s">
        <v>75</v>
      </c>
      <c r="N34" s="63" t="s">
        <v>76</v>
      </c>
      <c r="O34" s="63" t="s">
        <v>76</v>
      </c>
      <c r="P34" s="63" t="s">
        <v>77</v>
      </c>
      <c r="Q34" s="63" t="s">
        <v>78</v>
      </c>
      <c r="R34" s="63" t="s">
        <v>79</v>
      </c>
    </row>
    <row r="35" spans="10:18" x14ac:dyDescent="0.25">
      <c r="J35" s="17">
        <v>15000000</v>
      </c>
      <c r="K35" s="55" t="s">
        <v>150</v>
      </c>
      <c r="L35" s="64">
        <v>0.24</v>
      </c>
      <c r="M35" s="17">
        <f>$J$35*L35</f>
        <v>3600000</v>
      </c>
      <c r="N35" s="64">
        <v>20</v>
      </c>
      <c r="O35" s="64">
        <f>N35+N36</f>
        <v>25</v>
      </c>
      <c r="P35" s="17">
        <f>M35/O35</f>
        <v>144000</v>
      </c>
      <c r="Q35" s="17">
        <f>P35</f>
        <v>144000</v>
      </c>
      <c r="R35" s="17">
        <f>Q35/10</f>
        <v>14400</v>
      </c>
    </row>
    <row r="36" spans="10:18" x14ac:dyDescent="0.25">
      <c r="J36" s="64"/>
      <c r="K36" s="55" t="s">
        <v>151</v>
      </c>
      <c r="L36" s="64">
        <v>0.19</v>
      </c>
      <c r="M36" s="17">
        <f>$J$35*L36</f>
        <v>2850000</v>
      </c>
      <c r="N36" s="64">
        <v>5</v>
      </c>
      <c r="O36" s="64">
        <f>N36+N37</f>
        <v>5</v>
      </c>
      <c r="P36" s="17">
        <f>M36/O36</f>
        <v>570000</v>
      </c>
      <c r="Q36" s="17">
        <f>Q35+P36</f>
        <v>714000</v>
      </c>
      <c r="R36" s="17">
        <f>Q36/10</f>
        <v>71400</v>
      </c>
    </row>
    <row r="37" spans="10:18" x14ac:dyDescent="0.25">
      <c r="L37" s="1">
        <f>SUM(L35:L36)</f>
        <v>0.43</v>
      </c>
      <c r="M37" s="56">
        <f>J35*L37</f>
        <v>6450000</v>
      </c>
    </row>
    <row r="40" spans="10:18" x14ac:dyDescent="0.25">
      <c r="J40" s="1" t="s">
        <v>189</v>
      </c>
    </row>
    <row r="41" spans="10:18" x14ac:dyDescent="0.25">
      <c r="J41" s="1" t="s">
        <v>190</v>
      </c>
    </row>
    <row r="42" spans="10:18" x14ac:dyDescent="0.25">
      <c r="J42" s="1" t="s">
        <v>191</v>
      </c>
    </row>
    <row r="43" spans="10:18" x14ac:dyDescent="0.25">
      <c r="J43" s="1" t="s">
        <v>192</v>
      </c>
    </row>
    <row r="44" spans="10:18" x14ac:dyDescent="0.25">
      <c r="J44" s="1" t="s">
        <v>193</v>
      </c>
    </row>
    <row r="45" spans="10:18" ht="13.5" customHeight="1" x14ac:dyDescent="0.25">
      <c r="J45" s="1" t="s">
        <v>194</v>
      </c>
    </row>
    <row r="46" spans="10:18" ht="14.25" customHeight="1" x14ac:dyDescent="0.25">
      <c r="J46" s="1" t="s">
        <v>157</v>
      </c>
    </row>
    <row r="47" spans="10:18" ht="13.5" customHeight="1" x14ac:dyDescent="0.25">
      <c r="J47" s="1" t="s">
        <v>195</v>
      </c>
    </row>
    <row r="48" spans="10:18" ht="14.25" customHeight="1" x14ac:dyDescent="0.25">
      <c r="J48" s="1" t="s">
        <v>196</v>
      </c>
    </row>
    <row r="49" spans="10:24" ht="13.5" customHeight="1" x14ac:dyDescent="0.25"/>
    <row r="50" spans="10:24" ht="14.25" customHeight="1" x14ac:dyDescent="0.25">
      <c r="N50" s="1">
        <v>1</v>
      </c>
      <c r="O50" s="1">
        <v>2</v>
      </c>
      <c r="P50" s="1">
        <v>3</v>
      </c>
      <c r="Q50" s="1">
        <v>4</v>
      </c>
      <c r="R50" s="1">
        <v>5</v>
      </c>
      <c r="S50" s="1">
        <v>6</v>
      </c>
      <c r="T50" s="1">
        <v>7</v>
      </c>
      <c r="U50" s="1">
        <v>8</v>
      </c>
      <c r="V50" s="1">
        <v>9</v>
      </c>
      <c r="W50" s="1">
        <v>10</v>
      </c>
      <c r="X50" s="1">
        <v>11</v>
      </c>
    </row>
    <row r="51" spans="10:24" ht="13.5" customHeight="1" x14ac:dyDescent="0.25">
      <c r="J51" s="58" t="s">
        <v>168</v>
      </c>
      <c r="K51" s="58" t="s">
        <v>149</v>
      </c>
      <c r="L51" s="58" t="s">
        <v>169</v>
      </c>
      <c r="M51" s="58" t="s">
        <v>170</v>
      </c>
      <c r="N51" s="57" t="s">
        <v>96</v>
      </c>
      <c r="O51" s="57" t="s">
        <v>97</v>
      </c>
      <c r="P51" s="57" t="s">
        <v>98</v>
      </c>
      <c r="Q51" s="57" t="s">
        <v>99</v>
      </c>
      <c r="R51" s="57" t="s">
        <v>100</v>
      </c>
      <c r="S51" s="57" t="s">
        <v>101</v>
      </c>
      <c r="T51" s="57" t="s">
        <v>102</v>
      </c>
      <c r="U51" s="57" t="s">
        <v>103</v>
      </c>
      <c r="V51" s="57" t="s">
        <v>104</v>
      </c>
      <c r="W51" s="57" t="s">
        <v>105</v>
      </c>
      <c r="X51" s="57" t="s">
        <v>106</v>
      </c>
    </row>
    <row r="52" spans="10:24" ht="14.25" customHeight="1" x14ac:dyDescent="0.25">
      <c r="J52" s="55" t="s">
        <v>38</v>
      </c>
      <c r="K52" s="61" t="s">
        <v>198</v>
      </c>
      <c r="L52" s="60">
        <v>45839</v>
      </c>
      <c r="M52" s="60">
        <v>45870</v>
      </c>
      <c r="N52" s="55">
        <v>71400</v>
      </c>
      <c r="O52" s="55">
        <v>71400</v>
      </c>
      <c r="P52" s="55">
        <v>71400</v>
      </c>
      <c r="Q52" s="55">
        <v>71400</v>
      </c>
      <c r="R52" s="19"/>
      <c r="S52" s="19"/>
      <c r="T52" s="19"/>
      <c r="U52" s="19"/>
      <c r="V52" s="19"/>
      <c r="W52" s="19"/>
      <c r="X52" s="19"/>
    </row>
    <row r="53" spans="10:24" ht="13.5" customHeight="1" x14ac:dyDescent="0.25">
      <c r="J53" s="55" t="s">
        <v>41</v>
      </c>
      <c r="K53" s="61" t="s">
        <v>198</v>
      </c>
      <c r="L53" s="60">
        <v>45839</v>
      </c>
      <c r="M53" s="60">
        <v>45870</v>
      </c>
      <c r="N53" s="55">
        <v>71400</v>
      </c>
      <c r="O53" s="55">
        <v>71400</v>
      </c>
      <c r="P53" s="55">
        <v>71400</v>
      </c>
      <c r="Q53" s="55">
        <v>71400</v>
      </c>
      <c r="R53" s="19"/>
      <c r="S53" s="19"/>
      <c r="T53" s="19"/>
      <c r="U53" s="19"/>
      <c r="V53" s="19"/>
      <c r="W53" s="19"/>
      <c r="X53" s="19"/>
    </row>
    <row r="54" spans="10:24" ht="14.25" customHeight="1" x14ac:dyDescent="0.25">
      <c r="J54" s="55" t="s">
        <v>44</v>
      </c>
      <c r="K54" s="61" t="s">
        <v>200</v>
      </c>
      <c r="L54" s="60">
        <v>45839</v>
      </c>
      <c r="M54" s="60">
        <v>45870</v>
      </c>
      <c r="N54" s="55">
        <v>14400</v>
      </c>
      <c r="O54" s="55">
        <v>14400</v>
      </c>
      <c r="P54" s="55">
        <v>14400</v>
      </c>
      <c r="Q54" s="55">
        <v>14400</v>
      </c>
      <c r="R54" s="55">
        <v>14400</v>
      </c>
      <c r="S54" s="55">
        <v>14400</v>
      </c>
      <c r="T54" s="55">
        <v>14400</v>
      </c>
      <c r="U54" s="55">
        <v>14400</v>
      </c>
      <c r="V54" s="55">
        <v>14400</v>
      </c>
      <c r="W54" s="55">
        <v>14400</v>
      </c>
      <c r="X54" s="55">
        <v>14400</v>
      </c>
    </row>
    <row r="55" spans="10:24" ht="13.5" customHeight="1" x14ac:dyDescent="0.25">
      <c r="J55" s="55" t="s">
        <v>47</v>
      </c>
      <c r="K55" s="61" t="s">
        <v>200</v>
      </c>
      <c r="L55" s="60">
        <v>45839</v>
      </c>
      <c r="M55" s="60">
        <v>45870</v>
      </c>
      <c r="N55" s="55">
        <v>14400</v>
      </c>
      <c r="O55" s="55">
        <v>14400</v>
      </c>
      <c r="P55" s="55">
        <v>14400</v>
      </c>
      <c r="Q55" s="55">
        <v>14400</v>
      </c>
      <c r="R55" s="55">
        <v>14400</v>
      </c>
      <c r="S55" s="55">
        <v>14400</v>
      </c>
      <c r="T55" s="55">
        <v>14400</v>
      </c>
      <c r="U55" s="55">
        <v>14400</v>
      </c>
      <c r="V55" s="55">
        <v>14400</v>
      </c>
      <c r="W55" s="55">
        <v>14400</v>
      </c>
      <c r="X55" s="55">
        <v>14400</v>
      </c>
    </row>
    <row r="56" spans="10:24" ht="14.25" customHeight="1" x14ac:dyDescent="0.25">
      <c r="J56" s="55" t="s">
        <v>160</v>
      </c>
      <c r="K56" s="61" t="s">
        <v>202</v>
      </c>
      <c r="L56" s="60">
        <v>45839</v>
      </c>
      <c r="M56" s="60">
        <v>45870</v>
      </c>
      <c r="N56" s="55">
        <v>71400</v>
      </c>
      <c r="O56" s="55">
        <v>71400</v>
      </c>
      <c r="P56" s="55">
        <v>71400</v>
      </c>
      <c r="Q56" s="55">
        <v>71400</v>
      </c>
      <c r="R56" s="55">
        <v>71400</v>
      </c>
      <c r="S56" s="55">
        <v>71400</v>
      </c>
      <c r="T56" s="55">
        <v>71400</v>
      </c>
      <c r="U56" s="55">
        <v>71400</v>
      </c>
      <c r="V56" s="55">
        <v>71400</v>
      </c>
      <c r="W56" s="55">
        <v>71400</v>
      </c>
      <c r="X56" s="55">
        <v>71400</v>
      </c>
    </row>
    <row r="57" spans="10:24" ht="13.5" customHeight="1" x14ac:dyDescent="0.25">
      <c r="J57" s="55" t="s">
        <v>161</v>
      </c>
      <c r="K57" s="61" t="s">
        <v>202</v>
      </c>
      <c r="L57" s="60">
        <v>45839</v>
      </c>
      <c r="M57" s="60">
        <v>45870</v>
      </c>
      <c r="N57" s="55">
        <v>71400</v>
      </c>
      <c r="O57" s="55">
        <v>71400</v>
      </c>
      <c r="P57" s="55">
        <v>71400</v>
      </c>
      <c r="Q57" s="55">
        <v>71400</v>
      </c>
      <c r="R57" s="55">
        <v>71400</v>
      </c>
      <c r="S57" s="55">
        <v>71400</v>
      </c>
      <c r="T57" s="55">
        <v>71400</v>
      </c>
      <c r="U57" s="55">
        <v>71400</v>
      </c>
      <c r="V57" s="55">
        <v>71400</v>
      </c>
      <c r="W57" s="55">
        <v>71400</v>
      </c>
      <c r="X57" s="55">
        <v>71400</v>
      </c>
    </row>
    <row r="58" spans="10:24" ht="14.25" customHeight="1" x14ac:dyDescent="0.25">
      <c r="J58" s="55" t="s">
        <v>162</v>
      </c>
      <c r="K58" s="61" t="s">
        <v>200</v>
      </c>
      <c r="L58" s="60">
        <v>45840</v>
      </c>
      <c r="M58" s="60">
        <v>45877</v>
      </c>
      <c r="N58" s="55">
        <v>14400</v>
      </c>
      <c r="O58" s="55">
        <v>14400</v>
      </c>
      <c r="P58" s="55">
        <v>14400</v>
      </c>
      <c r="Q58" s="55">
        <v>14400</v>
      </c>
      <c r="R58" s="19"/>
      <c r="S58" s="19"/>
      <c r="T58" s="19"/>
      <c r="U58" s="19"/>
      <c r="V58" s="19"/>
      <c r="W58" s="19"/>
      <c r="X58" s="19"/>
    </row>
    <row r="59" spans="10:24" ht="13.5" customHeight="1" x14ac:dyDescent="0.25">
      <c r="J59" s="55" t="s">
        <v>171</v>
      </c>
      <c r="K59" s="61" t="s">
        <v>200</v>
      </c>
      <c r="L59" s="60">
        <v>45840</v>
      </c>
      <c r="M59" s="60">
        <v>45877</v>
      </c>
      <c r="N59" s="55">
        <v>14400</v>
      </c>
      <c r="O59" s="55">
        <v>14400</v>
      </c>
      <c r="P59" s="55">
        <v>14400</v>
      </c>
      <c r="Q59" s="55">
        <v>14400</v>
      </c>
      <c r="R59" s="19"/>
      <c r="S59" s="19"/>
      <c r="T59" s="19"/>
      <c r="U59" s="19"/>
      <c r="V59" s="19"/>
      <c r="W59" s="19"/>
      <c r="X59" s="19"/>
    </row>
    <row r="60" spans="10:24" ht="14.25" customHeight="1" x14ac:dyDescent="0.25">
      <c r="J60" s="55" t="s">
        <v>172</v>
      </c>
      <c r="K60" s="61" t="s">
        <v>200</v>
      </c>
      <c r="L60" s="60">
        <v>45840</v>
      </c>
      <c r="M60" s="60">
        <v>45877</v>
      </c>
      <c r="N60" s="55">
        <v>14400</v>
      </c>
      <c r="O60" s="55">
        <v>14400</v>
      </c>
      <c r="P60" s="55">
        <v>14400</v>
      </c>
      <c r="Q60" s="55">
        <v>14400</v>
      </c>
      <c r="R60" s="55">
        <v>14400</v>
      </c>
      <c r="S60" s="55">
        <v>14400</v>
      </c>
      <c r="T60" s="55">
        <v>14400</v>
      </c>
      <c r="U60" s="55">
        <v>14400</v>
      </c>
      <c r="V60" s="55">
        <v>14400</v>
      </c>
      <c r="W60" s="19"/>
      <c r="X60" s="19"/>
    </row>
    <row r="61" spans="10:24" ht="13.5" customHeight="1" x14ac:dyDescent="0.25">
      <c r="J61" s="55" t="s">
        <v>173</v>
      </c>
      <c r="K61" s="61" t="s">
        <v>202</v>
      </c>
      <c r="L61" s="60">
        <v>45841</v>
      </c>
      <c r="M61" s="60">
        <v>45877</v>
      </c>
      <c r="N61" s="55">
        <v>71400</v>
      </c>
      <c r="O61" s="55">
        <v>71400</v>
      </c>
      <c r="P61" s="55">
        <v>71400</v>
      </c>
      <c r="Q61" s="55">
        <v>71400</v>
      </c>
      <c r="R61" s="55">
        <v>71400</v>
      </c>
      <c r="S61" s="55">
        <v>71400</v>
      </c>
      <c r="T61" s="55">
        <v>71400</v>
      </c>
      <c r="U61" s="55">
        <v>71400</v>
      </c>
      <c r="V61" s="55">
        <v>71400</v>
      </c>
      <c r="W61" s="55">
        <v>71400</v>
      </c>
      <c r="X61" s="55">
        <v>71400</v>
      </c>
    </row>
    <row r="62" spans="10:24" ht="14.25" customHeight="1" x14ac:dyDescent="0.25">
      <c r="J62" s="62" t="s">
        <v>174</v>
      </c>
      <c r="K62" s="55">
        <v>1</v>
      </c>
      <c r="L62" s="60">
        <v>45870</v>
      </c>
      <c r="M62" s="60">
        <v>45905</v>
      </c>
      <c r="N62" s="55">
        <v>14400</v>
      </c>
      <c r="O62" s="55">
        <v>14400</v>
      </c>
      <c r="P62" s="55">
        <v>14400</v>
      </c>
      <c r="Q62" s="55">
        <v>14400</v>
      </c>
      <c r="R62" s="55">
        <v>14400</v>
      </c>
      <c r="S62" s="55">
        <v>14400</v>
      </c>
      <c r="T62" s="55">
        <v>14400</v>
      </c>
      <c r="U62" s="55">
        <v>14400</v>
      </c>
      <c r="V62" s="55">
        <v>14400</v>
      </c>
      <c r="W62" s="55">
        <v>14400</v>
      </c>
      <c r="X62" s="55">
        <v>14400</v>
      </c>
    </row>
    <row r="63" spans="10:24" ht="13.5" customHeight="1" x14ac:dyDescent="0.25">
      <c r="J63" s="62" t="s">
        <v>175</v>
      </c>
      <c r="K63" s="55">
        <v>1</v>
      </c>
      <c r="L63" s="60">
        <v>45870</v>
      </c>
      <c r="M63" s="60">
        <v>45905</v>
      </c>
      <c r="N63" s="55">
        <v>14400</v>
      </c>
      <c r="O63" s="55">
        <v>14400</v>
      </c>
      <c r="P63" s="55">
        <v>14400</v>
      </c>
      <c r="Q63" s="55">
        <v>14400</v>
      </c>
      <c r="R63" s="55">
        <v>14400</v>
      </c>
      <c r="S63" s="55">
        <v>14400</v>
      </c>
      <c r="T63" s="55">
        <v>14400</v>
      </c>
      <c r="U63" s="55">
        <v>14400</v>
      </c>
      <c r="V63" s="55">
        <v>14400</v>
      </c>
      <c r="W63" s="55">
        <v>14400</v>
      </c>
      <c r="X63" s="55">
        <v>14400</v>
      </c>
    </row>
    <row r="64" spans="10:24" ht="14.25" customHeight="1" x14ac:dyDescent="0.25">
      <c r="J64" s="62" t="s">
        <v>176</v>
      </c>
      <c r="K64" s="55">
        <v>1</v>
      </c>
      <c r="L64" s="60">
        <v>45870</v>
      </c>
      <c r="M64" s="60">
        <v>45905</v>
      </c>
      <c r="N64" s="55">
        <v>14400</v>
      </c>
      <c r="O64" s="55">
        <v>14400</v>
      </c>
      <c r="P64" s="55">
        <v>14400</v>
      </c>
      <c r="Q64" s="55">
        <v>14400</v>
      </c>
      <c r="R64" s="55">
        <v>14400</v>
      </c>
      <c r="S64" s="55">
        <v>14400</v>
      </c>
      <c r="T64" s="55">
        <v>14400</v>
      </c>
      <c r="U64" s="55">
        <v>14400</v>
      </c>
      <c r="V64" s="55">
        <v>14400</v>
      </c>
      <c r="W64" s="55">
        <v>14400</v>
      </c>
      <c r="X64" s="55">
        <v>14400</v>
      </c>
    </row>
    <row r="65" spans="10:24" ht="13.5" customHeight="1" x14ac:dyDescent="0.25">
      <c r="J65" s="62" t="s">
        <v>177</v>
      </c>
      <c r="K65" s="55">
        <v>1</v>
      </c>
      <c r="L65" s="60">
        <v>45871</v>
      </c>
      <c r="M65" s="60">
        <v>45905</v>
      </c>
      <c r="N65" s="55">
        <v>14400</v>
      </c>
      <c r="O65" s="55">
        <v>14400</v>
      </c>
      <c r="P65" s="55">
        <v>14400</v>
      </c>
      <c r="Q65" s="55">
        <v>14400</v>
      </c>
      <c r="R65" s="55">
        <v>14400</v>
      </c>
      <c r="S65" s="55">
        <v>14400</v>
      </c>
      <c r="T65" s="55">
        <v>14400</v>
      </c>
      <c r="U65" s="55">
        <v>14400</v>
      </c>
      <c r="V65" s="55">
        <v>14400</v>
      </c>
      <c r="W65" s="55">
        <v>14400</v>
      </c>
      <c r="X65" s="55">
        <v>14400</v>
      </c>
    </row>
    <row r="66" spans="10:24" ht="14.25" customHeight="1" x14ac:dyDescent="0.25">
      <c r="J66" s="62" t="s">
        <v>178</v>
      </c>
      <c r="K66" s="55">
        <v>1</v>
      </c>
      <c r="L66" s="60">
        <v>45871</v>
      </c>
      <c r="M66" s="60">
        <v>45905</v>
      </c>
      <c r="N66" s="55">
        <v>14400</v>
      </c>
      <c r="O66" s="55">
        <v>14400</v>
      </c>
      <c r="P66" s="55">
        <v>14400</v>
      </c>
      <c r="Q66" s="55">
        <v>14400</v>
      </c>
      <c r="R66" s="55">
        <v>14400</v>
      </c>
      <c r="S66" s="55">
        <v>14400</v>
      </c>
      <c r="T66" s="55">
        <v>14400</v>
      </c>
      <c r="U66" s="55">
        <v>14400</v>
      </c>
      <c r="V66" s="55">
        <v>14400</v>
      </c>
      <c r="W66" s="55">
        <v>14400</v>
      </c>
      <c r="X66" s="55">
        <v>14400</v>
      </c>
    </row>
    <row r="67" spans="10:24" ht="13.5" customHeight="1" x14ac:dyDescent="0.25">
      <c r="J67" s="62" t="s">
        <v>179</v>
      </c>
      <c r="K67" s="55">
        <v>1</v>
      </c>
      <c r="L67" s="60">
        <v>45871</v>
      </c>
      <c r="M67" s="60">
        <v>45905</v>
      </c>
      <c r="N67" s="55">
        <v>14400</v>
      </c>
      <c r="O67" s="55">
        <v>14400</v>
      </c>
      <c r="P67" s="55">
        <v>14400</v>
      </c>
      <c r="Q67" s="55">
        <v>14400</v>
      </c>
      <c r="R67" s="55">
        <v>14400</v>
      </c>
      <c r="S67" s="55">
        <v>14400</v>
      </c>
      <c r="T67" s="55">
        <v>14400</v>
      </c>
      <c r="U67" s="55">
        <v>14400</v>
      </c>
      <c r="V67" s="55">
        <v>14400</v>
      </c>
      <c r="W67" s="55">
        <v>14400</v>
      </c>
      <c r="X67" s="55">
        <v>14400</v>
      </c>
    </row>
    <row r="68" spans="10:24" ht="14.25" customHeight="1" x14ac:dyDescent="0.25">
      <c r="J68" s="62" t="s">
        <v>180</v>
      </c>
      <c r="K68" s="55">
        <v>1</v>
      </c>
      <c r="L68" s="60">
        <v>45872</v>
      </c>
      <c r="M68" s="60">
        <v>45905</v>
      </c>
      <c r="N68" s="55">
        <v>14400</v>
      </c>
      <c r="O68" s="55">
        <v>14400</v>
      </c>
      <c r="P68" s="55">
        <v>14400</v>
      </c>
      <c r="Q68" s="55">
        <v>14400</v>
      </c>
      <c r="R68" s="55">
        <v>14400</v>
      </c>
      <c r="S68" s="55">
        <v>14400</v>
      </c>
      <c r="T68" s="55">
        <v>14400</v>
      </c>
      <c r="U68" s="55">
        <v>14400</v>
      </c>
      <c r="V68" s="55">
        <v>14400</v>
      </c>
      <c r="W68" s="55">
        <v>14400</v>
      </c>
      <c r="X68" s="55">
        <v>14400</v>
      </c>
    </row>
    <row r="69" spans="10:24" ht="13.5" customHeight="1" x14ac:dyDescent="0.25">
      <c r="J69" s="62" t="s">
        <v>181</v>
      </c>
      <c r="K69" s="55">
        <v>1</v>
      </c>
      <c r="L69" s="60">
        <v>45872</v>
      </c>
      <c r="M69" s="60">
        <v>45905</v>
      </c>
      <c r="N69" s="55">
        <v>14400</v>
      </c>
      <c r="O69" s="55">
        <v>14400</v>
      </c>
      <c r="P69" s="55">
        <v>14400</v>
      </c>
      <c r="Q69" s="55">
        <v>14400</v>
      </c>
      <c r="R69" s="55">
        <v>14400</v>
      </c>
      <c r="S69" s="55">
        <v>14400</v>
      </c>
      <c r="T69" s="55">
        <v>14400</v>
      </c>
      <c r="U69" s="55">
        <v>14400</v>
      </c>
      <c r="V69" s="55">
        <v>14400</v>
      </c>
      <c r="W69" s="55">
        <v>14400</v>
      </c>
      <c r="X69" s="55">
        <v>14400</v>
      </c>
    </row>
    <row r="70" spans="10:24" ht="14.25" customHeight="1" x14ac:dyDescent="0.25">
      <c r="J70" s="62" t="s">
        <v>182</v>
      </c>
      <c r="K70" s="55">
        <v>1</v>
      </c>
      <c r="L70" s="60">
        <v>45872</v>
      </c>
      <c r="M70" s="60">
        <v>45905</v>
      </c>
      <c r="N70" s="55">
        <v>14400</v>
      </c>
      <c r="O70" s="55">
        <v>14400</v>
      </c>
      <c r="P70" s="55">
        <v>14400</v>
      </c>
      <c r="Q70" s="55">
        <v>14400</v>
      </c>
      <c r="R70" s="55">
        <v>14400</v>
      </c>
      <c r="S70" s="55">
        <v>14400</v>
      </c>
      <c r="T70" s="55">
        <v>14400</v>
      </c>
      <c r="U70" s="55">
        <v>14400</v>
      </c>
      <c r="V70" s="55">
        <v>14400</v>
      </c>
      <c r="W70" s="55">
        <v>14400</v>
      </c>
      <c r="X70" s="55">
        <v>14400</v>
      </c>
    </row>
    <row r="71" spans="10:24" ht="13.5" customHeight="1" x14ac:dyDescent="0.25">
      <c r="J71" s="62" t="s">
        <v>183</v>
      </c>
      <c r="K71" s="55">
        <v>1</v>
      </c>
      <c r="L71" s="60">
        <v>45873</v>
      </c>
      <c r="M71" s="60">
        <v>45905</v>
      </c>
      <c r="N71" s="55">
        <v>14400</v>
      </c>
      <c r="O71" s="55">
        <v>14400</v>
      </c>
      <c r="P71" s="55">
        <v>14400</v>
      </c>
      <c r="Q71" s="55">
        <v>14400</v>
      </c>
      <c r="R71" s="55">
        <v>14400</v>
      </c>
      <c r="S71" s="55">
        <v>14400</v>
      </c>
      <c r="T71" s="55">
        <v>14400</v>
      </c>
      <c r="U71" s="55">
        <v>14400</v>
      </c>
      <c r="V71" s="55">
        <v>14400</v>
      </c>
      <c r="W71" s="55">
        <v>14400</v>
      </c>
      <c r="X71" s="55">
        <v>14400</v>
      </c>
    </row>
    <row r="72" spans="10:24" ht="14.25" customHeight="1" x14ac:dyDescent="0.25">
      <c r="J72" s="62" t="s">
        <v>184</v>
      </c>
      <c r="K72" s="55">
        <v>1</v>
      </c>
      <c r="L72" s="60">
        <v>45873</v>
      </c>
      <c r="M72" s="60">
        <v>45905</v>
      </c>
      <c r="N72" s="55">
        <v>14400</v>
      </c>
      <c r="O72" s="55">
        <v>14400</v>
      </c>
      <c r="P72" s="55">
        <v>14400</v>
      </c>
      <c r="Q72" s="55">
        <v>14400</v>
      </c>
      <c r="R72" s="55">
        <v>14400</v>
      </c>
      <c r="S72" s="55">
        <v>14400</v>
      </c>
      <c r="T72" s="55">
        <v>14400</v>
      </c>
      <c r="U72" s="55">
        <v>14400</v>
      </c>
      <c r="V72" s="55">
        <v>14400</v>
      </c>
      <c r="W72" s="55">
        <v>14400</v>
      </c>
      <c r="X72" s="55">
        <v>14400</v>
      </c>
    </row>
    <row r="73" spans="10:24" ht="13.5" customHeight="1" x14ac:dyDescent="0.25">
      <c r="J73" s="62" t="s">
        <v>185</v>
      </c>
      <c r="K73" s="55">
        <v>1</v>
      </c>
      <c r="L73" s="60">
        <v>45873</v>
      </c>
      <c r="M73" s="60">
        <v>45905</v>
      </c>
      <c r="N73" s="55">
        <v>14400</v>
      </c>
      <c r="O73" s="55">
        <v>14400</v>
      </c>
      <c r="P73" s="55">
        <v>14400</v>
      </c>
      <c r="Q73" s="55">
        <v>14400</v>
      </c>
      <c r="R73" s="55">
        <v>14400</v>
      </c>
      <c r="S73" s="55">
        <v>14400</v>
      </c>
      <c r="T73" s="55">
        <v>14400</v>
      </c>
      <c r="U73" s="55">
        <v>14400</v>
      </c>
      <c r="V73" s="55">
        <v>14400</v>
      </c>
      <c r="W73" s="55">
        <v>14400</v>
      </c>
      <c r="X73" s="55">
        <v>14400</v>
      </c>
    </row>
    <row r="74" spans="10:24" ht="14.25" customHeight="1" x14ac:dyDescent="0.25">
      <c r="J74" s="62" t="s">
        <v>186</v>
      </c>
      <c r="K74" s="55">
        <v>1</v>
      </c>
      <c r="L74" s="60">
        <v>45874</v>
      </c>
      <c r="M74" s="60">
        <v>45905</v>
      </c>
      <c r="N74" s="55">
        <v>14400</v>
      </c>
      <c r="O74" s="55">
        <v>14400</v>
      </c>
      <c r="P74" s="55">
        <v>14400</v>
      </c>
      <c r="Q74" s="55">
        <v>14400</v>
      </c>
      <c r="R74" s="55">
        <v>14400</v>
      </c>
      <c r="S74" s="55">
        <v>14400</v>
      </c>
      <c r="T74" s="55">
        <v>14400</v>
      </c>
      <c r="U74" s="55">
        <v>14400</v>
      </c>
      <c r="V74" s="55">
        <v>14400</v>
      </c>
      <c r="W74" s="55">
        <v>14400</v>
      </c>
      <c r="X74" s="55">
        <v>14400</v>
      </c>
    </row>
    <row r="75" spans="10:24" ht="13.5" customHeight="1" x14ac:dyDescent="0.25">
      <c r="J75" s="62" t="s">
        <v>187</v>
      </c>
      <c r="K75" s="55">
        <v>1</v>
      </c>
      <c r="L75" s="60">
        <v>45874</v>
      </c>
      <c r="M75" s="60">
        <v>45905</v>
      </c>
      <c r="N75" s="55">
        <v>14400</v>
      </c>
      <c r="O75" s="55">
        <v>14400</v>
      </c>
      <c r="P75" s="55">
        <v>14400</v>
      </c>
      <c r="Q75" s="55">
        <v>14400</v>
      </c>
      <c r="R75" s="55">
        <v>14400</v>
      </c>
      <c r="S75" s="55">
        <v>14400</v>
      </c>
      <c r="T75" s="55">
        <v>14400</v>
      </c>
      <c r="U75" s="55">
        <v>14400</v>
      </c>
      <c r="V75" s="55">
        <v>14400</v>
      </c>
      <c r="W75" s="55">
        <v>14400</v>
      </c>
      <c r="X75" s="55">
        <v>14400</v>
      </c>
    </row>
    <row r="76" spans="10:24" ht="14.25" customHeight="1" x14ac:dyDescent="0.25">
      <c r="J76" s="62" t="s">
        <v>188</v>
      </c>
      <c r="K76" s="55">
        <v>1</v>
      </c>
      <c r="L76" s="60">
        <v>45874</v>
      </c>
      <c r="M76" s="60">
        <v>45905</v>
      </c>
      <c r="N76" s="55">
        <v>14400</v>
      </c>
      <c r="O76" s="55">
        <v>14400</v>
      </c>
      <c r="P76" s="55">
        <v>14400</v>
      </c>
      <c r="Q76" s="55">
        <v>14400</v>
      </c>
      <c r="R76" s="55">
        <v>14400</v>
      </c>
      <c r="S76" s="55">
        <v>14400</v>
      </c>
      <c r="T76" s="55">
        <v>14400</v>
      </c>
      <c r="U76" s="55">
        <v>14400</v>
      </c>
      <c r="V76" s="55">
        <v>14400</v>
      </c>
      <c r="W76" s="55">
        <v>14400</v>
      </c>
      <c r="X76" s="55">
        <v>14400</v>
      </c>
    </row>
    <row r="77" spans="10:24" ht="13.5" customHeight="1" x14ac:dyDescent="0.25"/>
    <row r="78" spans="10:24" ht="14.25" customHeight="1" x14ac:dyDescent="0.25"/>
    <row r="79" spans="10:24" ht="13.5" customHeight="1" x14ac:dyDescent="0.25"/>
    <row r="80" spans="10:24" ht="14.25" customHeight="1" x14ac:dyDescent="0.25"/>
    <row r="81" spans="10:24" ht="13.5" customHeight="1" x14ac:dyDescent="0.25"/>
    <row r="82" spans="10:24" ht="14.25" customHeight="1" x14ac:dyDescent="0.25"/>
    <row r="83" spans="10:24" ht="13.5" customHeight="1" x14ac:dyDescent="0.25"/>
    <row r="84" spans="10:24" ht="14.25" customHeight="1" x14ac:dyDescent="0.25">
      <c r="J84" s="63" t="s">
        <v>87</v>
      </c>
      <c r="K84" s="19" t="s">
        <v>149</v>
      </c>
      <c r="L84" s="63" t="s">
        <v>74</v>
      </c>
      <c r="M84" s="63" t="s">
        <v>75</v>
      </c>
      <c r="N84" s="63" t="s">
        <v>76</v>
      </c>
      <c r="O84" s="63" t="s">
        <v>76</v>
      </c>
      <c r="P84" s="63" t="s">
        <v>77</v>
      </c>
      <c r="Q84" s="63" t="s">
        <v>78</v>
      </c>
      <c r="R84" s="63" t="s">
        <v>79</v>
      </c>
    </row>
    <row r="85" spans="10:24" ht="13.5" customHeight="1" x14ac:dyDescent="0.25">
      <c r="J85" s="17">
        <v>45000000</v>
      </c>
      <c r="K85" s="55" t="s">
        <v>150</v>
      </c>
      <c r="L85" s="64">
        <v>0.24</v>
      </c>
      <c r="M85" s="17">
        <f>$J$85*L85</f>
        <v>10800000</v>
      </c>
      <c r="N85" s="64">
        <v>51</v>
      </c>
      <c r="O85" s="64">
        <f>N85+N86</f>
        <v>63</v>
      </c>
      <c r="P85" s="17">
        <f>M85/O85</f>
        <v>171428.57142857142</v>
      </c>
      <c r="Q85" s="17">
        <f>P85</f>
        <v>171428.57142857142</v>
      </c>
      <c r="R85" s="17">
        <f>Q85/10</f>
        <v>17142.857142857141</v>
      </c>
    </row>
    <row r="86" spans="10:24" ht="14.25" customHeight="1" x14ac:dyDescent="0.25">
      <c r="J86" s="64"/>
      <c r="K86" s="55" t="s">
        <v>151</v>
      </c>
      <c r="L86" s="64">
        <v>0.19</v>
      </c>
      <c r="M86" s="17">
        <f>$J$85*L86</f>
        <v>8550000</v>
      </c>
      <c r="N86" s="64">
        <v>12</v>
      </c>
      <c r="O86" s="64">
        <f>N86+N87</f>
        <v>16</v>
      </c>
      <c r="P86" s="17">
        <f>M86/O86</f>
        <v>534375</v>
      </c>
      <c r="Q86" s="17">
        <f>Q85+P86</f>
        <v>705803.57142857136</v>
      </c>
      <c r="R86" s="17">
        <f>Q86/10</f>
        <v>70580.35714285713</v>
      </c>
    </row>
    <row r="87" spans="10:24" ht="13.5" customHeight="1" x14ac:dyDescent="0.25">
      <c r="J87" s="55"/>
      <c r="K87" s="55" t="s">
        <v>254</v>
      </c>
      <c r="L87" s="55">
        <v>0.14000000000000001</v>
      </c>
      <c r="M87" s="17">
        <f>$J$85*L87</f>
        <v>6300000.0000000009</v>
      </c>
      <c r="N87" s="64">
        <v>4</v>
      </c>
      <c r="O87" s="64">
        <f>N87+N88</f>
        <v>4</v>
      </c>
      <c r="P87" s="17">
        <f>M87/O87</f>
        <v>1575000.0000000002</v>
      </c>
      <c r="Q87" s="17">
        <f>Q86+P87</f>
        <v>2280803.5714285718</v>
      </c>
      <c r="R87" s="17">
        <f>Q87/10</f>
        <v>228080.35714285719</v>
      </c>
    </row>
    <row r="88" spans="10:24" ht="14.25" customHeight="1" x14ac:dyDescent="0.25"/>
    <row r="89" spans="10:24" ht="13.5" customHeight="1" x14ac:dyDescent="0.25"/>
    <row r="90" spans="10:24" ht="14.25" customHeight="1" x14ac:dyDescent="0.25"/>
    <row r="91" spans="10:24" ht="13.5" customHeight="1" x14ac:dyDescent="0.25"/>
    <row r="92" spans="10:24" ht="14.25" customHeight="1" x14ac:dyDescent="0.25">
      <c r="J92" s="1" t="s">
        <v>248</v>
      </c>
    </row>
    <row r="93" spans="10:24" ht="33.75" customHeight="1" x14ac:dyDescent="0.25">
      <c r="J93" s="89" t="s">
        <v>368</v>
      </c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</row>
    <row r="94" spans="10:24" ht="14.25" customHeight="1" x14ac:dyDescent="0.25">
      <c r="J94" s="1" t="s">
        <v>249</v>
      </c>
    </row>
    <row r="95" spans="10:24" ht="38.25" customHeight="1" x14ac:dyDescent="0.25">
      <c r="J95" s="89" t="s">
        <v>369</v>
      </c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</row>
    <row r="96" spans="10:24" ht="14.25" customHeight="1" x14ac:dyDescent="0.25">
      <c r="J96" s="1" t="s">
        <v>250</v>
      </c>
    </row>
    <row r="97" spans="10:25" ht="30.75" customHeight="1" x14ac:dyDescent="0.25">
      <c r="J97" s="89" t="s">
        <v>370</v>
      </c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</row>
    <row r="98" spans="10:25" x14ac:dyDescent="0.25">
      <c r="J98" s="1" t="s">
        <v>157</v>
      </c>
    </row>
    <row r="99" spans="10:25" x14ac:dyDescent="0.25">
      <c r="J99" s="1" t="s">
        <v>251</v>
      </c>
    </row>
    <row r="100" spans="10:25" x14ac:dyDescent="0.25">
      <c r="J100" s="1" t="s">
        <v>252</v>
      </c>
    </row>
    <row r="101" spans="10:25" x14ac:dyDescent="0.25">
      <c r="J101" s="1" t="s">
        <v>253</v>
      </c>
    </row>
    <row r="104" spans="10:25" x14ac:dyDescent="0.25">
      <c r="N104" s="1">
        <v>1</v>
      </c>
      <c r="O104" s="1">
        <v>2</v>
      </c>
      <c r="P104" s="1">
        <v>3</v>
      </c>
      <c r="Q104" s="1">
        <v>4</v>
      </c>
      <c r="R104" s="1">
        <v>5</v>
      </c>
      <c r="S104" s="1">
        <v>6</v>
      </c>
      <c r="T104" s="1">
        <v>7</v>
      </c>
      <c r="U104" s="1">
        <v>8</v>
      </c>
      <c r="V104" s="1">
        <v>9</v>
      </c>
      <c r="W104" s="1">
        <v>10</v>
      </c>
      <c r="X104" s="1">
        <v>11</v>
      </c>
      <c r="Y104" s="1">
        <v>12</v>
      </c>
    </row>
    <row r="105" spans="10:25" x14ac:dyDescent="0.25">
      <c r="J105" s="58" t="s">
        <v>168</v>
      </c>
      <c r="K105" s="58" t="s">
        <v>149</v>
      </c>
      <c r="L105" s="58" t="s">
        <v>169</v>
      </c>
      <c r="M105" s="58" t="s">
        <v>170</v>
      </c>
      <c r="N105" s="57" t="s">
        <v>100</v>
      </c>
      <c r="O105" s="57" t="s">
        <v>101</v>
      </c>
      <c r="P105" s="57" t="s">
        <v>102</v>
      </c>
      <c r="Q105" s="57" t="s">
        <v>103</v>
      </c>
      <c r="R105" s="57" t="s">
        <v>104</v>
      </c>
      <c r="S105" s="57" t="s">
        <v>105</v>
      </c>
      <c r="T105" s="57" t="s">
        <v>106</v>
      </c>
      <c r="U105" s="57" t="s">
        <v>107</v>
      </c>
      <c r="V105" s="57" t="s">
        <v>108</v>
      </c>
      <c r="W105" s="57" t="s">
        <v>140</v>
      </c>
      <c r="X105" s="57" t="s">
        <v>141</v>
      </c>
      <c r="Y105" s="57" t="s">
        <v>142</v>
      </c>
    </row>
    <row r="106" spans="10:25" x14ac:dyDescent="0.25">
      <c r="J106" s="55" t="s">
        <v>38</v>
      </c>
      <c r="K106" s="61" t="s">
        <v>255</v>
      </c>
      <c r="L106" s="60">
        <v>45839</v>
      </c>
      <c r="M106" s="60">
        <v>45870</v>
      </c>
      <c r="N106" s="55">
        <v>228000</v>
      </c>
      <c r="O106" s="55">
        <v>228000</v>
      </c>
      <c r="P106" s="55">
        <v>228000</v>
      </c>
      <c r="Q106" s="55">
        <v>228000</v>
      </c>
      <c r="R106" s="55">
        <v>228000</v>
      </c>
      <c r="S106" s="55">
        <v>228000</v>
      </c>
      <c r="T106" s="55">
        <v>228000</v>
      </c>
      <c r="U106" s="55">
        <v>228000</v>
      </c>
      <c r="V106" s="55">
        <v>228000</v>
      </c>
      <c r="W106" s="55">
        <v>228000</v>
      </c>
      <c r="X106" s="55"/>
      <c r="Y106" s="55"/>
    </row>
    <row r="107" spans="10:25" x14ac:dyDescent="0.25">
      <c r="J107" s="55" t="s">
        <v>41</v>
      </c>
      <c r="K107" s="61" t="s">
        <v>255</v>
      </c>
      <c r="L107" s="60">
        <v>45839</v>
      </c>
      <c r="M107" s="60">
        <v>45870</v>
      </c>
      <c r="N107" s="55">
        <v>228000</v>
      </c>
      <c r="O107" s="55">
        <v>228000</v>
      </c>
      <c r="P107" s="55">
        <v>228000</v>
      </c>
      <c r="Q107" s="55">
        <v>228000</v>
      </c>
      <c r="R107" s="55">
        <v>228000</v>
      </c>
      <c r="S107" s="55">
        <v>228000</v>
      </c>
      <c r="T107" s="55">
        <v>228000</v>
      </c>
      <c r="U107" s="55">
        <v>228000</v>
      </c>
      <c r="V107" s="55">
        <v>228000</v>
      </c>
      <c r="W107" s="55">
        <v>228000</v>
      </c>
      <c r="X107" s="55"/>
      <c r="Y107" s="55"/>
    </row>
    <row r="108" spans="10:25" x14ac:dyDescent="0.25">
      <c r="J108" s="68" t="s">
        <v>44</v>
      </c>
      <c r="K108" s="69" t="s">
        <v>260</v>
      </c>
      <c r="L108" s="70">
        <v>45839</v>
      </c>
      <c r="M108" s="70">
        <v>45870</v>
      </c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</row>
    <row r="109" spans="10:25" x14ac:dyDescent="0.25">
      <c r="J109" s="68" t="s">
        <v>47</v>
      </c>
      <c r="K109" s="69" t="s">
        <v>260</v>
      </c>
      <c r="L109" s="70">
        <v>45839</v>
      </c>
      <c r="M109" s="70">
        <v>45870</v>
      </c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</row>
    <row r="110" spans="10:25" x14ac:dyDescent="0.25">
      <c r="J110" s="55" t="s">
        <v>160</v>
      </c>
      <c r="K110" s="61" t="s">
        <v>255</v>
      </c>
      <c r="L110" s="60">
        <v>45839</v>
      </c>
      <c r="M110" s="60">
        <v>45870</v>
      </c>
      <c r="N110" s="55">
        <v>228000</v>
      </c>
      <c r="O110" s="55">
        <v>228000</v>
      </c>
      <c r="P110" s="55">
        <v>228000</v>
      </c>
      <c r="Q110" s="55">
        <v>228000</v>
      </c>
      <c r="R110" s="55">
        <v>228000</v>
      </c>
      <c r="S110" s="55">
        <v>228000</v>
      </c>
      <c r="T110" s="55">
        <v>228000</v>
      </c>
      <c r="U110" s="55">
        <v>228000</v>
      </c>
      <c r="V110" s="55">
        <v>228000</v>
      </c>
      <c r="W110" s="55">
        <v>228000</v>
      </c>
      <c r="X110" s="55"/>
      <c r="Y110" s="55"/>
    </row>
    <row r="111" spans="10:25" x14ac:dyDescent="0.25">
      <c r="J111" s="55" t="s">
        <v>161</v>
      </c>
      <c r="K111" s="61" t="s">
        <v>197</v>
      </c>
      <c r="L111" s="60">
        <v>45839</v>
      </c>
      <c r="M111" s="60">
        <v>45870</v>
      </c>
      <c r="N111" s="17">
        <v>70500</v>
      </c>
      <c r="O111" s="17">
        <v>70500</v>
      </c>
      <c r="P111" s="17">
        <v>70500</v>
      </c>
      <c r="Q111" s="17">
        <v>70500</v>
      </c>
      <c r="R111" s="17">
        <v>70500</v>
      </c>
      <c r="S111" s="84"/>
      <c r="T111" s="84"/>
      <c r="U111" s="84"/>
      <c r="V111" s="84"/>
      <c r="W111" s="84"/>
      <c r="X111" s="84"/>
      <c r="Y111" s="55"/>
    </row>
    <row r="112" spans="10:25" x14ac:dyDescent="0.25">
      <c r="J112" s="55" t="s">
        <v>162</v>
      </c>
      <c r="K112" s="61" t="s">
        <v>201</v>
      </c>
      <c r="L112" s="60">
        <v>45840</v>
      </c>
      <c r="M112" s="60">
        <v>45877</v>
      </c>
      <c r="N112" s="17">
        <v>70500</v>
      </c>
      <c r="O112" s="17">
        <v>70500</v>
      </c>
      <c r="P112" s="17">
        <v>70500</v>
      </c>
      <c r="Q112" s="17">
        <v>70500</v>
      </c>
      <c r="R112" s="17">
        <v>70500</v>
      </c>
      <c r="S112" s="17">
        <v>70500</v>
      </c>
      <c r="T112" s="17">
        <v>70500</v>
      </c>
      <c r="U112" s="17">
        <v>70500</v>
      </c>
      <c r="V112" s="17">
        <v>70500</v>
      </c>
      <c r="W112" s="17">
        <v>70500</v>
      </c>
      <c r="X112" s="17"/>
      <c r="Y112" s="55"/>
    </row>
    <row r="113" spans="10:25" x14ac:dyDescent="0.25">
      <c r="J113" s="55" t="s">
        <v>171</v>
      </c>
      <c r="K113" s="61" t="s">
        <v>201</v>
      </c>
      <c r="L113" s="60">
        <v>45840</v>
      </c>
      <c r="M113" s="60">
        <v>45877</v>
      </c>
      <c r="N113" s="17">
        <v>70500</v>
      </c>
      <c r="O113" s="17">
        <v>70500</v>
      </c>
      <c r="P113" s="17">
        <v>70500</v>
      </c>
      <c r="Q113" s="17">
        <v>70500</v>
      </c>
      <c r="R113" s="17">
        <v>70500</v>
      </c>
      <c r="S113" s="17">
        <v>70500</v>
      </c>
      <c r="T113" s="17">
        <v>70500</v>
      </c>
      <c r="U113" s="17">
        <v>70500</v>
      </c>
      <c r="V113" s="17">
        <v>70500</v>
      </c>
      <c r="W113" s="17">
        <v>70500</v>
      </c>
      <c r="X113" s="17"/>
      <c r="Y113" s="55"/>
    </row>
    <row r="114" spans="10:25" x14ac:dyDescent="0.25">
      <c r="J114" s="68" t="s">
        <v>172</v>
      </c>
      <c r="K114" s="69" t="s">
        <v>260</v>
      </c>
      <c r="L114" s="70">
        <v>45840</v>
      </c>
      <c r="M114" s="70">
        <v>45877</v>
      </c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</row>
    <row r="115" spans="10:25" x14ac:dyDescent="0.25">
      <c r="J115" s="55" t="s">
        <v>173</v>
      </c>
      <c r="K115" s="61" t="s">
        <v>197</v>
      </c>
      <c r="L115" s="60">
        <v>45841</v>
      </c>
      <c r="M115" s="60">
        <v>45877</v>
      </c>
      <c r="N115" s="17">
        <v>70500</v>
      </c>
      <c r="O115" s="17">
        <v>70500</v>
      </c>
      <c r="P115" s="17">
        <v>70500</v>
      </c>
      <c r="Q115" s="17">
        <v>70500</v>
      </c>
      <c r="R115" s="17">
        <v>70500</v>
      </c>
      <c r="S115" s="84"/>
      <c r="T115" s="84"/>
      <c r="U115" s="84"/>
      <c r="V115" s="84"/>
      <c r="W115" s="84"/>
      <c r="X115" s="84"/>
      <c r="Y115" s="55"/>
    </row>
    <row r="116" spans="10:25" x14ac:dyDescent="0.25">
      <c r="J116" s="66" t="s">
        <v>174</v>
      </c>
      <c r="K116" s="61" t="s">
        <v>201</v>
      </c>
      <c r="L116" s="60">
        <v>45870</v>
      </c>
      <c r="M116" s="60">
        <v>45905</v>
      </c>
      <c r="N116" s="17">
        <v>70500</v>
      </c>
      <c r="O116" s="17">
        <v>70500</v>
      </c>
      <c r="P116" s="17">
        <v>70500</v>
      </c>
      <c r="Q116" s="17">
        <v>70500</v>
      </c>
      <c r="R116" s="17">
        <v>70500</v>
      </c>
      <c r="S116" s="17">
        <v>70500</v>
      </c>
      <c r="T116" s="17">
        <v>70500</v>
      </c>
      <c r="U116" s="17">
        <v>70500</v>
      </c>
      <c r="V116" s="17">
        <v>70500</v>
      </c>
      <c r="W116" s="17">
        <v>70500</v>
      </c>
      <c r="X116" s="17"/>
      <c r="Y116" s="55"/>
    </row>
    <row r="117" spans="10:25" x14ac:dyDescent="0.25">
      <c r="J117" s="66" t="s">
        <v>175</v>
      </c>
      <c r="K117" s="61" t="s">
        <v>199</v>
      </c>
      <c r="L117" s="60">
        <v>45870</v>
      </c>
      <c r="M117" s="60">
        <v>45905</v>
      </c>
      <c r="N117" s="55">
        <v>17100</v>
      </c>
      <c r="O117" s="55">
        <v>17100</v>
      </c>
      <c r="P117" s="55">
        <v>17100</v>
      </c>
      <c r="Q117" s="55">
        <v>17100</v>
      </c>
      <c r="R117" s="55">
        <v>17100</v>
      </c>
      <c r="S117" s="55">
        <v>17100</v>
      </c>
      <c r="T117" s="55">
        <v>17100</v>
      </c>
      <c r="U117" s="55">
        <v>17100</v>
      </c>
      <c r="V117" s="55">
        <v>17100</v>
      </c>
      <c r="W117" s="55">
        <v>17100</v>
      </c>
      <c r="X117" s="55"/>
      <c r="Y117" s="55"/>
    </row>
    <row r="118" spans="10:25" x14ac:dyDescent="0.25">
      <c r="J118" s="66" t="s">
        <v>176</v>
      </c>
      <c r="K118" s="61" t="s">
        <v>199</v>
      </c>
      <c r="L118" s="60">
        <v>45870</v>
      </c>
      <c r="M118" s="60">
        <v>45905</v>
      </c>
      <c r="N118" s="55">
        <v>17100</v>
      </c>
      <c r="O118" s="55">
        <v>17100</v>
      </c>
      <c r="P118" s="55">
        <v>17100</v>
      </c>
      <c r="Q118" s="55">
        <v>17100</v>
      </c>
      <c r="R118" s="55">
        <v>17100</v>
      </c>
      <c r="S118" s="55">
        <v>17100</v>
      </c>
      <c r="T118" s="55">
        <v>17100</v>
      </c>
      <c r="U118" s="55">
        <v>17100</v>
      </c>
      <c r="V118" s="55">
        <v>17100</v>
      </c>
      <c r="W118" s="55">
        <v>17100</v>
      </c>
      <c r="X118" s="55"/>
      <c r="Y118" s="55"/>
    </row>
    <row r="119" spans="10:25" x14ac:dyDescent="0.25">
      <c r="J119" s="66" t="s">
        <v>177</v>
      </c>
      <c r="K119" s="61" t="s">
        <v>199</v>
      </c>
      <c r="L119" s="60">
        <v>45871</v>
      </c>
      <c r="M119" s="60">
        <v>45905</v>
      </c>
      <c r="N119" s="55">
        <v>17100</v>
      </c>
      <c r="O119" s="55">
        <v>17100</v>
      </c>
      <c r="P119" s="55">
        <v>17100</v>
      </c>
      <c r="Q119" s="55">
        <v>17100</v>
      </c>
      <c r="R119" s="55">
        <v>17100</v>
      </c>
      <c r="S119" s="55">
        <v>17100</v>
      </c>
      <c r="T119" s="55">
        <v>17100</v>
      </c>
      <c r="U119" s="55">
        <v>17100</v>
      </c>
      <c r="V119" s="55">
        <v>17100</v>
      </c>
      <c r="W119" s="55">
        <v>17100</v>
      </c>
      <c r="X119" s="55"/>
      <c r="Y119" s="55"/>
    </row>
    <row r="120" spans="10:25" x14ac:dyDescent="0.25">
      <c r="J120" s="66" t="s">
        <v>178</v>
      </c>
      <c r="K120" s="61" t="s">
        <v>201</v>
      </c>
      <c r="L120" s="60">
        <v>45871</v>
      </c>
      <c r="M120" s="60">
        <v>45905</v>
      </c>
      <c r="N120" s="17">
        <v>70500</v>
      </c>
      <c r="O120" s="17">
        <v>70500</v>
      </c>
      <c r="P120" s="17">
        <v>70500</v>
      </c>
      <c r="Q120" s="17">
        <v>70500</v>
      </c>
      <c r="R120" s="17">
        <v>70500</v>
      </c>
      <c r="S120" s="17">
        <v>70500</v>
      </c>
      <c r="T120" s="17">
        <v>70500</v>
      </c>
      <c r="U120" s="17">
        <v>70500</v>
      </c>
      <c r="V120" s="17">
        <v>70500</v>
      </c>
      <c r="W120" s="17">
        <v>70500</v>
      </c>
      <c r="X120" s="17"/>
      <c r="Y120" s="55"/>
    </row>
    <row r="121" spans="10:25" x14ac:dyDescent="0.25">
      <c r="J121" s="66" t="s">
        <v>179</v>
      </c>
      <c r="K121" s="61" t="s">
        <v>199</v>
      </c>
      <c r="L121" s="60">
        <v>45871</v>
      </c>
      <c r="M121" s="60">
        <v>45905</v>
      </c>
      <c r="N121" s="55">
        <v>17100</v>
      </c>
      <c r="O121" s="55">
        <v>17100</v>
      </c>
      <c r="P121" s="55">
        <v>17100</v>
      </c>
      <c r="Q121" s="55">
        <v>17100</v>
      </c>
      <c r="R121" s="55">
        <v>17100</v>
      </c>
      <c r="S121" s="55">
        <v>17100</v>
      </c>
      <c r="T121" s="55">
        <v>17100</v>
      </c>
      <c r="U121" s="55">
        <v>17100</v>
      </c>
      <c r="V121" s="55">
        <v>17100</v>
      </c>
      <c r="W121" s="55">
        <v>17100</v>
      </c>
      <c r="X121" s="55"/>
      <c r="Y121" s="55"/>
    </row>
    <row r="122" spans="10:25" x14ac:dyDescent="0.25">
      <c r="J122" s="66" t="s">
        <v>180</v>
      </c>
      <c r="K122" s="61" t="s">
        <v>199</v>
      </c>
      <c r="L122" s="60">
        <v>45872</v>
      </c>
      <c r="M122" s="60">
        <v>45905</v>
      </c>
      <c r="N122" s="55">
        <v>17100</v>
      </c>
      <c r="O122" s="55">
        <v>17100</v>
      </c>
      <c r="P122" s="55">
        <v>17100</v>
      </c>
      <c r="Q122" s="55">
        <v>17100</v>
      </c>
      <c r="R122" s="55">
        <v>17100</v>
      </c>
      <c r="S122" s="55">
        <v>17100</v>
      </c>
      <c r="T122" s="55">
        <v>17100</v>
      </c>
      <c r="U122" s="55">
        <v>17100</v>
      </c>
      <c r="V122" s="55">
        <v>17100</v>
      </c>
      <c r="W122" s="55">
        <v>17100</v>
      </c>
      <c r="X122" s="55"/>
      <c r="Y122" s="55"/>
    </row>
    <row r="123" spans="10:25" x14ac:dyDescent="0.25">
      <c r="J123" s="66" t="s">
        <v>181</v>
      </c>
      <c r="K123" s="61" t="s">
        <v>199</v>
      </c>
      <c r="L123" s="60">
        <v>45872</v>
      </c>
      <c r="M123" s="60">
        <v>45905</v>
      </c>
      <c r="N123" s="55">
        <v>17100</v>
      </c>
      <c r="O123" s="55">
        <v>17100</v>
      </c>
      <c r="P123" s="55">
        <v>17100</v>
      </c>
      <c r="Q123" s="55">
        <v>17100</v>
      </c>
      <c r="R123" s="55">
        <v>17100</v>
      </c>
      <c r="S123" s="55">
        <v>17100</v>
      </c>
      <c r="T123" s="55">
        <v>17100</v>
      </c>
      <c r="U123" s="55">
        <v>17100</v>
      </c>
      <c r="V123" s="55">
        <v>17100</v>
      </c>
      <c r="W123" s="55">
        <v>17100</v>
      </c>
      <c r="X123" s="55"/>
      <c r="Y123" s="55"/>
    </row>
    <row r="124" spans="10:25" x14ac:dyDescent="0.25">
      <c r="J124" s="66" t="s">
        <v>182</v>
      </c>
      <c r="K124" s="61" t="s">
        <v>199</v>
      </c>
      <c r="L124" s="60">
        <v>45872</v>
      </c>
      <c r="M124" s="60">
        <v>45905</v>
      </c>
      <c r="N124" s="55">
        <v>17100</v>
      </c>
      <c r="O124" s="55">
        <v>17100</v>
      </c>
      <c r="P124" s="55">
        <v>17100</v>
      </c>
      <c r="Q124" s="55">
        <v>17100</v>
      </c>
      <c r="R124" s="55">
        <v>17100</v>
      </c>
      <c r="S124" s="55">
        <v>17100</v>
      </c>
      <c r="T124" s="55">
        <v>17100</v>
      </c>
      <c r="U124" s="55">
        <v>17100</v>
      </c>
      <c r="V124" s="55">
        <v>17100</v>
      </c>
      <c r="W124" s="55">
        <v>17100</v>
      </c>
      <c r="X124" s="55"/>
      <c r="Y124" s="55"/>
    </row>
    <row r="125" spans="10:25" x14ac:dyDescent="0.25">
      <c r="J125" s="66" t="s">
        <v>183</v>
      </c>
      <c r="K125" s="61" t="s">
        <v>255</v>
      </c>
      <c r="L125" s="60">
        <v>45873</v>
      </c>
      <c r="M125" s="60">
        <v>45905</v>
      </c>
      <c r="N125" s="55">
        <v>228000</v>
      </c>
      <c r="O125" s="55">
        <v>228000</v>
      </c>
      <c r="P125" s="55">
        <v>228000</v>
      </c>
      <c r="Q125" s="55">
        <v>228000</v>
      </c>
      <c r="R125" s="55">
        <v>228000</v>
      </c>
      <c r="S125" s="55">
        <v>228000</v>
      </c>
      <c r="T125" s="55">
        <v>228000</v>
      </c>
      <c r="U125" s="55">
        <v>228000</v>
      </c>
      <c r="V125" s="55">
        <v>228000</v>
      </c>
      <c r="W125" s="55">
        <v>228000</v>
      </c>
      <c r="X125" s="55"/>
      <c r="Y125" s="55"/>
    </row>
    <row r="126" spans="10:25" x14ac:dyDescent="0.25">
      <c r="J126" s="66" t="s">
        <v>184</v>
      </c>
      <c r="K126" s="61" t="s">
        <v>199</v>
      </c>
      <c r="L126" s="60">
        <v>45873</v>
      </c>
      <c r="M126" s="60">
        <v>45905</v>
      </c>
      <c r="N126" s="55">
        <v>17100</v>
      </c>
      <c r="O126" s="55">
        <v>17100</v>
      </c>
      <c r="P126" s="55">
        <v>17100</v>
      </c>
      <c r="Q126" s="55">
        <v>17100</v>
      </c>
      <c r="R126" s="55">
        <v>17100</v>
      </c>
      <c r="S126" s="55">
        <v>17100</v>
      </c>
      <c r="T126" s="55">
        <v>17100</v>
      </c>
      <c r="U126" s="55">
        <v>17100</v>
      </c>
      <c r="V126" s="55">
        <v>17100</v>
      </c>
      <c r="W126" s="55">
        <v>17100</v>
      </c>
      <c r="X126" s="55"/>
      <c r="Y126" s="55"/>
    </row>
    <row r="127" spans="10:25" x14ac:dyDescent="0.25">
      <c r="J127" s="66" t="s">
        <v>185</v>
      </c>
      <c r="K127" s="61" t="s">
        <v>201</v>
      </c>
      <c r="L127" s="60">
        <v>45873</v>
      </c>
      <c r="M127" s="60">
        <v>45905</v>
      </c>
      <c r="N127" s="17">
        <v>70500</v>
      </c>
      <c r="O127" s="17">
        <v>70500</v>
      </c>
      <c r="P127" s="17">
        <v>70500</v>
      </c>
      <c r="Q127" s="17">
        <v>70500</v>
      </c>
      <c r="R127" s="17">
        <v>70500</v>
      </c>
      <c r="S127" s="17">
        <v>70500</v>
      </c>
      <c r="T127" s="17">
        <v>70500</v>
      </c>
      <c r="U127" s="17">
        <v>70500</v>
      </c>
      <c r="V127" s="17">
        <v>70500</v>
      </c>
      <c r="W127" s="17">
        <v>70500</v>
      </c>
      <c r="X127" s="17"/>
      <c r="Y127" s="55"/>
    </row>
    <row r="128" spans="10:25" x14ac:dyDescent="0.25">
      <c r="J128" s="66" t="s">
        <v>186</v>
      </c>
      <c r="K128" s="61" t="s">
        <v>199</v>
      </c>
      <c r="L128" s="60">
        <v>45874</v>
      </c>
      <c r="M128" s="60">
        <v>45905</v>
      </c>
      <c r="N128" s="55">
        <v>17100</v>
      </c>
      <c r="O128" s="55">
        <v>17100</v>
      </c>
      <c r="P128" s="55">
        <v>17100</v>
      </c>
      <c r="Q128" s="55">
        <v>17100</v>
      </c>
      <c r="R128" s="55">
        <v>17100</v>
      </c>
      <c r="S128" s="19"/>
      <c r="T128" s="19"/>
      <c r="U128" s="19"/>
      <c r="V128" s="19"/>
      <c r="W128" s="19"/>
      <c r="X128" s="19"/>
      <c r="Y128" s="55"/>
    </row>
    <row r="129" spans="10:25" x14ac:dyDescent="0.25">
      <c r="J129" s="66" t="s">
        <v>187</v>
      </c>
      <c r="K129" s="61" t="s">
        <v>199</v>
      </c>
      <c r="L129" s="60">
        <v>45874</v>
      </c>
      <c r="M129" s="60">
        <v>45905</v>
      </c>
      <c r="N129" s="55">
        <v>17100</v>
      </c>
      <c r="O129" s="55">
        <v>17100</v>
      </c>
      <c r="P129" s="55">
        <v>17100</v>
      </c>
      <c r="Q129" s="55">
        <v>17100</v>
      </c>
      <c r="R129" s="55">
        <v>17100</v>
      </c>
      <c r="S129" s="55">
        <v>17100</v>
      </c>
      <c r="T129" s="55">
        <v>17100</v>
      </c>
      <c r="U129" s="55">
        <v>17100</v>
      </c>
      <c r="V129" s="55">
        <v>17100</v>
      </c>
      <c r="W129" s="55">
        <v>17100</v>
      </c>
      <c r="X129" s="55"/>
      <c r="Y129" s="55"/>
    </row>
    <row r="130" spans="10:25" x14ac:dyDescent="0.25">
      <c r="J130" s="66" t="s">
        <v>188</v>
      </c>
      <c r="K130" s="61" t="s">
        <v>199</v>
      </c>
      <c r="L130" s="60">
        <v>45874</v>
      </c>
      <c r="M130" s="60">
        <v>45905</v>
      </c>
      <c r="N130" s="55">
        <v>17100</v>
      </c>
      <c r="O130" s="55">
        <v>17100</v>
      </c>
      <c r="P130" s="55">
        <v>17100</v>
      </c>
      <c r="Q130" s="55">
        <v>17100</v>
      </c>
      <c r="R130" s="55">
        <v>17100</v>
      </c>
      <c r="S130" s="19"/>
      <c r="T130" s="19"/>
      <c r="U130" s="19"/>
      <c r="V130" s="19"/>
      <c r="W130" s="19"/>
      <c r="X130" s="19"/>
      <c r="Y130" s="55"/>
    </row>
    <row r="131" spans="10:25" x14ac:dyDescent="0.25">
      <c r="J131" s="62" t="s">
        <v>203</v>
      </c>
      <c r="K131" s="61" t="s">
        <v>365</v>
      </c>
      <c r="L131" s="67">
        <v>45901</v>
      </c>
      <c r="M131" s="60">
        <v>45933</v>
      </c>
      <c r="N131" s="55">
        <v>17100</v>
      </c>
      <c r="O131" s="55">
        <v>17100</v>
      </c>
      <c r="P131" s="55">
        <v>17100</v>
      </c>
      <c r="Q131" s="55">
        <v>17100</v>
      </c>
      <c r="R131" s="55">
        <v>17100</v>
      </c>
      <c r="S131" s="55">
        <v>17100</v>
      </c>
      <c r="T131" s="55">
        <v>17100</v>
      </c>
      <c r="U131" s="55">
        <v>17100</v>
      </c>
      <c r="V131" s="55">
        <v>17100</v>
      </c>
      <c r="W131" s="55">
        <v>17100</v>
      </c>
      <c r="X131" s="55"/>
      <c r="Y131" s="55"/>
    </row>
    <row r="132" spans="10:25" x14ac:dyDescent="0.25">
      <c r="J132" s="62" t="s">
        <v>204</v>
      </c>
      <c r="K132" s="61" t="s">
        <v>365</v>
      </c>
      <c r="L132" s="67">
        <v>45901</v>
      </c>
      <c r="M132" s="60">
        <v>45933</v>
      </c>
      <c r="N132" s="55">
        <v>17100</v>
      </c>
      <c r="O132" s="55">
        <v>17100</v>
      </c>
      <c r="P132" s="55">
        <v>17100</v>
      </c>
      <c r="Q132" s="55">
        <v>17100</v>
      </c>
      <c r="R132" s="55">
        <v>17100</v>
      </c>
      <c r="S132" s="55">
        <v>17100</v>
      </c>
      <c r="T132" s="55">
        <v>17100</v>
      </c>
      <c r="U132" s="55">
        <v>17100</v>
      </c>
      <c r="V132" s="55">
        <v>17100</v>
      </c>
      <c r="W132" s="55">
        <v>17100</v>
      </c>
      <c r="X132" s="55"/>
      <c r="Y132" s="55"/>
    </row>
    <row r="133" spans="10:25" x14ac:dyDescent="0.25">
      <c r="J133" s="62" t="s">
        <v>205</v>
      </c>
      <c r="K133" s="61" t="s">
        <v>201</v>
      </c>
      <c r="L133" s="67">
        <v>45901</v>
      </c>
      <c r="M133" s="60">
        <v>45933</v>
      </c>
      <c r="N133" s="17">
        <v>70500</v>
      </c>
      <c r="O133" s="17">
        <v>70500</v>
      </c>
      <c r="P133" s="17">
        <v>70500</v>
      </c>
      <c r="Q133" s="17">
        <v>70500</v>
      </c>
      <c r="R133" s="17">
        <v>70500</v>
      </c>
      <c r="S133" s="17">
        <v>70500</v>
      </c>
      <c r="T133" s="17">
        <v>70500</v>
      </c>
      <c r="U133" s="17">
        <v>70500</v>
      </c>
      <c r="V133" s="17">
        <v>70500</v>
      </c>
      <c r="W133" s="17">
        <v>70500</v>
      </c>
      <c r="X133" s="17"/>
      <c r="Y133" s="55"/>
    </row>
    <row r="134" spans="10:25" x14ac:dyDescent="0.25">
      <c r="J134" s="62" t="s">
        <v>206</v>
      </c>
      <c r="K134" s="61" t="s">
        <v>365</v>
      </c>
      <c r="L134" s="67">
        <v>45902</v>
      </c>
      <c r="M134" s="60">
        <v>45933</v>
      </c>
      <c r="N134" s="55">
        <v>17100</v>
      </c>
      <c r="O134" s="55">
        <v>17100</v>
      </c>
      <c r="P134" s="55">
        <v>17100</v>
      </c>
      <c r="Q134" s="55">
        <v>17100</v>
      </c>
      <c r="R134" s="55">
        <v>17100</v>
      </c>
      <c r="S134" s="55">
        <v>17100</v>
      </c>
      <c r="T134" s="55">
        <v>17100</v>
      </c>
      <c r="U134" s="55">
        <v>17100</v>
      </c>
      <c r="V134" s="55">
        <v>17100</v>
      </c>
      <c r="W134" s="55">
        <v>17100</v>
      </c>
      <c r="X134" s="55"/>
      <c r="Y134" s="55"/>
    </row>
    <row r="135" spans="10:25" x14ac:dyDescent="0.25">
      <c r="J135" s="62" t="s">
        <v>207</v>
      </c>
      <c r="K135" s="61" t="s">
        <v>365</v>
      </c>
      <c r="L135" s="67">
        <v>45902</v>
      </c>
      <c r="M135" s="60">
        <v>45933</v>
      </c>
      <c r="N135" s="55">
        <v>17100</v>
      </c>
      <c r="O135" s="55">
        <v>17100</v>
      </c>
      <c r="P135" s="55">
        <v>17100</v>
      </c>
      <c r="Q135" s="55">
        <v>17100</v>
      </c>
      <c r="R135" s="55">
        <v>17100</v>
      </c>
      <c r="S135" s="55">
        <v>17100</v>
      </c>
      <c r="T135" s="55">
        <v>17100</v>
      </c>
      <c r="U135" s="55">
        <v>17100</v>
      </c>
      <c r="V135" s="55">
        <v>17100</v>
      </c>
      <c r="W135" s="55">
        <v>17100</v>
      </c>
      <c r="X135" s="55"/>
      <c r="Y135" s="55"/>
    </row>
    <row r="136" spans="10:25" x14ac:dyDescent="0.25">
      <c r="J136" s="62" t="s">
        <v>208</v>
      </c>
      <c r="K136" s="61" t="s">
        <v>365</v>
      </c>
      <c r="L136" s="67">
        <v>45902</v>
      </c>
      <c r="M136" s="60">
        <v>45933</v>
      </c>
      <c r="N136" s="55">
        <v>17100</v>
      </c>
      <c r="O136" s="55">
        <v>17100</v>
      </c>
      <c r="P136" s="55">
        <v>17100</v>
      </c>
      <c r="Q136" s="55">
        <v>17100</v>
      </c>
      <c r="R136" s="55">
        <v>17100</v>
      </c>
      <c r="S136" s="55">
        <v>17100</v>
      </c>
      <c r="T136" s="55">
        <v>17100</v>
      </c>
      <c r="U136" s="55">
        <v>17100</v>
      </c>
      <c r="V136" s="55">
        <v>17100</v>
      </c>
      <c r="W136" s="55">
        <v>17100</v>
      </c>
      <c r="X136" s="55"/>
      <c r="Y136" s="55"/>
    </row>
    <row r="137" spans="10:25" x14ac:dyDescent="0.25">
      <c r="J137" s="62" t="s">
        <v>209</v>
      </c>
      <c r="K137" s="61" t="s">
        <v>365</v>
      </c>
      <c r="L137" s="67">
        <v>45903</v>
      </c>
      <c r="M137" s="60">
        <v>45933</v>
      </c>
      <c r="N137" s="55">
        <v>17100</v>
      </c>
      <c r="O137" s="55">
        <v>17100</v>
      </c>
      <c r="P137" s="55">
        <v>17100</v>
      </c>
      <c r="Q137" s="55">
        <v>17100</v>
      </c>
      <c r="R137" s="55">
        <v>17100</v>
      </c>
      <c r="S137" s="55">
        <v>17100</v>
      </c>
      <c r="T137" s="55">
        <v>17100</v>
      </c>
      <c r="U137" s="55">
        <v>17100</v>
      </c>
      <c r="V137" s="55">
        <v>17100</v>
      </c>
      <c r="W137" s="55">
        <v>17100</v>
      </c>
      <c r="X137" s="55"/>
      <c r="Y137" s="55"/>
    </row>
    <row r="138" spans="10:25" x14ac:dyDescent="0.25">
      <c r="J138" s="62" t="s">
        <v>210</v>
      </c>
      <c r="K138" s="61" t="s">
        <v>201</v>
      </c>
      <c r="L138" s="67">
        <v>45903</v>
      </c>
      <c r="M138" s="60">
        <v>45933</v>
      </c>
      <c r="N138" s="17">
        <v>70500</v>
      </c>
      <c r="O138" s="17">
        <v>70500</v>
      </c>
      <c r="P138" s="17">
        <v>70500</v>
      </c>
      <c r="Q138" s="17">
        <v>70500</v>
      </c>
      <c r="R138" s="17">
        <v>70500</v>
      </c>
      <c r="S138" s="17">
        <v>70500</v>
      </c>
      <c r="T138" s="17">
        <v>70500</v>
      </c>
      <c r="U138" s="17">
        <v>70500</v>
      </c>
      <c r="V138" s="17">
        <v>70500</v>
      </c>
      <c r="W138" s="17">
        <v>70500</v>
      </c>
      <c r="X138" s="17"/>
      <c r="Y138" s="55"/>
    </row>
    <row r="139" spans="10:25" x14ac:dyDescent="0.25">
      <c r="J139" s="62" t="s">
        <v>211</v>
      </c>
      <c r="K139" s="61" t="s">
        <v>201</v>
      </c>
      <c r="L139" s="67">
        <v>45903</v>
      </c>
      <c r="M139" s="60">
        <v>45933</v>
      </c>
      <c r="N139" s="17">
        <v>70500</v>
      </c>
      <c r="O139" s="17">
        <v>70500</v>
      </c>
      <c r="P139" s="17">
        <v>70500</v>
      </c>
      <c r="Q139" s="17">
        <v>70500</v>
      </c>
      <c r="R139" s="17">
        <v>70500</v>
      </c>
      <c r="S139" s="17">
        <v>70500</v>
      </c>
      <c r="T139" s="17">
        <v>70500</v>
      </c>
      <c r="U139" s="17">
        <v>70500</v>
      </c>
      <c r="V139" s="17">
        <v>70500</v>
      </c>
      <c r="W139" s="17">
        <v>70500</v>
      </c>
      <c r="X139" s="17"/>
      <c r="Y139" s="55"/>
    </row>
    <row r="140" spans="10:25" x14ac:dyDescent="0.25">
      <c r="J140" s="62" t="s">
        <v>212</v>
      </c>
      <c r="K140" s="61" t="s">
        <v>365</v>
      </c>
      <c r="L140" s="67">
        <v>45904</v>
      </c>
      <c r="M140" s="60">
        <v>45940</v>
      </c>
      <c r="N140" s="55"/>
      <c r="O140" s="55">
        <v>17100</v>
      </c>
      <c r="P140" s="55">
        <v>17100</v>
      </c>
      <c r="Q140" s="55">
        <v>17100</v>
      </c>
      <c r="R140" s="55">
        <v>17100</v>
      </c>
      <c r="S140" s="55">
        <v>17100</v>
      </c>
      <c r="T140" s="55">
        <v>17100</v>
      </c>
      <c r="U140" s="55">
        <v>17100</v>
      </c>
      <c r="V140" s="55">
        <v>17100</v>
      </c>
      <c r="W140" s="55">
        <v>17100</v>
      </c>
      <c r="X140" s="55">
        <v>17100</v>
      </c>
      <c r="Y140" s="55"/>
    </row>
    <row r="141" spans="10:25" x14ac:dyDescent="0.25">
      <c r="J141" s="62" t="s">
        <v>213</v>
      </c>
      <c r="K141" s="61" t="s">
        <v>365</v>
      </c>
      <c r="L141" s="67">
        <v>45904</v>
      </c>
      <c r="M141" s="60">
        <v>45940</v>
      </c>
      <c r="N141" s="55"/>
      <c r="O141" s="55">
        <v>17100</v>
      </c>
      <c r="P141" s="55">
        <v>17100</v>
      </c>
      <c r="Q141" s="55">
        <v>17100</v>
      </c>
      <c r="R141" s="55">
        <v>17100</v>
      </c>
      <c r="S141" s="55">
        <v>17100</v>
      </c>
      <c r="T141" s="55">
        <v>17100</v>
      </c>
      <c r="U141" s="55">
        <v>17100</v>
      </c>
      <c r="V141" s="55">
        <v>17100</v>
      </c>
      <c r="W141" s="55">
        <v>17100</v>
      </c>
      <c r="X141" s="55">
        <v>17100</v>
      </c>
      <c r="Y141" s="55"/>
    </row>
    <row r="142" spans="10:25" x14ac:dyDescent="0.25">
      <c r="J142" s="62" t="s">
        <v>214</v>
      </c>
      <c r="K142" s="61" t="s">
        <v>201</v>
      </c>
      <c r="L142" s="67">
        <v>45904</v>
      </c>
      <c r="M142" s="60">
        <v>45940</v>
      </c>
      <c r="N142" s="55"/>
      <c r="O142" s="17">
        <v>70500</v>
      </c>
      <c r="P142" s="17">
        <v>70500</v>
      </c>
      <c r="Q142" s="17">
        <v>70500</v>
      </c>
      <c r="R142" s="17">
        <v>70500</v>
      </c>
      <c r="S142" s="17">
        <v>70500</v>
      </c>
      <c r="T142" s="17">
        <v>70500</v>
      </c>
      <c r="U142" s="17">
        <v>70500</v>
      </c>
      <c r="V142" s="17">
        <v>70500</v>
      </c>
      <c r="W142" s="17">
        <v>70500</v>
      </c>
      <c r="X142" s="17">
        <v>70500</v>
      </c>
      <c r="Y142" s="17"/>
    </row>
    <row r="143" spans="10:25" x14ac:dyDescent="0.25">
      <c r="J143" s="62" t="s">
        <v>215</v>
      </c>
      <c r="K143" s="61" t="s">
        <v>201</v>
      </c>
      <c r="L143" s="67">
        <v>45905</v>
      </c>
      <c r="M143" s="60">
        <v>45940</v>
      </c>
      <c r="N143" s="55"/>
      <c r="O143" s="17">
        <v>70500</v>
      </c>
      <c r="P143" s="17">
        <v>70500</v>
      </c>
      <c r="Q143" s="17">
        <v>70500</v>
      </c>
      <c r="R143" s="17">
        <v>70500</v>
      </c>
      <c r="S143" s="17">
        <v>70500</v>
      </c>
      <c r="T143" s="17">
        <v>70500</v>
      </c>
      <c r="U143" s="17">
        <v>70500</v>
      </c>
      <c r="V143" s="17">
        <v>70500</v>
      </c>
      <c r="W143" s="17">
        <v>70500</v>
      </c>
      <c r="X143" s="17">
        <v>70500</v>
      </c>
      <c r="Y143" s="17"/>
    </row>
    <row r="144" spans="10:25" x14ac:dyDescent="0.25">
      <c r="J144" s="62" t="s">
        <v>216</v>
      </c>
      <c r="K144" s="61" t="s">
        <v>365</v>
      </c>
      <c r="L144" s="67">
        <v>45905</v>
      </c>
      <c r="M144" s="60">
        <v>45940</v>
      </c>
      <c r="N144" s="55"/>
      <c r="O144" s="55">
        <v>17100</v>
      </c>
      <c r="P144" s="55">
        <v>17100</v>
      </c>
      <c r="Q144" s="55">
        <v>17100</v>
      </c>
      <c r="R144" s="55">
        <v>17100</v>
      </c>
      <c r="S144" s="55">
        <v>17100</v>
      </c>
      <c r="T144" s="55">
        <v>17100</v>
      </c>
      <c r="U144" s="55">
        <v>17100</v>
      </c>
      <c r="V144" s="55">
        <v>17100</v>
      </c>
      <c r="W144" s="55">
        <v>17100</v>
      </c>
      <c r="X144" s="55">
        <v>17100</v>
      </c>
      <c r="Y144" s="55"/>
    </row>
    <row r="145" spans="10:25" x14ac:dyDescent="0.25">
      <c r="J145" s="62" t="s">
        <v>217</v>
      </c>
      <c r="K145" s="61" t="s">
        <v>365</v>
      </c>
      <c r="L145" s="67">
        <v>45905</v>
      </c>
      <c r="M145" s="60">
        <v>45940</v>
      </c>
      <c r="N145" s="55"/>
      <c r="O145" s="55">
        <v>17100</v>
      </c>
      <c r="P145" s="55">
        <v>17100</v>
      </c>
      <c r="Q145" s="55">
        <v>17100</v>
      </c>
      <c r="R145" s="55">
        <v>17100</v>
      </c>
      <c r="S145" s="55">
        <v>17100</v>
      </c>
      <c r="T145" s="55">
        <v>17100</v>
      </c>
      <c r="U145" s="55">
        <v>17100</v>
      </c>
      <c r="V145" s="55">
        <v>17100</v>
      </c>
      <c r="W145" s="55">
        <v>17100</v>
      </c>
      <c r="X145" s="55">
        <v>17100</v>
      </c>
      <c r="Y145" s="55"/>
    </row>
    <row r="146" spans="10:25" x14ac:dyDescent="0.25">
      <c r="J146" s="62" t="s">
        <v>218</v>
      </c>
      <c r="K146" s="61" t="s">
        <v>365</v>
      </c>
      <c r="L146" s="67">
        <v>45906</v>
      </c>
      <c r="M146" s="60">
        <v>45940</v>
      </c>
      <c r="N146" s="55"/>
      <c r="O146" s="55">
        <v>17100</v>
      </c>
      <c r="P146" s="55">
        <v>17100</v>
      </c>
      <c r="Q146" s="55">
        <v>17100</v>
      </c>
      <c r="R146" s="55">
        <v>17100</v>
      </c>
      <c r="S146" s="55">
        <v>17100</v>
      </c>
      <c r="T146" s="55">
        <v>17100</v>
      </c>
      <c r="U146" s="55">
        <v>17100</v>
      </c>
      <c r="V146" s="55">
        <v>17100</v>
      </c>
      <c r="W146" s="55">
        <v>17100</v>
      </c>
      <c r="X146" s="55">
        <v>17100</v>
      </c>
      <c r="Y146" s="55"/>
    </row>
    <row r="147" spans="10:25" x14ac:dyDescent="0.25">
      <c r="J147" s="62" t="s">
        <v>219</v>
      </c>
      <c r="K147" s="61" t="s">
        <v>365</v>
      </c>
      <c r="L147" s="67">
        <v>45906</v>
      </c>
      <c r="M147" s="60">
        <v>45940</v>
      </c>
      <c r="N147" s="55"/>
      <c r="O147" s="55">
        <v>17100</v>
      </c>
      <c r="P147" s="55">
        <v>17100</v>
      </c>
      <c r="Q147" s="55">
        <v>17100</v>
      </c>
      <c r="R147" s="55">
        <v>17100</v>
      </c>
      <c r="S147" s="55">
        <v>17100</v>
      </c>
      <c r="T147" s="55">
        <v>17100</v>
      </c>
      <c r="U147" s="55">
        <v>17100</v>
      </c>
      <c r="V147" s="55">
        <v>17100</v>
      </c>
      <c r="W147" s="55">
        <v>17100</v>
      </c>
      <c r="X147" s="55">
        <v>17100</v>
      </c>
      <c r="Y147" s="55"/>
    </row>
    <row r="148" spans="10:25" x14ac:dyDescent="0.25">
      <c r="J148" s="62" t="s">
        <v>220</v>
      </c>
      <c r="K148" s="61" t="s">
        <v>365</v>
      </c>
      <c r="L148" s="67">
        <v>45906</v>
      </c>
      <c r="M148" s="60">
        <v>45940</v>
      </c>
      <c r="N148" s="55"/>
      <c r="O148" s="55">
        <v>17100</v>
      </c>
      <c r="P148" s="55">
        <v>17100</v>
      </c>
      <c r="Q148" s="55">
        <v>17100</v>
      </c>
      <c r="R148" s="55">
        <v>17100</v>
      </c>
      <c r="S148" s="55">
        <v>17100</v>
      </c>
      <c r="T148" s="55">
        <v>17100</v>
      </c>
      <c r="U148" s="55">
        <v>17100</v>
      </c>
      <c r="V148" s="55">
        <v>17100</v>
      </c>
      <c r="W148" s="55">
        <v>17100</v>
      </c>
      <c r="X148" s="55">
        <v>17100</v>
      </c>
      <c r="Y148" s="55"/>
    </row>
    <row r="149" spans="10:25" x14ac:dyDescent="0.25">
      <c r="J149" s="62" t="s">
        <v>221</v>
      </c>
      <c r="K149" s="61" t="s">
        <v>365</v>
      </c>
      <c r="L149" s="67">
        <v>45907</v>
      </c>
      <c r="M149" s="60">
        <v>45940</v>
      </c>
      <c r="N149" s="55"/>
      <c r="O149" s="55">
        <v>17100</v>
      </c>
      <c r="P149" s="55">
        <v>17100</v>
      </c>
      <c r="Q149" s="55">
        <v>17100</v>
      </c>
      <c r="R149" s="55">
        <v>17100</v>
      </c>
      <c r="S149" s="55">
        <v>17100</v>
      </c>
      <c r="T149" s="55">
        <v>17100</v>
      </c>
      <c r="U149" s="55">
        <v>17100</v>
      </c>
      <c r="V149" s="55">
        <v>17100</v>
      </c>
      <c r="W149" s="55">
        <v>17100</v>
      </c>
      <c r="X149" s="55">
        <v>17100</v>
      </c>
      <c r="Y149" s="55"/>
    </row>
    <row r="150" spans="10:25" x14ac:dyDescent="0.25">
      <c r="J150" s="62" t="s">
        <v>222</v>
      </c>
      <c r="K150" s="61" t="s">
        <v>365</v>
      </c>
      <c r="L150" s="67">
        <v>45907</v>
      </c>
      <c r="M150" s="60">
        <v>45940</v>
      </c>
      <c r="N150" s="55"/>
      <c r="O150" s="55">
        <v>17100</v>
      </c>
      <c r="P150" s="55">
        <v>17100</v>
      </c>
      <c r="Q150" s="55">
        <v>17100</v>
      </c>
      <c r="R150" s="55">
        <v>17100</v>
      </c>
      <c r="S150" s="55">
        <v>17100</v>
      </c>
      <c r="T150" s="55">
        <v>17100</v>
      </c>
      <c r="U150" s="55">
        <v>17100</v>
      </c>
      <c r="V150" s="55">
        <v>17100</v>
      </c>
      <c r="W150" s="55">
        <v>17100</v>
      </c>
      <c r="X150" s="55">
        <v>17100</v>
      </c>
      <c r="Y150" s="55"/>
    </row>
    <row r="151" spans="10:25" x14ac:dyDescent="0.25">
      <c r="J151" s="62" t="s">
        <v>223</v>
      </c>
      <c r="K151" s="61" t="s">
        <v>365</v>
      </c>
      <c r="L151" s="67">
        <v>45907</v>
      </c>
      <c r="M151" s="60">
        <v>45940</v>
      </c>
      <c r="N151" s="55"/>
      <c r="O151" s="55">
        <v>17100</v>
      </c>
      <c r="P151" s="55">
        <v>17100</v>
      </c>
      <c r="Q151" s="55">
        <v>17100</v>
      </c>
      <c r="R151" s="55">
        <v>17100</v>
      </c>
      <c r="S151" s="55">
        <v>17100</v>
      </c>
      <c r="T151" s="55">
        <v>17100</v>
      </c>
      <c r="U151" s="55">
        <v>17100</v>
      </c>
      <c r="V151" s="55">
        <v>17100</v>
      </c>
      <c r="W151" s="55">
        <v>17100</v>
      </c>
      <c r="X151" s="55">
        <v>17100</v>
      </c>
      <c r="Y151" s="55"/>
    </row>
    <row r="152" spans="10:25" x14ac:dyDescent="0.25">
      <c r="J152" s="62" t="s">
        <v>224</v>
      </c>
      <c r="K152" s="61" t="s">
        <v>365</v>
      </c>
      <c r="L152" s="67">
        <v>45908</v>
      </c>
      <c r="M152" s="60">
        <v>45940</v>
      </c>
      <c r="N152" s="55"/>
      <c r="O152" s="55">
        <v>17100</v>
      </c>
      <c r="P152" s="55">
        <v>17100</v>
      </c>
      <c r="Q152" s="55">
        <v>17100</v>
      </c>
      <c r="R152" s="55">
        <v>17100</v>
      </c>
      <c r="S152" s="55">
        <v>17100</v>
      </c>
      <c r="T152" s="55">
        <v>17100</v>
      </c>
      <c r="U152" s="55">
        <v>17100</v>
      </c>
      <c r="V152" s="55">
        <v>17100</v>
      </c>
      <c r="W152" s="55">
        <v>17100</v>
      </c>
      <c r="X152" s="55">
        <v>17100</v>
      </c>
      <c r="Y152" s="55"/>
    </row>
    <row r="153" spans="10:25" x14ac:dyDescent="0.25">
      <c r="J153" s="62" t="s">
        <v>225</v>
      </c>
      <c r="K153" s="61" t="s">
        <v>365</v>
      </c>
      <c r="L153" s="67">
        <v>45908</v>
      </c>
      <c r="M153" s="60">
        <v>45940</v>
      </c>
      <c r="N153" s="55"/>
      <c r="O153" s="55">
        <v>17100</v>
      </c>
      <c r="P153" s="55">
        <v>17100</v>
      </c>
      <c r="Q153" s="55">
        <v>17100</v>
      </c>
      <c r="R153" s="55">
        <v>17100</v>
      </c>
      <c r="S153" s="55">
        <v>17100</v>
      </c>
      <c r="T153" s="55">
        <v>17100</v>
      </c>
      <c r="U153" s="55">
        <v>17100</v>
      </c>
      <c r="V153" s="55">
        <v>17100</v>
      </c>
      <c r="W153" s="55">
        <v>17100</v>
      </c>
      <c r="X153" s="55">
        <v>17100</v>
      </c>
      <c r="Y153" s="55"/>
    </row>
    <row r="154" spans="10:25" x14ac:dyDescent="0.25">
      <c r="J154" s="62" t="s">
        <v>226</v>
      </c>
      <c r="K154" s="61" t="s">
        <v>365</v>
      </c>
      <c r="L154" s="67">
        <v>45908</v>
      </c>
      <c r="M154" s="60">
        <v>45940</v>
      </c>
      <c r="N154" s="55"/>
      <c r="O154" s="55">
        <v>17100</v>
      </c>
      <c r="P154" s="55">
        <v>17100</v>
      </c>
      <c r="Q154" s="55">
        <v>17100</v>
      </c>
      <c r="R154" s="55">
        <v>17100</v>
      </c>
      <c r="S154" s="55">
        <v>17100</v>
      </c>
      <c r="T154" s="55">
        <v>17100</v>
      </c>
      <c r="U154" s="55">
        <v>17100</v>
      </c>
      <c r="V154" s="55">
        <v>17100</v>
      </c>
      <c r="W154" s="55">
        <v>17100</v>
      </c>
      <c r="X154" s="55">
        <v>17100</v>
      </c>
      <c r="Y154" s="55"/>
    </row>
    <row r="155" spans="10:25" x14ac:dyDescent="0.25">
      <c r="J155" s="62" t="s">
        <v>227</v>
      </c>
      <c r="K155" s="61" t="s">
        <v>365</v>
      </c>
      <c r="L155" s="67">
        <v>45909</v>
      </c>
      <c r="M155" s="60">
        <v>45940</v>
      </c>
      <c r="N155" s="55"/>
      <c r="O155" s="55">
        <v>17100</v>
      </c>
      <c r="P155" s="55">
        <v>17100</v>
      </c>
      <c r="Q155" s="55">
        <v>17100</v>
      </c>
      <c r="R155" s="55">
        <v>17100</v>
      </c>
      <c r="S155" s="55">
        <v>17100</v>
      </c>
      <c r="T155" s="55">
        <v>17100</v>
      </c>
      <c r="U155" s="55">
        <v>17100</v>
      </c>
      <c r="V155" s="55">
        <v>17100</v>
      </c>
      <c r="W155" s="55">
        <v>17100</v>
      </c>
      <c r="X155" s="55">
        <v>17100</v>
      </c>
      <c r="Y155" s="55"/>
    </row>
    <row r="156" spans="10:25" x14ac:dyDescent="0.25">
      <c r="J156" s="62" t="s">
        <v>228</v>
      </c>
      <c r="K156" s="61" t="s">
        <v>365</v>
      </c>
      <c r="L156" s="67">
        <v>45909</v>
      </c>
      <c r="M156" s="60">
        <v>45940</v>
      </c>
      <c r="N156" s="55"/>
      <c r="O156" s="55">
        <v>17100</v>
      </c>
      <c r="P156" s="55">
        <v>17100</v>
      </c>
      <c r="Q156" s="55">
        <v>17100</v>
      </c>
      <c r="R156" s="55">
        <v>17100</v>
      </c>
      <c r="S156" s="55">
        <v>17100</v>
      </c>
      <c r="T156" s="55">
        <v>17100</v>
      </c>
      <c r="U156" s="55">
        <v>17100</v>
      </c>
      <c r="V156" s="55">
        <v>17100</v>
      </c>
      <c r="W156" s="55">
        <v>17100</v>
      </c>
      <c r="X156" s="55">
        <v>17100</v>
      </c>
      <c r="Y156" s="55"/>
    </row>
    <row r="157" spans="10:25" x14ac:dyDescent="0.25">
      <c r="J157" s="62" t="s">
        <v>229</v>
      </c>
      <c r="K157" s="61" t="s">
        <v>365</v>
      </c>
      <c r="L157" s="67">
        <v>45909</v>
      </c>
      <c r="M157" s="60">
        <v>45940</v>
      </c>
      <c r="N157" s="55"/>
      <c r="O157" s="55">
        <v>17100</v>
      </c>
      <c r="P157" s="55">
        <v>17100</v>
      </c>
      <c r="Q157" s="55">
        <v>17100</v>
      </c>
      <c r="R157" s="55">
        <v>17100</v>
      </c>
      <c r="S157" s="55">
        <v>17100</v>
      </c>
      <c r="T157" s="55">
        <v>17100</v>
      </c>
      <c r="U157" s="55">
        <v>17100</v>
      </c>
      <c r="V157" s="55">
        <v>17100</v>
      </c>
      <c r="W157" s="55">
        <v>17100</v>
      </c>
      <c r="X157" s="55">
        <v>17100</v>
      </c>
      <c r="Y157" s="55"/>
    </row>
    <row r="158" spans="10:25" x14ac:dyDescent="0.25">
      <c r="J158" s="62" t="s">
        <v>230</v>
      </c>
      <c r="K158" s="61" t="s">
        <v>365</v>
      </c>
      <c r="L158" s="67">
        <v>45910</v>
      </c>
      <c r="M158" s="60">
        <v>45940</v>
      </c>
      <c r="N158" s="55"/>
      <c r="O158" s="55">
        <v>17100</v>
      </c>
      <c r="P158" s="55">
        <v>17100</v>
      </c>
      <c r="Q158" s="55">
        <v>17100</v>
      </c>
      <c r="R158" s="55">
        <v>17100</v>
      </c>
      <c r="S158" s="55">
        <v>17100</v>
      </c>
      <c r="T158" s="55">
        <v>17100</v>
      </c>
      <c r="U158" s="55">
        <v>17100</v>
      </c>
      <c r="V158" s="55">
        <v>17100</v>
      </c>
      <c r="W158" s="55">
        <v>17100</v>
      </c>
      <c r="X158" s="55">
        <v>17100</v>
      </c>
      <c r="Y158" s="55"/>
    </row>
    <row r="159" spans="10:25" x14ac:dyDescent="0.25">
      <c r="J159" s="62" t="s">
        <v>231</v>
      </c>
      <c r="K159" s="61" t="s">
        <v>365</v>
      </c>
      <c r="L159" s="67">
        <v>45910</v>
      </c>
      <c r="M159" s="60">
        <v>45940</v>
      </c>
      <c r="N159" s="55"/>
      <c r="O159" s="55">
        <v>17100</v>
      </c>
      <c r="P159" s="55">
        <v>17100</v>
      </c>
      <c r="Q159" s="55">
        <v>17100</v>
      </c>
      <c r="R159" s="55">
        <v>17100</v>
      </c>
      <c r="S159" s="55">
        <v>17100</v>
      </c>
      <c r="T159" s="55">
        <v>17100</v>
      </c>
      <c r="U159" s="55">
        <v>17100</v>
      </c>
      <c r="V159" s="55">
        <v>17100</v>
      </c>
      <c r="W159" s="55">
        <v>17100</v>
      </c>
      <c r="X159" s="55">
        <v>17100</v>
      </c>
      <c r="Y159" s="55"/>
    </row>
    <row r="160" spans="10:25" x14ac:dyDescent="0.25">
      <c r="J160" s="62" t="s">
        <v>232</v>
      </c>
      <c r="K160" s="61" t="s">
        <v>365</v>
      </c>
      <c r="L160" s="67">
        <v>45910</v>
      </c>
      <c r="M160" s="60">
        <v>45940</v>
      </c>
      <c r="N160" s="55"/>
      <c r="O160" s="55">
        <v>17100</v>
      </c>
      <c r="P160" s="55">
        <v>17100</v>
      </c>
      <c r="Q160" s="55">
        <v>17100</v>
      </c>
      <c r="R160" s="55">
        <v>17100</v>
      </c>
      <c r="S160" s="55">
        <v>17100</v>
      </c>
      <c r="T160" s="55">
        <v>17100</v>
      </c>
      <c r="U160" s="55">
        <v>17100</v>
      </c>
      <c r="V160" s="55">
        <v>17100</v>
      </c>
      <c r="W160" s="55">
        <v>17100</v>
      </c>
      <c r="X160" s="55">
        <v>17100</v>
      </c>
      <c r="Y160" s="55"/>
    </row>
    <row r="161" spans="10:25" x14ac:dyDescent="0.25">
      <c r="J161" s="62" t="s">
        <v>233</v>
      </c>
      <c r="K161" s="61" t="s">
        <v>365</v>
      </c>
      <c r="L161" s="67">
        <v>45911</v>
      </c>
      <c r="M161" s="60">
        <v>45947</v>
      </c>
      <c r="N161" s="55"/>
      <c r="O161" s="55"/>
      <c r="P161" s="55">
        <v>17100</v>
      </c>
      <c r="Q161" s="55">
        <v>17100</v>
      </c>
      <c r="R161" s="55">
        <v>17100</v>
      </c>
      <c r="S161" s="55">
        <v>17100</v>
      </c>
      <c r="T161" s="55">
        <v>17100</v>
      </c>
      <c r="U161" s="55">
        <v>17100</v>
      </c>
      <c r="V161" s="55">
        <v>17100</v>
      </c>
      <c r="W161" s="55">
        <v>17100</v>
      </c>
      <c r="X161" s="55">
        <v>17100</v>
      </c>
      <c r="Y161" s="55">
        <v>17100</v>
      </c>
    </row>
    <row r="162" spans="10:25" x14ac:dyDescent="0.25">
      <c r="J162" s="62" t="s">
        <v>234</v>
      </c>
      <c r="K162" s="61" t="s">
        <v>365</v>
      </c>
      <c r="L162" s="67">
        <v>45911</v>
      </c>
      <c r="M162" s="60">
        <v>45947</v>
      </c>
      <c r="N162" s="55"/>
      <c r="O162" s="55"/>
      <c r="P162" s="55">
        <v>17100</v>
      </c>
      <c r="Q162" s="55">
        <v>17100</v>
      </c>
      <c r="R162" s="55">
        <v>17100</v>
      </c>
      <c r="S162" s="55">
        <v>17100</v>
      </c>
      <c r="T162" s="55">
        <v>17100</v>
      </c>
      <c r="U162" s="55">
        <v>17100</v>
      </c>
      <c r="V162" s="55">
        <v>17100</v>
      </c>
      <c r="W162" s="55">
        <v>17100</v>
      </c>
      <c r="X162" s="55">
        <v>17100</v>
      </c>
      <c r="Y162" s="55">
        <v>17100</v>
      </c>
    </row>
    <row r="163" spans="10:25" x14ac:dyDescent="0.25">
      <c r="J163" s="62" t="s">
        <v>235</v>
      </c>
      <c r="K163" s="61" t="s">
        <v>365</v>
      </c>
      <c r="L163" s="67">
        <v>45911</v>
      </c>
      <c r="M163" s="60">
        <v>45947</v>
      </c>
      <c r="N163" s="55"/>
      <c r="O163" s="55"/>
      <c r="P163" s="55">
        <v>17100</v>
      </c>
      <c r="Q163" s="55">
        <v>17100</v>
      </c>
      <c r="R163" s="55">
        <v>17100</v>
      </c>
      <c r="S163" s="55">
        <v>17100</v>
      </c>
      <c r="T163" s="55">
        <v>17100</v>
      </c>
      <c r="U163" s="55">
        <v>17100</v>
      </c>
      <c r="V163" s="55">
        <v>17100</v>
      </c>
      <c r="W163" s="55">
        <v>17100</v>
      </c>
      <c r="X163" s="55">
        <v>17100</v>
      </c>
      <c r="Y163" s="55">
        <v>17100</v>
      </c>
    </row>
    <row r="164" spans="10:25" x14ac:dyDescent="0.25">
      <c r="J164" s="62" t="s">
        <v>236</v>
      </c>
      <c r="K164" s="61" t="s">
        <v>365</v>
      </c>
      <c r="L164" s="67">
        <v>45912</v>
      </c>
      <c r="M164" s="60">
        <v>45947</v>
      </c>
      <c r="N164" s="55"/>
      <c r="O164" s="55"/>
      <c r="P164" s="55">
        <v>17100</v>
      </c>
      <c r="Q164" s="55">
        <v>17100</v>
      </c>
      <c r="R164" s="55">
        <v>17100</v>
      </c>
      <c r="S164" s="55">
        <v>17100</v>
      </c>
      <c r="T164" s="55">
        <v>17100</v>
      </c>
      <c r="U164" s="55">
        <v>17100</v>
      </c>
      <c r="V164" s="55">
        <v>17100</v>
      </c>
      <c r="W164" s="55">
        <v>17100</v>
      </c>
      <c r="X164" s="55">
        <v>17100</v>
      </c>
      <c r="Y164" s="55">
        <v>17100</v>
      </c>
    </row>
    <row r="165" spans="10:25" x14ac:dyDescent="0.25">
      <c r="J165" s="62" t="s">
        <v>237</v>
      </c>
      <c r="K165" s="61" t="s">
        <v>365</v>
      </c>
      <c r="L165" s="67">
        <v>45912</v>
      </c>
      <c r="M165" s="60">
        <v>45947</v>
      </c>
      <c r="N165" s="55"/>
      <c r="O165" s="55"/>
      <c r="P165" s="55">
        <v>17100</v>
      </c>
      <c r="Q165" s="55">
        <v>17100</v>
      </c>
      <c r="R165" s="55">
        <v>17100</v>
      </c>
      <c r="S165" s="55">
        <v>17100</v>
      </c>
      <c r="T165" s="55">
        <v>17100</v>
      </c>
      <c r="U165" s="55">
        <v>17100</v>
      </c>
      <c r="V165" s="55">
        <v>17100</v>
      </c>
      <c r="W165" s="55">
        <v>17100</v>
      </c>
      <c r="X165" s="55">
        <v>17100</v>
      </c>
      <c r="Y165" s="55">
        <v>17100</v>
      </c>
    </row>
    <row r="166" spans="10:25" x14ac:dyDescent="0.25">
      <c r="J166" s="62" t="s">
        <v>238</v>
      </c>
      <c r="K166" s="61" t="s">
        <v>365</v>
      </c>
      <c r="L166" s="67">
        <v>45912</v>
      </c>
      <c r="M166" s="60">
        <v>45947</v>
      </c>
      <c r="N166" s="55"/>
      <c r="O166" s="55"/>
      <c r="P166" s="55">
        <v>17100</v>
      </c>
      <c r="Q166" s="55">
        <v>17100</v>
      </c>
      <c r="R166" s="55">
        <v>17100</v>
      </c>
      <c r="S166" s="55">
        <v>17100</v>
      </c>
      <c r="T166" s="55">
        <v>17100</v>
      </c>
      <c r="U166" s="55">
        <v>17100</v>
      </c>
      <c r="V166" s="55">
        <v>17100</v>
      </c>
      <c r="W166" s="55">
        <v>17100</v>
      </c>
      <c r="X166" s="55">
        <v>17100</v>
      </c>
      <c r="Y166" s="55">
        <v>17100</v>
      </c>
    </row>
    <row r="167" spans="10:25" x14ac:dyDescent="0.25">
      <c r="J167" s="62" t="s">
        <v>239</v>
      </c>
      <c r="K167" s="61" t="s">
        <v>365</v>
      </c>
      <c r="L167" s="67">
        <v>45913</v>
      </c>
      <c r="M167" s="60">
        <v>45947</v>
      </c>
      <c r="N167" s="55"/>
      <c r="O167" s="55"/>
      <c r="P167" s="55">
        <v>17100</v>
      </c>
      <c r="Q167" s="55">
        <v>17100</v>
      </c>
      <c r="R167" s="55">
        <v>17100</v>
      </c>
      <c r="S167" s="55">
        <v>17100</v>
      </c>
      <c r="T167" s="55">
        <v>17100</v>
      </c>
      <c r="U167" s="55">
        <v>17100</v>
      </c>
      <c r="V167" s="55">
        <v>17100</v>
      </c>
      <c r="W167" s="55">
        <v>17100</v>
      </c>
      <c r="X167" s="55">
        <v>17100</v>
      </c>
      <c r="Y167" s="55">
        <v>17100</v>
      </c>
    </row>
    <row r="168" spans="10:25" x14ac:dyDescent="0.25">
      <c r="J168" s="62" t="s">
        <v>240</v>
      </c>
      <c r="K168" s="61" t="s">
        <v>365</v>
      </c>
      <c r="L168" s="67">
        <v>45913</v>
      </c>
      <c r="M168" s="60">
        <v>45947</v>
      </c>
      <c r="N168" s="55"/>
      <c r="O168" s="55"/>
      <c r="P168" s="55">
        <v>17100</v>
      </c>
      <c r="Q168" s="55">
        <v>17100</v>
      </c>
      <c r="R168" s="55">
        <v>17100</v>
      </c>
      <c r="S168" s="55">
        <v>17100</v>
      </c>
      <c r="T168" s="55">
        <v>17100</v>
      </c>
      <c r="U168" s="55">
        <v>17100</v>
      </c>
      <c r="V168" s="55">
        <v>17100</v>
      </c>
      <c r="W168" s="55">
        <v>17100</v>
      </c>
      <c r="X168" s="55">
        <v>17100</v>
      </c>
      <c r="Y168" s="55">
        <v>17100</v>
      </c>
    </row>
    <row r="169" spans="10:25" x14ac:dyDescent="0.25">
      <c r="J169" s="62" t="s">
        <v>241</v>
      </c>
      <c r="K169" s="61" t="s">
        <v>365</v>
      </c>
      <c r="L169" s="67">
        <v>45913</v>
      </c>
      <c r="M169" s="60">
        <v>45947</v>
      </c>
      <c r="N169" s="55"/>
      <c r="O169" s="55"/>
      <c r="P169" s="55">
        <v>17100</v>
      </c>
      <c r="Q169" s="55">
        <v>17100</v>
      </c>
      <c r="R169" s="55">
        <v>17100</v>
      </c>
      <c r="S169" s="55">
        <v>17100</v>
      </c>
      <c r="T169" s="55">
        <v>17100</v>
      </c>
      <c r="U169" s="55">
        <v>17100</v>
      </c>
      <c r="V169" s="55">
        <v>17100</v>
      </c>
      <c r="W169" s="55">
        <v>17100</v>
      </c>
      <c r="X169" s="55">
        <v>17100</v>
      </c>
      <c r="Y169" s="55">
        <v>17100</v>
      </c>
    </row>
    <row r="170" spans="10:25" x14ac:dyDescent="0.25">
      <c r="J170" s="62" t="s">
        <v>242</v>
      </c>
      <c r="K170" s="61" t="s">
        <v>365</v>
      </c>
      <c r="L170" s="67">
        <v>45914</v>
      </c>
      <c r="M170" s="60">
        <v>45947</v>
      </c>
      <c r="N170" s="55"/>
      <c r="O170" s="55"/>
      <c r="P170" s="55">
        <v>17100</v>
      </c>
      <c r="Q170" s="55">
        <v>17100</v>
      </c>
      <c r="R170" s="55">
        <v>17100</v>
      </c>
      <c r="S170" s="55">
        <v>17100</v>
      </c>
      <c r="T170" s="55">
        <v>17100</v>
      </c>
      <c r="U170" s="55">
        <v>17100</v>
      </c>
      <c r="V170" s="55">
        <v>17100</v>
      </c>
      <c r="W170" s="55">
        <v>17100</v>
      </c>
      <c r="X170" s="55">
        <v>17100</v>
      </c>
      <c r="Y170" s="55">
        <v>17100</v>
      </c>
    </row>
    <row r="171" spans="10:25" x14ac:dyDescent="0.25">
      <c r="J171" s="62" t="s">
        <v>243</v>
      </c>
      <c r="K171" s="61" t="s">
        <v>365</v>
      </c>
      <c r="L171" s="67">
        <v>45914</v>
      </c>
      <c r="M171" s="60">
        <v>45947</v>
      </c>
      <c r="N171" s="55"/>
      <c r="O171" s="55"/>
      <c r="P171" s="55">
        <v>17100</v>
      </c>
      <c r="Q171" s="55">
        <v>17100</v>
      </c>
      <c r="R171" s="55">
        <v>17100</v>
      </c>
      <c r="S171" s="55">
        <v>17100</v>
      </c>
      <c r="T171" s="55">
        <v>17100</v>
      </c>
      <c r="U171" s="55">
        <v>17100</v>
      </c>
      <c r="V171" s="55">
        <v>17100</v>
      </c>
      <c r="W171" s="55">
        <v>17100</v>
      </c>
      <c r="X171" s="55">
        <v>17100</v>
      </c>
      <c r="Y171" s="55">
        <v>17100</v>
      </c>
    </row>
    <row r="172" spans="10:25" x14ac:dyDescent="0.25">
      <c r="J172" s="62" t="s">
        <v>244</v>
      </c>
      <c r="K172" s="61" t="s">
        <v>365</v>
      </c>
      <c r="L172" s="67">
        <v>45914</v>
      </c>
      <c r="M172" s="60">
        <v>45947</v>
      </c>
      <c r="N172" s="55"/>
      <c r="O172" s="55"/>
      <c r="P172" s="55">
        <v>17100</v>
      </c>
      <c r="Q172" s="55">
        <v>17100</v>
      </c>
      <c r="R172" s="55">
        <v>17100</v>
      </c>
      <c r="S172" s="55">
        <v>17100</v>
      </c>
      <c r="T172" s="55">
        <v>17100</v>
      </c>
      <c r="U172" s="55">
        <v>17100</v>
      </c>
      <c r="V172" s="55">
        <v>17100</v>
      </c>
      <c r="W172" s="55">
        <v>17100</v>
      </c>
      <c r="X172" s="55">
        <v>17100</v>
      </c>
      <c r="Y172" s="55">
        <v>17100</v>
      </c>
    </row>
    <row r="173" spans="10:25" x14ac:dyDescent="0.25">
      <c r="J173" s="62" t="s">
        <v>245</v>
      </c>
      <c r="K173" s="61" t="s">
        <v>365</v>
      </c>
      <c r="L173" s="67">
        <v>45915</v>
      </c>
      <c r="M173" s="60">
        <v>45947</v>
      </c>
      <c r="N173" s="55"/>
      <c r="O173" s="55"/>
      <c r="P173" s="55">
        <v>17100</v>
      </c>
      <c r="Q173" s="55">
        <v>17100</v>
      </c>
      <c r="R173" s="55">
        <v>17100</v>
      </c>
      <c r="S173" s="55">
        <v>17100</v>
      </c>
      <c r="T173" s="55">
        <v>17100</v>
      </c>
      <c r="U173" s="55">
        <v>17100</v>
      </c>
      <c r="V173" s="55">
        <v>17100</v>
      </c>
      <c r="W173" s="55">
        <v>17100</v>
      </c>
      <c r="X173" s="55">
        <v>17100</v>
      </c>
      <c r="Y173" s="55">
        <v>17100</v>
      </c>
    </row>
    <row r="174" spans="10:25" x14ac:dyDescent="0.25">
      <c r="J174" s="62" t="s">
        <v>246</v>
      </c>
      <c r="K174" s="61" t="s">
        <v>365</v>
      </c>
      <c r="L174" s="67">
        <v>45915</v>
      </c>
      <c r="M174" s="60">
        <v>45947</v>
      </c>
      <c r="N174" s="55"/>
      <c r="O174" s="55"/>
      <c r="P174" s="55">
        <v>17100</v>
      </c>
      <c r="Q174" s="55">
        <v>17100</v>
      </c>
      <c r="R174" s="55">
        <v>17100</v>
      </c>
      <c r="S174" s="55">
        <v>17100</v>
      </c>
      <c r="T174" s="55">
        <v>17100</v>
      </c>
      <c r="U174" s="55">
        <v>17100</v>
      </c>
      <c r="V174" s="55">
        <v>17100</v>
      </c>
      <c r="W174" s="55">
        <v>17100</v>
      </c>
      <c r="X174" s="55">
        <v>17100</v>
      </c>
      <c r="Y174" s="55">
        <v>17100</v>
      </c>
    </row>
    <row r="175" spans="10:25" x14ac:dyDescent="0.25">
      <c r="J175" s="62" t="s">
        <v>247</v>
      </c>
      <c r="K175" s="61" t="s">
        <v>365</v>
      </c>
      <c r="L175" s="67">
        <v>45915</v>
      </c>
      <c r="M175" s="60">
        <v>45947</v>
      </c>
      <c r="N175" s="55"/>
      <c r="O175" s="55"/>
      <c r="P175" s="55">
        <v>17100</v>
      </c>
      <c r="Q175" s="55">
        <v>17100</v>
      </c>
      <c r="R175" s="55">
        <v>17100</v>
      </c>
      <c r="S175" s="55">
        <v>17100</v>
      </c>
      <c r="T175" s="55">
        <v>17100</v>
      </c>
      <c r="U175" s="55">
        <v>17100</v>
      </c>
      <c r="V175" s="55">
        <v>17100</v>
      </c>
      <c r="W175" s="55">
        <v>17100</v>
      </c>
      <c r="X175" s="55">
        <v>17100</v>
      </c>
      <c r="Y175" s="55">
        <v>17100</v>
      </c>
    </row>
    <row r="183" spans="10:26" x14ac:dyDescent="0.25">
      <c r="J183" s="63" t="s">
        <v>87</v>
      </c>
      <c r="K183" s="19" t="s">
        <v>149</v>
      </c>
      <c r="L183" s="63" t="s">
        <v>74</v>
      </c>
      <c r="M183" s="63" t="s">
        <v>75</v>
      </c>
      <c r="N183" s="63" t="s">
        <v>76</v>
      </c>
      <c r="O183" s="63" t="s">
        <v>76</v>
      </c>
      <c r="P183" s="63" t="s">
        <v>77</v>
      </c>
      <c r="Q183" s="63" t="s">
        <v>78</v>
      </c>
      <c r="R183" s="63" t="s">
        <v>79</v>
      </c>
    </row>
    <row r="184" spans="10:26" x14ac:dyDescent="0.25">
      <c r="J184" s="17">
        <v>93000000</v>
      </c>
      <c r="K184" s="55" t="s">
        <v>150</v>
      </c>
      <c r="L184" s="64">
        <v>0.24</v>
      </c>
      <c r="M184" s="17">
        <f>$J$184*L184</f>
        <v>22320000</v>
      </c>
      <c r="N184" s="64">
        <v>114</v>
      </c>
      <c r="O184" s="64">
        <f>N184+N185</f>
        <v>140</v>
      </c>
      <c r="P184" s="17">
        <f>M184/O184</f>
        <v>159428.57142857142</v>
      </c>
      <c r="Q184" s="17">
        <f>P184</f>
        <v>159428.57142857142</v>
      </c>
      <c r="R184" s="17">
        <f>Q184/10</f>
        <v>15942.857142857141</v>
      </c>
    </row>
    <row r="185" spans="10:26" x14ac:dyDescent="0.25">
      <c r="J185" s="64"/>
      <c r="K185" s="55" t="s">
        <v>151</v>
      </c>
      <c r="L185" s="64">
        <v>0.19</v>
      </c>
      <c r="M185" s="17">
        <f t="shared" ref="M185:M187" si="0">$J$184*L185</f>
        <v>17670000</v>
      </c>
      <c r="N185" s="64">
        <v>26</v>
      </c>
      <c r="O185" s="64">
        <f t="shared" ref="O185:O187" si="1">N185+N186</f>
        <v>34</v>
      </c>
      <c r="P185" s="17">
        <f>M185/O185</f>
        <v>519705.8823529412</v>
      </c>
      <c r="Q185" s="17">
        <f>P185+P184</f>
        <v>679134.45378151257</v>
      </c>
      <c r="R185" s="17">
        <f t="shared" ref="R185:R186" si="2">Q185/10</f>
        <v>67913.445378151257</v>
      </c>
    </row>
    <row r="186" spans="10:26" x14ac:dyDescent="0.25">
      <c r="J186" s="55"/>
      <c r="K186" s="55" t="s">
        <v>254</v>
      </c>
      <c r="L186" s="55">
        <v>0.14000000000000001</v>
      </c>
      <c r="M186" s="17">
        <f t="shared" si="0"/>
        <v>13020000.000000002</v>
      </c>
      <c r="N186" s="64">
        <v>8</v>
      </c>
      <c r="O186" s="64">
        <f t="shared" si="1"/>
        <v>10</v>
      </c>
      <c r="P186" s="17">
        <f>M186/O186</f>
        <v>1302000.0000000002</v>
      </c>
      <c r="Q186" s="17">
        <f>P186+Q185</f>
        <v>1981134.4537815128</v>
      </c>
      <c r="R186" s="17">
        <f t="shared" si="2"/>
        <v>198113.44537815129</v>
      </c>
    </row>
    <row r="187" spans="10:26" x14ac:dyDescent="0.25">
      <c r="J187" s="55"/>
      <c r="K187" s="55" t="s">
        <v>364</v>
      </c>
      <c r="L187" s="55">
        <v>0.09</v>
      </c>
      <c r="M187" s="17">
        <f t="shared" si="0"/>
        <v>8370000</v>
      </c>
      <c r="N187" s="64">
        <v>2</v>
      </c>
      <c r="O187" s="64">
        <f t="shared" si="1"/>
        <v>2</v>
      </c>
      <c r="P187" s="17">
        <f t="shared" ref="P187" si="3">M187/O187</f>
        <v>4185000</v>
      </c>
      <c r="Q187" s="17">
        <f>P187+Q186</f>
        <v>6166134.4537815126</v>
      </c>
      <c r="R187" s="17">
        <f>Q187/10</f>
        <v>616613.44537815126</v>
      </c>
    </row>
    <row r="189" spans="10:26" x14ac:dyDescent="0.25">
      <c r="J189" s="1" t="s">
        <v>261</v>
      </c>
    </row>
    <row r="190" spans="10:26" ht="44.25" customHeight="1" x14ac:dyDescent="0.25">
      <c r="J190" s="90" t="s">
        <v>262</v>
      </c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spans="10:26" x14ac:dyDescent="0.25">
      <c r="J191" s="1" t="s">
        <v>263</v>
      </c>
    </row>
    <row r="192" spans="10:26" ht="70.5" customHeight="1" x14ac:dyDescent="0.25">
      <c r="J192" s="89" t="s">
        <v>264</v>
      </c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spans="10:27" x14ac:dyDescent="0.25">
      <c r="J193" s="1" t="s">
        <v>265</v>
      </c>
    </row>
    <row r="194" spans="10:27" ht="39.75" customHeight="1" x14ac:dyDescent="0.25">
      <c r="J194" s="89" t="s">
        <v>266</v>
      </c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spans="10:27" x14ac:dyDescent="0.25">
      <c r="J195" s="1" t="s">
        <v>157</v>
      </c>
    </row>
    <row r="196" spans="10:27" x14ac:dyDescent="0.25">
      <c r="J196" s="1" t="s">
        <v>267</v>
      </c>
    </row>
    <row r="197" spans="10:27" x14ac:dyDescent="0.25">
      <c r="J197" s="1" t="s">
        <v>268</v>
      </c>
    </row>
    <row r="198" spans="10:27" x14ac:dyDescent="0.25">
      <c r="J198" s="1" t="s">
        <v>269</v>
      </c>
    </row>
    <row r="199" spans="10:27" x14ac:dyDescent="0.25">
      <c r="J199" s="1" t="s">
        <v>270</v>
      </c>
    </row>
    <row r="202" spans="10:27" x14ac:dyDescent="0.25">
      <c r="N202" s="1">
        <v>1</v>
      </c>
      <c r="O202" s="1">
        <v>2</v>
      </c>
      <c r="P202" s="1">
        <v>3</v>
      </c>
      <c r="Q202" s="1">
        <v>4</v>
      </c>
      <c r="R202" s="1">
        <v>5</v>
      </c>
      <c r="S202" s="1">
        <v>6</v>
      </c>
      <c r="T202" s="1">
        <v>7</v>
      </c>
      <c r="U202" s="1">
        <v>8</v>
      </c>
      <c r="V202" s="1">
        <v>9</v>
      </c>
      <c r="W202" s="1">
        <v>10</v>
      </c>
      <c r="X202" s="1">
        <v>11</v>
      </c>
      <c r="Y202" s="1">
        <v>12</v>
      </c>
      <c r="Z202" s="1">
        <v>13</v>
      </c>
      <c r="AA202" s="1">
        <v>14</v>
      </c>
    </row>
    <row r="203" spans="10:27" x14ac:dyDescent="0.25">
      <c r="J203" s="73" t="s">
        <v>168</v>
      </c>
      <c r="K203" s="73" t="s">
        <v>149</v>
      </c>
      <c r="L203" s="73" t="s">
        <v>169</v>
      </c>
      <c r="M203" s="73" t="s">
        <v>170</v>
      </c>
      <c r="N203" s="74" t="s">
        <v>105</v>
      </c>
      <c r="O203" s="74" t="s">
        <v>106</v>
      </c>
      <c r="P203" s="74" t="s">
        <v>107</v>
      </c>
      <c r="Q203" s="74" t="s">
        <v>108</v>
      </c>
      <c r="R203" s="74" t="s">
        <v>140</v>
      </c>
      <c r="S203" s="74" t="s">
        <v>141</v>
      </c>
      <c r="T203" s="74" t="s">
        <v>142</v>
      </c>
      <c r="U203" s="74" t="s">
        <v>143</v>
      </c>
      <c r="V203" s="74" t="s">
        <v>144</v>
      </c>
      <c r="W203" s="74" t="s">
        <v>145</v>
      </c>
      <c r="X203" s="74" t="s">
        <v>146</v>
      </c>
      <c r="Y203" s="74" t="s">
        <v>147</v>
      </c>
      <c r="Z203" s="74" t="s">
        <v>148</v>
      </c>
      <c r="AA203" s="74" t="s">
        <v>366</v>
      </c>
    </row>
    <row r="204" spans="10:27" x14ac:dyDescent="0.25">
      <c r="J204" s="55" t="s">
        <v>38</v>
      </c>
      <c r="K204" s="75" t="s">
        <v>256</v>
      </c>
      <c r="L204" s="60">
        <v>45839</v>
      </c>
      <c r="M204" s="60">
        <v>45870</v>
      </c>
      <c r="N204" s="76">
        <v>616600</v>
      </c>
      <c r="O204" s="76">
        <v>616600</v>
      </c>
      <c r="P204" s="76">
        <v>616600</v>
      </c>
      <c r="Q204" s="76">
        <v>616600</v>
      </c>
      <c r="R204" s="76">
        <v>616600</v>
      </c>
      <c r="S204" s="76">
        <v>616600</v>
      </c>
      <c r="T204" s="76">
        <v>616600</v>
      </c>
      <c r="U204" s="76">
        <v>616600</v>
      </c>
      <c r="V204" s="76">
        <v>616600</v>
      </c>
      <c r="W204" s="76">
        <v>616600</v>
      </c>
      <c r="X204" s="76"/>
      <c r="Y204" s="76"/>
      <c r="Z204" s="76"/>
      <c r="AA204" s="55"/>
    </row>
    <row r="205" spans="10:27" x14ac:dyDescent="0.25">
      <c r="J205" s="55" t="s">
        <v>41</v>
      </c>
      <c r="K205" s="75" t="s">
        <v>256</v>
      </c>
      <c r="L205" s="60">
        <v>45839</v>
      </c>
      <c r="M205" s="60">
        <v>45870</v>
      </c>
      <c r="N205" s="76">
        <v>616600</v>
      </c>
      <c r="O205" s="76">
        <v>616600</v>
      </c>
      <c r="P205" s="76">
        <v>616600</v>
      </c>
      <c r="Q205" s="76">
        <v>616600</v>
      </c>
      <c r="R205" s="76">
        <v>616600</v>
      </c>
      <c r="S205" s="76">
        <v>616600</v>
      </c>
      <c r="T205" s="76">
        <v>616600</v>
      </c>
      <c r="U205" s="76">
        <v>616600</v>
      </c>
      <c r="V205" s="76">
        <v>616600</v>
      </c>
      <c r="W205" s="76">
        <v>616600</v>
      </c>
      <c r="X205" s="76"/>
      <c r="Y205" s="76"/>
      <c r="Z205" s="76"/>
      <c r="AA205" s="55"/>
    </row>
    <row r="206" spans="10:27" x14ac:dyDescent="0.25">
      <c r="J206" s="68" t="s">
        <v>44</v>
      </c>
      <c r="K206" s="69" t="s">
        <v>260</v>
      </c>
      <c r="L206" s="70">
        <v>45839</v>
      </c>
      <c r="M206" s="70">
        <v>45870</v>
      </c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</row>
    <row r="207" spans="10:27" x14ac:dyDescent="0.25">
      <c r="J207" s="68" t="s">
        <v>47</v>
      </c>
      <c r="K207" s="69" t="s">
        <v>260</v>
      </c>
      <c r="L207" s="70">
        <v>45839</v>
      </c>
      <c r="M207" s="70">
        <v>45870</v>
      </c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</row>
    <row r="208" spans="10:27" x14ac:dyDescent="0.25">
      <c r="J208" s="81" t="s">
        <v>160</v>
      </c>
      <c r="K208" s="82" t="s">
        <v>367</v>
      </c>
      <c r="L208" s="83">
        <v>45839</v>
      </c>
      <c r="M208" s="83">
        <v>45870</v>
      </c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</row>
    <row r="209" spans="10:27" x14ac:dyDescent="0.25">
      <c r="J209" s="55" t="s">
        <v>161</v>
      </c>
      <c r="K209" s="75" t="s">
        <v>255</v>
      </c>
      <c r="L209" s="60">
        <v>45839</v>
      </c>
      <c r="M209" s="60">
        <v>45870</v>
      </c>
      <c r="N209" s="17">
        <v>198100</v>
      </c>
      <c r="O209" s="17">
        <v>198100</v>
      </c>
      <c r="P209" s="17">
        <v>198100</v>
      </c>
      <c r="Q209" s="17">
        <v>198100</v>
      </c>
      <c r="R209" s="17">
        <v>198100</v>
      </c>
      <c r="S209" s="17">
        <v>198100</v>
      </c>
      <c r="T209" s="17">
        <v>198100</v>
      </c>
      <c r="U209" s="17">
        <v>198100</v>
      </c>
      <c r="V209" s="17">
        <v>198100</v>
      </c>
      <c r="W209" s="17">
        <v>198100</v>
      </c>
      <c r="X209" s="17"/>
      <c r="Y209" s="17"/>
      <c r="Z209" s="17"/>
      <c r="AA209" s="55"/>
    </row>
    <row r="210" spans="10:27" x14ac:dyDescent="0.25">
      <c r="J210" s="55" t="s">
        <v>162</v>
      </c>
      <c r="K210" s="75" t="s">
        <v>255</v>
      </c>
      <c r="L210" s="60">
        <v>45840</v>
      </c>
      <c r="M210" s="60">
        <v>45877</v>
      </c>
      <c r="N210" s="17">
        <v>198100</v>
      </c>
      <c r="O210" s="17">
        <v>198100</v>
      </c>
      <c r="P210" s="17">
        <v>198100</v>
      </c>
      <c r="Q210" s="17">
        <v>198100</v>
      </c>
      <c r="R210" s="17">
        <v>198100</v>
      </c>
      <c r="S210" s="17">
        <v>198100</v>
      </c>
      <c r="T210" s="17">
        <v>198100</v>
      </c>
      <c r="U210" s="17">
        <v>198100</v>
      </c>
      <c r="V210" s="17">
        <v>198100</v>
      </c>
      <c r="W210" s="17">
        <v>198100</v>
      </c>
      <c r="X210" s="17"/>
      <c r="Y210" s="17"/>
      <c r="Z210" s="17"/>
      <c r="AA210" s="55"/>
    </row>
    <row r="211" spans="10:27" x14ac:dyDescent="0.25">
      <c r="J211" s="55" t="s">
        <v>171</v>
      </c>
      <c r="K211" s="75" t="s">
        <v>255</v>
      </c>
      <c r="L211" s="60">
        <v>45840</v>
      </c>
      <c r="M211" s="60">
        <v>45877</v>
      </c>
      <c r="N211" s="17">
        <v>198100</v>
      </c>
      <c r="O211" s="17">
        <v>198100</v>
      </c>
      <c r="P211" s="17">
        <v>198100</v>
      </c>
      <c r="Q211" s="17">
        <v>198100</v>
      </c>
      <c r="R211" s="17">
        <v>198100</v>
      </c>
      <c r="S211" s="17">
        <v>198100</v>
      </c>
      <c r="T211" s="17">
        <v>198100</v>
      </c>
      <c r="U211" s="17">
        <v>198100</v>
      </c>
      <c r="V211" s="17">
        <v>198100</v>
      </c>
      <c r="W211" s="17">
        <v>198100</v>
      </c>
      <c r="X211" s="17"/>
      <c r="Y211" s="17"/>
      <c r="Z211" s="17"/>
      <c r="AA211" s="55"/>
    </row>
    <row r="212" spans="10:27" x14ac:dyDescent="0.25">
      <c r="J212" s="66" t="s">
        <v>172</v>
      </c>
      <c r="K212" s="77" t="s">
        <v>201</v>
      </c>
      <c r="L212" s="72">
        <v>45840</v>
      </c>
      <c r="M212" s="72">
        <v>45877</v>
      </c>
      <c r="N212" s="55">
        <v>67900</v>
      </c>
      <c r="O212" s="55">
        <v>67900</v>
      </c>
      <c r="P212" s="55">
        <v>67900</v>
      </c>
      <c r="Q212" s="55">
        <v>67900</v>
      </c>
      <c r="R212" s="55">
        <v>67900</v>
      </c>
      <c r="S212" s="55">
        <v>67900</v>
      </c>
      <c r="T212" s="55">
        <v>67900</v>
      </c>
      <c r="U212" s="55">
        <v>67900</v>
      </c>
      <c r="V212" s="55">
        <v>67900</v>
      </c>
      <c r="W212" s="55">
        <v>67900</v>
      </c>
      <c r="X212" s="55"/>
      <c r="Y212" s="55"/>
      <c r="Z212" s="55"/>
      <c r="AA212" s="55"/>
    </row>
    <row r="213" spans="10:27" x14ac:dyDescent="0.25">
      <c r="J213" s="55" t="s">
        <v>173</v>
      </c>
      <c r="K213" s="75" t="s">
        <v>255</v>
      </c>
      <c r="L213" s="60">
        <v>45841</v>
      </c>
      <c r="M213" s="60">
        <v>45877</v>
      </c>
      <c r="N213" s="17">
        <v>198100</v>
      </c>
      <c r="O213" s="17">
        <v>198100</v>
      </c>
      <c r="P213" s="17">
        <v>198100</v>
      </c>
      <c r="Q213" s="17">
        <v>198100</v>
      </c>
      <c r="R213" s="17">
        <v>198100</v>
      </c>
      <c r="S213" s="17">
        <v>198100</v>
      </c>
      <c r="T213" s="17">
        <v>198100</v>
      </c>
      <c r="U213" s="17">
        <v>198100</v>
      </c>
      <c r="V213" s="17">
        <v>198100</v>
      </c>
      <c r="W213" s="17">
        <v>198100</v>
      </c>
      <c r="X213" s="17"/>
      <c r="Y213" s="17"/>
      <c r="Z213" s="17"/>
      <c r="AA213" s="55"/>
    </row>
    <row r="214" spans="10:27" x14ac:dyDescent="0.25">
      <c r="J214" s="66" t="s">
        <v>174</v>
      </c>
      <c r="K214" s="75" t="s">
        <v>197</v>
      </c>
      <c r="L214" s="60">
        <v>45870</v>
      </c>
      <c r="M214" s="60">
        <v>45905</v>
      </c>
      <c r="N214" s="55">
        <v>67900</v>
      </c>
      <c r="O214" s="55">
        <v>67900</v>
      </c>
      <c r="P214" s="55">
        <v>67900</v>
      </c>
      <c r="Q214" s="55">
        <v>67900</v>
      </c>
      <c r="R214" s="55">
        <v>67900</v>
      </c>
      <c r="S214" s="55">
        <v>67900</v>
      </c>
      <c r="T214" s="55">
        <v>67900</v>
      </c>
      <c r="U214" s="55">
        <v>67900</v>
      </c>
      <c r="V214" s="55">
        <v>67900</v>
      </c>
      <c r="W214" s="55">
        <v>67900</v>
      </c>
      <c r="X214" s="55"/>
      <c r="Y214" s="55"/>
      <c r="Z214" s="55"/>
      <c r="AA214" s="55"/>
    </row>
    <row r="215" spans="10:27" x14ac:dyDescent="0.25">
      <c r="J215" s="68" t="s">
        <v>175</v>
      </c>
      <c r="K215" s="69" t="s">
        <v>260</v>
      </c>
      <c r="L215" s="70">
        <v>45870</v>
      </c>
      <c r="M215" s="70">
        <v>45905</v>
      </c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</row>
    <row r="216" spans="10:27" x14ac:dyDescent="0.25">
      <c r="J216" s="68" t="s">
        <v>176</v>
      </c>
      <c r="K216" s="69" t="s">
        <v>260</v>
      </c>
      <c r="L216" s="70">
        <v>45870</v>
      </c>
      <c r="M216" s="70">
        <v>45905</v>
      </c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</row>
    <row r="217" spans="10:27" x14ac:dyDescent="0.25">
      <c r="J217" s="68" t="s">
        <v>177</v>
      </c>
      <c r="K217" s="69" t="s">
        <v>260</v>
      </c>
      <c r="L217" s="70">
        <v>45871</v>
      </c>
      <c r="M217" s="70">
        <v>45905</v>
      </c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</row>
    <row r="218" spans="10:27" x14ac:dyDescent="0.25">
      <c r="J218" s="66" t="s">
        <v>178</v>
      </c>
      <c r="K218" s="75" t="s">
        <v>255</v>
      </c>
      <c r="L218" s="60">
        <v>45871</v>
      </c>
      <c r="M218" s="60">
        <v>45905</v>
      </c>
      <c r="N218" s="17">
        <v>198100</v>
      </c>
      <c r="O218" s="17">
        <v>198100</v>
      </c>
      <c r="P218" s="17">
        <v>198100</v>
      </c>
      <c r="Q218" s="17">
        <v>198100</v>
      </c>
      <c r="R218" s="17">
        <v>198100</v>
      </c>
      <c r="S218" s="17">
        <v>198100</v>
      </c>
      <c r="T218" s="17">
        <v>198100</v>
      </c>
      <c r="U218" s="17">
        <v>198100</v>
      </c>
      <c r="V218" s="17">
        <v>198100</v>
      </c>
      <c r="W218" s="17">
        <v>198100</v>
      </c>
      <c r="X218" s="17"/>
      <c r="Y218" s="17"/>
      <c r="Z218" s="17"/>
      <c r="AA218" s="55"/>
    </row>
    <row r="219" spans="10:27" x14ac:dyDescent="0.25">
      <c r="J219" s="68" t="s">
        <v>179</v>
      </c>
      <c r="K219" s="69" t="s">
        <v>260</v>
      </c>
      <c r="L219" s="70">
        <v>45871</v>
      </c>
      <c r="M219" s="70">
        <v>45905</v>
      </c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</row>
    <row r="220" spans="10:27" x14ac:dyDescent="0.25">
      <c r="J220" s="68" t="s">
        <v>180</v>
      </c>
      <c r="K220" s="69" t="s">
        <v>260</v>
      </c>
      <c r="L220" s="70">
        <v>45872</v>
      </c>
      <c r="M220" s="70">
        <v>45905</v>
      </c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</row>
    <row r="221" spans="10:27" x14ac:dyDescent="0.25">
      <c r="J221" s="68" t="s">
        <v>181</v>
      </c>
      <c r="K221" s="69" t="s">
        <v>260</v>
      </c>
      <c r="L221" s="70">
        <v>45872</v>
      </c>
      <c r="M221" s="70">
        <v>45905</v>
      </c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</row>
    <row r="222" spans="10:27" x14ac:dyDescent="0.25">
      <c r="J222" s="68" t="s">
        <v>182</v>
      </c>
      <c r="K222" s="69" t="s">
        <v>260</v>
      </c>
      <c r="L222" s="70">
        <v>45872</v>
      </c>
      <c r="M222" s="70">
        <v>45905</v>
      </c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</row>
    <row r="223" spans="10:27" x14ac:dyDescent="0.25">
      <c r="J223" s="81" t="s">
        <v>183</v>
      </c>
      <c r="K223" s="82" t="s">
        <v>367</v>
      </c>
      <c r="L223" s="83">
        <v>45873</v>
      </c>
      <c r="M223" s="83">
        <v>45905</v>
      </c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</row>
    <row r="224" spans="10:27" x14ac:dyDescent="0.25">
      <c r="J224" s="68" t="s">
        <v>184</v>
      </c>
      <c r="K224" s="69" t="s">
        <v>260</v>
      </c>
      <c r="L224" s="70">
        <v>45873</v>
      </c>
      <c r="M224" s="70">
        <v>45905</v>
      </c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</row>
    <row r="225" spans="10:27" x14ac:dyDescent="0.25">
      <c r="J225" s="66" t="s">
        <v>185</v>
      </c>
      <c r="K225" s="75" t="s">
        <v>255</v>
      </c>
      <c r="L225" s="60">
        <v>45873</v>
      </c>
      <c r="M225" s="60">
        <v>45905</v>
      </c>
      <c r="N225" s="17">
        <v>198100</v>
      </c>
      <c r="O225" s="17">
        <v>198100</v>
      </c>
      <c r="P225" s="17">
        <v>198100</v>
      </c>
      <c r="Q225" s="17">
        <v>198100</v>
      </c>
      <c r="R225" s="17">
        <v>198100</v>
      </c>
      <c r="S225" s="17">
        <v>198100</v>
      </c>
      <c r="T225" s="17">
        <v>198100</v>
      </c>
      <c r="U225" s="17">
        <v>198100</v>
      </c>
      <c r="V225" s="17">
        <v>198100</v>
      </c>
      <c r="W225" s="17">
        <v>198100</v>
      </c>
      <c r="X225" s="17"/>
      <c r="Y225" s="17"/>
      <c r="Z225" s="17"/>
      <c r="AA225" s="55"/>
    </row>
    <row r="226" spans="10:27" x14ac:dyDescent="0.25">
      <c r="J226" s="66" t="s">
        <v>186</v>
      </c>
      <c r="K226" s="75" t="s">
        <v>201</v>
      </c>
      <c r="L226" s="60">
        <v>45874</v>
      </c>
      <c r="M226" s="60">
        <v>45905</v>
      </c>
      <c r="N226" s="55">
        <v>67900</v>
      </c>
      <c r="O226" s="55">
        <v>67900</v>
      </c>
      <c r="P226" s="55">
        <v>67900</v>
      </c>
      <c r="Q226" s="55">
        <v>67900</v>
      </c>
      <c r="R226" s="55">
        <v>67900</v>
      </c>
      <c r="S226" s="55">
        <v>67900</v>
      </c>
      <c r="T226" s="55">
        <v>67900</v>
      </c>
      <c r="U226" s="55">
        <v>67900</v>
      </c>
      <c r="V226" s="55">
        <v>67900</v>
      </c>
      <c r="W226" s="55">
        <v>67900</v>
      </c>
      <c r="X226" s="55"/>
      <c r="Y226" s="55"/>
      <c r="Z226" s="55"/>
      <c r="AA226" s="55"/>
    </row>
    <row r="227" spans="10:27" x14ac:dyDescent="0.25">
      <c r="J227" s="68" t="s">
        <v>187</v>
      </c>
      <c r="K227" s="69" t="s">
        <v>260</v>
      </c>
      <c r="L227" s="70">
        <v>45874</v>
      </c>
      <c r="M227" s="70">
        <v>45905</v>
      </c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</row>
    <row r="228" spans="10:27" x14ac:dyDescent="0.25">
      <c r="J228" s="66" t="s">
        <v>188</v>
      </c>
      <c r="K228" s="75" t="s">
        <v>201</v>
      </c>
      <c r="L228" s="60">
        <v>45874</v>
      </c>
      <c r="M228" s="60">
        <v>45905</v>
      </c>
      <c r="N228" s="55">
        <v>67900</v>
      </c>
      <c r="O228" s="55">
        <v>67900</v>
      </c>
      <c r="P228" s="55">
        <v>67900</v>
      </c>
      <c r="Q228" s="55">
        <v>67900</v>
      </c>
      <c r="R228" s="55">
        <v>67900</v>
      </c>
      <c r="S228" s="55">
        <v>67900</v>
      </c>
      <c r="T228" s="55">
        <v>67900</v>
      </c>
      <c r="U228" s="55">
        <v>67900</v>
      </c>
      <c r="V228" s="55">
        <v>67900</v>
      </c>
      <c r="W228" s="55">
        <v>67900</v>
      </c>
      <c r="X228" s="55"/>
      <c r="Y228" s="55"/>
      <c r="Z228" s="55"/>
      <c r="AA228" s="55"/>
    </row>
    <row r="229" spans="10:27" x14ac:dyDescent="0.25">
      <c r="J229" s="66" t="s">
        <v>203</v>
      </c>
      <c r="K229" s="78" t="s">
        <v>255</v>
      </c>
      <c r="L229" s="67">
        <v>45901</v>
      </c>
      <c r="M229" s="60">
        <v>45933</v>
      </c>
      <c r="N229" s="17">
        <v>198100</v>
      </c>
      <c r="O229" s="17">
        <v>198100</v>
      </c>
      <c r="P229" s="17">
        <v>198100</v>
      </c>
      <c r="Q229" s="17">
        <v>198100</v>
      </c>
      <c r="R229" s="17">
        <v>198100</v>
      </c>
      <c r="S229" s="17">
        <v>198100</v>
      </c>
      <c r="T229" s="17">
        <v>198100</v>
      </c>
      <c r="U229" s="17">
        <v>198100</v>
      </c>
      <c r="V229" s="17">
        <v>198100</v>
      </c>
      <c r="W229" s="17">
        <v>198100</v>
      </c>
      <c r="X229" s="17"/>
      <c r="Y229" s="17"/>
      <c r="Z229" s="17"/>
      <c r="AA229" s="55"/>
    </row>
    <row r="230" spans="10:27" x14ac:dyDescent="0.25">
      <c r="J230" s="66" t="s">
        <v>204</v>
      </c>
      <c r="K230" s="78" t="s">
        <v>199</v>
      </c>
      <c r="L230" s="67">
        <v>45901</v>
      </c>
      <c r="M230" s="60">
        <v>45933</v>
      </c>
      <c r="N230" s="55">
        <v>15900</v>
      </c>
      <c r="O230" s="55">
        <v>15900</v>
      </c>
      <c r="P230" s="55">
        <v>15900</v>
      </c>
      <c r="Q230" s="55">
        <v>15900</v>
      </c>
      <c r="R230" s="55">
        <v>15900</v>
      </c>
      <c r="S230" s="55">
        <v>15900</v>
      </c>
      <c r="T230" s="55">
        <v>15900</v>
      </c>
      <c r="U230" s="55">
        <v>15900</v>
      </c>
      <c r="V230" s="55">
        <v>15900</v>
      </c>
      <c r="W230" s="55">
        <v>15900</v>
      </c>
      <c r="X230" s="55"/>
      <c r="Y230" s="55"/>
      <c r="Z230" s="55"/>
      <c r="AA230" s="55"/>
    </row>
    <row r="231" spans="10:27" x14ac:dyDescent="0.25">
      <c r="J231" s="66" t="s">
        <v>205</v>
      </c>
      <c r="K231" s="78" t="s">
        <v>255</v>
      </c>
      <c r="L231" s="67">
        <v>45901</v>
      </c>
      <c r="M231" s="60">
        <v>45933</v>
      </c>
      <c r="N231" s="17">
        <v>198100</v>
      </c>
      <c r="O231" s="17">
        <v>198100</v>
      </c>
      <c r="P231" s="17">
        <v>198100</v>
      </c>
      <c r="Q231" s="17">
        <v>198100</v>
      </c>
      <c r="R231" s="17">
        <v>198100</v>
      </c>
      <c r="S231" s="17">
        <v>198100</v>
      </c>
      <c r="T231" s="17">
        <v>198100</v>
      </c>
      <c r="U231" s="17">
        <v>198100</v>
      </c>
      <c r="V231" s="17">
        <v>198100</v>
      </c>
      <c r="W231" s="17">
        <v>198100</v>
      </c>
      <c r="X231" s="17"/>
      <c r="Y231" s="17"/>
      <c r="Z231" s="17"/>
      <c r="AA231" s="55"/>
    </row>
    <row r="232" spans="10:27" x14ac:dyDescent="0.25">
      <c r="J232" s="66" t="s">
        <v>206</v>
      </c>
      <c r="K232" s="78" t="s">
        <v>201</v>
      </c>
      <c r="L232" s="67">
        <v>45902</v>
      </c>
      <c r="M232" s="60">
        <v>45933</v>
      </c>
      <c r="N232" s="55">
        <v>67900</v>
      </c>
      <c r="O232" s="55">
        <v>67900</v>
      </c>
      <c r="P232" s="55">
        <v>67900</v>
      </c>
      <c r="Q232" s="55">
        <v>67900</v>
      </c>
      <c r="R232" s="55">
        <v>67900</v>
      </c>
      <c r="S232" s="55">
        <v>67900</v>
      </c>
      <c r="T232" s="55">
        <v>67900</v>
      </c>
      <c r="U232" s="55">
        <v>67900</v>
      </c>
      <c r="V232" s="55">
        <v>67900</v>
      </c>
      <c r="W232" s="55">
        <v>67900</v>
      </c>
      <c r="X232" s="55"/>
      <c r="Y232" s="55"/>
      <c r="Z232" s="55"/>
      <c r="AA232" s="55"/>
    </row>
    <row r="233" spans="10:27" x14ac:dyDescent="0.25">
      <c r="J233" s="66" t="s">
        <v>207</v>
      </c>
      <c r="K233" s="78" t="s">
        <v>199</v>
      </c>
      <c r="L233" s="67">
        <v>45902</v>
      </c>
      <c r="M233" s="60">
        <v>45933</v>
      </c>
      <c r="N233" s="55">
        <v>15900</v>
      </c>
      <c r="O233" s="55">
        <v>15900</v>
      </c>
      <c r="P233" s="55">
        <v>15900</v>
      </c>
      <c r="Q233" s="55">
        <v>15900</v>
      </c>
      <c r="R233" s="55">
        <v>15900</v>
      </c>
      <c r="S233" s="55">
        <v>15900</v>
      </c>
      <c r="T233" s="55">
        <v>15900</v>
      </c>
      <c r="U233" s="55">
        <v>15900</v>
      </c>
      <c r="V233" s="55">
        <v>15900</v>
      </c>
      <c r="W233" s="55">
        <v>15900</v>
      </c>
      <c r="X233" s="55"/>
      <c r="Y233" s="55"/>
      <c r="Z233" s="55"/>
      <c r="AA233" s="55"/>
    </row>
    <row r="234" spans="10:27" x14ac:dyDescent="0.25">
      <c r="J234" s="66" t="s">
        <v>208</v>
      </c>
      <c r="K234" s="78" t="s">
        <v>199</v>
      </c>
      <c r="L234" s="67">
        <v>45902</v>
      </c>
      <c r="M234" s="60">
        <v>45933</v>
      </c>
      <c r="N234" s="55">
        <v>15900</v>
      </c>
      <c r="O234" s="55">
        <v>15900</v>
      </c>
      <c r="P234" s="55">
        <v>15900</v>
      </c>
      <c r="Q234" s="55">
        <v>15900</v>
      </c>
      <c r="R234" s="55">
        <v>15900</v>
      </c>
      <c r="S234" s="55">
        <v>15900</v>
      </c>
      <c r="T234" s="55">
        <v>15900</v>
      </c>
      <c r="U234" s="55">
        <v>15900</v>
      </c>
      <c r="V234" s="55">
        <v>15900</v>
      </c>
      <c r="W234" s="55">
        <v>15900</v>
      </c>
      <c r="X234" s="55"/>
      <c r="Y234" s="55"/>
      <c r="Z234" s="55"/>
      <c r="AA234" s="55"/>
    </row>
    <row r="235" spans="10:27" x14ac:dyDescent="0.25">
      <c r="J235" s="66" t="s">
        <v>209</v>
      </c>
      <c r="K235" s="78" t="s">
        <v>199</v>
      </c>
      <c r="L235" s="67">
        <v>45903</v>
      </c>
      <c r="M235" s="60">
        <v>45933</v>
      </c>
      <c r="N235" s="55">
        <v>15900</v>
      </c>
      <c r="O235" s="55">
        <v>15900</v>
      </c>
      <c r="P235" s="55">
        <v>15900</v>
      </c>
      <c r="Q235" s="55">
        <v>15900</v>
      </c>
      <c r="R235" s="55">
        <v>15900</v>
      </c>
      <c r="S235" s="55">
        <v>15900</v>
      </c>
      <c r="T235" s="55">
        <v>15900</v>
      </c>
      <c r="U235" s="55">
        <v>15900</v>
      </c>
      <c r="V235" s="55">
        <v>15900</v>
      </c>
      <c r="W235" s="55">
        <v>15900</v>
      </c>
      <c r="X235" s="55"/>
      <c r="Y235" s="55"/>
      <c r="Z235" s="55"/>
      <c r="AA235" s="55"/>
    </row>
    <row r="236" spans="10:27" x14ac:dyDescent="0.25">
      <c r="J236" s="66" t="s">
        <v>210</v>
      </c>
      <c r="K236" s="78" t="s">
        <v>197</v>
      </c>
      <c r="L236" s="67">
        <v>45903</v>
      </c>
      <c r="M236" s="60">
        <v>45933</v>
      </c>
      <c r="N236" s="55">
        <v>67900</v>
      </c>
      <c r="O236" s="55">
        <v>67900</v>
      </c>
      <c r="P236" s="55">
        <v>67900</v>
      </c>
      <c r="Q236" s="55">
        <v>67900</v>
      </c>
      <c r="R236" s="55">
        <v>67900</v>
      </c>
      <c r="S236" s="55">
        <v>67900</v>
      </c>
      <c r="T236" s="55">
        <v>67900</v>
      </c>
      <c r="U236" s="55">
        <v>67900</v>
      </c>
      <c r="V236" s="55">
        <v>67900</v>
      </c>
      <c r="W236" s="55">
        <v>67900</v>
      </c>
      <c r="X236" s="55"/>
      <c r="Y236" s="55"/>
      <c r="Z236" s="55"/>
      <c r="AA236" s="55"/>
    </row>
    <row r="237" spans="10:27" x14ac:dyDescent="0.25">
      <c r="J237" s="66" t="s">
        <v>211</v>
      </c>
      <c r="K237" s="78" t="s">
        <v>197</v>
      </c>
      <c r="L237" s="67">
        <v>45903</v>
      </c>
      <c r="M237" s="60">
        <v>45933</v>
      </c>
      <c r="N237" s="55">
        <v>67900</v>
      </c>
      <c r="O237" s="55">
        <v>67900</v>
      </c>
      <c r="P237" s="55">
        <v>67900</v>
      </c>
      <c r="Q237" s="55">
        <v>67900</v>
      </c>
      <c r="R237" s="55">
        <v>67900</v>
      </c>
      <c r="S237" s="55">
        <v>67900</v>
      </c>
      <c r="T237" s="55">
        <v>67900</v>
      </c>
      <c r="U237" s="55">
        <v>67900</v>
      </c>
      <c r="V237" s="55">
        <v>67900</v>
      </c>
      <c r="W237" s="55">
        <v>67900</v>
      </c>
      <c r="X237" s="55"/>
      <c r="Y237" s="55"/>
      <c r="Z237" s="55"/>
      <c r="AA237" s="55"/>
    </row>
    <row r="238" spans="10:27" x14ac:dyDescent="0.25">
      <c r="J238" s="66" t="s">
        <v>212</v>
      </c>
      <c r="K238" s="78" t="s">
        <v>199</v>
      </c>
      <c r="L238" s="67">
        <v>45904</v>
      </c>
      <c r="M238" s="60">
        <v>45940</v>
      </c>
      <c r="N238" s="55">
        <v>15900</v>
      </c>
      <c r="O238" s="55">
        <v>15900</v>
      </c>
      <c r="P238" s="55">
        <v>15900</v>
      </c>
      <c r="Q238" s="55">
        <v>15900</v>
      </c>
      <c r="R238" s="55">
        <v>15900</v>
      </c>
      <c r="S238" s="55">
        <v>15900</v>
      </c>
      <c r="T238" s="55">
        <v>15900</v>
      </c>
      <c r="U238" s="55">
        <v>15900</v>
      </c>
      <c r="V238" s="55">
        <v>15900</v>
      </c>
      <c r="W238" s="55">
        <v>15900</v>
      </c>
      <c r="X238" s="55"/>
      <c r="Y238" s="55"/>
      <c r="Z238" s="55"/>
      <c r="AA238" s="55"/>
    </row>
    <row r="239" spans="10:27" x14ac:dyDescent="0.25">
      <c r="J239" s="66" t="s">
        <v>213</v>
      </c>
      <c r="K239" s="78" t="s">
        <v>199</v>
      </c>
      <c r="L239" s="67">
        <v>45904</v>
      </c>
      <c r="M239" s="60">
        <v>45940</v>
      </c>
      <c r="N239" s="55">
        <v>15900</v>
      </c>
      <c r="O239" s="55">
        <v>15900</v>
      </c>
      <c r="P239" s="55">
        <v>15900</v>
      </c>
      <c r="Q239" s="55">
        <v>15900</v>
      </c>
      <c r="R239" s="55">
        <v>15900</v>
      </c>
      <c r="S239" s="55">
        <v>15900</v>
      </c>
      <c r="T239" s="55">
        <v>15900</v>
      </c>
      <c r="U239" s="55">
        <v>15900</v>
      </c>
      <c r="V239" s="55">
        <v>15900</v>
      </c>
      <c r="W239" s="55">
        <v>15900</v>
      </c>
      <c r="X239" s="55"/>
      <c r="Y239" s="55"/>
      <c r="Z239" s="55"/>
      <c r="AA239" s="55"/>
    </row>
    <row r="240" spans="10:27" x14ac:dyDescent="0.25">
      <c r="J240" s="66" t="s">
        <v>214</v>
      </c>
      <c r="K240" s="78" t="s">
        <v>197</v>
      </c>
      <c r="L240" s="67">
        <v>45904</v>
      </c>
      <c r="M240" s="60">
        <v>45940</v>
      </c>
      <c r="N240" s="55">
        <v>67900</v>
      </c>
      <c r="O240" s="55">
        <v>67900</v>
      </c>
      <c r="P240" s="55">
        <v>67900</v>
      </c>
      <c r="Q240" s="55">
        <v>67900</v>
      </c>
      <c r="R240" s="55">
        <v>67900</v>
      </c>
      <c r="S240" s="55">
        <v>67900</v>
      </c>
      <c r="T240" s="55">
        <v>67900</v>
      </c>
      <c r="U240" s="55">
        <v>67900</v>
      </c>
      <c r="V240" s="55">
        <v>67900</v>
      </c>
      <c r="W240" s="55">
        <v>67900</v>
      </c>
      <c r="X240" s="55"/>
      <c r="Y240" s="55"/>
      <c r="Z240" s="55"/>
      <c r="AA240" s="55"/>
    </row>
    <row r="241" spans="10:27" x14ac:dyDescent="0.25">
      <c r="J241" s="66" t="s">
        <v>215</v>
      </c>
      <c r="K241" s="78" t="s">
        <v>197</v>
      </c>
      <c r="L241" s="67">
        <v>45905</v>
      </c>
      <c r="M241" s="60">
        <v>45940</v>
      </c>
      <c r="N241" s="55">
        <v>67900</v>
      </c>
      <c r="O241" s="55">
        <v>67900</v>
      </c>
      <c r="P241" s="55">
        <v>67900</v>
      </c>
      <c r="Q241" s="55">
        <v>67900</v>
      </c>
      <c r="R241" s="55">
        <v>67900</v>
      </c>
      <c r="S241" s="55">
        <v>67900</v>
      </c>
      <c r="T241" s="55">
        <v>67900</v>
      </c>
      <c r="U241" s="55">
        <v>67900</v>
      </c>
      <c r="V241" s="55">
        <v>67900</v>
      </c>
      <c r="W241" s="55">
        <v>67900</v>
      </c>
      <c r="X241" s="55"/>
      <c r="Y241" s="55"/>
      <c r="Z241" s="55"/>
      <c r="AA241" s="55"/>
    </row>
    <row r="242" spans="10:27" x14ac:dyDescent="0.25">
      <c r="J242" s="66" t="s">
        <v>216</v>
      </c>
      <c r="K242" s="78" t="s">
        <v>199</v>
      </c>
      <c r="L242" s="67">
        <v>45905</v>
      </c>
      <c r="M242" s="60">
        <v>45940</v>
      </c>
      <c r="N242" s="55">
        <v>15900</v>
      </c>
      <c r="O242" s="55">
        <v>15900</v>
      </c>
      <c r="P242" s="55">
        <v>15900</v>
      </c>
      <c r="Q242" s="55">
        <v>15900</v>
      </c>
      <c r="R242" s="55">
        <v>15900</v>
      </c>
      <c r="S242" s="55">
        <v>15900</v>
      </c>
      <c r="T242" s="55">
        <v>15900</v>
      </c>
      <c r="U242" s="55">
        <v>15900</v>
      </c>
      <c r="V242" s="55">
        <v>15900</v>
      </c>
      <c r="W242" s="55">
        <v>15900</v>
      </c>
      <c r="X242" s="55"/>
      <c r="Y242" s="55"/>
      <c r="Z242" s="55"/>
      <c r="AA242" s="55"/>
    </row>
    <row r="243" spans="10:27" x14ac:dyDescent="0.25">
      <c r="J243" s="66" t="s">
        <v>217</v>
      </c>
      <c r="K243" s="78" t="s">
        <v>199</v>
      </c>
      <c r="L243" s="67">
        <v>45905</v>
      </c>
      <c r="M243" s="60">
        <v>45940</v>
      </c>
      <c r="N243" s="55">
        <v>15900</v>
      </c>
      <c r="O243" s="55">
        <v>15900</v>
      </c>
      <c r="P243" s="55">
        <v>15900</v>
      </c>
      <c r="Q243" s="55">
        <v>15900</v>
      </c>
      <c r="R243" s="55">
        <v>15900</v>
      </c>
      <c r="S243" s="55">
        <v>15900</v>
      </c>
      <c r="T243" s="55">
        <v>15900</v>
      </c>
      <c r="U243" s="55">
        <v>15900</v>
      </c>
      <c r="V243" s="55">
        <v>15900</v>
      </c>
      <c r="W243" s="55">
        <v>15900</v>
      </c>
      <c r="X243" s="55"/>
      <c r="Y243" s="55"/>
      <c r="Z243" s="55"/>
      <c r="AA243" s="55"/>
    </row>
    <row r="244" spans="10:27" x14ac:dyDescent="0.25">
      <c r="J244" s="66" t="s">
        <v>218</v>
      </c>
      <c r="K244" s="78" t="s">
        <v>201</v>
      </c>
      <c r="L244" s="67">
        <v>45906</v>
      </c>
      <c r="M244" s="60">
        <v>45940</v>
      </c>
      <c r="N244" s="55">
        <v>67900</v>
      </c>
      <c r="O244" s="55">
        <v>67900</v>
      </c>
      <c r="P244" s="55">
        <v>67900</v>
      </c>
      <c r="Q244" s="55">
        <v>67900</v>
      </c>
      <c r="R244" s="55">
        <v>67900</v>
      </c>
      <c r="S244" s="55">
        <v>67900</v>
      </c>
      <c r="T244" s="55">
        <v>67900</v>
      </c>
      <c r="U244" s="55">
        <v>67900</v>
      </c>
      <c r="V244" s="55">
        <v>67900</v>
      </c>
      <c r="W244" s="55">
        <v>67900</v>
      </c>
      <c r="X244" s="55"/>
      <c r="Y244" s="55"/>
      <c r="Z244" s="55"/>
      <c r="AA244" s="55"/>
    </row>
    <row r="245" spans="10:27" x14ac:dyDescent="0.25">
      <c r="J245" s="66" t="s">
        <v>219</v>
      </c>
      <c r="K245" s="78" t="s">
        <v>201</v>
      </c>
      <c r="L245" s="67">
        <v>45906</v>
      </c>
      <c r="M245" s="60">
        <v>45940</v>
      </c>
      <c r="N245" s="55">
        <v>67900</v>
      </c>
      <c r="O245" s="55">
        <v>67900</v>
      </c>
      <c r="P245" s="55">
        <v>67900</v>
      </c>
      <c r="Q245" s="55">
        <v>67900</v>
      </c>
      <c r="R245" s="55">
        <v>67900</v>
      </c>
      <c r="S245" s="55">
        <v>67900</v>
      </c>
      <c r="T245" s="55">
        <v>67900</v>
      </c>
      <c r="U245" s="55">
        <v>67900</v>
      </c>
      <c r="V245" s="55">
        <v>67900</v>
      </c>
      <c r="W245" s="55">
        <v>67900</v>
      </c>
      <c r="X245" s="55"/>
      <c r="Y245" s="55"/>
      <c r="Z245" s="55"/>
      <c r="AA245" s="55"/>
    </row>
    <row r="246" spans="10:27" x14ac:dyDescent="0.25">
      <c r="J246" s="66" t="s">
        <v>220</v>
      </c>
      <c r="K246" s="78" t="s">
        <v>199</v>
      </c>
      <c r="L246" s="67">
        <v>45906</v>
      </c>
      <c r="M246" s="60">
        <v>45940</v>
      </c>
      <c r="N246" s="55">
        <v>15900</v>
      </c>
      <c r="O246" s="55">
        <v>15900</v>
      </c>
      <c r="P246" s="55">
        <v>15900</v>
      </c>
      <c r="Q246" s="55">
        <v>15900</v>
      </c>
      <c r="R246" s="55">
        <v>15900</v>
      </c>
      <c r="S246" s="55">
        <v>15900</v>
      </c>
      <c r="T246" s="55">
        <v>15900</v>
      </c>
      <c r="U246" s="55">
        <v>15900</v>
      </c>
      <c r="V246" s="55">
        <v>15900</v>
      </c>
      <c r="W246" s="55">
        <v>15900</v>
      </c>
      <c r="X246" s="55"/>
      <c r="Y246" s="55"/>
      <c r="Z246" s="55"/>
      <c r="AA246" s="55"/>
    </row>
    <row r="247" spans="10:27" x14ac:dyDescent="0.25">
      <c r="J247" s="66" t="s">
        <v>221</v>
      </c>
      <c r="K247" s="78" t="s">
        <v>199</v>
      </c>
      <c r="L247" s="67">
        <v>45907</v>
      </c>
      <c r="M247" s="60">
        <v>45940</v>
      </c>
      <c r="N247" s="55">
        <v>15900</v>
      </c>
      <c r="O247" s="55">
        <v>15900</v>
      </c>
      <c r="P247" s="55">
        <v>15900</v>
      </c>
      <c r="Q247" s="55">
        <v>15900</v>
      </c>
      <c r="R247" s="55">
        <v>15900</v>
      </c>
      <c r="S247" s="55">
        <v>15900</v>
      </c>
      <c r="T247" s="55">
        <v>15900</v>
      </c>
      <c r="U247" s="55">
        <v>15900</v>
      </c>
      <c r="V247" s="55">
        <v>15900</v>
      </c>
      <c r="W247" s="55">
        <v>15900</v>
      </c>
      <c r="X247" s="55"/>
      <c r="Y247" s="55"/>
      <c r="Z247" s="55"/>
      <c r="AA247" s="55"/>
    </row>
    <row r="248" spans="10:27" x14ac:dyDescent="0.25">
      <c r="J248" s="66" t="s">
        <v>222</v>
      </c>
      <c r="K248" s="78" t="s">
        <v>199</v>
      </c>
      <c r="L248" s="67">
        <v>45907</v>
      </c>
      <c r="M248" s="60">
        <v>45940</v>
      </c>
      <c r="N248" s="55">
        <v>15900</v>
      </c>
      <c r="O248" s="55">
        <v>15900</v>
      </c>
      <c r="P248" s="55">
        <v>15900</v>
      </c>
      <c r="Q248" s="55">
        <v>15900</v>
      </c>
      <c r="R248" s="55">
        <v>15900</v>
      </c>
      <c r="S248" s="55">
        <v>15900</v>
      </c>
      <c r="T248" s="55">
        <v>15900</v>
      </c>
      <c r="U248" s="55">
        <v>15900</v>
      </c>
      <c r="V248" s="55">
        <v>15900</v>
      </c>
      <c r="W248" s="55">
        <v>15900</v>
      </c>
      <c r="X248" s="55"/>
      <c r="Y248" s="55"/>
      <c r="Z248" s="55"/>
      <c r="AA248" s="55"/>
    </row>
    <row r="249" spans="10:27" x14ac:dyDescent="0.25">
      <c r="J249" s="66" t="s">
        <v>223</v>
      </c>
      <c r="K249" s="78" t="s">
        <v>201</v>
      </c>
      <c r="L249" s="67">
        <v>45907</v>
      </c>
      <c r="M249" s="60">
        <v>45940</v>
      </c>
      <c r="N249" s="55">
        <v>67900</v>
      </c>
      <c r="O249" s="55">
        <v>67900</v>
      </c>
      <c r="P249" s="55">
        <v>67900</v>
      </c>
      <c r="Q249" s="55">
        <v>67900</v>
      </c>
      <c r="R249" s="55">
        <v>67900</v>
      </c>
      <c r="S249" s="55">
        <v>67900</v>
      </c>
      <c r="T249" s="55">
        <v>67900</v>
      </c>
      <c r="U249" s="55">
        <v>67900</v>
      </c>
      <c r="V249" s="55">
        <v>67900</v>
      </c>
      <c r="W249" s="55">
        <v>67900</v>
      </c>
      <c r="X249" s="55"/>
      <c r="Y249" s="55"/>
      <c r="Z249" s="55"/>
      <c r="AA249" s="55"/>
    </row>
    <row r="250" spans="10:27" x14ac:dyDescent="0.25">
      <c r="J250" s="66" t="s">
        <v>224</v>
      </c>
      <c r="K250" s="78" t="s">
        <v>201</v>
      </c>
      <c r="L250" s="67">
        <v>45908</v>
      </c>
      <c r="M250" s="60">
        <v>45940</v>
      </c>
      <c r="N250" s="55">
        <v>67900</v>
      </c>
      <c r="O250" s="55">
        <v>67900</v>
      </c>
      <c r="P250" s="55">
        <v>67900</v>
      </c>
      <c r="Q250" s="55">
        <v>67900</v>
      </c>
      <c r="R250" s="55">
        <v>67900</v>
      </c>
      <c r="S250" s="55">
        <v>67900</v>
      </c>
      <c r="T250" s="55">
        <v>67900</v>
      </c>
      <c r="U250" s="55">
        <v>67900</v>
      </c>
      <c r="V250" s="55">
        <v>67900</v>
      </c>
      <c r="W250" s="55">
        <v>67900</v>
      </c>
      <c r="X250" s="55"/>
      <c r="Y250" s="55"/>
      <c r="Z250" s="55"/>
      <c r="AA250" s="55"/>
    </row>
    <row r="251" spans="10:27" x14ac:dyDescent="0.25">
      <c r="J251" s="66" t="s">
        <v>225</v>
      </c>
      <c r="K251" s="78" t="s">
        <v>201</v>
      </c>
      <c r="L251" s="67">
        <v>45908</v>
      </c>
      <c r="M251" s="60">
        <v>45940</v>
      </c>
      <c r="N251" s="55">
        <v>67900</v>
      </c>
      <c r="O251" s="55">
        <v>67900</v>
      </c>
      <c r="P251" s="55">
        <v>67900</v>
      </c>
      <c r="Q251" s="55">
        <v>67900</v>
      </c>
      <c r="R251" s="55">
        <v>67900</v>
      </c>
      <c r="S251" s="55">
        <v>67900</v>
      </c>
      <c r="T251" s="55">
        <v>67900</v>
      </c>
      <c r="U251" s="55">
        <v>67900</v>
      </c>
      <c r="V251" s="55">
        <v>67900</v>
      </c>
      <c r="W251" s="55">
        <v>67900</v>
      </c>
      <c r="X251" s="55"/>
      <c r="Y251" s="55"/>
      <c r="Z251" s="55"/>
      <c r="AA251" s="55"/>
    </row>
    <row r="252" spans="10:27" x14ac:dyDescent="0.25">
      <c r="J252" s="66" t="s">
        <v>226</v>
      </c>
      <c r="K252" s="78" t="s">
        <v>199</v>
      </c>
      <c r="L252" s="67">
        <v>45908</v>
      </c>
      <c r="M252" s="60">
        <v>45940</v>
      </c>
      <c r="N252" s="55">
        <v>15900</v>
      </c>
      <c r="O252" s="55">
        <v>15900</v>
      </c>
      <c r="P252" s="55">
        <v>15900</v>
      </c>
      <c r="Q252" s="55">
        <v>15900</v>
      </c>
      <c r="R252" s="55">
        <v>15900</v>
      </c>
      <c r="S252" s="55">
        <v>15900</v>
      </c>
      <c r="T252" s="55">
        <v>15900</v>
      </c>
      <c r="U252" s="55">
        <v>15900</v>
      </c>
      <c r="V252" s="55">
        <v>15900</v>
      </c>
      <c r="W252" s="55">
        <v>15900</v>
      </c>
      <c r="X252" s="55"/>
      <c r="Y252" s="55"/>
      <c r="Z252" s="55"/>
      <c r="AA252" s="55"/>
    </row>
    <row r="253" spans="10:27" x14ac:dyDescent="0.25">
      <c r="J253" s="66" t="s">
        <v>227</v>
      </c>
      <c r="K253" s="78" t="s">
        <v>201</v>
      </c>
      <c r="L253" s="67">
        <v>45909</v>
      </c>
      <c r="M253" s="60">
        <v>45940</v>
      </c>
      <c r="N253" s="55">
        <v>67900</v>
      </c>
      <c r="O253" s="55">
        <v>67900</v>
      </c>
      <c r="P253" s="55">
        <v>67900</v>
      </c>
      <c r="Q253" s="55">
        <v>67900</v>
      </c>
      <c r="R253" s="55">
        <v>67900</v>
      </c>
      <c r="S253" s="55">
        <v>67900</v>
      </c>
      <c r="T253" s="55">
        <v>67900</v>
      </c>
      <c r="U253" s="55">
        <v>67900</v>
      </c>
      <c r="V253" s="55">
        <v>67900</v>
      </c>
      <c r="W253" s="55">
        <v>67900</v>
      </c>
      <c r="X253" s="55"/>
      <c r="Y253" s="55"/>
      <c r="Z253" s="55"/>
      <c r="AA253" s="55"/>
    </row>
    <row r="254" spans="10:27" x14ac:dyDescent="0.25">
      <c r="J254" s="66" t="s">
        <v>228</v>
      </c>
      <c r="K254" s="78" t="s">
        <v>199</v>
      </c>
      <c r="L254" s="67">
        <v>45909</v>
      </c>
      <c r="M254" s="60">
        <v>45940</v>
      </c>
      <c r="N254" s="55">
        <v>15900</v>
      </c>
      <c r="O254" s="55">
        <v>15900</v>
      </c>
      <c r="P254" s="55">
        <v>15900</v>
      </c>
      <c r="Q254" s="55">
        <v>15900</v>
      </c>
      <c r="R254" s="55">
        <v>15900</v>
      </c>
      <c r="S254" s="55">
        <v>15900</v>
      </c>
      <c r="T254" s="55">
        <v>15900</v>
      </c>
      <c r="U254" s="55">
        <v>15900</v>
      </c>
      <c r="V254" s="55">
        <v>15900</v>
      </c>
      <c r="W254" s="55">
        <v>15900</v>
      </c>
      <c r="X254" s="55"/>
      <c r="Y254" s="55"/>
      <c r="Z254" s="55"/>
      <c r="AA254" s="55"/>
    </row>
    <row r="255" spans="10:27" x14ac:dyDescent="0.25">
      <c r="J255" s="66" t="s">
        <v>229</v>
      </c>
      <c r="K255" s="78" t="s">
        <v>199</v>
      </c>
      <c r="L255" s="67">
        <v>45909</v>
      </c>
      <c r="M255" s="60">
        <v>45940</v>
      </c>
      <c r="N255" s="55">
        <v>15900</v>
      </c>
      <c r="O255" s="55">
        <v>15900</v>
      </c>
      <c r="P255" s="55">
        <v>15900</v>
      </c>
      <c r="Q255" s="55">
        <v>15900</v>
      </c>
      <c r="R255" s="55">
        <v>15900</v>
      </c>
      <c r="S255" s="55">
        <v>15900</v>
      </c>
      <c r="T255" s="55">
        <v>15900</v>
      </c>
      <c r="U255" s="55">
        <v>15900</v>
      </c>
      <c r="V255" s="55">
        <v>15900</v>
      </c>
      <c r="W255" s="55">
        <v>15900</v>
      </c>
      <c r="X255" s="55"/>
      <c r="Y255" s="55"/>
      <c r="Z255" s="55"/>
      <c r="AA255" s="55"/>
    </row>
    <row r="256" spans="10:27" x14ac:dyDescent="0.25">
      <c r="J256" s="66" t="s">
        <v>230</v>
      </c>
      <c r="K256" s="78" t="s">
        <v>201</v>
      </c>
      <c r="L256" s="67">
        <v>45910</v>
      </c>
      <c r="M256" s="60">
        <v>45940</v>
      </c>
      <c r="N256" s="55">
        <v>67900</v>
      </c>
      <c r="O256" s="55">
        <v>67900</v>
      </c>
      <c r="P256" s="55">
        <v>67900</v>
      </c>
      <c r="Q256" s="55">
        <v>67900</v>
      </c>
      <c r="R256" s="55">
        <v>67900</v>
      </c>
      <c r="S256" s="55">
        <v>67900</v>
      </c>
      <c r="T256" s="55">
        <v>67900</v>
      </c>
      <c r="U256" s="55">
        <v>67900</v>
      </c>
      <c r="V256" s="55">
        <v>67900</v>
      </c>
      <c r="W256" s="55">
        <v>67900</v>
      </c>
      <c r="X256" s="55"/>
      <c r="Y256" s="55"/>
      <c r="Z256" s="55"/>
      <c r="AA256" s="55"/>
    </row>
    <row r="257" spans="10:27" x14ac:dyDescent="0.25">
      <c r="J257" s="66" t="s">
        <v>231</v>
      </c>
      <c r="K257" s="78" t="s">
        <v>201</v>
      </c>
      <c r="L257" s="67">
        <v>45910</v>
      </c>
      <c r="M257" s="60">
        <v>45940</v>
      </c>
      <c r="N257" s="55">
        <v>67900</v>
      </c>
      <c r="O257" s="55">
        <v>67900</v>
      </c>
      <c r="P257" s="55">
        <v>67900</v>
      </c>
      <c r="Q257" s="55">
        <v>67900</v>
      </c>
      <c r="R257" s="55">
        <v>67900</v>
      </c>
      <c r="S257" s="55">
        <v>67900</v>
      </c>
      <c r="T257" s="55">
        <v>67900</v>
      </c>
      <c r="U257" s="55">
        <v>67900</v>
      </c>
      <c r="V257" s="55">
        <v>67900</v>
      </c>
      <c r="W257" s="55">
        <v>67900</v>
      </c>
      <c r="X257" s="55"/>
      <c r="Y257" s="55"/>
      <c r="Z257" s="55"/>
      <c r="AA257" s="55"/>
    </row>
    <row r="258" spans="10:27" x14ac:dyDescent="0.25">
      <c r="J258" s="66" t="s">
        <v>232</v>
      </c>
      <c r="K258" s="78" t="s">
        <v>199</v>
      </c>
      <c r="L258" s="67">
        <v>45910</v>
      </c>
      <c r="M258" s="60">
        <v>45940</v>
      </c>
      <c r="N258" s="55">
        <v>15900</v>
      </c>
      <c r="O258" s="55">
        <v>15900</v>
      </c>
      <c r="P258" s="55">
        <v>15900</v>
      </c>
      <c r="Q258" s="55">
        <v>15900</v>
      </c>
      <c r="R258" s="55">
        <v>15900</v>
      </c>
      <c r="S258" s="55">
        <v>15900</v>
      </c>
      <c r="T258" s="55">
        <v>15900</v>
      </c>
      <c r="U258" s="55">
        <v>15900</v>
      </c>
      <c r="V258" s="55">
        <v>15900</v>
      </c>
      <c r="W258" s="55">
        <v>15900</v>
      </c>
      <c r="X258" s="55"/>
      <c r="Y258" s="55"/>
      <c r="Z258" s="55"/>
      <c r="AA258" s="55"/>
    </row>
    <row r="259" spans="10:27" x14ac:dyDescent="0.25">
      <c r="J259" s="66" t="s">
        <v>233</v>
      </c>
      <c r="K259" s="78" t="s">
        <v>201</v>
      </c>
      <c r="L259" s="67">
        <v>45911</v>
      </c>
      <c r="M259" s="60">
        <v>45947</v>
      </c>
      <c r="N259" s="55">
        <v>67900</v>
      </c>
      <c r="O259" s="55">
        <v>67900</v>
      </c>
      <c r="P259" s="55">
        <v>67900</v>
      </c>
      <c r="Q259" s="55">
        <v>67900</v>
      </c>
      <c r="R259" s="55">
        <v>67900</v>
      </c>
      <c r="S259" s="55">
        <v>67900</v>
      </c>
      <c r="T259" s="55">
        <v>67900</v>
      </c>
      <c r="U259" s="55">
        <v>67900</v>
      </c>
      <c r="V259" s="55">
        <v>67900</v>
      </c>
      <c r="W259" s="55">
        <v>67900</v>
      </c>
      <c r="X259" s="55"/>
      <c r="Y259" s="55"/>
      <c r="Z259" s="55"/>
      <c r="AA259" s="55"/>
    </row>
    <row r="260" spans="10:27" x14ac:dyDescent="0.25">
      <c r="J260" s="66" t="s">
        <v>234</v>
      </c>
      <c r="K260" s="78" t="s">
        <v>199</v>
      </c>
      <c r="L260" s="67">
        <v>45911</v>
      </c>
      <c r="M260" s="60">
        <v>45947</v>
      </c>
      <c r="N260" s="55">
        <v>15900</v>
      </c>
      <c r="O260" s="55">
        <v>15900</v>
      </c>
      <c r="P260" s="55">
        <v>15900</v>
      </c>
      <c r="Q260" s="55">
        <v>15900</v>
      </c>
      <c r="R260" s="55">
        <v>15900</v>
      </c>
      <c r="S260" s="55">
        <v>15900</v>
      </c>
      <c r="T260" s="55">
        <v>15900</v>
      </c>
      <c r="U260" s="55">
        <v>15900</v>
      </c>
      <c r="V260" s="55">
        <v>15900</v>
      </c>
      <c r="W260" s="55">
        <v>15900</v>
      </c>
      <c r="X260" s="55"/>
      <c r="Y260" s="55"/>
      <c r="Z260" s="55"/>
      <c r="AA260" s="55"/>
    </row>
    <row r="261" spans="10:27" x14ac:dyDescent="0.25">
      <c r="J261" s="66" t="s">
        <v>235</v>
      </c>
      <c r="K261" s="78" t="s">
        <v>201</v>
      </c>
      <c r="L261" s="67">
        <v>45911</v>
      </c>
      <c r="M261" s="60">
        <v>45947</v>
      </c>
      <c r="N261" s="55">
        <v>67900</v>
      </c>
      <c r="O261" s="55">
        <v>67900</v>
      </c>
      <c r="P261" s="55">
        <v>67900</v>
      </c>
      <c r="Q261" s="55">
        <v>67900</v>
      </c>
      <c r="R261" s="55">
        <v>67900</v>
      </c>
      <c r="S261" s="55">
        <v>67900</v>
      </c>
      <c r="T261" s="55">
        <v>67900</v>
      </c>
      <c r="U261" s="55">
        <v>67900</v>
      </c>
      <c r="V261" s="55">
        <v>67900</v>
      </c>
      <c r="W261" s="55">
        <v>67900</v>
      </c>
      <c r="X261" s="55"/>
      <c r="Y261" s="55"/>
      <c r="Z261" s="55"/>
      <c r="AA261" s="55"/>
    </row>
    <row r="262" spans="10:27" x14ac:dyDescent="0.25">
      <c r="J262" s="66" t="s">
        <v>236</v>
      </c>
      <c r="K262" s="78" t="s">
        <v>199</v>
      </c>
      <c r="L262" s="67">
        <v>45912</v>
      </c>
      <c r="M262" s="60">
        <v>45947</v>
      </c>
      <c r="N262" s="55">
        <v>15900</v>
      </c>
      <c r="O262" s="55">
        <v>15900</v>
      </c>
      <c r="P262" s="55">
        <v>15900</v>
      </c>
      <c r="Q262" s="55">
        <v>15900</v>
      </c>
      <c r="R262" s="55">
        <v>15900</v>
      </c>
      <c r="S262" s="55">
        <v>15900</v>
      </c>
      <c r="T262" s="55">
        <v>15900</v>
      </c>
      <c r="U262" s="55">
        <v>15900</v>
      </c>
      <c r="V262" s="55">
        <v>15900</v>
      </c>
      <c r="W262" s="55">
        <v>15900</v>
      </c>
      <c r="X262" s="55"/>
      <c r="Y262" s="55"/>
      <c r="Z262" s="55"/>
      <c r="AA262" s="55"/>
    </row>
    <row r="263" spans="10:27" x14ac:dyDescent="0.25">
      <c r="J263" s="66" t="s">
        <v>237</v>
      </c>
      <c r="K263" s="78" t="s">
        <v>201</v>
      </c>
      <c r="L263" s="67">
        <v>45912</v>
      </c>
      <c r="M263" s="60">
        <v>45947</v>
      </c>
      <c r="N263" s="55">
        <v>67900</v>
      </c>
      <c r="O263" s="55">
        <v>67900</v>
      </c>
      <c r="P263" s="55">
        <v>67900</v>
      </c>
      <c r="Q263" s="55">
        <v>67900</v>
      </c>
      <c r="R263" s="55">
        <v>67900</v>
      </c>
      <c r="S263" s="55">
        <v>67900</v>
      </c>
      <c r="T263" s="55">
        <v>67900</v>
      </c>
      <c r="U263" s="55">
        <v>67900</v>
      </c>
      <c r="V263" s="55">
        <v>67900</v>
      </c>
      <c r="W263" s="55">
        <v>67900</v>
      </c>
      <c r="X263" s="55"/>
      <c r="Y263" s="55"/>
      <c r="Z263" s="55"/>
      <c r="AA263" s="55"/>
    </row>
    <row r="264" spans="10:27" x14ac:dyDescent="0.25">
      <c r="J264" s="66" t="s">
        <v>238</v>
      </c>
      <c r="K264" s="78" t="s">
        <v>199</v>
      </c>
      <c r="L264" s="67">
        <v>45912</v>
      </c>
      <c r="M264" s="60">
        <v>45947</v>
      </c>
      <c r="N264" s="55">
        <v>15900</v>
      </c>
      <c r="O264" s="55">
        <v>15900</v>
      </c>
      <c r="P264" s="55">
        <v>15900</v>
      </c>
      <c r="Q264" s="55">
        <v>15900</v>
      </c>
      <c r="R264" s="55">
        <v>15900</v>
      </c>
      <c r="S264" s="55">
        <v>15900</v>
      </c>
      <c r="T264" s="55">
        <v>15900</v>
      </c>
      <c r="U264" s="55">
        <v>15900</v>
      </c>
      <c r="V264" s="55">
        <v>15900</v>
      </c>
      <c r="W264" s="55">
        <v>15900</v>
      </c>
      <c r="X264" s="55"/>
      <c r="Y264" s="55"/>
      <c r="Z264" s="55"/>
      <c r="AA264" s="55"/>
    </row>
    <row r="265" spans="10:27" x14ac:dyDescent="0.25">
      <c r="J265" s="66" t="s">
        <v>239</v>
      </c>
      <c r="K265" s="78" t="s">
        <v>199</v>
      </c>
      <c r="L265" s="67">
        <v>45913</v>
      </c>
      <c r="M265" s="60">
        <v>45947</v>
      </c>
      <c r="N265" s="55">
        <v>15900</v>
      </c>
      <c r="O265" s="55">
        <v>15900</v>
      </c>
      <c r="P265" s="55">
        <v>15900</v>
      </c>
      <c r="Q265" s="55">
        <v>15900</v>
      </c>
      <c r="R265" s="55">
        <v>15900</v>
      </c>
      <c r="S265" s="55">
        <v>15900</v>
      </c>
      <c r="T265" s="55">
        <v>15900</v>
      </c>
      <c r="U265" s="55">
        <v>15900</v>
      </c>
      <c r="V265" s="55">
        <v>15900</v>
      </c>
      <c r="W265" s="55">
        <v>15900</v>
      </c>
      <c r="X265" s="55"/>
      <c r="Y265" s="55"/>
      <c r="Z265" s="55"/>
      <c r="AA265" s="55"/>
    </row>
    <row r="266" spans="10:27" x14ac:dyDescent="0.25">
      <c r="J266" s="66" t="s">
        <v>240</v>
      </c>
      <c r="K266" s="78" t="s">
        <v>199</v>
      </c>
      <c r="L266" s="67">
        <v>45913</v>
      </c>
      <c r="M266" s="60">
        <v>45947</v>
      </c>
      <c r="N266" s="55">
        <v>15900</v>
      </c>
      <c r="O266" s="55">
        <v>15900</v>
      </c>
      <c r="P266" s="55">
        <v>15900</v>
      </c>
      <c r="Q266" s="55">
        <v>15900</v>
      </c>
      <c r="R266" s="55">
        <v>15900</v>
      </c>
      <c r="S266" s="55">
        <v>15900</v>
      </c>
      <c r="T266" s="55">
        <v>15900</v>
      </c>
      <c r="U266" s="55">
        <v>15900</v>
      </c>
      <c r="V266" s="55">
        <v>15900</v>
      </c>
      <c r="W266" s="55">
        <v>15900</v>
      </c>
      <c r="X266" s="55"/>
      <c r="Y266" s="55"/>
      <c r="Z266" s="55"/>
      <c r="AA266" s="55"/>
    </row>
    <row r="267" spans="10:27" x14ac:dyDescent="0.25">
      <c r="J267" s="66" t="s">
        <v>241</v>
      </c>
      <c r="K267" s="78" t="s">
        <v>199</v>
      </c>
      <c r="L267" s="67">
        <v>45913</v>
      </c>
      <c r="M267" s="60">
        <v>45947</v>
      </c>
      <c r="N267" s="55">
        <v>15900</v>
      </c>
      <c r="O267" s="55">
        <v>15900</v>
      </c>
      <c r="P267" s="55">
        <v>15900</v>
      </c>
      <c r="Q267" s="55">
        <v>15900</v>
      </c>
      <c r="R267" s="55">
        <v>15900</v>
      </c>
      <c r="S267" s="55">
        <v>15900</v>
      </c>
      <c r="T267" s="55">
        <v>15900</v>
      </c>
      <c r="U267" s="55">
        <v>15900</v>
      </c>
      <c r="V267" s="55">
        <v>15900</v>
      </c>
      <c r="W267" s="55">
        <v>15900</v>
      </c>
      <c r="X267" s="55"/>
      <c r="Y267" s="55"/>
      <c r="Z267" s="55"/>
      <c r="AA267" s="55"/>
    </row>
    <row r="268" spans="10:27" x14ac:dyDescent="0.25">
      <c r="J268" s="66" t="s">
        <v>242</v>
      </c>
      <c r="K268" s="78" t="s">
        <v>199</v>
      </c>
      <c r="L268" s="67">
        <v>45914</v>
      </c>
      <c r="M268" s="60">
        <v>45947</v>
      </c>
      <c r="N268" s="55">
        <v>15900</v>
      </c>
      <c r="O268" s="55">
        <v>15900</v>
      </c>
      <c r="P268" s="55">
        <v>15900</v>
      </c>
      <c r="Q268" s="55">
        <v>15900</v>
      </c>
      <c r="R268" s="55">
        <v>15900</v>
      </c>
      <c r="S268" s="55">
        <v>15900</v>
      </c>
      <c r="T268" s="55">
        <v>15900</v>
      </c>
      <c r="U268" s="55">
        <v>15900</v>
      </c>
      <c r="V268" s="55">
        <v>15900</v>
      </c>
      <c r="W268" s="55">
        <v>15900</v>
      </c>
      <c r="X268" s="55"/>
      <c r="Y268" s="55"/>
      <c r="Z268" s="55"/>
      <c r="AA268" s="55"/>
    </row>
    <row r="269" spans="10:27" x14ac:dyDescent="0.25">
      <c r="J269" s="66" t="s">
        <v>243</v>
      </c>
      <c r="K269" s="78" t="s">
        <v>199</v>
      </c>
      <c r="L269" s="67">
        <v>45914</v>
      </c>
      <c r="M269" s="60">
        <v>45947</v>
      </c>
      <c r="N269" s="55">
        <v>15900</v>
      </c>
      <c r="O269" s="55">
        <v>15900</v>
      </c>
      <c r="P269" s="55">
        <v>15900</v>
      </c>
      <c r="Q269" s="55">
        <v>15900</v>
      </c>
      <c r="R269" s="55">
        <v>15900</v>
      </c>
      <c r="S269" s="55">
        <v>15900</v>
      </c>
      <c r="T269" s="55">
        <v>15900</v>
      </c>
      <c r="U269" s="55">
        <v>15900</v>
      </c>
      <c r="V269" s="55">
        <v>15900</v>
      </c>
      <c r="W269" s="55">
        <v>15900</v>
      </c>
      <c r="X269" s="55"/>
      <c r="Y269" s="55"/>
      <c r="Z269" s="55"/>
      <c r="AA269" s="55"/>
    </row>
    <row r="270" spans="10:27" x14ac:dyDescent="0.25">
      <c r="J270" s="66" t="s">
        <v>244</v>
      </c>
      <c r="K270" s="78" t="s">
        <v>199</v>
      </c>
      <c r="L270" s="67">
        <v>45914</v>
      </c>
      <c r="M270" s="60">
        <v>45947</v>
      </c>
      <c r="N270" s="55">
        <v>15900</v>
      </c>
      <c r="O270" s="55">
        <v>15900</v>
      </c>
      <c r="P270" s="55">
        <v>15900</v>
      </c>
      <c r="Q270" s="55">
        <v>15900</v>
      </c>
      <c r="R270" s="55">
        <v>15900</v>
      </c>
      <c r="S270" s="55">
        <v>15900</v>
      </c>
      <c r="T270" s="55">
        <v>15900</v>
      </c>
      <c r="U270" s="55">
        <v>15900</v>
      </c>
      <c r="V270" s="55">
        <v>15900</v>
      </c>
      <c r="W270" s="55">
        <v>15900</v>
      </c>
      <c r="X270" s="55"/>
      <c r="Y270" s="55"/>
      <c r="Z270" s="55"/>
      <c r="AA270" s="55"/>
    </row>
    <row r="271" spans="10:27" x14ac:dyDescent="0.25">
      <c r="J271" s="66" t="s">
        <v>245</v>
      </c>
      <c r="K271" s="78" t="s">
        <v>199</v>
      </c>
      <c r="L271" s="67">
        <v>45915</v>
      </c>
      <c r="M271" s="60">
        <v>45947</v>
      </c>
      <c r="N271" s="55">
        <v>15900</v>
      </c>
      <c r="O271" s="55">
        <v>15900</v>
      </c>
      <c r="P271" s="55">
        <v>15900</v>
      </c>
      <c r="Q271" s="55">
        <v>15900</v>
      </c>
      <c r="R271" s="55">
        <v>15900</v>
      </c>
      <c r="S271" s="55">
        <v>15900</v>
      </c>
      <c r="T271" s="55">
        <v>15900</v>
      </c>
      <c r="U271" s="55">
        <v>15900</v>
      </c>
      <c r="V271" s="55">
        <v>15900</v>
      </c>
      <c r="W271" s="55">
        <v>15900</v>
      </c>
      <c r="X271" s="55"/>
      <c r="Y271" s="55"/>
      <c r="Z271" s="55"/>
      <c r="AA271" s="55"/>
    </row>
    <row r="272" spans="10:27" x14ac:dyDescent="0.25">
      <c r="J272" s="66" t="s">
        <v>246</v>
      </c>
      <c r="K272" s="78" t="s">
        <v>199</v>
      </c>
      <c r="L272" s="67">
        <v>45915</v>
      </c>
      <c r="M272" s="60">
        <v>45947</v>
      </c>
      <c r="N272" s="55">
        <v>15900</v>
      </c>
      <c r="O272" s="55">
        <v>15900</v>
      </c>
      <c r="P272" s="55">
        <v>15900</v>
      </c>
      <c r="Q272" s="55">
        <v>15900</v>
      </c>
      <c r="R272" s="55">
        <v>15900</v>
      </c>
      <c r="S272" s="55">
        <v>15900</v>
      </c>
      <c r="T272" s="55">
        <v>15900</v>
      </c>
      <c r="U272" s="55">
        <v>15900</v>
      </c>
      <c r="V272" s="55">
        <v>15900</v>
      </c>
      <c r="W272" s="55">
        <v>15900</v>
      </c>
      <c r="X272" s="55"/>
      <c r="Y272" s="55"/>
      <c r="Z272" s="55"/>
      <c r="AA272" s="55"/>
    </row>
    <row r="273" spans="10:27" x14ac:dyDescent="0.25">
      <c r="J273" s="66" t="s">
        <v>247</v>
      </c>
      <c r="K273" s="78" t="s">
        <v>199</v>
      </c>
      <c r="L273" s="67">
        <v>45915</v>
      </c>
      <c r="M273" s="60">
        <v>45947</v>
      </c>
      <c r="N273" s="55">
        <v>15900</v>
      </c>
      <c r="O273" s="55">
        <v>15900</v>
      </c>
      <c r="P273" s="55">
        <v>15900</v>
      </c>
      <c r="Q273" s="55">
        <v>15900</v>
      </c>
      <c r="R273" s="55">
        <v>15900</v>
      </c>
      <c r="S273" s="55">
        <v>15900</v>
      </c>
      <c r="T273" s="55">
        <v>15900</v>
      </c>
      <c r="U273" s="55">
        <v>15900</v>
      </c>
      <c r="V273" s="55">
        <v>15900</v>
      </c>
      <c r="W273" s="55">
        <v>15900</v>
      </c>
      <c r="X273" s="55"/>
      <c r="Y273" s="55"/>
      <c r="Z273" s="55"/>
      <c r="AA273" s="55"/>
    </row>
    <row r="274" spans="10:27" x14ac:dyDescent="0.25">
      <c r="J274" s="79" t="s">
        <v>271</v>
      </c>
      <c r="K274" s="80" t="s">
        <v>365</v>
      </c>
      <c r="L274" s="67">
        <v>45931</v>
      </c>
      <c r="M274" s="60">
        <v>45968</v>
      </c>
      <c r="N274" s="55">
        <v>15900</v>
      </c>
      <c r="O274" s="55">
        <v>15900</v>
      </c>
      <c r="P274" s="55">
        <v>15900</v>
      </c>
      <c r="Q274" s="55">
        <v>15900</v>
      </c>
      <c r="R274" s="55">
        <v>15900</v>
      </c>
      <c r="S274" s="55">
        <v>15900</v>
      </c>
      <c r="T274" s="55">
        <v>15900</v>
      </c>
      <c r="U274" s="55">
        <v>15900</v>
      </c>
      <c r="V274" s="55">
        <v>15900</v>
      </c>
      <c r="W274" s="55">
        <v>15900</v>
      </c>
      <c r="X274" s="55"/>
      <c r="Y274" s="55"/>
      <c r="Z274" s="55"/>
      <c r="AA274" s="55"/>
    </row>
    <row r="275" spans="10:27" x14ac:dyDescent="0.25">
      <c r="J275" s="79" t="s">
        <v>272</v>
      </c>
      <c r="K275" s="80" t="s">
        <v>365</v>
      </c>
      <c r="L275" s="67">
        <v>45931</v>
      </c>
      <c r="M275" s="60">
        <v>45968</v>
      </c>
      <c r="N275" s="55">
        <v>15900</v>
      </c>
      <c r="O275" s="55">
        <v>15900</v>
      </c>
      <c r="P275" s="55">
        <v>15900</v>
      </c>
      <c r="Q275" s="55">
        <v>15900</v>
      </c>
      <c r="R275" s="55">
        <v>15900</v>
      </c>
      <c r="S275" s="55">
        <v>15900</v>
      </c>
      <c r="T275" s="55">
        <v>15900</v>
      </c>
      <c r="U275" s="55">
        <v>15900</v>
      </c>
      <c r="V275" s="55">
        <v>15900</v>
      </c>
      <c r="W275" s="55">
        <v>15900</v>
      </c>
      <c r="X275" s="55"/>
      <c r="Y275" s="55"/>
      <c r="Z275" s="55"/>
      <c r="AA275" s="55"/>
    </row>
    <row r="276" spans="10:27" x14ac:dyDescent="0.25">
      <c r="J276" s="79" t="s">
        <v>273</v>
      </c>
      <c r="K276" s="80" t="s">
        <v>365</v>
      </c>
      <c r="L276" s="67">
        <v>45931</v>
      </c>
      <c r="M276" s="60">
        <v>45968</v>
      </c>
      <c r="N276" s="55">
        <v>15900</v>
      </c>
      <c r="O276" s="55">
        <v>15900</v>
      </c>
      <c r="P276" s="55">
        <v>15900</v>
      </c>
      <c r="Q276" s="55">
        <v>15900</v>
      </c>
      <c r="R276" s="55">
        <v>15900</v>
      </c>
      <c r="S276" s="55">
        <v>15900</v>
      </c>
      <c r="T276" s="55">
        <v>15900</v>
      </c>
      <c r="U276" s="55">
        <v>15900</v>
      </c>
      <c r="V276" s="55">
        <v>15900</v>
      </c>
      <c r="W276" s="55">
        <v>15900</v>
      </c>
      <c r="X276" s="55"/>
      <c r="Y276" s="55"/>
      <c r="Z276" s="55"/>
      <c r="AA276" s="55"/>
    </row>
    <row r="277" spans="10:27" x14ac:dyDescent="0.25">
      <c r="J277" s="79" t="s">
        <v>274</v>
      </c>
      <c r="K277" s="80">
        <v>2</v>
      </c>
      <c r="L277" s="67">
        <v>45932</v>
      </c>
      <c r="M277" s="60">
        <v>45968</v>
      </c>
      <c r="N277" s="55">
        <v>67900</v>
      </c>
      <c r="O277" s="55">
        <v>67900</v>
      </c>
      <c r="P277" s="55">
        <v>67900</v>
      </c>
      <c r="Q277" s="55">
        <v>67900</v>
      </c>
      <c r="R277" s="55">
        <v>67900</v>
      </c>
      <c r="S277" s="55">
        <v>67900</v>
      </c>
      <c r="T277" s="55">
        <v>67900</v>
      </c>
      <c r="U277" s="55">
        <v>67900</v>
      </c>
      <c r="V277" s="55">
        <v>67900</v>
      </c>
      <c r="W277" s="55">
        <v>67900</v>
      </c>
      <c r="X277" s="55"/>
      <c r="Y277" s="55"/>
      <c r="Z277" s="55"/>
      <c r="AA277" s="55"/>
    </row>
    <row r="278" spans="10:27" x14ac:dyDescent="0.25">
      <c r="J278" s="79" t="s">
        <v>275</v>
      </c>
      <c r="K278" s="80" t="s">
        <v>365</v>
      </c>
      <c r="L278" s="67">
        <v>45932</v>
      </c>
      <c r="M278" s="60">
        <v>45968</v>
      </c>
      <c r="N278" s="55">
        <v>15900</v>
      </c>
      <c r="O278" s="55">
        <v>15900</v>
      </c>
      <c r="P278" s="55">
        <v>15900</v>
      </c>
      <c r="Q278" s="55">
        <v>15900</v>
      </c>
      <c r="R278" s="55">
        <v>15900</v>
      </c>
      <c r="S278" s="55">
        <v>15900</v>
      </c>
      <c r="T278" s="55">
        <v>15900</v>
      </c>
      <c r="U278" s="55">
        <v>15900</v>
      </c>
      <c r="V278" s="55">
        <v>15900</v>
      </c>
      <c r="W278" s="55">
        <v>15900</v>
      </c>
      <c r="X278" s="55"/>
      <c r="Y278" s="55"/>
      <c r="Z278" s="55"/>
      <c r="AA278" s="55"/>
    </row>
    <row r="279" spans="10:27" x14ac:dyDescent="0.25">
      <c r="J279" s="79" t="s">
        <v>276</v>
      </c>
      <c r="K279" s="80" t="s">
        <v>365</v>
      </c>
      <c r="L279" s="67">
        <v>45932</v>
      </c>
      <c r="M279" s="60">
        <v>45968</v>
      </c>
      <c r="N279" s="55">
        <v>15900</v>
      </c>
      <c r="O279" s="55">
        <v>15900</v>
      </c>
      <c r="P279" s="55">
        <v>15900</v>
      </c>
      <c r="Q279" s="55">
        <v>15900</v>
      </c>
      <c r="R279" s="55">
        <v>15900</v>
      </c>
      <c r="S279" s="55">
        <v>15900</v>
      </c>
      <c r="T279" s="55">
        <v>15900</v>
      </c>
      <c r="U279" s="55">
        <v>15900</v>
      </c>
      <c r="V279" s="55">
        <v>15900</v>
      </c>
      <c r="W279" s="55">
        <v>15900</v>
      </c>
      <c r="X279" s="55"/>
      <c r="Y279" s="55"/>
      <c r="Z279" s="55"/>
      <c r="AA279" s="55"/>
    </row>
    <row r="280" spans="10:27" x14ac:dyDescent="0.25">
      <c r="J280" s="79" t="s">
        <v>277</v>
      </c>
      <c r="K280" s="80" t="s">
        <v>365</v>
      </c>
      <c r="L280" s="67">
        <v>45933</v>
      </c>
      <c r="M280" s="60">
        <v>45968</v>
      </c>
      <c r="N280" s="55">
        <v>15900</v>
      </c>
      <c r="O280" s="55">
        <v>15900</v>
      </c>
      <c r="P280" s="55">
        <v>15900</v>
      </c>
      <c r="Q280" s="55">
        <v>15900</v>
      </c>
      <c r="R280" s="55">
        <v>15900</v>
      </c>
      <c r="S280" s="55">
        <v>15900</v>
      </c>
      <c r="T280" s="55">
        <v>15900</v>
      </c>
      <c r="U280" s="55">
        <v>15900</v>
      </c>
      <c r="V280" s="55">
        <v>15900</v>
      </c>
      <c r="W280" s="55">
        <v>15900</v>
      </c>
      <c r="X280" s="55"/>
      <c r="Y280" s="55"/>
      <c r="Z280" s="55"/>
      <c r="AA280" s="55"/>
    </row>
    <row r="281" spans="10:27" x14ac:dyDescent="0.25">
      <c r="J281" s="79" t="s">
        <v>278</v>
      </c>
      <c r="K281" s="80" t="s">
        <v>365</v>
      </c>
      <c r="L281" s="67">
        <v>45933</v>
      </c>
      <c r="M281" s="60">
        <v>45968</v>
      </c>
      <c r="N281" s="55">
        <v>15900</v>
      </c>
      <c r="O281" s="55">
        <v>15900</v>
      </c>
      <c r="P281" s="55">
        <v>15900</v>
      </c>
      <c r="Q281" s="55">
        <v>15900</v>
      </c>
      <c r="R281" s="55">
        <v>15900</v>
      </c>
      <c r="S281" s="55">
        <v>15900</v>
      </c>
      <c r="T281" s="55">
        <v>15900</v>
      </c>
      <c r="U281" s="55">
        <v>15900</v>
      </c>
      <c r="V281" s="55">
        <v>15900</v>
      </c>
      <c r="W281" s="55">
        <v>15900</v>
      </c>
      <c r="X281" s="55"/>
      <c r="Y281" s="55"/>
      <c r="Z281" s="55"/>
      <c r="AA281" s="55"/>
    </row>
    <row r="282" spans="10:27" x14ac:dyDescent="0.25">
      <c r="J282" s="79" t="s">
        <v>279</v>
      </c>
      <c r="K282" s="80" t="s">
        <v>365</v>
      </c>
      <c r="L282" s="67">
        <v>45933</v>
      </c>
      <c r="M282" s="60">
        <v>45968</v>
      </c>
      <c r="N282" s="55">
        <v>15900</v>
      </c>
      <c r="O282" s="55">
        <v>15900</v>
      </c>
      <c r="P282" s="55">
        <v>15900</v>
      </c>
      <c r="Q282" s="55">
        <v>15900</v>
      </c>
      <c r="R282" s="55">
        <v>15900</v>
      </c>
      <c r="S282" s="55">
        <v>15900</v>
      </c>
      <c r="T282" s="55">
        <v>15900</v>
      </c>
      <c r="U282" s="55">
        <v>15900</v>
      </c>
      <c r="V282" s="55">
        <v>15900</v>
      </c>
      <c r="W282" s="55">
        <v>15900</v>
      </c>
      <c r="X282" s="55"/>
      <c r="Y282" s="55"/>
      <c r="Z282" s="55"/>
      <c r="AA282" s="55"/>
    </row>
    <row r="283" spans="10:27" x14ac:dyDescent="0.25">
      <c r="J283" s="79" t="s">
        <v>280</v>
      </c>
      <c r="K283" s="80" t="s">
        <v>365</v>
      </c>
      <c r="L283" s="67">
        <v>45934</v>
      </c>
      <c r="M283" s="60">
        <v>45968</v>
      </c>
      <c r="N283" s="55">
        <v>15900</v>
      </c>
      <c r="O283" s="55">
        <v>15900</v>
      </c>
      <c r="P283" s="55">
        <v>15900</v>
      </c>
      <c r="Q283" s="55">
        <v>15900</v>
      </c>
      <c r="R283" s="55">
        <v>15900</v>
      </c>
      <c r="S283" s="55">
        <v>15900</v>
      </c>
      <c r="T283" s="55">
        <v>15900</v>
      </c>
      <c r="U283" s="55">
        <v>15900</v>
      </c>
      <c r="V283" s="55">
        <v>15900</v>
      </c>
      <c r="W283" s="55">
        <v>15900</v>
      </c>
      <c r="X283" s="55"/>
      <c r="Y283" s="55"/>
      <c r="Z283" s="55"/>
      <c r="AA283" s="55"/>
    </row>
    <row r="284" spans="10:27" x14ac:dyDescent="0.25">
      <c r="J284" s="79" t="s">
        <v>281</v>
      </c>
      <c r="K284" s="80" t="s">
        <v>365</v>
      </c>
      <c r="L284" s="67">
        <v>45934</v>
      </c>
      <c r="M284" s="60">
        <v>45968</v>
      </c>
      <c r="N284" s="55">
        <v>15900</v>
      </c>
      <c r="O284" s="55">
        <v>15900</v>
      </c>
      <c r="P284" s="55">
        <v>15900</v>
      </c>
      <c r="Q284" s="55">
        <v>15900</v>
      </c>
      <c r="R284" s="55">
        <v>15900</v>
      </c>
      <c r="S284" s="55">
        <v>15900</v>
      </c>
      <c r="T284" s="55">
        <v>15900</v>
      </c>
      <c r="U284" s="55">
        <v>15900</v>
      </c>
      <c r="V284" s="55">
        <v>15900</v>
      </c>
      <c r="W284" s="55">
        <v>15900</v>
      </c>
      <c r="X284" s="55"/>
      <c r="Y284" s="55"/>
      <c r="Z284" s="55"/>
      <c r="AA284" s="55"/>
    </row>
    <row r="285" spans="10:27" x14ac:dyDescent="0.25">
      <c r="J285" s="79" t="s">
        <v>282</v>
      </c>
      <c r="K285" s="80" t="s">
        <v>365</v>
      </c>
      <c r="L285" s="67">
        <v>45934</v>
      </c>
      <c r="M285" s="60">
        <v>45968</v>
      </c>
      <c r="N285" s="55">
        <v>15900</v>
      </c>
      <c r="O285" s="55">
        <v>15900</v>
      </c>
      <c r="P285" s="55">
        <v>15900</v>
      </c>
      <c r="Q285" s="55">
        <v>15900</v>
      </c>
      <c r="R285" s="55">
        <v>15900</v>
      </c>
      <c r="S285" s="55">
        <v>15900</v>
      </c>
      <c r="T285" s="55">
        <v>15900</v>
      </c>
      <c r="U285" s="55">
        <v>15900</v>
      </c>
      <c r="V285" s="55">
        <v>15900</v>
      </c>
      <c r="W285" s="55">
        <v>15900</v>
      </c>
      <c r="X285" s="55"/>
      <c r="Y285" s="55"/>
      <c r="Z285" s="55"/>
      <c r="AA285" s="55"/>
    </row>
    <row r="286" spans="10:27" x14ac:dyDescent="0.25">
      <c r="J286" s="79" t="s">
        <v>283</v>
      </c>
      <c r="K286" s="80" t="s">
        <v>365</v>
      </c>
      <c r="L286" s="67">
        <v>45935</v>
      </c>
      <c r="M286" s="60">
        <v>45968</v>
      </c>
      <c r="N286" s="55">
        <v>15900</v>
      </c>
      <c r="O286" s="55">
        <v>15900</v>
      </c>
      <c r="P286" s="55">
        <v>15900</v>
      </c>
      <c r="Q286" s="55">
        <v>15900</v>
      </c>
      <c r="R286" s="55">
        <v>15900</v>
      </c>
      <c r="S286" s="55">
        <v>15900</v>
      </c>
      <c r="T286" s="55">
        <v>15900</v>
      </c>
      <c r="U286" s="55">
        <v>15900</v>
      </c>
      <c r="V286" s="55">
        <v>15900</v>
      </c>
      <c r="W286" s="55">
        <v>15900</v>
      </c>
      <c r="X286" s="55"/>
      <c r="Y286" s="55"/>
      <c r="Z286" s="55"/>
      <c r="AA286" s="55"/>
    </row>
    <row r="287" spans="10:27" x14ac:dyDescent="0.25">
      <c r="J287" s="79" t="s">
        <v>284</v>
      </c>
      <c r="K287" s="80" t="s">
        <v>365</v>
      </c>
      <c r="L287" s="67">
        <v>45935</v>
      </c>
      <c r="M287" s="60">
        <v>45968</v>
      </c>
      <c r="N287" s="55">
        <v>15900</v>
      </c>
      <c r="O287" s="55">
        <v>15900</v>
      </c>
      <c r="P287" s="55">
        <v>15900</v>
      </c>
      <c r="Q287" s="55">
        <v>15900</v>
      </c>
      <c r="R287" s="55">
        <v>15900</v>
      </c>
      <c r="S287" s="55">
        <v>15900</v>
      </c>
      <c r="T287" s="55">
        <v>15900</v>
      </c>
      <c r="U287" s="55">
        <v>15900</v>
      </c>
      <c r="V287" s="55">
        <v>15900</v>
      </c>
      <c r="W287" s="55">
        <v>15900</v>
      </c>
      <c r="X287" s="55"/>
      <c r="Y287" s="55"/>
      <c r="Z287" s="55"/>
      <c r="AA287" s="55"/>
    </row>
    <row r="288" spans="10:27" x14ac:dyDescent="0.25">
      <c r="J288" s="79" t="s">
        <v>285</v>
      </c>
      <c r="K288" s="80" t="s">
        <v>365</v>
      </c>
      <c r="L288" s="67">
        <v>45935</v>
      </c>
      <c r="M288" s="60">
        <v>45968</v>
      </c>
      <c r="N288" s="55">
        <v>15900</v>
      </c>
      <c r="O288" s="55">
        <v>15900</v>
      </c>
      <c r="P288" s="55">
        <v>15900</v>
      </c>
      <c r="Q288" s="55">
        <v>15900</v>
      </c>
      <c r="R288" s="55">
        <v>15900</v>
      </c>
      <c r="S288" s="55">
        <v>15900</v>
      </c>
      <c r="T288" s="55">
        <v>15900</v>
      </c>
      <c r="U288" s="55">
        <v>15900</v>
      </c>
      <c r="V288" s="55">
        <v>15900</v>
      </c>
      <c r="W288" s="55">
        <v>15900</v>
      </c>
      <c r="X288" s="55"/>
      <c r="Y288" s="55"/>
      <c r="Z288" s="55"/>
      <c r="AA288" s="55"/>
    </row>
    <row r="289" spans="10:27" x14ac:dyDescent="0.25">
      <c r="J289" s="79" t="s">
        <v>286</v>
      </c>
      <c r="K289" s="80" t="s">
        <v>365</v>
      </c>
      <c r="L289" s="67">
        <v>45936</v>
      </c>
      <c r="M289" s="60">
        <v>45968</v>
      </c>
      <c r="N289" s="55">
        <v>15900</v>
      </c>
      <c r="O289" s="55">
        <v>15900</v>
      </c>
      <c r="P289" s="55">
        <v>15900</v>
      </c>
      <c r="Q289" s="55">
        <v>15900</v>
      </c>
      <c r="R289" s="55">
        <v>15900</v>
      </c>
      <c r="S289" s="55">
        <v>15900</v>
      </c>
      <c r="T289" s="55">
        <v>15900</v>
      </c>
      <c r="U289" s="55">
        <v>15900</v>
      </c>
      <c r="V289" s="55">
        <v>15900</v>
      </c>
      <c r="W289" s="55">
        <v>15900</v>
      </c>
      <c r="X289" s="55"/>
      <c r="Y289" s="55"/>
      <c r="Z289" s="55"/>
      <c r="AA289" s="55"/>
    </row>
    <row r="290" spans="10:27" x14ac:dyDescent="0.25">
      <c r="J290" s="79" t="s">
        <v>287</v>
      </c>
      <c r="K290" s="80" t="s">
        <v>365</v>
      </c>
      <c r="L290" s="67">
        <v>45936</v>
      </c>
      <c r="M290" s="60">
        <v>45968</v>
      </c>
      <c r="N290" s="55">
        <v>15900</v>
      </c>
      <c r="O290" s="55">
        <v>15900</v>
      </c>
      <c r="P290" s="55">
        <v>15900</v>
      </c>
      <c r="Q290" s="55">
        <v>15900</v>
      </c>
      <c r="R290" s="55">
        <v>15900</v>
      </c>
      <c r="S290" s="55">
        <v>15900</v>
      </c>
      <c r="T290" s="55">
        <v>15900</v>
      </c>
      <c r="U290" s="55">
        <v>15900</v>
      </c>
      <c r="V290" s="55">
        <v>15900</v>
      </c>
      <c r="W290" s="55">
        <v>15900</v>
      </c>
      <c r="X290" s="55"/>
      <c r="Y290" s="55"/>
      <c r="Z290" s="55"/>
      <c r="AA290" s="55"/>
    </row>
    <row r="291" spans="10:27" x14ac:dyDescent="0.25">
      <c r="J291" s="79" t="s">
        <v>288</v>
      </c>
      <c r="K291" s="80">
        <v>2</v>
      </c>
      <c r="L291" s="67">
        <v>45936</v>
      </c>
      <c r="M291" s="60">
        <v>45968</v>
      </c>
      <c r="N291" s="55">
        <v>67900</v>
      </c>
      <c r="O291" s="55">
        <v>67900</v>
      </c>
      <c r="P291" s="55">
        <v>67900</v>
      </c>
      <c r="Q291" s="55">
        <v>67900</v>
      </c>
      <c r="R291" s="55">
        <v>67900</v>
      </c>
      <c r="S291" s="55">
        <v>67900</v>
      </c>
      <c r="T291" s="55">
        <v>67900</v>
      </c>
      <c r="U291" s="55">
        <v>67900</v>
      </c>
      <c r="V291" s="55">
        <v>67900</v>
      </c>
      <c r="W291" s="55">
        <v>67900</v>
      </c>
      <c r="X291" s="55"/>
      <c r="Y291" s="55"/>
      <c r="Z291" s="55"/>
      <c r="AA291" s="55"/>
    </row>
    <row r="292" spans="10:27" x14ac:dyDescent="0.25">
      <c r="J292" s="79" t="s">
        <v>289</v>
      </c>
      <c r="K292" s="80">
        <v>2</v>
      </c>
      <c r="L292" s="67">
        <v>45937</v>
      </c>
      <c r="M292" s="60">
        <v>45968</v>
      </c>
      <c r="N292" s="55">
        <v>67900</v>
      </c>
      <c r="O292" s="55">
        <v>67900</v>
      </c>
      <c r="P292" s="55">
        <v>67900</v>
      </c>
      <c r="Q292" s="55">
        <v>67900</v>
      </c>
      <c r="R292" s="55">
        <v>67900</v>
      </c>
      <c r="S292" s="55">
        <v>67900</v>
      </c>
      <c r="T292" s="55">
        <v>67900</v>
      </c>
      <c r="U292" s="55">
        <v>67900</v>
      </c>
      <c r="V292" s="55">
        <v>67900</v>
      </c>
      <c r="W292" s="55">
        <v>67900</v>
      </c>
      <c r="X292" s="55"/>
      <c r="Y292" s="55"/>
      <c r="Z292" s="55"/>
      <c r="AA292" s="55"/>
    </row>
    <row r="293" spans="10:27" x14ac:dyDescent="0.25">
      <c r="J293" s="79" t="s">
        <v>290</v>
      </c>
      <c r="K293" s="80" t="s">
        <v>365</v>
      </c>
      <c r="L293" s="67">
        <v>45937</v>
      </c>
      <c r="M293" s="60">
        <v>45968</v>
      </c>
      <c r="N293" s="55">
        <v>15900</v>
      </c>
      <c r="O293" s="55">
        <v>15900</v>
      </c>
      <c r="P293" s="55">
        <v>15900</v>
      </c>
      <c r="Q293" s="55">
        <v>15900</v>
      </c>
      <c r="R293" s="55">
        <v>15900</v>
      </c>
      <c r="S293" s="55">
        <v>15900</v>
      </c>
      <c r="T293" s="55">
        <v>15900</v>
      </c>
      <c r="U293" s="55">
        <v>15900</v>
      </c>
      <c r="V293" s="55">
        <v>15900</v>
      </c>
      <c r="W293" s="55">
        <v>15900</v>
      </c>
      <c r="X293" s="55"/>
      <c r="Y293" s="55"/>
      <c r="Z293" s="55"/>
      <c r="AA293" s="55"/>
    </row>
    <row r="294" spans="10:27" x14ac:dyDescent="0.25">
      <c r="J294" s="79" t="s">
        <v>291</v>
      </c>
      <c r="K294" s="80" t="s">
        <v>365</v>
      </c>
      <c r="L294" s="67">
        <v>45937</v>
      </c>
      <c r="M294" s="60">
        <v>45968</v>
      </c>
      <c r="N294" s="55">
        <v>15900</v>
      </c>
      <c r="O294" s="55">
        <v>15900</v>
      </c>
      <c r="P294" s="55">
        <v>15900</v>
      </c>
      <c r="Q294" s="55">
        <v>15900</v>
      </c>
      <c r="R294" s="55">
        <v>15900</v>
      </c>
      <c r="S294" s="55">
        <v>15900</v>
      </c>
      <c r="T294" s="55">
        <v>15900</v>
      </c>
      <c r="U294" s="55">
        <v>15900</v>
      </c>
      <c r="V294" s="55">
        <v>15900</v>
      </c>
      <c r="W294" s="55">
        <v>15900</v>
      </c>
      <c r="X294" s="55"/>
      <c r="Y294" s="55"/>
      <c r="Z294" s="55"/>
      <c r="AA294" s="55"/>
    </row>
    <row r="295" spans="10:27" x14ac:dyDescent="0.25">
      <c r="J295" s="79" t="s">
        <v>292</v>
      </c>
      <c r="K295" s="80">
        <v>2</v>
      </c>
      <c r="L295" s="67">
        <v>45938</v>
      </c>
      <c r="M295" s="60">
        <v>45975</v>
      </c>
      <c r="N295" s="55"/>
      <c r="O295" s="55">
        <v>67900</v>
      </c>
      <c r="P295" s="55">
        <v>67900</v>
      </c>
      <c r="Q295" s="55">
        <v>67900</v>
      </c>
      <c r="R295" s="55">
        <v>67900</v>
      </c>
      <c r="S295" s="55">
        <v>67900</v>
      </c>
      <c r="T295" s="55">
        <v>67900</v>
      </c>
      <c r="U295" s="55">
        <v>67900</v>
      </c>
      <c r="V295" s="55">
        <v>67900</v>
      </c>
      <c r="W295" s="55">
        <v>67900</v>
      </c>
      <c r="X295" s="55">
        <v>67900</v>
      </c>
      <c r="Y295" s="55"/>
      <c r="Z295" s="55"/>
      <c r="AA295" s="55"/>
    </row>
    <row r="296" spans="10:27" x14ac:dyDescent="0.25">
      <c r="J296" s="79" t="s">
        <v>293</v>
      </c>
      <c r="K296" s="80" t="s">
        <v>365</v>
      </c>
      <c r="L296" s="67">
        <v>45938</v>
      </c>
      <c r="M296" s="60">
        <v>45975</v>
      </c>
      <c r="N296" s="55"/>
      <c r="O296" s="55">
        <v>15900</v>
      </c>
      <c r="P296" s="55">
        <v>15900</v>
      </c>
      <c r="Q296" s="55">
        <v>15900</v>
      </c>
      <c r="R296" s="55">
        <v>15900</v>
      </c>
      <c r="S296" s="55">
        <v>15900</v>
      </c>
      <c r="T296" s="55">
        <v>15900</v>
      </c>
      <c r="U296" s="55">
        <v>15900</v>
      </c>
      <c r="V296" s="55">
        <v>15900</v>
      </c>
      <c r="W296" s="55">
        <v>15900</v>
      </c>
      <c r="X296" s="55">
        <v>15900</v>
      </c>
      <c r="Y296" s="55"/>
      <c r="Z296" s="55"/>
      <c r="AA296" s="55"/>
    </row>
    <row r="297" spans="10:27" x14ac:dyDescent="0.25">
      <c r="J297" s="79" t="s">
        <v>294</v>
      </c>
      <c r="K297" s="80" t="s">
        <v>365</v>
      </c>
      <c r="L297" s="67">
        <v>45938</v>
      </c>
      <c r="M297" s="60">
        <v>45975</v>
      </c>
      <c r="N297" s="55"/>
      <c r="O297" s="55">
        <v>15900</v>
      </c>
      <c r="P297" s="55">
        <v>15900</v>
      </c>
      <c r="Q297" s="55">
        <v>15900</v>
      </c>
      <c r="R297" s="55">
        <v>15900</v>
      </c>
      <c r="S297" s="55">
        <v>15900</v>
      </c>
      <c r="T297" s="55">
        <v>15900</v>
      </c>
      <c r="U297" s="55">
        <v>15900</v>
      </c>
      <c r="V297" s="55">
        <v>15900</v>
      </c>
      <c r="W297" s="55">
        <v>15900</v>
      </c>
      <c r="X297" s="55">
        <v>15900</v>
      </c>
      <c r="Y297" s="55"/>
      <c r="Z297" s="55"/>
      <c r="AA297" s="55"/>
    </row>
    <row r="298" spans="10:27" x14ac:dyDescent="0.25">
      <c r="J298" s="79" t="s">
        <v>295</v>
      </c>
      <c r="K298" s="80" t="s">
        <v>365</v>
      </c>
      <c r="L298" s="67">
        <v>45939</v>
      </c>
      <c r="M298" s="60">
        <v>45975</v>
      </c>
      <c r="N298" s="55"/>
      <c r="O298" s="55">
        <v>15900</v>
      </c>
      <c r="P298" s="55">
        <v>15900</v>
      </c>
      <c r="Q298" s="55">
        <v>15900</v>
      </c>
      <c r="R298" s="55">
        <v>15900</v>
      </c>
      <c r="S298" s="55">
        <v>15900</v>
      </c>
      <c r="T298" s="55">
        <v>15900</v>
      </c>
      <c r="U298" s="55">
        <v>15900</v>
      </c>
      <c r="V298" s="55">
        <v>15900</v>
      </c>
      <c r="W298" s="55">
        <v>15900</v>
      </c>
      <c r="X298" s="55">
        <v>15900</v>
      </c>
      <c r="Y298" s="55"/>
      <c r="Z298" s="55"/>
      <c r="AA298" s="55"/>
    </row>
    <row r="299" spans="10:27" x14ac:dyDescent="0.25">
      <c r="J299" s="79" t="s">
        <v>296</v>
      </c>
      <c r="K299" s="80" t="s">
        <v>365</v>
      </c>
      <c r="L299" s="67">
        <v>45939</v>
      </c>
      <c r="M299" s="60">
        <v>45975</v>
      </c>
      <c r="N299" s="55"/>
      <c r="O299" s="55">
        <v>15900</v>
      </c>
      <c r="P299" s="55">
        <v>15900</v>
      </c>
      <c r="Q299" s="55">
        <v>15900</v>
      </c>
      <c r="R299" s="55">
        <v>15900</v>
      </c>
      <c r="S299" s="55">
        <v>15900</v>
      </c>
      <c r="T299" s="55">
        <v>15900</v>
      </c>
      <c r="U299" s="55">
        <v>15900</v>
      </c>
      <c r="V299" s="55">
        <v>15900</v>
      </c>
      <c r="W299" s="55">
        <v>15900</v>
      </c>
      <c r="X299" s="55">
        <v>15900</v>
      </c>
      <c r="Y299" s="55"/>
      <c r="Z299" s="55"/>
      <c r="AA299" s="55"/>
    </row>
    <row r="300" spans="10:27" x14ac:dyDescent="0.25">
      <c r="J300" s="79" t="s">
        <v>297</v>
      </c>
      <c r="K300" s="80" t="s">
        <v>365</v>
      </c>
      <c r="L300" s="67">
        <v>45939</v>
      </c>
      <c r="M300" s="60">
        <v>45975</v>
      </c>
      <c r="N300" s="55"/>
      <c r="O300" s="55">
        <v>15900</v>
      </c>
      <c r="P300" s="55">
        <v>15900</v>
      </c>
      <c r="Q300" s="55">
        <v>15900</v>
      </c>
      <c r="R300" s="55">
        <v>15900</v>
      </c>
      <c r="S300" s="55">
        <v>15900</v>
      </c>
      <c r="T300" s="55">
        <v>15900</v>
      </c>
      <c r="U300" s="55">
        <v>15900</v>
      </c>
      <c r="V300" s="55">
        <v>15900</v>
      </c>
      <c r="W300" s="55">
        <v>15900</v>
      </c>
      <c r="X300" s="55">
        <v>15900</v>
      </c>
      <c r="Y300" s="55"/>
      <c r="Z300" s="55"/>
      <c r="AA300" s="55"/>
    </row>
    <row r="301" spans="10:27" x14ac:dyDescent="0.25">
      <c r="J301" s="79" t="s">
        <v>298</v>
      </c>
      <c r="K301" s="80" t="s">
        <v>365</v>
      </c>
      <c r="L301" s="67">
        <v>45940</v>
      </c>
      <c r="M301" s="60">
        <v>45975</v>
      </c>
      <c r="N301" s="55"/>
      <c r="O301" s="55">
        <v>15900</v>
      </c>
      <c r="P301" s="55">
        <v>15900</v>
      </c>
      <c r="Q301" s="55">
        <v>15900</v>
      </c>
      <c r="R301" s="55">
        <v>15900</v>
      </c>
      <c r="S301" s="55">
        <v>15900</v>
      </c>
      <c r="T301" s="55">
        <v>15900</v>
      </c>
      <c r="U301" s="55">
        <v>15900</v>
      </c>
      <c r="V301" s="55">
        <v>15900</v>
      </c>
      <c r="W301" s="55">
        <v>15900</v>
      </c>
      <c r="X301" s="55">
        <v>15900</v>
      </c>
      <c r="Y301" s="55"/>
      <c r="Z301" s="55"/>
      <c r="AA301" s="55"/>
    </row>
    <row r="302" spans="10:27" x14ac:dyDescent="0.25">
      <c r="J302" s="79" t="s">
        <v>299</v>
      </c>
      <c r="K302" s="80">
        <v>2</v>
      </c>
      <c r="L302" s="67">
        <v>45940</v>
      </c>
      <c r="M302" s="60">
        <v>45975</v>
      </c>
      <c r="N302" s="55"/>
      <c r="O302" s="55">
        <v>67900</v>
      </c>
      <c r="P302" s="55">
        <v>67900</v>
      </c>
      <c r="Q302" s="55">
        <v>67900</v>
      </c>
      <c r="R302" s="55">
        <v>67900</v>
      </c>
      <c r="S302" s="55">
        <v>67900</v>
      </c>
      <c r="T302" s="55">
        <v>67900</v>
      </c>
      <c r="U302" s="55">
        <v>67900</v>
      </c>
      <c r="V302" s="55">
        <v>67900</v>
      </c>
      <c r="W302" s="55">
        <v>67900</v>
      </c>
      <c r="X302" s="55">
        <v>67900</v>
      </c>
      <c r="Y302" s="55"/>
      <c r="Z302" s="55"/>
      <c r="AA302" s="55"/>
    </row>
    <row r="303" spans="10:27" x14ac:dyDescent="0.25">
      <c r="J303" s="79" t="s">
        <v>300</v>
      </c>
      <c r="K303" s="80" t="s">
        <v>365</v>
      </c>
      <c r="L303" s="67">
        <v>45940</v>
      </c>
      <c r="M303" s="60">
        <v>45975</v>
      </c>
      <c r="N303" s="55"/>
      <c r="O303" s="55">
        <v>15900</v>
      </c>
      <c r="P303" s="55">
        <v>15900</v>
      </c>
      <c r="Q303" s="55">
        <v>15900</v>
      </c>
      <c r="R303" s="55">
        <v>15900</v>
      </c>
      <c r="S303" s="55">
        <v>15900</v>
      </c>
      <c r="T303" s="55">
        <v>15900</v>
      </c>
      <c r="U303" s="55">
        <v>15900</v>
      </c>
      <c r="V303" s="55">
        <v>15900</v>
      </c>
      <c r="W303" s="55">
        <v>15900</v>
      </c>
      <c r="X303" s="55">
        <v>15900</v>
      </c>
      <c r="Y303" s="55"/>
      <c r="Z303" s="55"/>
      <c r="AA303" s="55"/>
    </row>
    <row r="304" spans="10:27" x14ac:dyDescent="0.25">
      <c r="J304" s="79" t="s">
        <v>301</v>
      </c>
      <c r="K304" s="80" t="s">
        <v>365</v>
      </c>
      <c r="L304" s="67">
        <v>45941</v>
      </c>
      <c r="M304" s="60">
        <v>45975</v>
      </c>
      <c r="N304" s="55"/>
      <c r="O304" s="55">
        <v>15900</v>
      </c>
      <c r="P304" s="55">
        <v>15900</v>
      </c>
      <c r="Q304" s="55">
        <v>15900</v>
      </c>
      <c r="R304" s="55">
        <v>15900</v>
      </c>
      <c r="S304" s="55">
        <v>15900</v>
      </c>
      <c r="T304" s="55">
        <v>15900</v>
      </c>
      <c r="U304" s="55">
        <v>15900</v>
      </c>
      <c r="V304" s="55">
        <v>15900</v>
      </c>
      <c r="W304" s="55">
        <v>15900</v>
      </c>
      <c r="X304" s="55">
        <v>15900</v>
      </c>
      <c r="Y304" s="55"/>
      <c r="Z304" s="55"/>
      <c r="AA304" s="55"/>
    </row>
    <row r="305" spans="10:27" x14ac:dyDescent="0.25">
      <c r="J305" s="79" t="s">
        <v>302</v>
      </c>
      <c r="K305" s="80" t="s">
        <v>365</v>
      </c>
      <c r="L305" s="67">
        <v>45941</v>
      </c>
      <c r="M305" s="60">
        <v>45975</v>
      </c>
      <c r="N305" s="55"/>
      <c r="O305" s="55">
        <v>15900</v>
      </c>
      <c r="P305" s="55">
        <v>15900</v>
      </c>
      <c r="Q305" s="55">
        <v>15900</v>
      </c>
      <c r="R305" s="55">
        <v>15900</v>
      </c>
      <c r="S305" s="55">
        <v>15900</v>
      </c>
      <c r="T305" s="55">
        <v>15900</v>
      </c>
      <c r="U305" s="55">
        <v>15900</v>
      </c>
      <c r="V305" s="55">
        <v>15900</v>
      </c>
      <c r="W305" s="55">
        <v>15900</v>
      </c>
      <c r="X305" s="55">
        <v>15900</v>
      </c>
      <c r="Y305" s="55"/>
      <c r="Z305" s="55"/>
      <c r="AA305" s="55"/>
    </row>
    <row r="306" spans="10:27" x14ac:dyDescent="0.25">
      <c r="J306" s="79" t="s">
        <v>303</v>
      </c>
      <c r="K306" s="80" t="s">
        <v>365</v>
      </c>
      <c r="L306" s="67">
        <v>45941</v>
      </c>
      <c r="M306" s="60">
        <v>45975</v>
      </c>
      <c r="N306" s="55"/>
      <c r="O306" s="55">
        <v>15900</v>
      </c>
      <c r="P306" s="55">
        <v>15900</v>
      </c>
      <c r="Q306" s="55">
        <v>15900</v>
      </c>
      <c r="R306" s="55">
        <v>15900</v>
      </c>
      <c r="S306" s="55">
        <v>15900</v>
      </c>
      <c r="T306" s="55">
        <v>15900</v>
      </c>
      <c r="U306" s="55">
        <v>15900</v>
      </c>
      <c r="V306" s="55">
        <v>15900</v>
      </c>
      <c r="W306" s="55">
        <v>15900</v>
      </c>
      <c r="X306" s="55">
        <v>15900</v>
      </c>
      <c r="Y306" s="55"/>
      <c r="Z306" s="55"/>
      <c r="AA306" s="55"/>
    </row>
    <row r="307" spans="10:27" x14ac:dyDescent="0.25">
      <c r="J307" s="79" t="s">
        <v>304</v>
      </c>
      <c r="K307" s="80" t="s">
        <v>365</v>
      </c>
      <c r="L307" s="67">
        <v>45942</v>
      </c>
      <c r="M307" s="60">
        <v>45975</v>
      </c>
      <c r="N307" s="55"/>
      <c r="O307" s="55">
        <v>15900</v>
      </c>
      <c r="P307" s="55">
        <v>15900</v>
      </c>
      <c r="Q307" s="55">
        <v>15900</v>
      </c>
      <c r="R307" s="55">
        <v>15900</v>
      </c>
      <c r="S307" s="55">
        <v>15900</v>
      </c>
      <c r="T307" s="55">
        <v>15900</v>
      </c>
      <c r="U307" s="55">
        <v>15900</v>
      </c>
      <c r="V307" s="55">
        <v>15900</v>
      </c>
      <c r="W307" s="55">
        <v>15900</v>
      </c>
      <c r="X307" s="55">
        <v>15900</v>
      </c>
      <c r="Y307" s="55"/>
      <c r="Z307" s="55"/>
      <c r="AA307" s="55"/>
    </row>
    <row r="308" spans="10:27" x14ac:dyDescent="0.25">
      <c r="J308" s="79" t="s">
        <v>305</v>
      </c>
      <c r="K308" s="80" t="s">
        <v>365</v>
      </c>
      <c r="L308" s="67">
        <v>45942</v>
      </c>
      <c r="M308" s="60">
        <v>45975</v>
      </c>
      <c r="N308" s="55"/>
      <c r="O308" s="55">
        <v>15900</v>
      </c>
      <c r="P308" s="55">
        <v>15900</v>
      </c>
      <c r="Q308" s="55">
        <v>15900</v>
      </c>
      <c r="R308" s="55">
        <v>15900</v>
      </c>
      <c r="S308" s="55">
        <v>15900</v>
      </c>
      <c r="T308" s="55">
        <v>15900</v>
      </c>
      <c r="U308" s="55">
        <v>15900</v>
      </c>
      <c r="V308" s="55">
        <v>15900</v>
      </c>
      <c r="W308" s="55">
        <v>15900</v>
      </c>
      <c r="X308" s="55">
        <v>15900</v>
      </c>
      <c r="Y308" s="55"/>
      <c r="Z308" s="55"/>
      <c r="AA308" s="55"/>
    </row>
    <row r="309" spans="10:27" x14ac:dyDescent="0.25">
      <c r="J309" s="79" t="s">
        <v>306</v>
      </c>
      <c r="K309" s="80" t="s">
        <v>365</v>
      </c>
      <c r="L309" s="67">
        <v>45942</v>
      </c>
      <c r="M309" s="60">
        <v>45975</v>
      </c>
      <c r="N309" s="55"/>
      <c r="O309" s="55">
        <v>15900</v>
      </c>
      <c r="P309" s="55">
        <v>15900</v>
      </c>
      <c r="Q309" s="55">
        <v>15900</v>
      </c>
      <c r="R309" s="55">
        <v>15900</v>
      </c>
      <c r="S309" s="55">
        <v>15900</v>
      </c>
      <c r="T309" s="55">
        <v>15900</v>
      </c>
      <c r="U309" s="55">
        <v>15900</v>
      </c>
      <c r="V309" s="55">
        <v>15900</v>
      </c>
      <c r="W309" s="55">
        <v>15900</v>
      </c>
      <c r="X309" s="55">
        <v>15900</v>
      </c>
      <c r="Y309" s="55"/>
      <c r="Z309" s="55"/>
      <c r="AA309" s="55"/>
    </row>
    <row r="310" spans="10:27" x14ac:dyDescent="0.25">
      <c r="J310" s="79" t="s">
        <v>307</v>
      </c>
      <c r="K310" s="80" t="s">
        <v>365</v>
      </c>
      <c r="L310" s="67">
        <v>45943</v>
      </c>
      <c r="M310" s="60">
        <v>45975</v>
      </c>
      <c r="N310" s="55"/>
      <c r="O310" s="55">
        <v>15900</v>
      </c>
      <c r="P310" s="55">
        <v>15900</v>
      </c>
      <c r="Q310" s="55">
        <v>15900</v>
      </c>
      <c r="R310" s="55">
        <v>15900</v>
      </c>
      <c r="S310" s="55">
        <v>15900</v>
      </c>
      <c r="T310" s="55">
        <v>15900</v>
      </c>
      <c r="U310" s="55">
        <v>15900</v>
      </c>
      <c r="V310" s="55">
        <v>15900</v>
      </c>
      <c r="W310" s="55">
        <v>15900</v>
      </c>
      <c r="X310" s="55">
        <v>15900</v>
      </c>
      <c r="Y310" s="55"/>
      <c r="Z310" s="55"/>
      <c r="AA310" s="55"/>
    </row>
    <row r="311" spans="10:27" x14ac:dyDescent="0.25">
      <c r="J311" s="79" t="s">
        <v>308</v>
      </c>
      <c r="K311" s="80" t="s">
        <v>365</v>
      </c>
      <c r="L311" s="67">
        <v>45943</v>
      </c>
      <c r="M311" s="60">
        <v>45975</v>
      </c>
      <c r="N311" s="55"/>
      <c r="O311" s="55">
        <v>15900</v>
      </c>
      <c r="P311" s="55">
        <v>15900</v>
      </c>
      <c r="Q311" s="55">
        <v>15900</v>
      </c>
      <c r="R311" s="55">
        <v>15900</v>
      </c>
      <c r="S311" s="55">
        <v>15900</v>
      </c>
      <c r="T311" s="55">
        <v>15900</v>
      </c>
      <c r="U311" s="55">
        <v>15900</v>
      </c>
      <c r="V311" s="55">
        <v>15900</v>
      </c>
      <c r="W311" s="55">
        <v>15900</v>
      </c>
      <c r="X311" s="55">
        <v>15900</v>
      </c>
      <c r="Y311" s="55"/>
      <c r="Z311" s="55"/>
      <c r="AA311" s="55"/>
    </row>
    <row r="312" spans="10:27" x14ac:dyDescent="0.25">
      <c r="J312" s="79" t="s">
        <v>309</v>
      </c>
      <c r="K312" s="80" t="s">
        <v>365</v>
      </c>
      <c r="L312" s="67">
        <v>45943</v>
      </c>
      <c r="M312" s="60">
        <v>45975</v>
      </c>
      <c r="N312" s="55"/>
      <c r="O312" s="55">
        <v>15900</v>
      </c>
      <c r="P312" s="55">
        <v>15900</v>
      </c>
      <c r="Q312" s="55">
        <v>15900</v>
      </c>
      <c r="R312" s="55">
        <v>15900</v>
      </c>
      <c r="S312" s="55">
        <v>15900</v>
      </c>
      <c r="T312" s="55">
        <v>15900</v>
      </c>
      <c r="U312" s="55">
        <v>15900</v>
      </c>
      <c r="V312" s="55">
        <v>15900</v>
      </c>
      <c r="W312" s="55">
        <v>15900</v>
      </c>
      <c r="X312" s="55">
        <v>15900</v>
      </c>
      <c r="Y312" s="55"/>
      <c r="Z312" s="55"/>
      <c r="AA312" s="55"/>
    </row>
    <row r="313" spans="10:27" x14ac:dyDescent="0.25">
      <c r="J313" s="79" t="s">
        <v>310</v>
      </c>
      <c r="K313" s="80" t="s">
        <v>365</v>
      </c>
      <c r="L313" s="67">
        <v>45944</v>
      </c>
      <c r="M313" s="60">
        <v>45975</v>
      </c>
      <c r="N313" s="55"/>
      <c r="O313" s="55">
        <v>15900</v>
      </c>
      <c r="P313" s="55">
        <v>15900</v>
      </c>
      <c r="Q313" s="55">
        <v>15900</v>
      </c>
      <c r="R313" s="55">
        <v>15900</v>
      </c>
      <c r="S313" s="55">
        <v>15900</v>
      </c>
      <c r="T313" s="55">
        <v>15900</v>
      </c>
      <c r="U313" s="55">
        <v>15900</v>
      </c>
      <c r="V313" s="55">
        <v>15900</v>
      </c>
      <c r="W313" s="55">
        <v>15900</v>
      </c>
      <c r="X313" s="55">
        <v>15900</v>
      </c>
      <c r="Y313" s="55"/>
      <c r="Z313" s="55"/>
      <c r="AA313" s="55"/>
    </row>
    <row r="314" spans="10:27" x14ac:dyDescent="0.25">
      <c r="J314" s="79" t="s">
        <v>311</v>
      </c>
      <c r="K314" s="80" t="s">
        <v>365</v>
      </c>
      <c r="L314" s="67">
        <v>45944</v>
      </c>
      <c r="M314" s="60">
        <v>45975</v>
      </c>
      <c r="N314" s="55"/>
      <c r="O314" s="55">
        <v>15900</v>
      </c>
      <c r="P314" s="55">
        <v>15900</v>
      </c>
      <c r="Q314" s="55">
        <v>15900</v>
      </c>
      <c r="R314" s="55">
        <v>15900</v>
      </c>
      <c r="S314" s="55">
        <v>15900</v>
      </c>
      <c r="T314" s="55">
        <v>15900</v>
      </c>
      <c r="U314" s="55">
        <v>15900</v>
      </c>
      <c r="V314" s="55">
        <v>15900</v>
      </c>
      <c r="W314" s="55">
        <v>15900</v>
      </c>
      <c r="X314" s="55">
        <v>15900</v>
      </c>
      <c r="Y314" s="55"/>
      <c r="Z314" s="55"/>
      <c r="AA314" s="55"/>
    </row>
    <row r="315" spans="10:27" x14ac:dyDescent="0.25">
      <c r="J315" s="79" t="s">
        <v>312</v>
      </c>
      <c r="K315" s="80" t="s">
        <v>365</v>
      </c>
      <c r="L315" s="67">
        <v>45944</v>
      </c>
      <c r="M315" s="60">
        <v>45975</v>
      </c>
      <c r="N315" s="55"/>
      <c r="O315" s="55">
        <v>15900</v>
      </c>
      <c r="P315" s="55">
        <v>15900</v>
      </c>
      <c r="Q315" s="55">
        <v>15900</v>
      </c>
      <c r="R315" s="55">
        <v>15900</v>
      </c>
      <c r="S315" s="55">
        <v>15900</v>
      </c>
      <c r="T315" s="55">
        <v>15900</v>
      </c>
      <c r="U315" s="55">
        <v>15900</v>
      </c>
      <c r="V315" s="55">
        <v>15900</v>
      </c>
      <c r="W315" s="55">
        <v>15900</v>
      </c>
      <c r="X315" s="55">
        <v>15900</v>
      </c>
      <c r="Y315" s="55"/>
      <c r="Z315" s="55"/>
      <c r="AA315" s="55"/>
    </row>
    <row r="316" spans="10:27" x14ac:dyDescent="0.25">
      <c r="J316" s="79" t="s">
        <v>313</v>
      </c>
      <c r="K316" s="80" t="s">
        <v>365</v>
      </c>
      <c r="L316" s="67">
        <v>45945</v>
      </c>
      <c r="M316" s="60">
        <v>45982</v>
      </c>
      <c r="N316" s="55"/>
      <c r="O316" s="55"/>
      <c r="P316" s="55">
        <v>15900</v>
      </c>
      <c r="Q316" s="55">
        <v>15900</v>
      </c>
      <c r="R316" s="55">
        <v>15900</v>
      </c>
      <c r="S316" s="55">
        <v>15900</v>
      </c>
      <c r="T316" s="55">
        <v>15900</v>
      </c>
      <c r="U316" s="55">
        <v>15900</v>
      </c>
      <c r="V316" s="55">
        <v>15900</v>
      </c>
      <c r="W316" s="55">
        <v>15900</v>
      </c>
      <c r="X316" s="55">
        <v>15900</v>
      </c>
      <c r="Y316" s="55">
        <v>15900</v>
      </c>
      <c r="Z316" s="55"/>
      <c r="AA316" s="55"/>
    </row>
    <row r="317" spans="10:27" x14ac:dyDescent="0.25">
      <c r="J317" s="79" t="s">
        <v>314</v>
      </c>
      <c r="K317" s="80" t="s">
        <v>365</v>
      </c>
      <c r="L317" s="67">
        <v>45945</v>
      </c>
      <c r="M317" s="60">
        <v>45982</v>
      </c>
      <c r="N317" s="55"/>
      <c r="O317" s="55"/>
      <c r="P317" s="55">
        <v>15900</v>
      </c>
      <c r="Q317" s="55">
        <v>15900</v>
      </c>
      <c r="R317" s="55">
        <v>15900</v>
      </c>
      <c r="S317" s="55">
        <v>15900</v>
      </c>
      <c r="T317" s="55">
        <v>15900</v>
      </c>
      <c r="U317" s="55">
        <v>15900</v>
      </c>
      <c r="V317" s="55">
        <v>15900</v>
      </c>
      <c r="W317" s="55">
        <v>15900</v>
      </c>
      <c r="X317" s="55">
        <v>15900</v>
      </c>
      <c r="Y317" s="55">
        <v>15900</v>
      </c>
      <c r="Z317" s="55"/>
      <c r="AA317" s="55"/>
    </row>
    <row r="318" spans="10:27" x14ac:dyDescent="0.25">
      <c r="J318" s="79" t="s">
        <v>315</v>
      </c>
      <c r="K318" s="80" t="s">
        <v>365</v>
      </c>
      <c r="L318" s="67">
        <v>45945</v>
      </c>
      <c r="M318" s="60">
        <v>45982</v>
      </c>
      <c r="N318" s="55"/>
      <c r="O318" s="55"/>
      <c r="P318" s="55">
        <v>15900</v>
      </c>
      <c r="Q318" s="55">
        <v>15900</v>
      </c>
      <c r="R318" s="55">
        <v>15900</v>
      </c>
      <c r="S318" s="55">
        <v>15900</v>
      </c>
      <c r="T318" s="55">
        <v>15900</v>
      </c>
      <c r="U318" s="55">
        <v>15900</v>
      </c>
      <c r="V318" s="55">
        <v>15900</v>
      </c>
      <c r="W318" s="55">
        <v>15900</v>
      </c>
      <c r="X318" s="55">
        <v>15900</v>
      </c>
      <c r="Y318" s="55">
        <v>15900</v>
      </c>
      <c r="Z318" s="55"/>
      <c r="AA318" s="55"/>
    </row>
    <row r="319" spans="10:27" x14ac:dyDescent="0.25">
      <c r="J319" s="79" t="s">
        <v>316</v>
      </c>
      <c r="K319" s="80" t="s">
        <v>365</v>
      </c>
      <c r="L319" s="67">
        <v>45946</v>
      </c>
      <c r="M319" s="60">
        <v>45982</v>
      </c>
      <c r="N319" s="55"/>
      <c r="O319" s="55"/>
      <c r="P319" s="55">
        <v>15900</v>
      </c>
      <c r="Q319" s="55">
        <v>15900</v>
      </c>
      <c r="R319" s="55">
        <v>15900</v>
      </c>
      <c r="S319" s="55">
        <v>15900</v>
      </c>
      <c r="T319" s="55">
        <v>15900</v>
      </c>
      <c r="U319" s="55">
        <v>15900</v>
      </c>
      <c r="V319" s="55">
        <v>15900</v>
      </c>
      <c r="W319" s="55">
        <v>15900</v>
      </c>
      <c r="X319" s="55">
        <v>15900</v>
      </c>
      <c r="Y319" s="55">
        <v>15900</v>
      </c>
      <c r="Z319" s="55"/>
      <c r="AA319" s="55"/>
    </row>
    <row r="320" spans="10:27" x14ac:dyDescent="0.25">
      <c r="J320" s="79" t="s">
        <v>317</v>
      </c>
      <c r="K320" s="80">
        <v>2</v>
      </c>
      <c r="L320" s="67">
        <v>45946</v>
      </c>
      <c r="M320" s="60">
        <v>45982</v>
      </c>
      <c r="N320" s="55"/>
      <c r="O320" s="55"/>
      <c r="P320" s="55">
        <v>67900</v>
      </c>
      <c r="Q320" s="55">
        <v>67900</v>
      </c>
      <c r="R320" s="55">
        <v>67900</v>
      </c>
      <c r="S320" s="55">
        <v>67900</v>
      </c>
      <c r="T320" s="55">
        <v>67900</v>
      </c>
      <c r="U320" s="55">
        <v>67900</v>
      </c>
      <c r="V320" s="55">
        <v>67900</v>
      </c>
      <c r="W320" s="55">
        <v>67900</v>
      </c>
      <c r="X320" s="55">
        <v>67900</v>
      </c>
      <c r="Y320" s="55">
        <v>67900</v>
      </c>
      <c r="Z320" s="55"/>
      <c r="AA320" s="55"/>
    </row>
    <row r="321" spans="10:27" x14ac:dyDescent="0.25">
      <c r="J321" s="79" t="s">
        <v>318</v>
      </c>
      <c r="K321" s="80" t="s">
        <v>365</v>
      </c>
      <c r="L321" s="67">
        <v>45946</v>
      </c>
      <c r="M321" s="60">
        <v>45982</v>
      </c>
      <c r="N321" s="55"/>
      <c r="O321" s="55"/>
      <c r="P321" s="55">
        <v>15900</v>
      </c>
      <c r="Q321" s="55">
        <v>15900</v>
      </c>
      <c r="R321" s="55">
        <v>15900</v>
      </c>
      <c r="S321" s="55">
        <v>15900</v>
      </c>
      <c r="T321" s="55">
        <v>15900</v>
      </c>
      <c r="U321" s="55">
        <v>15900</v>
      </c>
      <c r="V321" s="55">
        <v>15900</v>
      </c>
      <c r="W321" s="55">
        <v>15900</v>
      </c>
      <c r="X321" s="55">
        <v>15900</v>
      </c>
      <c r="Y321" s="55">
        <v>15900</v>
      </c>
      <c r="Z321" s="55"/>
      <c r="AA321" s="55"/>
    </row>
    <row r="322" spans="10:27" x14ac:dyDescent="0.25">
      <c r="J322" s="79" t="s">
        <v>319</v>
      </c>
      <c r="K322" s="80" t="s">
        <v>365</v>
      </c>
      <c r="L322" s="67">
        <v>45947</v>
      </c>
      <c r="M322" s="60">
        <v>45982</v>
      </c>
      <c r="N322" s="55"/>
      <c r="O322" s="55"/>
      <c r="P322" s="55">
        <v>15900</v>
      </c>
      <c r="Q322" s="55">
        <v>15900</v>
      </c>
      <c r="R322" s="55">
        <v>15900</v>
      </c>
      <c r="S322" s="55">
        <v>15900</v>
      </c>
      <c r="T322" s="55">
        <v>15900</v>
      </c>
      <c r="U322" s="55">
        <v>15900</v>
      </c>
      <c r="V322" s="55">
        <v>15900</v>
      </c>
      <c r="W322" s="55">
        <v>15900</v>
      </c>
      <c r="X322" s="55">
        <v>15900</v>
      </c>
      <c r="Y322" s="55">
        <v>15900</v>
      </c>
      <c r="Z322" s="55"/>
      <c r="AA322" s="55"/>
    </row>
    <row r="323" spans="10:27" x14ac:dyDescent="0.25">
      <c r="J323" s="79" t="s">
        <v>320</v>
      </c>
      <c r="K323" s="80" t="s">
        <v>365</v>
      </c>
      <c r="L323" s="67">
        <v>45947</v>
      </c>
      <c r="M323" s="60">
        <v>45982</v>
      </c>
      <c r="N323" s="55"/>
      <c r="O323" s="55"/>
      <c r="P323" s="55">
        <v>15900</v>
      </c>
      <c r="Q323" s="55">
        <v>15900</v>
      </c>
      <c r="R323" s="55">
        <v>15900</v>
      </c>
      <c r="S323" s="55">
        <v>15900</v>
      </c>
      <c r="T323" s="55">
        <v>15900</v>
      </c>
      <c r="U323" s="55">
        <v>15900</v>
      </c>
      <c r="V323" s="55">
        <v>15900</v>
      </c>
      <c r="W323" s="55">
        <v>15900</v>
      </c>
      <c r="X323" s="55">
        <v>15900</v>
      </c>
      <c r="Y323" s="55">
        <v>15900</v>
      </c>
      <c r="Z323" s="55"/>
      <c r="AA323" s="55"/>
    </row>
    <row r="324" spans="10:27" x14ac:dyDescent="0.25">
      <c r="J324" s="79" t="s">
        <v>321</v>
      </c>
      <c r="K324" s="80" t="s">
        <v>365</v>
      </c>
      <c r="L324" s="67">
        <v>45947</v>
      </c>
      <c r="M324" s="60">
        <v>45982</v>
      </c>
      <c r="N324" s="55"/>
      <c r="O324" s="55"/>
      <c r="P324" s="55">
        <v>15900</v>
      </c>
      <c r="Q324" s="55">
        <v>15900</v>
      </c>
      <c r="R324" s="55">
        <v>15900</v>
      </c>
      <c r="S324" s="55">
        <v>15900</v>
      </c>
      <c r="T324" s="55">
        <v>15900</v>
      </c>
      <c r="U324" s="55">
        <v>15900</v>
      </c>
      <c r="V324" s="55">
        <v>15900</v>
      </c>
      <c r="W324" s="55">
        <v>15900</v>
      </c>
      <c r="X324" s="55">
        <v>15900</v>
      </c>
      <c r="Y324" s="55">
        <v>15900</v>
      </c>
      <c r="Z324" s="55"/>
      <c r="AA324" s="55"/>
    </row>
    <row r="325" spans="10:27" x14ac:dyDescent="0.25">
      <c r="J325" s="79" t="s">
        <v>322</v>
      </c>
      <c r="K325" s="80" t="s">
        <v>365</v>
      </c>
      <c r="L325" s="67">
        <v>45948</v>
      </c>
      <c r="M325" s="60">
        <v>45982</v>
      </c>
      <c r="N325" s="55"/>
      <c r="O325" s="55"/>
      <c r="P325" s="55">
        <v>15900</v>
      </c>
      <c r="Q325" s="55">
        <v>15900</v>
      </c>
      <c r="R325" s="55">
        <v>15900</v>
      </c>
      <c r="S325" s="55">
        <v>15900</v>
      </c>
      <c r="T325" s="55">
        <v>15900</v>
      </c>
      <c r="U325" s="55">
        <v>15900</v>
      </c>
      <c r="V325" s="55">
        <v>15900</v>
      </c>
      <c r="W325" s="55">
        <v>15900</v>
      </c>
      <c r="X325" s="55">
        <v>15900</v>
      </c>
      <c r="Y325" s="55">
        <v>15900</v>
      </c>
      <c r="Z325" s="55"/>
      <c r="AA325" s="55"/>
    </row>
    <row r="326" spans="10:27" x14ac:dyDescent="0.25">
      <c r="J326" s="79" t="s">
        <v>323</v>
      </c>
      <c r="K326" s="80" t="s">
        <v>365</v>
      </c>
      <c r="L326" s="67">
        <v>45948</v>
      </c>
      <c r="M326" s="60">
        <v>45982</v>
      </c>
      <c r="N326" s="55"/>
      <c r="O326" s="55"/>
      <c r="P326" s="55">
        <v>15900</v>
      </c>
      <c r="Q326" s="55">
        <v>15900</v>
      </c>
      <c r="R326" s="55">
        <v>15900</v>
      </c>
      <c r="S326" s="55">
        <v>15900</v>
      </c>
      <c r="T326" s="55">
        <v>15900</v>
      </c>
      <c r="U326" s="55">
        <v>15900</v>
      </c>
      <c r="V326" s="55">
        <v>15900</v>
      </c>
      <c r="W326" s="55">
        <v>15900</v>
      </c>
      <c r="X326" s="55">
        <v>15900</v>
      </c>
      <c r="Y326" s="55">
        <v>15900</v>
      </c>
      <c r="Z326" s="55"/>
      <c r="AA326" s="55"/>
    </row>
    <row r="327" spans="10:27" x14ac:dyDescent="0.25">
      <c r="J327" s="79" t="s">
        <v>324</v>
      </c>
      <c r="K327" s="80" t="s">
        <v>365</v>
      </c>
      <c r="L327" s="67">
        <v>45948</v>
      </c>
      <c r="M327" s="60">
        <v>45982</v>
      </c>
      <c r="N327" s="55"/>
      <c r="O327" s="55"/>
      <c r="P327" s="55">
        <v>15900</v>
      </c>
      <c r="Q327" s="55">
        <v>15900</v>
      </c>
      <c r="R327" s="55">
        <v>15900</v>
      </c>
      <c r="S327" s="55">
        <v>15900</v>
      </c>
      <c r="T327" s="55">
        <v>15900</v>
      </c>
      <c r="U327" s="55">
        <v>15900</v>
      </c>
      <c r="V327" s="55">
        <v>15900</v>
      </c>
      <c r="W327" s="55">
        <v>15900</v>
      </c>
      <c r="X327" s="55">
        <v>15900</v>
      </c>
      <c r="Y327" s="55">
        <v>15900</v>
      </c>
      <c r="Z327" s="55"/>
      <c r="AA327" s="55"/>
    </row>
    <row r="328" spans="10:27" x14ac:dyDescent="0.25">
      <c r="J328" s="79" t="s">
        <v>325</v>
      </c>
      <c r="K328" s="80" t="s">
        <v>365</v>
      </c>
      <c r="L328" s="67">
        <v>45949</v>
      </c>
      <c r="M328" s="60">
        <v>45982</v>
      </c>
      <c r="N328" s="55"/>
      <c r="O328" s="55"/>
      <c r="P328" s="55">
        <v>15900</v>
      </c>
      <c r="Q328" s="55">
        <v>15900</v>
      </c>
      <c r="R328" s="55">
        <v>15900</v>
      </c>
      <c r="S328" s="55">
        <v>15900</v>
      </c>
      <c r="T328" s="55">
        <v>15900</v>
      </c>
      <c r="U328" s="55">
        <v>15900</v>
      </c>
      <c r="V328" s="55">
        <v>15900</v>
      </c>
      <c r="W328" s="55">
        <v>15900</v>
      </c>
      <c r="X328" s="55">
        <v>15900</v>
      </c>
      <c r="Y328" s="55">
        <v>15900</v>
      </c>
      <c r="Z328" s="55"/>
      <c r="AA328" s="55"/>
    </row>
    <row r="329" spans="10:27" x14ac:dyDescent="0.25">
      <c r="J329" s="79" t="s">
        <v>326</v>
      </c>
      <c r="K329" s="80" t="s">
        <v>365</v>
      </c>
      <c r="L329" s="67">
        <v>45949</v>
      </c>
      <c r="M329" s="60">
        <v>45982</v>
      </c>
      <c r="N329" s="55"/>
      <c r="O329" s="55"/>
      <c r="P329" s="55">
        <v>15900</v>
      </c>
      <c r="Q329" s="55">
        <v>15900</v>
      </c>
      <c r="R329" s="55">
        <v>15900</v>
      </c>
      <c r="S329" s="55">
        <v>15900</v>
      </c>
      <c r="T329" s="55">
        <v>15900</v>
      </c>
      <c r="U329" s="55">
        <v>15900</v>
      </c>
      <c r="V329" s="55">
        <v>15900</v>
      </c>
      <c r="W329" s="55">
        <v>15900</v>
      </c>
      <c r="X329" s="55">
        <v>15900</v>
      </c>
      <c r="Y329" s="55">
        <v>15900</v>
      </c>
      <c r="Z329" s="55"/>
      <c r="AA329" s="55"/>
    </row>
    <row r="330" spans="10:27" x14ac:dyDescent="0.25">
      <c r="J330" s="79" t="s">
        <v>327</v>
      </c>
      <c r="K330" s="80" t="s">
        <v>365</v>
      </c>
      <c r="L330" s="67">
        <v>45949</v>
      </c>
      <c r="M330" s="60">
        <v>45982</v>
      </c>
      <c r="N330" s="55"/>
      <c r="O330" s="55"/>
      <c r="P330" s="55">
        <v>15900</v>
      </c>
      <c r="Q330" s="55">
        <v>15900</v>
      </c>
      <c r="R330" s="55">
        <v>15900</v>
      </c>
      <c r="S330" s="55">
        <v>15900</v>
      </c>
      <c r="T330" s="55">
        <v>15900</v>
      </c>
      <c r="U330" s="55">
        <v>15900</v>
      </c>
      <c r="V330" s="55">
        <v>15900</v>
      </c>
      <c r="W330" s="55">
        <v>15900</v>
      </c>
      <c r="X330" s="55">
        <v>15900</v>
      </c>
      <c r="Y330" s="55">
        <v>15900</v>
      </c>
      <c r="Z330" s="55"/>
      <c r="AA330" s="55"/>
    </row>
    <row r="331" spans="10:27" x14ac:dyDescent="0.25">
      <c r="J331" s="79" t="s">
        <v>328</v>
      </c>
      <c r="K331" s="80" t="s">
        <v>365</v>
      </c>
      <c r="L331" s="67">
        <v>45950</v>
      </c>
      <c r="M331" s="60">
        <v>45982</v>
      </c>
      <c r="N331" s="55"/>
      <c r="O331" s="55"/>
      <c r="P331" s="55">
        <v>15900</v>
      </c>
      <c r="Q331" s="55">
        <v>15900</v>
      </c>
      <c r="R331" s="55">
        <v>15900</v>
      </c>
      <c r="S331" s="55">
        <v>15900</v>
      </c>
      <c r="T331" s="55">
        <v>15900</v>
      </c>
      <c r="U331" s="55">
        <v>15900</v>
      </c>
      <c r="V331" s="55">
        <v>15900</v>
      </c>
      <c r="W331" s="55">
        <v>15900</v>
      </c>
      <c r="X331" s="55">
        <v>15900</v>
      </c>
      <c r="Y331" s="55">
        <v>15900</v>
      </c>
      <c r="Z331" s="55"/>
      <c r="AA331" s="55"/>
    </row>
    <row r="332" spans="10:27" x14ac:dyDescent="0.25">
      <c r="J332" s="79" t="s">
        <v>329</v>
      </c>
      <c r="K332" s="80" t="s">
        <v>365</v>
      </c>
      <c r="L332" s="67">
        <v>45950</v>
      </c>
      <c r="M332" s="60">
        <v>45982</v>
      </c>
      <c r="N332" s="55"/>
      <c r="O332" s="55"/>
      <c r="P332" s="55">
        <v>15900</v>
      </c>
      <c r="Q332" s="55">
        <v>15900</v>
      </c>
      <c r="R332" s="55">
        <v>15900</v>
      </c>
      <c r="S332" s="55">
        <v>15900</v>
      </c>
      <c r="T332" s="55">
        <v>15900</v>
      </c>
      <c r="U332" s="55">
        <v>15900</v>
      </c>
      <c r="V332" s="55">
        <v>15900</v>
      </c>
      <c r="W332" s="55">
        <v>15900</v>
      </c>
      <c r="X332" s="55">
        <v>15900</v>
      </c>
      <c r="Y332" s="55">
        <v>15900</v>
      </c>
      <c r="Z332" s="55"/>
      <c r="AA332" s="55"/>
    </row>
    <row r="333" spans="10:27" x14ac:dyDescent="0.25">
      <c r="J333" s="79" t="s">
        <v>330</v>
      </c>
      <c r="K333" s="80" t="s">
        <v>365</v>
      </c>
      <c r="L333" s="67">
        <v>45950</v>
      </c>
      <c r="M333" s="60">
        <v>45982</v>
      </c>
      <c r="N333" s="55"/>
      <c r="O333" s="55"/>
      <c r="P333" s="55">
        <v>15900</v>
      </c>
      <c r="Q333" s="55">
        <v>15900</v>
      </c>
      <c r="R333" s="55">
        <v>15900</v>
      </c>
      <c r="S333" s="55">
        <v>15900</v>
      </c>
      <c r="T333" s="55">
        <v>15900</v>
      </c>
      <c r="U333" s="55">
        <v>15900</v>
      </c>
      <c r="V333" s="55">
        <v>15900</v>
      </c>
      <c r="W333" s="55">
        <v>15900</v>
      </c>
      <c r="X333" s="55">
        <v>15900</v>
      </c>
      <c r="Y333" s="55">
        <v>15900</v>
      </c>
      <c r="Z333" s="55"/>
      <c r="AA333" s="55"/>
    </row>
    <row r="334" spans="10:27" x14ac:dyDescent="0.25">
      <c r="J334" s="79" t="s">
        <v>331</v>
      </c>
      <c r="K334" s="80" t="s">
        <v>365</v>
      </c>
      <c r="L334" s="67">
        <v>45951</v>
      </c>
      <c r="M334" s="60">
        <v>45982</v>
      </c>
      <c r="N334" s="55"/>
      <c r="O334" s="55"/>
      <c r="P334" s="55">
        <v>15900</v>
      </c>
      <c r="Q334" s="55">
        <v>15900</v>
      </c>
      <c r="R334" s="55">
        <v>15900</v>
      </c>
      <c r="S334" s="55">
        <v>15900</v>
      </c>
      <c r="T334" s="55">
        <v>15900</v>
      </c>
      <c r="U334" s="55">
        <v>15900</v>
      </c>
      <c r="V334" s="55">
        <v>15900</v>
      </c>
      <c r="W334" s="55">
        <v>15900</v>
      </c>
      <c r="X334" s="55">
        <v>15900</v>
      </c>
      <c r="Y334" s="55">
        <v>15900</v>
      </c>
      <c r="Z334" s="55"/>
      <c r="AA334" s="55"/>
    </row>
    <row r="335" spans="10:27" x14ac:dyDescent="0.25">
      <c r="J335" s="79" t="s">
        <v>332</v>
      </c>
      <c r="K335" s="80" t="s">
        <v>365</v>
      </c>
      <c r="L335" s="67">
        <v>45951</v>
      </c>
      <c r="M335" s="60">
        <v>45982</v>
      </c>
      <c r="N335" s="55"/>
      <c r="O335" s="55"/>
      <c r="P335" s="55">
        <v>15900</v>
      </c>
      <c r="Q335" s="55">
        <v>15900</v>
      </c>
      <c r="R335" s="55">
        <v>15900</v>
      </c>
      <c r="S335" s="55">
        <v>15900</v>
      </c>
      <c r="T335" s="55">
        <v>15900</v>
      </c>
      <c r="U335" s="55">
        <v>15900</v>
      </c>
      <c r="V335" s="55">
        <v>15900</v>
      </c>
      <c r="W335" s="55">
        <v>15900</v>
      </c>
      <c r="X335" s="55">
        <v>15900</v>
      </c>
      <c r="Y335" s="55">
        <v>15900</v>
      </c>
      <c r="Z335" s="55"/>
      <c r="AA335" s="55"/>
    </row>
    <row r="336" spans="10:27" x14ac:dyDescent="0.25">
      <c r="J336" s="79" t="s">
        <v>333</v>
      </c>
      <c r="K336" s="80" t="s">
        <v>365</v>
      </c>
      <c r="L336" s="67">
        <v>45951</v>
      </c>
      <c r="M336" s="60">
        <v>45982</v>
      </c>
      <c r="N336" s="55"/>
      <c r="O336" s="55"/>
      <c r="P336" s="55">
        <v>15900</v>
      </c>
      <c r="Q336" s="55">
        <v>15900</v>
      </c>
      <c r="R336" s="55">
        <v>15900</v>
      </c>
      <c r="S336" s="55">
        <v>15900</v>
      </c>
      <c r="T336" s="55">
        <v>15900</v>
      </c>
      <c r="U336" s="55">
        <v>15900</v>
      </c>
      <c r="V336" s="55">
        <v>15900</v>
      </c>
      <c r="W336" s="55">
        <v>15900</v>
      </c>
      <c r="X336" s="55">
        <v>15900</v>
      </c>
      <c r="Y336" s="55">
        <v>15900</v>
      </c>
      <c r="Z336" s="55"/>
      <c r="AA336" s="55"/>
    </row>
    <row r="337" spans="10:27" x14ac:dyDescent="0.25">
      <c r="J337" s="79" t="s">
        <v>334</v>
      </c>
      <c r="K337" s="80" t="s">
        <v>365</v>
      </c>
      <c r="L337" s="67">
        <v>45952</v>
      </c>
      <c r="M337" s="60">
        <v>45989</v>
      </c>
      <c r="N337" s="55"/>
      <c r="O337" s="55"/>
      <c r="P337" s="55"/>
      <c r="Q337" s="55">
        <v>15900</v>
      </c>
      <c r="R337" s="55">
        <v>15900</v>
      </c>
      <c r="S337" s="55">
        <v>15900</v>
      </c>
      <c r="T337" s="55">
        <v>15900</v>
      </c>
      <c r="U337" s="55">
        <v>15900</v>
      </c>
      <c r="V337" s="55">
        <v>15900</v>
      </c>
      <c r="W337" s="55">
        <v>15900</v>
      </c>
      <c r="X337" s="55">
        <v>15900</v>
      </c>
      <c r="Y337" s="55">
        <v>15900</v>
      </c>
      <c r="Z337" s="55">
        <v>15900</v>
      </c>
      <c r="AA337" s="55"/>
    </row>
    <row r="338" spans="10:27" x14ac:dyDescent="0.25">
      <c r="J338" s="79" t="s">
        <v>335</v>
      </c>
      <c r="K338" s="80" t="s">
        <v>365</v>
      </c>
      <c r="L338" s="67">
        <v>45952</v>
      </c>
      <c r="M338" s="60">
        <v>45989</v>
      </c>
      <c r="N338" s="55"/>
      <c r="O338" s="55"/>
      <c r="P338" s="55"/>
      <c r="Q338" s="55">
        <v>15900</v>
      </c>
      <c r="R338" s="55">
        <v>15900</v>
      </c>
      <c r="S338" s="55">
        <v>15900</v>
      </c>
      <c r="T338" s="55">
        <v>15900</v>
      </c>
      <c r="U338" s="55">
        <v>15900</v>
      </c>
      <c r="V338" s="55">
        <v>15900</v>
      </c>
      <c r="W338" s="55">
        <v>15900</v>
      </c>
      <c r="X338" s="55">
        <v>15900</v>
      </c>
      <c r="Y338" s="55">
        <v>15900</v>
      </c>
      <c r="Z338" s="55">
        <v>15900</v>
      </c>
      <c r="AA338" s="55"/>
    </row>
    <row r="339" spans="10:27" x14ac:dyDescent="0.25">
      <c r="J339" s="79" t="s">
        <v>336</v>
      </c>
      <c r="K339" s="80" t="s">
        <v>365</v>
      </c>
      <c r="L339" s="67">
        <v>45952</v>
      </c>
      <c r="M339" s="60">
        <v>45989</v>
      </c>
      <c r="N339" s="55"/>
      <c r="O339" s="55"/>
      <c r="P339" s="55"/>
      <c r="Q339" s="55">
        <v>15900</v>
      </c>
      <c r="R339" s="55">
        <v>15900</v>
      </c>
      <c r="S339" s="55">
        <v>15900</v>
      </c>
      <c r="T339" s="55">
        <v>15900</v>
      </c>
      <c r="U339" s="55">
        <v>15900</v>
      </c>
      <c r="V339" s="55">
        <v>15900</v>
      </c>
      <c r="W339" s="55">
        <v>15900</v>
      </c>
      <c r="X339" s="55">
        <v>15900</v>
      </c>
      <c r="Y339" s="55">
        <v>15900</v>
      </c>
      <c r="Z339" s="55">
        <v>15900</v>
      </c>
      <c r="AA339" s="55"/>
    </row>
    <row r="340" spans="10:27" x14ac:dyDescent="0.25">
      <c r="J340" s="79" t="s">
        <v>337</v>
      </c>
      <c r="K340" s="80" t="s">
        <v>365</v>
      </c>
      <c r="L340" s="67">
        <v>45953</v>
      </c>
      <c r="M340" s="60">
        <v>45989</v>
      </c>
      <c r="N340" s="55"/>
      <c r="O340" s="55"/>
      <c r="P340" s="55"/>
      <c r="Q340" s="55">
        <v>15900</v>
      </c>
      <c r="R340" s="55">
        <v>15900</v>
      </c>
      <c r="S340" s="55">
        <v>15900</v>
      </c>
      <c r="T340" s="55">
        <v>15900</v>
      </c>
      <c r="U340" s="55">
        <v>15900</v>
      </c>
      <c r="V340" s="55">
        <v>15900</v>
      </c>
      <c r="W340" s="55">
        <v>15900</v>
      </c>
      <c r="X340" s="55">
        <v>15900</v>
      </c>
      <c r="Y340" s="55">
        <v>15900</v>
      </c>
      <c r="Z340" s="55">
        <v>15900</v>
      </c>
      <c r="AA340" s="55"/>
    </row>
    <row r="341" spans="10:27" x14ac:dyDescent="0.25">
      <c r="J341" s="79" t="s">
        <v>338</v>
      </c>
      <c r="K341" s="80" t="s">
        <v>365</v>
      </c>
      <c r="L341" s="67">
        <v>45953</v>
      </c>
      <c r="M341" s="60">
        <v>45989</v>
      </c>
      <c r="N341" s="55"/>
      <c r="O341" s="55"/>
      <c r="P341" s="55"/>
      <c r="Q341" s="55">
        <v>15900</v>
      </c>
      <c r="R341" s="55">
        <v>15900</v>
      </c>
      <c r="S341" s="55">
        <v>15900</v>
      </c>
      <c r="T341" s="55">
        <v>15900</v>
      </c>
      <c r="U341" s="55">
        <v>15900</v>
      </c>
      <c r="V341" s="55">
        <v>15900</v>
      </c>
      <c r="W341" s="55">
        <v>15900</v>
      </c>
      <c r="X341" s="55">
        <v>15900</v>
      </c>
      <c r="Y341" s="55">
        <v>15900</v>
      </c>
      <c r="Z341" s="55">
        <v>15900</v>
      </c>
      <c r="AA341" s="55"/>
    </row>
    <row r="342" spans="10:27" x14ac:dyDescent="0.25">
      <c r="J342" s="79" t="s">
        <v>339</v>
      </c>
      <c r="K342" s="80" t="s">
        <v>365</v>
      </c>
      <c r="L342" s="67">
        <v>45953</v>
      </c>
      <c r="M342" s="60">
        <v>45989</v>
      </c>
      <c r="N342" s="55"/>
      <c r="O342" s="55"/>
      <c r="P342" s="55"/>
      <c r="Q342" s="55">
        <v>15900</v>
      </c>
      <c r="R342" s="55">
        <v>15900</v>
      </c>
      <c r="S342" s="55">
        <v>15900</v>
      </c>
      <c r="T342" s="55">
        <v>15900</v>
      </c>
      <c r="U342" s="55">
        <v>15900</v>
      </c>
      <c r="V342" s="55">
        <v>15900</v>
      </c>
      <c r="W342" s="55">
        <v>15900</v>
      </c>
      <c r="X342" s="55">
        <v>15900</v>
      </c>
      <c r="Y342" s="55">
        <v>15900</v>
      </c>
      <c r="Z342" s="55">
        <v>15900</v>
      </c>
      <c r="AA342" s="55"/>
    </row>
    <row r="343" spans="10:27" x14ac:dyDescent="0.25">
      <c r="J343" s="79" t="s">
        <v>340</v>
      </c>
      <c r="K343" s="80" t="s">
        <v>365</v>
      </c>
      <c r="L343" s="67">
        <v>45954</v>
      </c>
      <c r="M343" s="60">
        <v>45989</v>
      </c>
      <c r="N343" s="55"/>
      <c r="O343" s="55"/>
      <c r="P343" s="55"/>
      <c r="Q343" s="55">
        <v>15900</v>
      </c>
      <c r="R343" s="55">
        <v>15900</v>
      </c>
      <c r="S343" s="55">
        <v>15900</v>
      </c>
      <c r="T343" s="55">
        <v>15900</v>
      </c>
      <c r="U343" s="55">
        <v>15900</v>
      </c>
      <c r="V343" s="55">
        <v>15900</v>
      </c>
      <c r="W343" s="55">
        <v>15900</v>
      </c>
      <c r="X343" s="55">
        <v>15900</v>
      </c>
      <c r="Y343" s="55">
        <v>15900</v>
      </c>
      <c r="Z343" s="55">
        <v>15900</v>
      </c>
      <c r="AA343" s="55"/>
    </row>
    <row r="344" spans="10:27" x14ac:dyDescent="0.25">
      <c r="J344" s="79" t="s">
        <v>341</v>
      </c>
      <c r="K344" s="80" t="s">
        <v>365</v>
      </c>
      <c r="L344" s="67">
        <v>45954</v>
      </c>
      <c r="M344" s="60">
        <v>45989</v>
      </c>
      <c r="N344" s="55"/>
      <c r="O344" s="55"/>
      <c r="P344" s="55"/>
      <c r="Q344" s="55">
        <v>15900</v>
      </c>
      <c r="R344" s="55">
        <v>15900</v>
      </c>
      <c r="S344" s="55">
        <v>15900</v>
      </c>
      <c r="T344" s="55">
        <v>15900</v>
      </c>
      <c r="U344" s="55">
        <v>15900</v>
      </c>
      <c r="V344" s="55">
        <v>15900</v>
      </c>
      <c r="W344" s="55">
        <v>15900</v>
      </c>
      <c r="X344" s="55">
        <v>15900</v>
      </c>
      <c r="Y344" s="55">
        <v>15900</v>
      </c>
      <c r="Z344" s="55">
        <v>15900</v>
      </c>
      <c r="AA344" s="55"/>
    </row>
    <row r="345" spans="10:27" x14ac:dyDescent="0.25">
      <c r="J345" s="79" t="s">
        <v>342</v>
      </c>
      <c r="K345" s="80" t="s">
        <v>365</v>
      </c>
      <c r="L345" s="67">
        <v>45954</v>
      </c>
      <c r="M345" s="60">
        <v>45989</v>
      </c>
      <c r="N345" s="55"/>
      <c r="O345" s="55"/>
      <c r="P345" s="55"/>
      <c r="Q345" s="55">
        <v>15900</v>
      </c>
      <c r="R345" s="55">
        <v>15900</v>
      </c>
      <c r="S345" s="55">
        <v>15900</v>
      </c>
      <c r="T345" s="55">
        <v>15900</v>
      </c>
      <c r="U345" s="55">
        <v>15900</v>
      </c>
      <c r="V345" s="55">
        <v>15900</v>
      </c>
      <c r="W345" s="55">
        <v>15900</v>
      </c>
      <c r="X345" s="55">
        <v>15900</v>
      </c>
      <c r="Y345" s="55">
        <v>15900</v>
      </c>
      <c r="Z345" s="55">
        <v>15900</v>
      </c>
      <c r="AA345" s="55"/>
    </row>
    <row r="346" spans="10:27" x14ac:dyDescent="0.25">
      <c r="J346" s="79" t="s">
        <v>343</v>
      </c>
      <c r="K346" s="80" t="s">
        <v>365</v>
      </c>
      <c r="L346" s="67">
        <v>45955</v>
      </c>
      <c r="M346" s="60">
        <v>45989</v>
      </c>
      <c r="N346" s="55"/>
      <c r="O346" s="55"/>
      <c r="P346" s="55"/>
      <c r="Q346" s="55">
        <v>15900</v>
      </c>
      <c r="R346" s="55">
        <v>15900</v>
      </c>
      <c r="S346" s="55">
        <v>15900</v>
      </c>
      <c r="T346" s="55">
        <v>15900</v>
      </c>
      <c r="U346" s="55">
        <v>15900</v>
      </c>
      <c r="V346" s="55">
        <v>15900</v>
      </c>
      <c r="W346" s="55">
        <v>15900</v>
      </c>
      <c r="X346" s="55">
        <v>15900</v>
      </c>
      <c r="Y346" s="55">
        <v>15900</v>
      </c>
      <c r="Z346" s="55">
        <v>15900</v>
      </c>
      <c r="AA346" s="55"/>
    </row>
    <row r="347" spans="10:27" x14ac:dyDescent="0.25">
      <c r="J347" s="79" t="s">
        <v>344</v>
      </c>
      <c r="K347" s="80" t="s">
        <v>365</v>
      </c>
      <c r="L347" s="67">
        <v>45955</v>
      </c>
      <c r="M347" s="60">
        <v>45989</v>
      </c>
      <c r="N347" s="55"/>
      <c r="O347" s="55"/>
      <c r="P347" s="55"/>
      <c r="Q347" s="55">
        <v>15900</v>
      </c>
      <c r="R347" s="55">
        <v>15900</v>
      </c>
      <c r="S347" s="55">
        <v>15900</v>
      </c>
      <c r="T347" s="55">
        <v>15900</v>
      </c>
      <c r="U347" s="55">
        <v>15900</v>
      </c>
      <c r="V347" s="55">
        <v>15900</v>
      </c>
      <c r="W347" s="55">
        <v>15900</v>
      </c>
      <c r="X347" s="55">
        <v>15900</v>
      </c>
      <c r="Y347" s="55">
        <v>15900</v>
      </c>
      <c r="Z347" s="55">
        <v>15900</v>
      </c>
      <c r="AA347" s="55"/>
    </row>
    <row r="348" spans="10:27" x14ac:dyDescent="0.25">
      <c r="J348" s="79" t="s">
        <v>345</v>
      </c>
      <c r="K348" s="80" t="s">
        <v>365</v>
      </c>
      <c r="L348" s="67">
        <v>45955</v>
      </c>
      <c r="M348" s="60">
        <v>45989</v>
      </c>
      <c r="N348" s="55"/>
      <c r="O348" s="55"/>
      <c r="P348" s="55"/>
      <c r="Q348" s="55">
        <v>15900</v>
      </c>
      <c r="R348" s="55">
        <v>15900</v>
      </c>
      <c r="S348" s="55">
        <v>15900</v>
      </c>
      <c r="T348" s="55">
        <v>15900</v>
      </c>
      <c r="U348" s="55">
        <v>15900</v>
      </c>
      <c r="V348" s="55">
        <v>15900</v>
      </c>
      <c r="W348" s="55">
        <v>15900</v>
      </c>
      <c r="X348" s="55">
        <v>15900</v>
      </c>
      <c r="Y348" s="55">
        <v>15900</v>
      </c>
      <c r="Z348" s="55">
        <v>15900</v>
      </c>
      <c r="AA348" s="55"/>
    </row>
    <row r="349" spans="10:27" x14ac:dyDescent="0.25">
      <c r="J349" s="79" t="s">
        <v>346</v>
      </c>
      <c r="K349" s="80" t="s">
        <v>365</v>
      </c>
      <c r="L349" s="67">
        <v>45956</v>
      </c>
      <c r="M349" s="60">
        <v>45989</v>
      </c>
      <c r="N349" s="55"/>
      <c r="O349" s="55"/>
      <c r="P349" s="55"/>
      <c r="Q349" s="55">
        <v>15900</v>
      </c>
      <c r="R349" s="55">
        <v>15900</v>
      </c>
      <c r="S349" s="55">
        <v>15900</v>
      </c>
      <c r="T349" s="55">
        <v>15900</v>
      </c>
      <c r="U349" s="55">
        <v>15900</v>
      </c>
      <c r="V349" s="55">
        <v>15900</v>
      </c>
      <c r="W349" s="55">
        <v>15900</v>
      </c>
      <c r="X349" s="55">
        <v>15900</v>
      </c>
      <c r="Y349" s="55">
        <v>15900</v>
      </c>
      <c r="Z349" s="55">
        <v>15900</v>
      </c>
      <c r="AA349" s="55"/>
    </row>
    <row r="350" spans="10:27" x14ac:dyDescent="0.25">
      <c r="J350" s="79" t="s">
        <v>347</v>
      </c>
      <c r="K350" s="80" t="s">
        <v>365</v>
      </c>
      <c r="L350" s="67">
        <v>45956</v>
      </c>
      <c r="M350" s="60">
        <v>45989</v>
      </c>
      <c r="N350" s="55"/>
      <c r="O350" s="55"/>
      <c r="P350" s="55"/>
      <c r="Q350" s="55">
        <v>15900</v>
      </c>
      <c r="R350" s="55">
        <v>15900</v>
      </c>
      <c r="S350" s="55">
        <v>15900</v>
      </c>
      <c r="T350" s="55">
        <v>15900</v>
      </c>
      <c r="U350" s="55">
        <v>15900</v>
      </c>
      <c r="V350" s="55">
        <v>15900</v>
      </c>
      <c r="W350" s="55">
        <v>15900</v>
      </c>
      <c r="X350" s="55">
        <v>15900</v>
      </c>
      <c r="Y350" s="55">
        <v>15900</v>
      </c>
      <c r="Z350" s="55">
        <v>15900</v>
      </c>
      <c r="AA350" s="55"/>
    </row>
    <row r="351" spans="10:27" x14ac:dyDescent="0.25">
      <c r="J351" s="79" t="s">
        <v>348</v>
      </c>
      <c r="K351" s="80" t="s">
        <v>365</v>
      </c>
      <c r="L351" s="67">
        <v>45956</v>
      </c>
      <c r="M351" s="60">
        <v>45989</v>
      </c>
      <c r="N351" s="55"/>
      <c r="O351" s="55"/>
      <c r="P351" s="55"/>
      <c r="Q351" s="55">
        <v>15900</v>
      </c>
      <c r="R351" s="55">
        <v>15900</v>
      </c>
      <c r="S351" s="55">
        <v>15900</v>
      </c>
      <c r="T351" s="55">
        <v>15900</v>
      </c>
      <c r="U351" s="55">
        <v>15900</v>
      </c>
      <c r="V351" s="55">
        <v>15900</v>
      </c>
      <c r="W351" s="55">
        <v>15900</v>
      </c>
      <c r="X351" s="55">
        <v>15900</v>
      </c>
      <c r="Y351" s="55">
        <v>15900</v>
      </c>
      <c r="Z351" s="55">
        <v>15900</v>
      </c>
      <c r="AA351" s="55"/>
    </row>
    <row r="352" spans="10:27" x14ac:dyDescent="0.25">
      <c r="J352" s="79" t="s">
        <v>349</v>
      </c>
      <c r="K352" s="80" t="s">
        <v>365</v>
      </c>
      <c r="L352" s="67">
        <v>45957</v>
      </c>
      <c r="M352" s="60">
        <v>45989</v>
      </c>
      <c r="N352" s="55"/>
      <c r="O352" s="55"/>
      <c r="P352" s="55"/>
      <c r="Q352" s="55">
        <v>15900</v>
      </c>
      <c r="R352" s="55">
        <v>15900</v>
      </c>
      <c r="S352" s="55">
        <v>15900</v>
      </c>
      <c r="T352" s="55">
        <v>15900</v>
      </c>
      <c r="U352" s="55">
        <v>15900</v>
      </c>
      <c r="V352" s="55">
        <v>15900</v>
      </c>
      <c r="W352" s="55">
        <v>15900</v>
      </c>
      <c r="X352" s="55">
        <v>15900</v>
      </c>
      <c r="Y352" s="55">
        <v>15900</v>
      </c>
      <c r="Z352" s="55">
        <v>15900</v>
      </c>
      <c r="AA352" s="55"/>
    </row>
    <row r="353" spans="10:27" x14ac:dyDescent="0.25">
      <c r="J353" s="79" t="s">
        <v>350</v>
      </c>
      <c r="K353" s="80" t="s">
        <v>365</v>
      </c>
      <c r="L353" s="67">
        <v>45957</v>
      </c>
      <c r="M353" s="60">
        <v>45989</v>
      </c>
      <c r="N353" s="55"/>
      <c r="O353" s="55"/>
      <c r="P353" s="55"/>
      <c r="Q353" s="55">
        <v>15900</v>
      </c>
      <c r="R353" s="55">
        <v>15900</v>
      </c>
      <c r="S353" s="55">
        <v>15900</v>
      </c>
      <c r="T353" s="55">
        <v>15900</v>
      </c>
      <c r="U353" s="55">
        <v>15900</v>
      </c>
      <c r="V353" s="55">
        <v>15900</v>
      </c>
      <c r="W353" s="55">
        <v>15900</v>
      </c>
      <c r="X353" s="55">
        <v>15900</v>
      </c>
      <c r="Y353" s="55">
        <v>15900</v>
      </c>
      <c r="Z353" s="55">
        <v>15900</v>
      </c>
      <c r="AA353" s="55"/>
    </row>
    <row r="354" spans="10:27" x14ac:dyDescent="0.25">
      <c r="J354" s="79" t="s">
        <v>351</v>
      </c>
      <c r="K354" s="80" t="s">
        <v>365</v>
      </c>
      <c r="L354" s="67">
        <v>45957</v>
      </c>
      <c r="M354" s="60">
        <v>45989</v>
      </c>
      <c r="N354" s="55"/>
      <c r="O354" s="55"/>
      <c r="P354" s="55"/>
      <c r="Q354" s="55">
        <v>15900</v>
      </c>
      <c r="R354" s="55">
        <v>15900</v>
      </c>
      <c r="S354" s="55">
        <v>15900</v>
      </c>
      <c r="T354" s="55">
        <v>15900</v>
      </c>
      <c r="U354" s="55">
        <v>15900</v>
      </c>
      <c r="V354" s="55">
        <v>15900</v>
      </c>
      <c r="W354" s="55">
        <v>15900</v>
      </c>
      <c r="X354" s="55">
        <v>15900</v>
      </c>
      <c r="Y354" s="55">
        <v>15900</v>
      </c>
      <c r="Z354" s="55">
        <v>15900</v>
      </c>
      <c r="AA354" s="55"/>
    </row>
    <row r="355" spans="10:27" x14ac:dyDescent="0.25">
      <c r="J355" s="79" t="s">
        <v>352</v>
      </c>
      <c r="K355" s="80" t="s">
        <v>365</v>
      </c>
      <c r="L355" s="67">
        <v>45958</v>
      </c>
      <c r="M355" s="60">
        <v>45989</v>
      </c>
      <c r="N355" s="55"/>
      <c r="O355" s="55"/>
      <c r="P355" s="55"/>
      <c r="Q355" s="55">
        <v>15900</v>
      </c>
      <c r="R355" s="55">
        <v>15900</v>
      </c>
      <c r="S355" s="55">
        <v>15900</v>
      </c>
      <c r="T355" s="55">
        <v>15900</v>
      </c>
      <c r="U355" s="55">
        <v>15900</v>
      </c>
      <c r="V355" s="55">
        <v>15900</v>
      </c>
      <c r="W355" s="55">
        <v>15900</v>
      </c>
      <c r="X355" s="55">
        <v>15900</v>
      </c>
      <c r="Y355" s="55">
        <v>15900</v>
      </c>
      <c r="Z355" s="55">
        <v>15900</v>
      </c>
      <c r="AA355" s="55"/>
    </row>
    <row r="356" spans="10:27" x14ac:dyDescent="0.25">
      <c r="J356" s="79" t="s">
        <v>353</v>
      </c>
      <c r="K356" s="80" t="s">
        <v>365</v>
      </c>
      <c r="L356" s="67">
        <v>45958</v>
      </c>
      <c r="M356" s="60">
        <v>45989</v>
      </c>
      <c r="N356" s="55"/>
      <c r="O356" s="55"/>
      <c r="P356" s="55"/>
      <c r="Q356" s="55">
        <v>15900</v>
      </c>
      <c r="R356" s="55">
        <v>15900</v>
      </c>
      <c r="S356" s="55">
        <v>15900</v>
      </c>
      <c r="T356" s="55">
        <v>15900</v>
      </c>
      <c r="U356" s="55">
        <v>15900</v>
      </c>
      <c r="V356" s="55">
        <v>15900</v>
      </c>
      <c r="W356" s="55">
        <v>15900</v>
      </c>
      <c r="X356" s="55">
        <v>15900</v>
      </c>
      <c r="Y356" s="55">
        <v>15900</v>
      </c>
      <c r="Z356" s="55">
        <v>15900</v>
      </c>
      <c r="AA356" s="55"/>
    </row>
    <row r="357" spans="10:27" x14ac:dyDescent="0.25">
      <c r="J357" s="79" t="s">
        <v>354</v>
      </c>
      <c r="K357" s="80" t="s">
        <v>365</v>
      </c>
      <c r="L357" s="67">
        <v>45958</v>
      </c>
      <c r="M357" s="60">
        <v>45989</v>
      </c>
      <c r="N357" s="55"/>
      <c r="O357" s="55"/>
      <c r="P357" s="55"/>
      <c r="Q357" s="55">
        <v>15900</v>
      </c>
      <c r="R357" s="55">
        <v>15900</v>
      </c>
      <c r="S357" s="55">
        <v>15900</v>
      </c>
      <c r="T357" s="55">
        <v>15900</v>
      </c>
      <c r="U357" s="55">
        <v>15900</v>
      </c>
      <c r="V357" s="55">
        <v>15900</v>
      </c>
      <c r="W357" s="55">
        <v>15900</v>
      </c>
      <c r="X357" s="55">
        <v>15900</v>
      </c>
      <c r="Y357" s="55">
        <v>15900</v>
      </c>
      <c r="Z357" s="55">
        <v>15900</v>
      </c>
      <c r="AA357" s="55"/>
    </row>
    <row r="358" spans="10:27" x14ac:dyDescent="0.25">
      <c r="J358" s="79" t="s">
        <v>355</v>
      </c>
      <c r="K358" s="80" t="s">
        <v>365</v>
      </c>
      <c r="L358" s="67">
        <v>45959</v>
      </c>
      <c r="M358" s="60">
        <v>45996</v>
      </c>
      <c r="N358" s="55"/>
      <c r="O358" s="55"/>
      <c r="P358" s="55"/>
      <c r="Q358" s="55"/>
      <c r="R358" s="55">
        <v>15900</v>
      </c>
      <c r="S358" s="55">
        <v>15900</v>
      </c>
      <c r="T358" s="55">
        <v>15900</v>
      </c>
      <c r="U358" s="55">
        <v>15900</v>
      </c>
      <c r="V358" s="55">
        <v>15900</v>
      </c>
      <c r="W358" s="55">
        <v>15900</v>
      </c>
      <c r="X358" s="55">
        <v>15900</v>
      </c>
      <c r="Y358" s="55">
        <v>15900</v>
      </c>
      <c r="Z358" s="55">
        <v>15900</v>
      </c>
      <c r="AA358" s="55">
        <v>15900</v>
      </c>
    </row>
    <row r="359" spans="10:27" x14ac:dyDescent="0.25">
      <c r="J359" s="79" t="s">
        <v>356</v>
      </c>
      <c r="K359" s="80" t="s">
        <v>365</v>
      </c>
      <c r="L359" s="67">
        <v>45959</v>
      </c>
      <c r="M359" s="60">
        <v>45996</v>
      </c>
      <c r="N359" s="55"/>
      <c r="O359" s="55"/>
      <c r="P359" s="55"/>
      <c r="Q359" s="55"/>
      <c r="R359" s="55">
        <v>15900</v>
      </c>
      <c r="S359" s="55">
        <v>15900</v>
      </c>
      <c r="T359" s="55">
        <v>15900</v>
      </c>
      <c r="U359" s="55">
        <v>15900</v>
      </c>
      <c r="V359" s="55">
        <v>15900</v>
      </c>
      <c r="W359" s="55">
        <v>15900</v>
      </c>
      <c r="X359" s="55">
        <v>15900</v>
      </c>
      <c r="Y359" s="55">
        <v>15900</v>
      </c>
      <c r="Z359" s="55">
        <v>15900</v>
      </c>
      <c r="AA359" s="55">
        <v>15900</v>
      </c>
    </row>
    <row r="360" spans="10:27" x14ac:dyDescent="0.25">
      <c r="J360" s="79" t="s">
        <v>357</v>
      </c>
      <c r="K360" s="80" t="s">
        <v>365</v>
      </c>
      <c r="L360" s="67">
        <v>45959</v>
      </c>
      <c r="M360" s="60">
        <v>45996</v>
      </c>
      <c r="N360" s="55"/>
      <c r="O360" s="55"/>
      <c r="P360" s="55"/>
      <c r="Q360" s="55"/>
      <c r="R360" s="55">
        <v>15900</v>
      </c>
      <c r="S360" s="55">
        <v>15900</v>
      </c>
      <c r="T360" s="55">
        <v>15900</v>
      </c>
      <c r="U360" s="55">
        <v>15900</v>
      </c>
      <c r="V360" s="55">
        <v>15900</v>
      </c>
      <c r="W360" s="55">
        <v>15900</v>
      </c>
      <c r="X360" s="55">
        <v>15900</v>
      </c>
      <c r="Y360" s="55">
        <v>15900</v>
      </c>
      <c r="Z360" s="55">
        <v>15900</v>
      </c>
      <c r="AA360" s="55">
        <v>15900</v>
      </c>
    </row>
    <row r="361" spans="10:27" x14ac:dyDescent="0.25">
      <c r="J361" s="79" t="s">
        <v>358</v>
      </c>
      <c r="K361" s="80" t="s">
        <v>365</v>
      </c>
      <c r="L361" s="67">
        <v>45960</v>
      </c>
      <c r="M361" s="60">
        <v>45996</v>
      </c>
      <c r="N361" s="55"/>
      <c r="O361" s="55"/>
      <c r="P361" s="55"/>
      <c r="Q361" s="55"/>
      <c r="R361" s="55">
        <v>15900</v>
      </c>
      <c r="S361" s="55">
        <v>15900</v>
      </c>
      <c r="T361" s="55">
        <v>15900</v>
      </c>
      <c r="U361" s="55">
        <v>15900</v>
      </c>
      <c r="V361" s="55">
        <v>15900</v>
      </c>
      <c r="W361" s="55">
        <v>15900</v>
      </c>
      <c r="X361" s="55">
        <v>15900</v>
      </c>
      <c r="Y361" s="55">
        <v>15900</v>
      </c>
      <c r="Z361" s="55">
        <v>15900</v>
      </c>
      <c r="AA361" s="55">
        <v>15900</v>
      </c>
    </row>
    <row r="362" spans="10:27" x14ac:dyDescent="0.25">
      <c r="J362" s="79" t="s">
        <v>359</v>
      </c>
      <c r="K362" s="80" t="s">
        <v>365</v>
      </c>
      <c r="L362" s="67">
        <v>45960</v>
      </c>
      <c r="M362" s="60">
        <v>45996</v>
      </c>
      <c r="N362" s="55"/>
      <c r="O362" s="55"/>
      <c r="P362" s="55"/>
      <c r="Q362" s="55"/>
      <c r="R362" s="55">
        <v>15900</v>
      </c>
      <c r="S362" s="55">
        <v>15900</v>
      </c>
      <c r="T362" s="55">
        <v>15900</v>
      </c>
      <c r="U362" s="55">
        <v>15900</v>
      </c>
      <c r="V362" s="55">
        <v>15900</v>
      </c>
      <c r="W362" s="55">
        <v>15900</v>
      </c>
      <c r="X362" s="55">
        <v>15900</v>
      </c>
      <c r="Y362" s="55">
        <v>15900</v>
      </c>
      <c r="Z362" s="55">
        <v>15900</v>
      </c>
      <c r="AA362" s="55">
        <v>15900</v>
      </c>
    </row>
    <row r="363" spans="10:27" x14ac:dyDescent="0.25">
      <c r="J363" s="79" t="s">
        <v>360</v>
      </c>
      <c r="K363" s="80" t="s">
        <v>365</v>
      </c>
      <c r="L363" s="67">
        <v>45960</v>
      </c>
      <c r="M363" s="60">
        <v>45996</v>
      </c>
      <c r="N363" s="55"/>
      <c r="O363" s="55"/>
      <c r="P363" s="55"/>
      <c r="Q363" s="55"/>
      <c r="R363" s="55">
        <v>15900</v>
      </c>
      <c r="S363" s="55">
        <v>15900</v>
      </c>
      <c r="T363" s="55">
        <v>15900</v>
      </c>
      <c r="U363" s="55">
        <v>15900</v>
      </c>
      <c r="V363" s="55">
        <v>15900</v>
      </c>
      <c r="W363" s="55">
        <v>15900</v>
      </c>
      <c r="X363" s="55">
        <v>15900</v>
      </c>
      <c r="Y363" s="55">
        <v>15900</v>
      </c>
      <c r="Z363" s="55">
        <v>15900</v>
      </c>
      <c r="AA363" s="55">
        <v>15900</v>
      </c>
    </row>
    <row r="364" spans="10:27" x14ac:dyDescent="0.25">
      <c r="J364" s="79" t="s">
        <v>361</v>
      </c>
      <c r="K364" s="80" t="s">
        <v>365</v>
      </c>
      <c r="L364" s="67">
        <v>45961</v>
      </c>
      <c r="M364" s="60">
        <v>45996</v>
      </c>
      <c r="N364" s="55"/>
      <c r="O364" s="55"/>
      <c r="P364" s="55"/>
      <c r="Q364" s="55"/>
      <c r="R364" s="55">
        <v>15900</v>
      </c>
      <c r="S364" s="55">
        <v>15900</v>
      </c>
      <c r="T364" s="55">
        <v>15900</v>
      </c>
      <c r="U364" s="55">
        <v>15900</v>
      </c>
      <c r="V364" s="55">
        <v>15900</v>
      </c>
      <c r="W364" s="55">
        <v>15900</v>
      </c>
      <c r="X364" s="55">
        <v>15900</v>
      </c>
      <c r="Y364" s="55">
        <v>15900</v>
      </c>
      <c r="Z364" s="55">
        <v>15900</v>
      </c>
      <c r="AA364" s="55">
        <v>15900</v>
      </c>
    </row>
    <row r="365" spans="10:27" x14ac:dyDescent="0.25">
      <c r="J365" s="79" t="s">
        <v>362</v>
      </c>
      <c r="K365" s="80" t="s">
        <v>365</v>
      </c>
      <c r="L365" s="67">
        <v>45961</v>
      </c>
      <c r="M365" s="60">
        <v>45996</v>
      </c>
      <c r="N365" s="55"/>
      <c r="O365" s="55"/>
      <c r="P365" s="55"/>
      <c r="Q365" s="55"/>
      <c r="R365" s="55">
        <v>15900</v>
      </c>
      <c r="S365" s="55">
        <v>15900</v>
      </c>
      <c r="T365" s="55">
        <v>15900</v>
      </c>
      <c r="U365" s="55">
        <v>15900</v>
      </c>
      <c r="V365" s="55">
        <v>15900</v>
      </c>
      <c r="W365" s="55">
        <v>15900</v>
      </c>
      <c r="X365" s="55">
        <v>15900</v>
      </c>
      <c r="Y365" s="55">
        <v>15900</v>
      </c>
      <c r="Z365" s="55">
        <v>15900</v>
      </c>
      <c r="AA365" s="55">
        <v>15900</v>
      </c>
    </row>
    <row r="366" spans="10:27" x14ac:dyDescent="0.25">
      <c r="J366" s="79" t="s">
        <v>363</v>
      </c>
      <c r="K366" s="80" t="s">
        <v>365</v>
      </c>
      <c r="L366" s="67">
        <v>45961</v>
      </c>
      <c r="M366" s="60">
        <v>45996</v>
      </c>
      <c r="N366" s="55"/>
      <c r="O366" s="55"/>
      <c r="P366" s="55"/>
      <c r="Q366" s="55"/>
      <c r="R366" s="55">
        <v>15900</v>
      </c>
      <c r="S366" s="55">
        <v>15900</v>
      </c>
      <c r="T366" s="55">
        <v>15900</v>
      </c>
      <c r="U366" s="55">
        <v>15900</v>
      </c>
      <c r="V366" s="55">
        <v>15900</v>
      </c>
      <c r="W366" s="55">
        <v>15900</v>
      </c>
      <c r="X366" s="55">
        <v>15900</v>
      </c>
      <c r="Y366" s="55">
        <v>15900</v>
      </c>
      <c r="Z366" s="55">
        <v>15900</v>
      </c>
      <c r="AA366" s="55">
        <v>15900</v>
      </c>
    </row>
  </sheetData>
  <mergeCells count="6">
    <mergeCell ref="J194:Z194"/>
    <mergeCell ref="J93:X93"/>
    <mergeCell ref="J95:X95"/>
    <mergeCell ref="J97:X97"/>
    <mergeCell ref="J190:Z190"/>
    <mergeCell ref="J192:Z19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1141-AFE5-4CF4-B1B8-9A54C6709083}">
  <dimension ref="B4:AG292"/>
  <sheetViews>
    <sheetView tabSelected="1" topLeftCell="A259" zoomScale="85" zoomScaleNormal="85" workbookViewId="0">
      <selection activeCell="E287" sqref="E287"/>
    </sheetView>
  </sheetViews>
  <sheetFormatPr defaultRowHeight="13.5" x14ac:dyDescent="0.25"/>
  <cols>
    <col min="1" max="1" width="9" style="71"/>
    <col min="2" max="2" width="7.75" style="71" bestFit="1" customWidth="1"/>
    <col min="3" max="3" width="9.625" style="71" bestFit="1" customWidth="1"/>
    <col min="4" max="4" width="9.375" style="71" bestFit="1" customWidth="1"/>
    <col min="5" max="5" width="10.125" style="71" bestFit="1" customWidth="1"/>
    <col min="6" max="10" width="8.125" style="71" bestFit="1" customWidth="1"/>
    <col min="11" max="19" width="9" style="71" bestFit="1" customWidth="1"/>
    <col min="20" max="20" width="10.625" style="71" bestFit="1" customWidth="1"/>
    <col min="21" max="32" width="10" style="71" bestFit="1" customWidth="1"/>
    <col min="33" max="33" width="9" style="71" bestFit="1" customWidth="1"/>
    <col min="34" max="34" width="8.125" style="71" bestFit="1" customWidth="1"/>
    <col min="35" max="16384" width="9" style="71"/>
  </cols>
  <sheetData>
    <row r="4" spans="2:16" x14ac:dyDescent="0.25">
      <c r="B4" s="73" t="s">
        <v>168</v>
      </c>
      <c r="C4" s="73" t="s">
        <v>149</v>
      </c>
      <c r="D4" s="73" t="s">
        <v>169</v>
      </c>
      <c r="E4" s="73" t="s">
        <v>170</v>
      </c>
      <c r="F4" s="74" t="s">
        <v>91</v>
      </c>
      <c r="G4" s="74" t="s">
        <v>92</v>
      </c>
      <c r="H4" s="74" t="s">
        <v>93</v>
      </c>
      <c r="I4" s="74" t="s">
        <v>94</v>
      </c>
      <c r="J4" s="74" t="s">
        <v>95</v>
      </c>
      <c r="K4" s="74" t="s">
        <v>96</v>
      </c>
      <c r="L4" s="74" t="s">
        <v>97</v>
      </c>
      <c r="M4" s="74" t="s">
        <v>98</v>
      </c>
      <c r="N4" s="74" t="s">
        <v>99</v>
      </c>
      <c r="O4" s="74" t="s">
        <v>100</v>
      </c>
      <c r="P4" s="74" t="s">
        <v>101</v>
      </c>
    </row>
    <row r="5" spans="2:16" x14ac:dyDescent="0.25">
      <c r="B5" s="62" t="s">
        <v>166</v>
      </c>
      <c r="C5" s="55">
        <v>2</v>
      </c>
      <c r="D5" s="60">
        <v>45839</v>
      </c>
      <c r="E5" s="60">
        <v>45870</v>
      </c>
      <c r="F5" s="55">
        <v>119000</v>
      </c>
      <c r="G5" s="55">
        <v>119000</v>
      </c>
      <c r="H5" s="55">
        <v>119000</v>
      </c>
      <c r="I5" s="55">
        <v>119000</v>
      </c>
      <c r="J5" s="55">
        <v>119000</v>
      </c>
      <c r="K5" s="55">
        <v>119000</v>
      </c>
      <c r="L5" s="55">
        <v>119000</v>
      </c>
      <c r="M5" s="55">
        <v>119000</v>
      </c>
      <c r="N5" s="55">
        <v>119000</v>
      </c>
      <c r="O5" s="55">
        <v>119000</v>
      </c>
      <c r="P5" s="55"/>
    </row>
    <row r="6" spans="2:16" x14ac:dyDescent="0.25">
      <c r="B6" s="62" t="s">
        <v>167</v>
      </c>
      <c r="C6" s="55">
        <v>2</v>
      </c>
      <c r="D6" s="60">
        <v>45839</v>
      </c>
      <c r="E6" s="60">
        <v>45870</v>
      </c>
      <c r="F6" s="55">
        <v>119000</v>
      </c>
      <c r="G6" s="55">
        <v>119000</v>
      </c>
      <c r="H6" s="55">
        <v>119000</v>
      </c>
      <c r="I6" s="55">
        <v>119000</v>
      </c>
      <c r="J6" s="55">
        <v>119000</v>
      </c>
      <c r="K6" s="55">
        <v>119000</v>
      </c>
      <c r="L6" s="55">
        <v>119000</v>
      </c>
      <c r="M6" s="55">
        <v>119000</v>
      </c>
      <c r="N6" s="55">
        <v>119000</v>
      </c>
      <c r="O6" s="55">
        <v>119000</v>
      </c>
      <c r="P6" s="55"/>
    </row>
    <row r="7" spans="2:16" x14ac:dyDescent="0.25">
      <c r="B7" s="62" t="s">
        <v>44</v>
      </c>
      <c r="C7" s="55">
        <v>1</v>
      </c>
      <c r="D7" s="60">
        <v>45839</v>
      </c>
      <c r="E7" s="60">
        <v>45870</v>
      </c>
      <c r="F7" s="17">
        <v>24000</v>
      </c>
      <c r="G7" s="17">
        <v>24000</v>
      </c>
      <c r="H7" s="17">
        <v>24000</v>
      </c>
      <c r="I7" s="17">
        <v>24000</v>
      </c>
      <c r="J7" s="17">
        <v>24000</v>
      </c>
      <c r="K7" s="17">
        <v>24000</v>
      </c>
      <c r="L7" s="17">
        <v>24000</v>
      </c>
      <c r="M7" s="17">
        <v>24000</v>
      </c>
      <c r="N7" s="17">
        <v>24000</v>
      </c>
      <c r="O7" s="17">
        <v>24000</v>
      </c>
      <c r="P7" s="55"/>
    </row>
    <row r="8" spans="2:16" x14ac:dyDescent="0.25">
      <c r="B8" s="62" t="s">
        <v>47</v>
      </c>
      <c r="C8" s="55">
        <v>1</v>
      </c>
      <c r="D8" s="60">
        <v>45839</v>
      </c>
      <c r="E8" s="60">
        <v>45870</v>
      </c>
      <c r="F8" s="17">
        <v>24000</v>
      </c>
      <c r="G8" s="17">
        <v>24000</v>
      </c>
      <c r="H8" s="17">
        <v>24000</v>
      </c>
      <c r="I8" s="17">
        <v>24000</v>
      </c>
      <c r="J8" s="17">
        <v>24000</v>
      </c>
      <c r="K8" s="17">
        <v>24000</v>
      </c>
      <c r="L8" s="17">
        <v>24000</v>
      </c>
      <c r="M8" s="17">
        <v>24000</v>
      </c>
      <c r="N8" s="17">
        <v>24000</v>
      </c>
      <c r="O8" s="17">
        <v>24000</v>
      </c>
      <c r="P8" s="55"/>
    </row>
    <row r="9" spans="2:16" x14ac:dyDescent="0.25">
      <c r="B9" s="62" t="s">
        <v>160</v>
      </c>
      <c r="C9" s="55">
        <v>1</v>
      </c>
      <c r="D9" s="60">
        <v>45839</v>
      </c>
      <c r="E9" s="60">
        <v>45870</v>
      </c>
      <c r="F9" s="17">
        <v>24000</v>
      </c>
      <c r="G9" s="17">
        <v>24000</v>
      </c>
      <c r="H9" s="17">
        <v>24000</v>
      </c>
      <c r="I9" s="17">
        <v>24000</v>
      </c>
      <c r="J9" s="17">
        <v>24000</v>
      </c>
      <c r="K9" s="17">
        <v>24000</v>
      </c>
      <c r="L9" s="17">
        <v>24000</v>
      </c>
      <c r="M9" s="17">
        <v>24000</v>
      </c>
      <c r="N9" s="17">
        <v>24000</v>
      </c>
      <c r="O9" s="17">
        <v>24000</v>
      </c>
      <c r="P9" s="55"/>
    </row>
    <row r="10" spans="2:16" x14ac:dyDescent="0.25">
      <c r="B10" s="62" t="s">
        <v>161</v>
      </c>
      <c r="C10" s="55">
        <v>1</v>
      </c>
      <c r="D10" s="60">
        <v>45839</v>
      </c>
      <c r="E10" s="60">
        <v>45870</v>
      </c>
      <c r="F10" s="17">
        <v>24000</v>
      </c>
      <c r="G10" s="17">
        <v>24000</v>
      </c>
      <c r="H10" s="17">
        <v>24000</v>
      </c>
      <c r="I10" s="17">
        <v>24000</v>
      </c>
      <c r="J10" s="17">
        <v>24000</v>
      </c>
      <c r="K10" s="17">
        <v>24000</v>
      </c>
      <c r="L10" s="17">
        <v>24000</v>
      </c>
      <c r="M10" s="17">
        <v>24000</v>
      </c>
      <c r="N10" s="17">
        <v>24000</v>
      </c>
      <c r="O10" s="17">
        <v>24000</v>
      </c>
      <c r="P10" s="55"/>
    </row>
    <row r="11" spans="2:16" x14ac:dyDescent="0.25">
      <c r="B11" s="62" t="s">
        <v>162</v>
      </c>
      <c r="C11" s="55">
        <v>1</v>
      </c>
      <c r="D11" s="60">
        <v>45840</v>
      </c>
      <c r="E11" s="60">
        <v>45877</v>
      </c>
      <c r="F11" s="55"/>
      <c r="G11" s="17">
        <v>24000</v>
      </c>
      <c r="H11" s="17">
        <v>24000</v>
      </c>
      <c r="I11" s="17">
        <v>24000</v>
      </c>
      <c r="J11" s="17">
        <v>24000</v>
      </c>
      <c r="K11" s="17">
        <v>24000</v>
      </c>
      <c r="L11" s="17">
        <v>24000</v>
      </c>
      <c r="M11" s="17">
        <v>24000</v>
      </c>
      <c r="N11" s="17">
        <v>24000</v>
      </c>
      <c r="O11" s="17">
        <v>24000</v>
      </c>
      <c r="P11" s="17">
        <v>24000</v>
      </c>
    </row>
    <row r="12" spans="2:16" x14ac:dyDescent="0.25">
      <c r="B12" s="62" t="s">
        <v>165</v>
      </c>
      <c r="C12" s="55">
        <v>1</v>
      </c>
      <c r="D12" s="60">
        <v>45840</v>
      </c>
      <c r="E12" s="60">
        <v>45877</v>
      </c>
      <c r="F12" s="55"/>
      <c r="G12" s="17">
        <v>24000</v>
      </c>
      <c r="H12" s="17">
        <v>24000</v>
      </c>
      <c r="I12" s="17">
        <v>24000</v>
      </c>
      <c r="J12" s="17">
        <v>24000</v>
      </c>
      <c r="K12" s="17">
        <v>24000</v>
      </c>
      <c r="L12" s="17">
        <v>24000</v>
      </c>
      <c r="M12" s="17">
        <v>24000</v>
      </c>
      <c r="N12" s="17">
        <v>24000</v>
      </c>
      <c r="O12" s="17">
        <v>24000</v>
      </c>
      <c r="P12" s="17">
        <v>24000</v>
      </c>
    </row>
    <row r="13" spans="2:16" x14ac:dyDescent="0.25">
      <c r="B13" s="62" t="s">
        <v>163</v>
      </c>
      <c r="C13" s="55">
        <v>1</v>
      </c>
      <c r="D13" s="60">
        <v>45840</v>
      </c>
      <c r="E13" s="60">
        <v>45877</v>
      </c>
      <c r="F13" s="55"/>
      <c r="G13" s="17">
        <v>24000</v>
      </c>
      <c r="H13" s="17">
        <v>24000</v>
      </c>
      <c r="I13" s="17">
        <v>24000</v>
      </c>
      <c r="J13" s="17">
        <v>24000</v>
      </c>
      <c r="K13" s="17">
        <v>24000</v>
      </c>
      <c r="L13" s="17">
        <v>24000</v>
      </c>
      <c r="M13" s="17">
        <v>24000</v>
      </c>
      <c r="N13" s="17">
        <v>24000</v>
      </c>
      <c r="O13" s="17">
        <v>24000</v>
      </c>
      <c r="P13" s="17">
        <v>24000</v>
      </c>
    </row>
    <row r="14" spans="2:16" x14ac:dyDescent="0.25">
      <c r="B14" s="62" t="s">
        <v>164</v>
      </c>
      <c r="C14" s="55">
        <v>1</v>
      </c>
      <c r="D14" s="60">
        <v>45841</v>
      </c>
      <c r="E14" s="60">
        <v>45877</v>
      </c>
      <c r="F14" s="55"/>
      <c r="G14" s="17">
        <v>24000</v>
      </c>
      <c r="H14" s="17">
        <v>24000</v>
      </c>
      <c r="I14" s="17">
        <v>24000</v>
      </c>
      <c r="J14" s="17">
        <v>24000</v>
      </c>
      <c r="K14" s="17">
        <v>24000</v>
      </c>
      <c r="L14" s="17">
        <v>24000</v>
      </c>
      <c r="M14" s="17">
        <v>24000</v>
      </c>
      <c r="N14" s="17">
        <v>24000</v>
      </c>
      <c r="O14" s="17">
        <v>24000</v>
      </c>
      <c r="P14" s="17">
        <v>24000</v>
      </c>
    </row>
    <row r="18" spans="2:20" x14ac:dyDescent="0.25">
      <c r="B18" s="58" t="s">
        <v>168</v>
      </c>
      <c r="C18" s="58" t="s">
        <v>149</v>
      </c>
      <c r="D18" s="58" t="s">
        <v>169</v>
      </c>
      <c r="E18" s="58" t="s">
        <v>170</v>
      </c>
      <c r="K18" s="57" t="s">
        <v>96</v>
      </c>
      <c r="L18" s="57" t="s">
        <v>97</v>
      </c>
      <c r="M18" s="57" t="s">
        <v>98</v>
      </c>
      <c r="N18" s="57" t="s">
        <v>99</v>
      </c>
      <c r="O18" s="57" t="s">
        <v>100</v>
      </c>
      <c r="P18" s="57" t="s">
        <v>101</v>
      </c>
      <c r="Q18" s="57" t="s">
        <v>102</v>
      </c>
      <c r="R18" s="57" t="s">
        <v>103</v>
      </c>
      <c r="S18" s="57" t="s">
        <v>104</v>
      </c>
      <c r="T18" s="57" t="s">
        <v>105</v>
      </c>
    </row>
    <row r="19" spans="2:20" x14ac:dyDescent="0.25">
      <c r="B19" s="55" t="s">
        <v>38</v>
      </c>
      <c r="C19" s="61" t="s">
        <v>198</v>
      </c>
      <c r="D19" s="60">
        <v>45839</v>
      </c>
      <c r="E19" s="60">
        <v>45870</v>
      </c>
      <c r="K19" s="55">
        <v>71400</v>
      </c>
      <c r="L19" s="55">
        <v>71400</v>
      </c>
      <c r="M19" s="55">
        <v>71400</v>
      </c>
      <c r="N19" s="55">
        <v>71400</v>
      </c>
      <c r="O19" s="19"/>
      <c r="P19" s="19"/>
      <c r="Q19" s="19"/>
      <c r="R19" s="19"/>
      <c r="S19" s="19"/>
      <c r="T19" s="19"/>
    </row>
    <row r="20" spans="2:20" x14ac:dyDescent="0.25">
      <c r="B20" s="55" t="s">
        <v>41</v>
      </c>
      <c r="C20" s="61" t="s">
        <v>198</v>
      </c>
      <c r="D20" s="60">
        <v>45839</v>
      </c>
      <c r="E20" s="60">
        <v>45870</v>
      </c>
      <c r="K20" s="55">
        <v>71400</v>
      </c>
      <c r="L20" s="55">
        <v>71400</v>
      </c>
      <c r="M20" s="55">
        <v>71400</v>
      </c>
      <c r="N20" s="55">
        <v>71400</v>
      </c>
      <c r="O20" s="19"/>
      <c r="P20" s="19"/>
      <c r="Q20" s="19"/>
      <c r="R20" s="19"/>
      <c r="S20" s="19"/>
      <c r="T20" s="19"/>
    </row>
    <row r="21" spans="2:20" x14ac:dyDescent="0.25">
      <c r="B21" s="55" t="s">
        <v>44</v>
      </c>
      <c r="C21" s="61" t="s">
        <v>200</v>
      </c>
      <c r="D21" s="60">
        <v>45839</v>
      </c>
      <c r="E21" s="60">
        <v>45870</v>
      </c>
      <c r="K21" s="55">
        <v>14400</v>
      </c>
      <c r="L21" s="55">
        <v>14400</v>
      </c>
      <c r="M21" s="55">
        <v>14400</v>
      </c>
      <c r="N21" s="55">
        <v>14400</v>
      </c>
      <c r="O21" s="55">
        <v>14400</v>
      </c>
      <c r="P21" s="55">
        <v>14400</v>
      </c>
      <c r="Q21" s="55">
        <v>14400</v>
      </c>
      <c r="R21" s="55">
        <v>14400</v>
      </c>
      <c r="S21" s="55">
        <v>14400</v>
      </c>
      <c r="T21" s="55">
        <v>14400</v>
      </c>
    </row>
    <row r="22" spans="2:20" x14ac:dyDescent="0.25">
      <c r="B22" s="55" t="s">
        <v>47</v>
      </c>
      <c r="C22" s="61" t="s">
        <v>200</v>
      </c>
      <c r="D22" s="60">
        <v>45839</v>
      </c>
      <c r="E22" s="60">
        <v>45870</v>
      </c>
      <c r="K22" s="55">
        <v>14400</v>
      </c>
      <c r="L22" s="55">
        <v>14400</v>
      </c>
      <c r="M22" s="55">
        <v>14400</v>
      </c>
      <c r="N22" s="55">
        <v>14400</v>
      </c>
      <c r="O22" s="55">
        <v>14400</v>
      </c>
      <c r="P22" s="55">
        <v>14400</v>
      </c>
      <c r="Q22" s="55">
        <v>14400</v>
      </c>
      <c r="R22" s="55">
        <v>14400</v>
      </c>
      <c r="S22" s="55">
        <v>14400</v>
      </c>
      <c r="T22" s="55">
        <v>14400</v>
      </c>
    </row>
    <row r="23" spans="2:20" x14ac:dyDescent="0.25">
      <c r="B23" s="55" t="s">
        <v>160</v>
      </c>
      <c r="C23" s="61" t="s">
        <v>202</v>
      </c>
      <c r="D23" s="60">
        <v>45839</v>
      </c>
      <c r="E23" s="60">
        <v>45870</v>
      </c>
      <c r="K23" s="55">
        <v>71400</v>
      </c>
      <c r="L23" s="55">
        <v>71400</v>
      </c>
      <c r="M23" s="55">
        <v>71400</v>
      </c>
      <c r="N23" s="55">
        <v>71400</v>
      </c>
      <c r="O23" s="55">
        <v>71400</v>
      </c>
      <c r="P23" s="55">
        <v>71400</v>
      </c>
      <c r="Q23" s="55">
        <v>71400</v>
      </c>
      <c r="R23" s="55">
        <v>71400</v>
      </c>
      <c r="S23" s="55">
        <v>71400</v>
      </c>
      <c r="T23" s="55">
        <v>71400</v>
      </c>
    </row>
    <row r="24" spans="2:20" x14ac:dyDescent="0.25">
      <c r="B24" s="55" t="s">
        <v>161</v>
      </c>
      <c r="C24" s="61" t="s">
        <v>202</v>
      </c>
      <c r="D24" s="60">
        <v>45839</v>
      </c>
      <c r="E24" s="60">
        <v>45870</v>
      </c>
      <c r="K24" s="55">
        <v>71400</v>
      </c>
      <c r="L24" s="55">
        <v>71400</v>
      </c>
      <c r="M24" s="55">
        <v>71400</v>
      </c>
      <c r="N24" s="55">
        <v>71400</v>
      </c>
      <c r="O24" s="55">
        <v>71400</v>
      </c>
      <c r="P24" s="55">
        <v>71400</v>
      </c>
      <c r="Q24" s="55">
        <v>71400</v>
      </c>
      <c r="R24" s="55">
        <v>71400</v>
      </c>
      <c r="S24" s="55">
        <v>71400</v>
      </c>
      <c r="T24" s="55">
        <v>71400</v>
      </c>
    </row>
    <row r="25" spans="2:20" x14ac:dyDescent="0.25">
      <c r="B25" s="55" t="s">
        <v>162</v>
      </c>
      <c r="C25" s="61" t="s">
        <v>200</v>
      </c>
      <c r="D25" s="60">
        <v>45840</v>
      </c>
      <c r="E25" s="60">
        <v>45877</v>
      </c>
      <c r="K25" s="55">
        <v>14400</v>
      </c>
      <c r="L25" s="55">
        <v>14400</v>
      </c>
      <c r="M25" s="55">
        <v>14400</v>
      </c>
      <c r="N25" s="55">
        <v>14400</v>
      </c>
      <c r="O25" s="19"/>
      <c r="P25" s="19"/>
      <c r="Q25" s="19"/>
      <c r="R25" s="19"/>
      <c r="S25" s="19"/>
      <c r="T25" s="19"/>
    </row>
    <row r="26" spans="2:20" x14ac:dyDescent="0.25">
      <c r="B26" s="55" t="s">
        <v>171</v>
      </c>
      <c r="C26" s="61" t="s">
        <v>200</v>
      </c>
      <c r="D26" s="60">
        <v>45840</v>
      </c>
      <c r="E26" s="60">
        <v>45877</v>
      </c>
      <c r="K26" s="55">
        <v>14400</v>
      </c>
      <c r="L26" s="55">
        <v>14400</v>
      </c>
      <c r="M26" s="55">
        <v>14400</v>
      </c>
      <c r="N26" s="55">
        <v>14400</v>
      </c>
      <c r="O26" s="19"/>
      <c r="P26" s="19"/>
      <c r="Q26" s="19"/>
      <c r="R26" s="19"/>
      <c r="S26" s="19"/>
      <c r="T26" s="19"/>
    </row>
    <row r="27" spans="2:20" x14ac:dyDescent="0.25">
      <c r="B27" s="55" t="s">
        <v>172</v>
      </c>
      <c r="C27" s="61" t="s">
        <v>200</v>
      </c>
      <c r="D27" s="60">
        <v>45840</v>
      </c>
      <c r="E27" s="60">
        <v>45877</v>
      </c>
      <c r="K27" s="55">
        <v>14400</v>
      </c>
      <c r="L27" s="55">
        <v>14400</v>
      </c>
      <c r="M27" s="55">
        <v>14400</v>
      </c>
      <c r="N27" s="55">
        <v>14400</v>
      </c>
      <c r="O27" s="55">
        <v>14400</v>
      </c>
      <c r="P27" s="55">
        <v>14400</v>
      </c>
      <c r="Q27" s="55">
        <v>14400</v>
      </c>
      <c r="R27" s="55">
        <v>14400</v>
      </c>
      <c r="S27" s="55">
        <v>14400</v>
      </c>
      <c r="T27" s="19"/>
    </row>
    <row r="28" spans="2:20" x14ac:dyDescent="0.25">
      <c r="B28" s="55" t="s">
        <v>173</v>
      </c>
      <c r="C28" s="61" t="s">
        <v>202</v>
      </c>
      <c r="D28" s="60">
        <v>45841</v>
      </c>
      <c r="E28" s="60">
        <v>45877</v>
      </c>
      <c r="K28" s="55">
        <v>71400</v>
      </c>
      <c r="L28" s="55">
        <v>71400</v>
      </c>
      <c r="M28" s="55">
        <v>71400</v>
      </c>
      <c r="N28" s="55">
        <v>71400</v>
      </c>
      <c r="O28" s="55">
        <v>71400</v>
      </c>
      <c r="P28" s="55">
        <v>71400</v>
      </c>
      <c r="Q28" s="55">
        <v>71400</v>
      </c>
      <c r="R28" s="55">
        <v>71400</v>
      </c>
      <c r="S28" s="55">
        <v>71400</v>
      </c>
      <c r="T28" s="55">
        <v>71400</v>
      </c>
    </row>
    <row r="29" spans="2:20" x14ac:dyDescent="0.25">
      <c r="B29" s="62" t="s">
        <v>174</v>
      </c>
      <c r="C29" s="55">
        <v>1</v>
      </c>
      <c r="D29" s="60">
        <v>45870</v>
      </c>
      <c r="E29" s="60">
        <v>45905</v>
      </c>
      <c r="K29" s="55">
        <v>14400</v>
      </c>
      <c r="L29" s="55">
        <v>14400</v>
      </c>
      <c r="M29" s="55">
        <v>14400</v>
      </c>
      <c r="N29" s="55">
        <v>14400</v>
      </c>
      <c r="O29" s="55">
        <v>14400</v>
      </c>
      <c r="P29" s="55">
        <v>14400</v>
      </c>
      <c r="Q29" s="55">
        <v>14400</v>
      </c>
      <c r="R29" s="55">
        <v>14400</v>
      </c>
      <c r="S29" s="55">
        <v>14400</v>
      </c>
      <c r="T29" s="55">
        <v>14400</v>
      </c>
    </row>
    <row r="30" spans="2:20" x14ac:dyDescent="0.25">
      <c r="B30" s="62" t="s">
        <v>175</v>
      </c>
      <c r="C30" s="55">
        <v>1</v>
      </c>
      <c r="D30" s="60">
        <v>45870</v>
      </c>
      <c r="E30" s="60">
        <v>45905</v>
      </c>
      <c r="K30" s="55">
        <v>14400</v>
      </c>
      <c r="L30" s="55">
        <v>14400</v>
      </c>
      <c r="M30" s="55">
        <v>14400</v>
      </c>
      <c r="N30" s="55">
        <v>14400</v>
      </c>
      <c r="O30" s="55">
        <v>14400</v>
      </c>
      <c r="P30" s="55">
        <v>14400</v>
      </c>
      <c r="Q30" s="55">
        <v>14400</v>
      </c>
      <c r="R30" s="55">
        <v>14400</v>
      </c>
      <c r="S30" s="55">
        <v>14400</v>
      </c>
      <c r="T30" s="55">
        <v>14400</v>
      </c>
    </row>
    <row r="31" spans="2:20" x14ac:dyDescent="0.25">
      <c r="B31" s="62" t="s">
        <v>176</v>
      </c>
      <c r="C31" s="55">
        <v>1</v>
      </c>
      <c r="D31" s="60">
        <v>45870</v>
      </c>
      <c r="E31" s="60">
        <v>45905</v>
      </c>
      <c r="K31" s="55">
        <v>14400</v>
      </c>
      <c r="L31" s="55">
        <v>14400</v>
      </c>
      <c r="M31" s="55">
        <v>14400</v>
      </c>
      <c r="N31" s="55">
        <v>14400</v>
      </c>
      <c r="O31" s="55">
        <v>14400</v>
      </c>
      <c r="P31" s="55">
        <v>14400</v>
      </c>
      <c r="Q31" s="55">
        <v>14400</v>
      </c>
      <c r="R31" s="55">
        <v>14400</v>
      </c>
      <c r="S31" s="55">
        <v>14400</v>
      </c>
      <c r="T31" s="55">
        <v>14400</v>
      </c>
    </row>
    <row r="32" spans="2:20" x14ac:dyDescent="0.25">
      <c r="B32" s="62" t="s">
        <v>177</v>
      </c>
      <c r="C32" s="55">
        <v>1</v>
      </c>
      <c r="D32" s="60">
        <v>45871</v>
      </c>
      <c r="E32" s="60">
        <v>45905</v>
      </c>
      <c r="K32" s="55">
        <v>14400</v>
      </c>
      <c r="L32" s="55">
        <v>14400</v>
      </c>
      <c r="M32" s="55">
        <v>14400</v>
      </c>
      <c r="N32" s="55">
        <v>14400</v>
      </c>
      <c r="O32" s="55">
        <v>14400</v>
      </c>
      <c r="P32" s="55">
        <v>14400</v>
      </c>
      <c r="Q32" s="55">
        <v>14400</v>
      </c>
      <c r="R32" s="55">
        <v>14400</v>
      </c>
      <c r="S32" s="55">
        <v>14400</v>
      </c>
      <c r="T32" s="55">
        <v>14400</v>
      </c>
    </row>
    <row r="33" spans="2:26" x14ac:dyDescent="0.25">
      <c r="B33" s="62" t="s">
        <v>178</v>
      </c>
      <c r="C33" s="55">
        <v>1</v>
      </c>
      <c r="D33" s="60">
        <v>45871</v>
      </c>
      <c r="E33" s="60">
        <v>45905</v>
      </c>
      <c r="K33" s="55">
        <v>14400</v>
      </c>
      <c r="L33" s="55">
        <v>14400</v>
      </c>
      <c r="M33" s="55">
        <v>14400</v>
      </c>
      <c r="N33" s="55">
        <v>14400</v>
      </c>
      <c r="O33" s="55">
        <v>14400</v>
      </c>
      <c r="P33" s="55">
        <v>14400</v>
      </c>
      <c r="Q33" s="55">
        <v>14400</v>
      </c>
      <c r="R33" s="55">
        <v>14400</v>
      </c>
      <c r="S33" s="55">
        <v>14400</v>
      </c>
      <c r="T33" s="55">
        <v>14400</v>
      </c>
    </row>
    <row r="34" spans="2:26" x14ac:dyDescent="0.25">
      <c r="B34" s="62" t="s">
        <v>179</v>
      </c>
      <c r="C34" s="55">
        <v>1</v>
      </c>
      <c r="D34" s="60">
        <v>45871</v>
      </c>
      <c r="E34" s="60">
        <v>45905</v>
      </c>
      <c r="K34" s="55">
        <v>14400</v>
      </c>
      <c r="L34" s="55">
        <v>14400</v>
      </c>
      <c r="M34" s="55">
        <v>14400</v>
      </c>
      <c r="N34" s="55">
        <v>14400</v>
      </c>
      <c r="O34" s="55">
        <v>14400</v>
      </c>
      <c r="P34" s="55">
        <v>14400</v>
      </c>
      <c r="Q34" s="55">
        <v>14400</v>
      </c>
      <c r="R34" s="55">
        <v>14400</v>
      </c>
      <c r="S34" s="55">
        <v>14400</v>
      </c>
      <c r="T34" s="55">
        <v>14400</v>
      </c>
    </row>
    <row r="35" spans="2:26" x14ac:dyDescent="0.25">
      <c r="B35" s="62" t="s">
        <v>180</v>
      </c>
      <c r="C35" s="55">
        <v>1</v>
      </c>
      <c r="D35" s="60">
        <v>45872</v>
      </c>
      <c r="E35" s="60">
        <v>45905</v>
      </c>
      <c r="K35" s="55">
        <v>14400</v>
      </c>
      <c r="L35" s="55">
        <v>14400</v>
      </c>
      <c r="M35" s="55">
        <v>14400</v>
      </c>
      <c r="N35" s="55">
        <v>14400</v>
      </c>
      <c r="O35" s="55">
        <v>14400</v>
      </c>
      <c r="P35" s="55">
        <v>14400</v>
      </c>
      <c r="Q35" s="55">
        <v>14400</v>
      </c>
      <c r="R35" s="55">
        <v>14400</v>
      </c>
      <c r="S35" s="55">
        <v>14400</v>
      </c>
      <c r="T35" s="55">
        <v>14400</v>
      </c>
    </row>
    <row r="36" spans="2:26" x14ac:dyDescent="0.25">
      <c r="B36" s="62" t="s">
        <v>181</v>
      </c>
      <c r="C36" s="55">
        <v>1</v>
      </c>
      <c r="D36" s="60">
        <v>45872</v>
      </c>
      <c r="E36" s="60">
        <v>45905</v>
      </c>
      <c r="K36" s="55">
        <v>14400</v>
      </c>
      <c r="L36" s="55">
        <v>14400</v>
      </c>
      <c r="M36" s="55">
        <v>14400</v>
      </c>
      <c r="N36" s="55">
        <v>14400</v>
      </c>
      <c r="O36" s="55">
        <v>14400</v>
      </c>
      <c r="P36" s="55">
        <v>14400</v>
      </c>
      <c r="Q36" s="55">
        <v>14400</v>
      </c>
      <c r="R36" s="55">
        <v>14400</v>
      </c>
      <c r="S36" s="55">
        <v>14400</v>
      </c>
      <c r="T36" s="55">
        <v>14400</v>
      </c>
    </row>
    <row r="37" spans="2:26" x14ac:dyDescent="0.25">
      <c r="B37" s="62" t="s">
        <v>182</v>
      </c>
      <c r="C37" s="55">
        <v>1</v>
      </c>
      <c r="D37" s="60">
        <v>45872</v>
      </c>
      <c r="E37" s="60">
        <v>45905</v>
      </c>
      <c r="K37" s="55">
        <v>14400</v>
      </c>
      <c r="L37" s="55">
        <v>14400</v>
      </c>
      <c r="M37" s="55">
        <v>14400</v>
      </c>
      <c r="N37" s="55">
        <v>14400</v>
      </c>
      <c r="O37" s="55">
        <v>14400</v>
      </c>
      <c r="P37" s="55">
        <v>14400</v>
      </c>
      <c r="Q37" s="55">
        <v>14400</v>
      </c>
      <c r="R37" s="55">
        <v>14400</v>
      </c>
      <c r="S37" s="55">
        <v>14400</v>
      </c>
      <c r="T37" s="55">
        <v>14400</v>
      </c>
    </row>
    <row r="38" spans="2:26" x14ac:dyDescent="0.25">
      <c r="B38" s="62" t="s">
        <v>183</v>
      </c>
      <c r="C38" s="55">
        <v>1</v>
      </c>
      <c r="D38" s="60">
        <v>45873</v>
      </c>
      <c r="E38" s="60">
        <v>45905</v>
      </c>
      <c r="K38" s="55">
        <v>14400</v>
      </c>
      <c r="L38" s="55">
        <v>14400</v>
      </c>
      <c r="M38" s="55">
        <v>14400</v>
      </c>
      <c r="N38" s="55">
        <v>14400</v>
      </c>
      <c r="O38" s="55">
        <v>14400</v>
      </c>
      <c r="P38" s="55">
        <v>14400</v>
      </c>
      <c r="Q38" s="55">
        <v>14400</v>
      </c>
      <c r="R38" s="55">
        <v>14400</v>
      </c>
      <c r="S38" s="55">
        <v>14400</v>
      </c>
      <c r="T38" s="55">
        <v>14400</v>
      </c>
    </row>
    <row r="39" spans="2:26" x14ac:dyDescent="0.25">
      <c r="B39" s="62" t="s">
        <v>184</v>
      </c>
      <c r="C39" s="55">
        <v>1</v>
      </c>
      <c r="D39" s="60">
        <v>45873</v>
      </c>
      <c r="E39" s="60">
        <v>45905</v>
      </c>
      <c r="K39" s="55">
        <v>14400</v>
      </c>
      <c r="L39" s="55">
        <v>14400</v>
      </c>
      <c r="M39" s="55">
        <v>14400</v>
      </c>
      <c r="N39" s="55">
        <v>14400</v>
      </c>
      <c r="O39" s="55">
        <v>14400</v>
      </c>
      <c r="P39" s="55">
        <v>14400</v>
      </c>
      <c r="Q39" s="55">
        <v>14400</v>
      </c>
      <c r="R39" s="55">
        <v>14400</v>
      </c>
      <c r="S39" s="55">
        <v>14400</v>
      </c>
      <c r="T39" s="55">
        <v>14400</v>
      </c>
    </row>
    <row r="40" spans="2:26" x14ac:dyDescent="0.25">
      <c r="B40" s="62" t="s">
        <v>185</v>
      </c>
      <c r="C40" s="55">
        <v>1</v>
      </c>
      <c r="D40" s="60">
        <v>45873</v>
      </c>
      <c r="E40" s="60">
        <v>45905</v>
      </c>
      <c r="K40" s="55">
        <v>14400</v>
      </c>
      <c r="L40" s="55">
        <v>14400</v>
      </c>
      <c r="M40" s="55">
        <v>14400</v>
      </c>
      <c r="N40" s="55">
        <v>14400</v>
      </c>
      <c r="O40" s="55">
        <v>14400</v>
      </c>
      <c r="P40" s="55">
        <v>14400</v>
      </c>
      <c r="Q40" s="55">
        <v>14400</v>
      </c>
      <c r="R40" s="55">
        <v>14400</v>
      </c>
      <c r="S40" s="55">
        <v>14400</v>
      </c>
      <c r="T40" s="55">
        <v>14400</v>
      </c>
    </row>
    <row r="41" spans="2:26" x14ac:dyDescent="0.25">
      <c r="B41" s="62" t="s">
        <v>186</v>
      </c>
      <c r="C41" s="55">
        <v>1</v>
      </c>
      <c r="D41" s="60">
        <v>45874</v>
      </c>
      <c r="E41" s="60">
        <v>45905</v>
      </c>
      <c r="K41" s="55">
        <v>14400</v>
      </c>
      <c r="L41" s="55">
        <v>14400</v>
      </c>
      <c r="M41" s="55">
        <v>14400</v>
      </c>
      <c r="N41" s="55">
        <v>14400</v>
      </c>
      <c r="O41" s="55">
        <v>14400</v>
      </c>
      <c r="P41" s="55">
        <v>14400</v>
      </c>
      <c r="Q41" s="55">
        <v>14400</v>
      </c>
      <c r="R41" s="55">
        <v>14400</v>
      </c>
      <c r="S41" s="55">
        <v>14400</v>
      </c>
      <c r="T41" s="55">
        <v>14400</v>
      </c>
    </row>
    <row r="42" spans="2:26" x14ac:dyDescent="0.25">
      <c r="B42" s="62" t="s">
        <v>187</v>
      </c>
      <c r="C42" s="55">
        <v>1</v>
      </c>
      <c r="D42" s="60">
        <v>45874</v>
      </c>
      <c r="E42" s="60">
        <v>45905</v>
      </c>
      <c r="K42" s="55">
        <v>14400</v>
      </c>
      <c r="L42" s="55">
        <v>14400</v>
      </c>
      <c r="M42" s="55">
        <v>14400</v>
      </c>
      <c r="N42" s="55">
        <v>14400</v>
      </c>
      <c r="O42" s="55">
        <v>14400</v>
      </c>
      <c r="P42" s="55">
        <v>14400</v>
      </c>
      <c r="Q42" s="55">
        <v>14400</v>
      </c>
      <c r="R42" s="55">
        <v>14400</v>
      </c>
      <c r="S42" s="55">
        <v>14400</v>
      </c>
      <c r="T42" s="55">
        <v>14400</v>
      </c>
    </row>
    <row r="43" spans="2:26" x14ac:dyDescent="0.25">
      <c r="B43" s="62" t="s">
        <v>188</v>
      </c>
      <c r="C43" s="55">
        <v>1</v>
      </c>
      <c r="D43" s="60">
        <v>45874</v>
      </c>
      <c r="E43" s="60">
        <v>45905</v>
      </c>
      <c r="K43" s="55">
        <v>14400</v>
      </c>
      <c r="L43" s="55">
        <v>14400</v>
      </c>
      <c r="M43" s="55">
        <v>14400</v>
      </c>
      <c r="N43" s="55">
        <v>14400</v>
      </c>
      <c r="O43" s="55">
        <v>14400</v>
      </c>
      <c r="P43" s="55">
        <v>14400</v>
      </c>
      <c r="Q43" s="55">
        <v>14400</v>
      </c>
      <c r="R43" s="55">
        <v>14400</v>
      </c>
      <c r="S43" s="55">
        <v>14400</v>
      </c>
      <c r="T43" s="55">
        <v>14400</v>
      </c>
    </row>
    <row r="47" spans="2:26" x14ac:dyDescent="0.25">
      <c r="B47" s="58" t="s">
        <v>168</v>
      </c>
      <c r="C47" s="58" t="s">
        <v>149</v>
      </c>
      <c r="D47" s="58" t="s">
        <v>169</v>
      </c>
      <c r="E47" s="58" t="s">
        <v>170</v>
      </c>
      <c r="O47" s="57" t="s">
        <v>100</v>
      </c>
      <c r="P47" s="57" t="s">
        <v>101</v>
      </c>
      <c r="Q47" s="57" t="s">
        <v>102</v>
      </c>
      <c r="R47" s="57" t="s">
        <v>103</v>
      </c>
      <c r="S47" s="57" t="s">
        <v>104</v>
      </c>
      <c r="T47" s="57" t="s">
        <v>105</v>
      </c>
      <c r="U47" s="57" t="s">
        <v>106</v>
      </c>
      <c r="V47" s="57" t="s">
        <v>107</v>
      </c>
      <c r="W47" s="57" t="s">
        <v>108</v>
      </c>
      <c r="X47" s="57" t="s">
        <v>140</v>
      </c>
      <c r="Y47" s="57" t="s">
        <v>141</v>
      </c>
      <c r="Z47" s="57" t="s">
        <v>142</v>
      </c>
    </row>
    <row r="48" spans="2:26" x14ac:dyDescent="0.25">
      <c r="B48" s="55" t="s">
        <v>38</v>
      </c>
      <c r="C48" s="61" t="s">
        <v>257</v>
      </c>
      <c r="D48" s="60">
        <v>45839</v>
      </c>
      <c r="E48" s="60">
        <v>45870</v>
      </c>
      <c r="O48" s="55">
        <v>228000</v>
      </c>
      <c r="P48" s="55">
        <v>228000</v>
      </c>
      <c r="Q48" s="55">
        <v>228000</v>
      </c>
      <c r="R48" s="55">
        <v>228000</v>
      </c>
      <c r="S48" s="55">
        <v>228000</v>
      </c>
      <c r="T48" s="55">
        <v>228000</v>
      </c>
      <c r="U48" s="55">
        <v>228000</v>
      </c>
      <c r="V48" s="55">
        <v>228000</v>
      </c>
      <c r="W48" s="55">
        <v>228000</v>
      </c>
      <c r="X48" s="55">
        <v>228000</v>
      </c>
      <c r="Y48" s="55"/>
      <c r="Z48" s="55"/>
    </row>
    <row r="49" spans="2:26" x14ac:dyDescent="0.25">
      <c r="B49" s="55" t="s">
        <v>41</v>
      </c>
      <c r="C49" s="61" t="s">
        <v>257</v>
      </c>
      <c r="D49" s="60">
        <v>45839</v>
      </c>
      <c r="E49" s="60">
        <v>45870</v>
      </c>
      <c r="O49" s="55">
        <v>228000</v>
      </c>
      <c r="P49" s="55">
        <v>228000</v>
      </c>
      <c r="Q49" s="55">
        <v>228000</v>
      </c>
      <c r="R49" s="55">
        <v>228000</v>
      </c>
      <c r="S49" s="55">
        <v>228000</v>
      </c>
      <c r="T49" s="55">
        <v>228000</v>
      </c>
      <c r="U49" s="55">
        <v>228000</v>
      </c>
      <c r="V49" s="55">
        <v>228000</v>
      </c>
      <c r="W49" s="55">
        <v>228000</v>
      </c>
      <c r="X49" s="55">
        <v>228000</v>
      </c>
      <c r="Y49" s="55"/>
      <c r="Z49" s="55"/>
    </row>
    <row r="50" spans="2:26" x14ac:dyDescent="0.25">
      <c r="B50" s="68" t="s">
        <v>44</v>
      </c>
      <c r="C50" s="69" t="s">
        <v>260</v>
      </c>
      <c r="D50" s="70">
        <v>45839</v>
      </c>
      <c r="E50" s="70">
        <v>45870</v>
      </c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2:26" x14ac:dyDescent="0.25">
      <c r="B51" s="68" t="s">
        <v>47</v>
      </c>
      <c r="C51" s="69" t="s">
        <v>260</v>
      </c>
      <c r="D51" s="70">
        <v>45839</v>
      </c>
      <c r="E51" s="70">
        <v>45870</v>
      </c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2:26" x14ac:dyDescent="0.25">
      <c r="B52" s="55" t="s">
        <v>160</v>
      </c>
      <c r="C52" s="61" t="s">
        <v>257</v>
      </c>
      <c r="D52" s="60">
        <v>45839</v>
      </c>
      <c r="E52" s="60">
        <v>45870</v>
      </c>
      <c r="O52" s="55">
        <v>228000</v>
      </c>
      <c r="P52" s="55">
        <v>228000</v>
      </c>
      <c r="Q52" s="55">
        <v>228000</v>
      </c>
      <c r="R52" s="55">
        <v>228000</v>
      </c>
      <c r="S52" s="55">
        <v>228000</v>
      </c>
      <c r="T52" s="55">
        <v>228000</v>
      </c>
      <c r="U52" s="55">
        <v>228000</v>
      </c>
      <c r="V52" s="55">
        <v>228000</v>
      </c>
      <c r="W52" s="55">
        <v>228000</v>
      </c>
      <c r="X52" s="55">
        <v>228000</v>
      </c>
      <c r="Y52" s="55"/>
      <c r="Z52" s="55"/>
    </row>
    <row r="53" spans="2:26" x14ac:dyDescent="0.25">
      <c r="B53" s="55" t="s">
        <v>161</v>
      </c>
      <c r="C53" s="61" t="s">
        <v>259</v>
      </c>
      <c r="D53" s="60">
        <v>45839</v>
      </c>
      <c r="E53" s="60">
        <v>45870</v>
      </c>
      <c r="O53" s="17">
        <v>70500</v>
      </c>
      <c r="P53" s="17">
        <v>70500</v>
      </c>
      <c r="Q53" s="17">
        <v>70500</v>
      </c>
      <c r="R53" s="17">
        <v>70500</v>
      </c>
      <c r="S53" s="17">
        <v>70500</v>
      </c>
      <c r="T53" s="84"/>
      <c r="U53" s="84"/>
      <c r="V53" s="84"/>
      <c r="W53" s="84"/>
      <c r="X53" s="84"/>
      <c r="Y53" s="17"/>
      <c r="Z53" s="55"/>
    </row>
    <row r="54" spans="2:26" x14ac:dyDescent="0.25">
      <c r="B54" s="55" t="s">
        <v>162</v>
      </c>
      <c r="C54" s="61" t="s">
        <v>202</v>
      </c>
      <c r="D54" s="60">
        <v>45840</v>
      </c>
      <c r="E54" s="60">
        <v>45877</v>
      </c>
      <c r="O54" s="17">
        <v>70500</v>
      </c>
      <c r="P54" s="17">
        <v>70500</v>
      </c>
      <c r="Q54" s="17">
        <v>70500</v>
      </c>
      <c r="R54" s="17">
        <v>70500</v>
      </c>
      <c r="S54" s="17">
        <v>70500</v>
      </c>
      <c r="T54" s="17">
        <v>70500</v>
      </c>
      <c r="U54" s="17">
        <v>70500</v>
      </c>
      <c r="V54" s="17">
        <v>70500</v>
      </c>
      <c r="W54" s="17">
        <v>70500</v>
      </c>
      <c r="X54" s="17">
        <v>70500</v>
      </c>
      <c r="Y54" s="17"/>
      <c r="Z54" s="55"/>
    </row>
    <row r="55" spans="2:26" x14ac:dyDescent="0.25">
      <c r="B55" s="55" t="s">
        <v>171</v>
      </c>
      <c r="C55" s="61" t="s">
        <v>202</v>
      </c>
      <c r="D55" s="60">
        <v>45840</v>
      </c>
      <c r="E55" s="60">
        <v>45877</v>
      </c>
      <c r="O55" s="17">
        <v>70500</v>
      </c>
      <c r="P55" s="17">
        <v>70500</v>
      </c>
      <c r="Q55" s="17">
        <v>70500</v>
      </c>
      <c r="R55" s="17">
        <v>70500</v>
      </c>
      <c r="S55" s="17">
        <v>70500</v>
      </c>
      <c r="T55" s="17">
        <v>70500</v>
      </c>
      <c r="U55" s="17">
        <v>70500</v>
      </c>
      <c r="V55" s="17">
        <v>70500</v>
      </c>
      <c r="W55" s="17">
        <v>70500</v>
      </c>
      <c r="X55" s="17">
        <v>70500</v>
      </c>
      <c r="Y55" s="17"/>
      <c r="Z55" s="55"/>
    </row>
    <row r="56" spans="2:26" x14ac:dyDescent="0.25">
      <c r="B56" s="68" t="s">
        <v>172</v>
      </c>
      <c r="C56" s="69" t="s">
        <v>260</v>
      </c>
      <c r="D56" s="70">
        <v>45840</v>
      </c>
      <c r="E56" s="70">
        <v>45877</v>
      </c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2:26" x14ac:dyDescent="0.25">
      <c r="B57" s="55" t="s">
        <v>173</v>
      </c>
      <c r="C57" s="61" t="s">
        <v>259</v>
      </c>
      <c r="D57" s="60">
        <v>45841</v>
      </c>
      <c r="E57" s="60">
        <v>45877</v>
      </c>
      <c r="O57" s="17">
        <v>70500</v>
      </c>
      <c r="P57" s="17">
        <v>70500</v>
      </c>
      <c r="Q57" s="17">
        <v>70500</v>
      </c>
      <c r="R57" s="17">
        <v>70500</v>
      </c>
      <c r="S57" s="17">
        <v>70500</v>
      </c>
      <c r="T57" s="84"/>
      <c r="U57" s="84"/>
      <c r="V57" s="84"/>
      <c r="W57" s="84"/>
      <c r="X57" s="84"/>
      <c r="Y57" s="17"/>
      <c r="Z57" s="55"/>
    </row>
    <row r="58" spans="2:26" x14ac:dyDescent="0.25">
      <c r="B58" s="66" t="s">
        <v>174</v>
      </c>
      <c r="C58" s="61" t="s">
        <v>202</v>
      </c>
      <c r="D58" s="60">
        <v>45870</v>
      </c>
      <c r="E58" s="60">
        <v>45905</v>
      </c>
      <c r="O58" s="17">
        <v>70500</v>
      </c>
      <c r="P58" s="17">
        <v>70500</v>
      </c>
      <c r="Q58" s="17">
        <v>70500</v>
      </c>
      <c r="R58" s="17">
        <v>70500</v>
      </c>
      <c r="S58" s="17">
        <v>70500</v>
      </c>
      <c r="T58" s="17">
        <v>70500</v>
      </c>
      <c r="U58" s="17">
        <v>70500</v>
      </c>
      <c r="V58" s="17">
        <v>70500</v>
      </c>
      <c r="W58" s="17">
        <v>70500</v>
      </c>
      <c r="X58" s="17">
        <v>70500</v>
      </c>
      <c r="Y58" s="17"/>
      <c r="Z58" s="55"/>
    </row>
    <row r="59" spans="2:26" x14ac:dyDescent="0.25">
      <c r="B59" s="66" t="s">
        <v>175</v>
      </c>
      <c r="C59" s="61" t="s">
        <v>258</v>
      </c>
      <c r="D59" s="60">
        <v>45870</v>
      </c>
      <c r="E59" s="60">
        <v>45905</v>
      </c>
      <c r="O59" s="55">
        <v>17100</v>
      </c>
      <c r="P59" s="55">
        <v>17100</v>
      </c>
      <c r="Q59" s="55">
        <v>17100</v>
      </c>
      <c r="R59" s="55">
        <v>17100</v>
      </c>
      <c r="S59" s="55">
        <v>17100</v>
      </c>
      <c r="T59" s="55">
        <v>17100</v>
      </c>
      <c r="U59" s="55">
        <v>17100</v>
      </c>
      <c r="V59" s="55">
        <v>17100</v>
      </c>
      <c r="W59" s="55">
        <v>17100</v>
      </c>
      <c r="X59" s="55">
        <v>17100</v>
      </c>
      <c r="Y59" s="55"/>
      <c r="Z59" s="55"/>
    </row>
    <row r="60" spans="2:26" x14ac:dyDescent="0.25">
      <c r="B60" s="66" t="s">
        <v>176</v>
      </c>
      <c r="C60" s="61" t="s">
        <v>258</v>
      </c>
      <c r="D60" s="60">
        <v>45870</v>
      </c>
      <c r="E60" s="60">
        <v>45905</v>
      </c>
      <c r="O60" s="55">
        <v>17100</v>
      </c>
      <c r="P60" s="55">
        <v>17100</v>
      </c>
      <c r="Q60" s="55">
        <v>17100</v>
      </c>
      <c r="R60" s="55">
        <v>17100</v>
      </c>
      <c r="S60" s="55">
        <v>17100</v>
      </c>
      <c r="T60" s="55">
        <v>17100</v>
      </c>
      <c r="U60" s="55">
        <v>17100</v>
      </c>
      <c r="V60" s="55">
        <v>17100</v>
      </c>
      <c r="W60" s="55">
        <v>17100</v>
      </c>
      <c r="X60" s="55">
        <v>17100</v>
      </c>
      <c r="Y60" s="55"/>
      <c r="Z60" s="55"/>
    </row>
    <row r="61" spans="2:26" x14ac:dyDescent="0.25">
      <c r="B61" s="66" t="s">
        <v>177</v>
      </c>
      <c r="C61" s="61" t="s">
        <v>258</v>
      </c>
      <c r="D61" s="60">
        <v>45871</v>
      </c>
      <c r="E61" s="60">
        <v>45905</v>
      </c>
      <c r="O61" s="55">
        <v>17100</v>
      </c>
      <c r="P61" s="55">
        <v>17100</v>
      </c>
      <c r="Q61" s="55">
        <v>17100</v>
      </c>
      <c r="R61" s="55">
        <v>17100</v>
      </c>
      <c r="S61" s="55">
        <v>17100</v>
      </c>
      <c r="T61" s="55">
        <v>17100</v>
      </c>
      <c r="U61" s="55">
        <v>17100</v>
      </c>
      <c r="V61" s="55">
        <v>17100</v>
      </c>
      <c r="W61" s="55">
        <v>17100</v>
      </c>
      <c r="X61" s="55">
        <v>17100</v>
      </c>
      <c r="Y61" s="55"/>
      <c r="Z61" s="55"/>
    </row>
    <row r="62" spans="2:26" x14ac:dyDescent="0.25">
      <c r="B62" s="66" t="s">
        <v>178</v>
      </c>
      <c r="C62" s="61" t="s">
        <v>202</v>
      </c>
      <c r="D62" s="60">
        <v>45871</v>
      </c>
      <c r="E62" s="60">
        <v>45905</v>
      </c>
      <c r="O62" s="17">
        <v>70500</v>
      </c>
      <c r="P62" s="17">
        <v>70500</v>
      </c>
      <c r="Q62" s="17">
        <v>70500</v>
      </c>
      <c r="R62" s="17">
        <v>70500</v>
      </c>
      <c r="S62" s="17">
        <v>70500</v>
      </c>
      <c r="T62" s="17">
        <v>70500</v>
      </c>
      <c r="U62" s="17">
        <v>70500</v>
      </c>
      <c r="V62" s="17">
        <v>70500</v>
      </c>
      <c r="W62" s="17">
        <v>70500</v>
      </c>
      <c r="X62" s="17">
        <v>70500</v>
      </c>
      <c r="Y62" s="17"/>
      <c r="Z62" s="55"/>
    </row>
    <row r="63" spans="2:26" x14ac:dyDescent="0.25">
      <c r="B63" s="66" t="s">
        <v>179</v>
      </c>
      <c r="C63" s="61" t="s">
        <v>258</v>
      </c>
      <c r="D63" s="60">
        <v>45871</v>
      </c>
      <c r="E63" s="60">
        <v>45905</v>
      </c>
      <c r="O63" s="55">
        <v>17100</v>
      </c>
      <c r="P63" s="55">
        <v>17100</v>
      </c>
      <c r="Q63" s="55">
        <v>17100</v>
      </c>
      <c r="R63" s="55">
        <v>17100</v>
      </c>
      <c r="S63" s="55">
        <v>17100</v>
      </c>
      <c r="T63" s="55">
        <v>17100</v>
      </c>
      <c r="U63" s="55">
        <v>17100</v>
      </c>
      <c r="V63" s="55">
        <v>17100</v>
      </c>
      <c r="W63" s="55">
        <v>17100</v>
      </c>
      <c r="X63" s="55">
        <v>17100</v>
      </c>
      <c r="Y63" s="55"/>
      <c r="Z63" s="55"/>
    </row>
    <row r="64" spans="2:26" x14ac:dyDescent="0.25">
      <c r="B64" s="66" t="s">
        <v>180</v>
      </c>
      <c r="C64" s="61" t="s">
        <v>258</v>
      </c>
      <c r="D64" s="60">
        <v>45872</v>
      </c>
      <c r="E64" s="60">
        <v>45905</v>
      </c>
      <c r="O64" s="55">
        <v>17100</v>
      </c>
      <c r="P64" s="55">
        <v>17100</v>
      </c>
      <c r="Q64" s="55">
        <v>17100</v>
      </c>
      <c r="R64" s="55">
        <v>17100</v>
      </c>
      <c r="S64" s="55">
        <v>17100</v>
      </c>
      <c r="T64" s="55">
        <v>17100</v>
      </c>
      <c r="U64" s="55">
        <v>17100</v>
      </c>
      <c r="V64" s="55">
        <v>17100</v>
      </c>
      <c r="W64" s="55">
        <v>17100</v>
      </c>
      <c r="X64" s="55">
        <v>17100</v>
      </c>
      <c r="Y64" s="55"/>
      <c r="Z64" s="55"/>
    </row>
    <row r="65" spans="2:26" x14ac:dyDescent="0.25">
      <c r="B65" s="66" t="s">
        <v>181</v>
      </c>
      <c r="C65" s="61" t="s">
        <v>258</v>
      </c>
      <c r="D65" s="60">
        <v>45872</v>
      </c>
      <c r="E65" s="60">
        <v>45905</v>
      </c>
      <c r="O65" s="55">
        <v>17100</v>
      </c>
      <c r="P65" s="55">
        <v>17100</v>
      </c>
      <c r="Q65" s="55">
        <v>17100</v>
      </c>
      <c r="R65" s="55">
        <v>17100</v>
      </c>
      <c r="S65" s="55">
        <v>17100</v>
      </c>
      <c r="T65" s="55">
        <v>17100</v>
      </c>
      <c r="U65" s="55">
        <v>17100</v>
      </c>
      <c r="V65" s="55">
        <v>17100</v>
      </c>
      <c r="W65" s="55">
        <v>17100</v>
      </c>
      <c r="X65" s="55">
        <v>17100</v>
      </c>
      <c r="Y65" s="55"/>
      <c r="Z65" s="55"/>
    </row>
    <row r="66" spans="2:26" x14ac:dyDescent="0.25">
      <c r="B66" s="66" t="s">
        <v>182</v>
      </c>
      <c r="C66" s="61" t="s">
        <v>258</v>
      </c>
      <c r="D66" s="60">
        <v>45872</v>
      </c>
      <c r="E66" s="60">
        <v>45905</v>
      </c>
      <c r="O66" s="55">
        <v>17100</v>
      </c>
      <c r="P66" s="55">
        <v>17100</v>
      </c>
      <c r="Q66" s="55">
        <v>17100</v>
      </c>
      <c r="R66" s="55">
        <v>17100</v>
      </c>
      <c r="S66" s="55">
        <v>17100</v>
      </c>
      <c r="T66" s="55">
        <v>17100</v>
      </c>
      <c r="U66" s="55">
        <v>17100</v>
      </c>
      <c r="V66" s="55">
        <v>17100</v>
      </c>
      <c r="W66" s="55">
        <v>17100</v>
      </c>
      <c r="X66" s="55">
        <v>17100</v>
      </c>
      <c r="Y66" s="55"/>
      <c r="Z66" s="55"/>
    </row>
    <row r="67" spans="2:26" x14ac:dyDescent="0.25">
      <c r="B67" s="66" t="s">
        <v>183</v>
      </c>
      <c r="C67" s="61" t="s">
        <v>257</v>
      </c>
      <c r="D67" s="60">
        <v>45873</v>
      </c>
      <c r="E67" s="60">
        <v>45905</v>
      </c>
      <c r="O67" s="55">
        <v>228000</v>
      </c>
      <c r="P67" s="55">
        <v>228000</v>
      </c>
      <c r="Q67" s="55">
        <v>228000</v>
      </c>
      <c r="R67" s="55">
        <v>228000</v>
      </c>
      <c r="S67" s="55">
        <v>228000</v>
      </c>
      <c r="T67" s="55">
        <v>228000</v>
      </c>
      <c r="U67" s="55">
        <v>228000</v>
      </c>
      <c r="V67" s="55">
        <v>228000</v>
      </c>
      <c r="W67" s="55">
        <v>228000</v>
      </c>
      <c r="X67" s="55">
        <v>228000</v>
      </c>
      <c r="Y67" s="55"/>
      <c r="Z67" s="55"/>
    </row>
    <row r="68" spans="2:26" x14ac:dyDescent="0.25">
      <c r="B68" s="66" t="s">
        <v>184</v>
      </c>
      <c r="C68" s="61" t="s">
        <v>258</v>
      </c>
      <c r="D68" s="60">
        <v>45873</v>
      </c>
      <c r="E68" s="60">
        <v>45905</v>
      </c>
      <c r="O68" s="55">
        <v>17100</v>
      </c>
      <c r="P68" s="55">
        <v>17100</v>
      </c>
      <c r="Q68" s="55">
        <v>17100</v>
      </c>
      <c r="R68" s="55">
        <v>17100</v>
      </c>
      <c r="S68" s="55">
        <v>17100</v>
      </c>
      <c r="T68" s="55">
        <v>17100</v>
      </c>
      <c r="U68" s="55">
        <v>17100</v>
      </c>
      <c r="V68" s="55">
        <v>17100</v>
      </c>
      <c r="W68" s="55">
        <v>17100</v>
      </c>
      <c r="X68" s="55">
        <v>17100</v>
      </c>
      <c r="Y68" s="55"/>
      <c r="Z68" s="55"/>
    </row>
    <row r="69" spans="2:26" x14ac:dyDescent="0.25">
      <c r="B69" s="66" t="s">
        <v>185</v>
      </c>
      <c r="C69" s="61" t="s">
        <v>202</v>
      </c>
      <c r="D69" s="60">
        <v>45873</v>
      </c>
      <c r="E69" s="60">
        <v>45905</v>
      </c>
      <c r="O69" s="17">
        <v>70500</v>
      </c>
      <c r="P69" s="17">
        <v>70500</v>
      </c>
      <c r="Q69" s="17">
        <v>70500</v>
      </c>
      <c r="R69" s="17">
        <v>70500</v>
      </c>
      <c r="S69" s="17">
        <v>70500</v>
      </c>
      <c r="T69" s="17">
        <v>70500</v>
      </c>
      <c r="U69" s="17">
        <v>70500</v>
      </c>
      <c r="V69" s="17">
        <v>70500</v>
      </c>
      <c r="W69" s="17">
        <v>70500</v>
      </c>
      <c r="X69" s="17">
        <v>70500</v>
      </c>
      <c r="Y69" s="17"/>
      <c r="Z69" s="55"/>
    </row>
    <row r="70" spans="2:26" x14ac:dyDescent="0.25">
      <c r="B70" s="66" t="s">
        <v>186</v>
      </c>
      <c r="C70" s="61" t="s">
        <v>258</v>
      </c>
      <c r="D70" s="60">
        <v>45874</v>
      </c>
      <c r="E70" s="60">
        <v>45905</v>
      </c>
      <c r="O70" s="55">
        <v>17100</v>
      </c>
      <c r="P70" s="55">
        <v>17100</v>
      </c>
      <c r="Q70" s="55">
        <v>17100</v>
      </c>
      <c r="R70" s="55">
        <v>17100</v>
      </c>
      <c r="S70" s="55">
        <v>17100</v>
      </c>
      <c r="T70" s="19"/>
      <c r="U70" s="19"/>
      <c r="V70" s="19"/>
      <c r="W70" s="19"/>
      <c r="X70" s="19"/>
      <c r="Y70" s="55"/>
      <c r="Z70" s="55"/>
    </row>
    <row r="71" spans="2:26" x14ac:dyDescent="0.25">
      <c r="B71" s="66" t="s">
        <v>187</v>
      </c>
      <c r="C71" s="61" t="s">
        <v>258</v>
      </c>
      <c r="D71" s="60">
        <v>45874</v>
      </c>
      <c r="E71" s="60">
        <v>45905</v>
      </c>
      <c r="O71" s="55">
        <v>17100</v>
      </c>
      <c r="P71" s="55">
        <v>17100</v>
      </c>
      <c r="Q71" s="55">
        <v>17100</v>
      </c>
      <c r="R71" s="55">
        <v>17100</v>
      </c>
      <c r="S71" s="55">
        <v>17100</v>
      </c>
      <c r="T71" s="55">
        <v>17100</v>
      </c>
      <c r="U71" s="55">
        <v>17100</v>
      </c>
      <c r="V71" s="55">
        <v>17100</v>
      </c>
      <c r="W71" s="55">
        <v>17100</v>
      </c>
      <c r="X71" s="55">
        <v>17100</v>
      </c>
      <c r="Y71" s="55"/>
      <c r="Z71" s="55"/>
    </row>
    <row r="72" spans="2:26" x14ac:dyDescent="0.25">
      <c r="B72" s="66" t="s">
        <v>188</v>
      </c>
      <c r="C72" s="61" t="s">
        <v>258</v>
      </c>
      <c r="D72" s="60">
        <v>45874</v>
      </c>
      <c r="E72" s="60">
        <v>45905</v>
      </c>
      <c r="O72" s="55">
        <v>17100</v>
      </c>
      <c r="P72" s="55">
        <v>17100</v>
      </c>
      <c r="Q72" s="55">
        <v>17100</v>
      </c>
      <c r="R72" s="55">
        <v>17100</v>
      </c>
      <c r="S72" s="55">
        <v>17100</v>
      </c>
      <c r="T72" s="19"/>
      <c r="U72" s="19"/>
      <c r="V72" s="19"/>
      <c r="W72" s="19"/>
      <c r="X72" s="19"/>
      <c r="Y72" s="55"/>
      <c r="Z72" s="55"/>
    </row>
    <row r="73" spans="2:26" x14ac:dyDescent="0.25">
      <c r="B73" s="62" t="s">
        <v>203</v>
      </c>
      <c r="C73" s="61">
        <v>1</v>
      </c>
      <c r="D73" s="67">
        <v>45901</v>
      </c>
      <c r="E73" s="60">
        <v>45933</v>
      </c>
      <c r="O73" s="55">
        <v>17100</v>
      </c>
      <c r="P73" s="55">
        <v>17100</v>
      </c>
      <c r="Q73" s="55">
        <v>17100</v>
      </c>
      <c r="R73" s="55">
        <v>17100</v>
      </c>
      <c r="S73" s="55">
        <v>17100</v>
      </c>
      <c r="T73" s="55">
        <v>17100</v>
      </c>
      <c r="U73" s="55">
        <v>17100</v>
      </c>
      <c r="V73" s="55">
        <v>17100</v>
      </c>
      <c r="W73" s="55">
        <v>17100</v>
      </c>
      <c r="X73" s="55">
        <v>17100</v>
      </c>
      <c r="Y73" s="55"/>
      <c r="Z73" s="55"/>
    </row>
    <row r="74" spans="2:26" x14ac:dyDescent="0.25">
      <c r="B74" s="62" t="s">
        <v>204</v>
      </c>
      <c r="C74" s="61">
        <v>1</v>
      </c>
      <c r="D74" s="67">
        <v>45901</v>
      </c>
      <c r="E74" s="60">
        <v>45933</v>
      </c>
      <c r="O74" s="55">
        <v>17100</v>
      </c>
      <c r="P74" s="55">
        <v>17100</v>
      </c>
      <c r="Q74" s="55">
        <v>17100</v>
      </c>
      <c r="R74" s="55">
        <v>17100</v>
      </c>
      <c r="S74" s="55">
        <v>17100</v>
      </c>
      <c r="T74" s="55">
        <v>17100</v>
      </c>
      <c r="U74" s="55">
        <v>17100</v>
      </c>
      <c r="V74" s="55">
        <v>17100</v>
      </c>
      <c r="W74" s="55">
        <v>17100</v>
      </c>
      <c r="X74" s="55">
        <v>17100</v>
      </c>
      <c r="Y74" s="55"/>
      <c r="Z74" s="55"/>
    </row>
    <row r="75" spans="2:26" x14ac:dyDescent="0.25">
      <c r="B75" s="62" t="s">
        <v>205</v>
      </c>
      <c r="C75" s="61">
        <v>2</v>
      </c>
      <c r="D75" s="67">
        <v>45901</v>
      </c>
      <c r="E75" s="60">
        <v>45933</v>
      </c>
      <c r="O75" s="17">
        <v>70500</v>
      </c>
      <c r="P75" s="17">
        <v>70500</v>
      </c>
      <c r="Q75" s="17">
        <v>70500</v>
      </c>
      <c r="R75" s="17">
        <v>70500</v>
      </c>
      <c r="S75" s="17">
        <v>70500</v>
      </c>
      <c r="T75" s="17">
        <v>70500</v>
      </c>
      <c r="U75" s="17">
        <v>70500</v>
      </c>
      <c r="V75" s="17">
        <v>70500</v>
      </c>
      <c r="W75" s="17">
        <v>70500</v>
      </c>
      <c r="X75" s="17">
        <v>70500</v>
      </c>
      <c r="Y75" s="17"/>
      <c r="Z75" s="55"/>
    </row>
    <row r="76" spans="2:26" x14ac:dyDescent="0.25">
      <c r="B76" s="62" t="s">
        <v>206</v>
      </c>
      <c r="C76" s="61">
        <v>1</v>
      </c>
      <c r="D76" s="67">
        <v>45902</v>
      </c>
      <c r="E76" s="60">
        <v>45933</v>
      </c>
      <c r="O76" s="55">
        <v>17100</v>
      </c>
      <c r="P76" s="55">
        <v>17100</v>
      </c>
      <c r="Q76" s="55">
        <v>17100</v>
      </c>
      <c r="R76" s="55">
        <v>17100</v>
      </c>
      <c r="S76" s="55">
        <v>17100</v>
      </c>
      <c r="T76" s="55">
        <v>17100</v>
      </c>
      <c r="U76" s="55">
        <v>17100</v>
      </c>
      <c r="V76" s="55">
        <v>17100</v>
      </c>
      <c r="W76" s="55">
        <v>17100</v>
      </c>
      <c r="X76" s="55">
        <v>17100</v>
      </c>
      <c r="Y76" s="55"/>
      <c r="Z76" s="55"/>
    </row>
    <row r="77" spans="2:26" x14ac:dyDescent="0.25">
      <c r="B77" s="62" t="s">
        <v>207</v>
      </c>
      <c r="C77" s="61">
        <v>1</v>
      </c>
      <c r="D77" s="67">
        <v>45902</v>
      </c>
      <c r="E77" s="60">
        <v>45933</v>
      </c>
      <c r="O77" s="55">
        <v>17100</v>
      </c>
      <c r="P77" s="55">
        <v>17100</v>
      </c>
      <c r="Q77" s="55">
        <v>17100</v>
      </c>
      <c r="R77" s="55">
        <v>17100</v>
      </c>
      <c r="S77" s="55">
        <v>17100</v>
      </c>
      <c r="T77" s="55">
        <v>17100</v>
      </c>
      <c r="U77" s="55">
        <v>17100</v>
      </c>
      <c r="V77" s="55">
        <v>17100</v>
      </c>
      <c r="W77" s="55">
        <v>17100</v>
      </c>
      <c r="X77" s="55">
        <v>17100</v>
      </c>
      <c r="Y77" s="55"/>
      <c r="Z77" s="55"/>
    </row>
    <row r="78" spans="2:26" x14ac:dyDescent="0.25">
      <c r="B78" s="62" t="s">
        <v>208</v>
      </c>
      <c r="C78" s="61">
        <v>1</v>
      </c>
      <c r="D78" s="67">
        <v>45902</v>
      </c>
      <c r="E78" s="60">
        <v>45933</v>
      </c>
      <c r="O78" s="55">
        <v>17100</v>
      </c>
      <c r="P78" s="55">
        <v>17100</v>
      </c>
      <c r="Q78" s="55">
        <v>17100</v>
      </c>
      <c r="R78" s="55">
        <v>17100</v>
      </c>
      <c r="S78" s="55">
        <v>17100</v>
      </c>
      <c r="T78" s="55">
        <v>17100</v>
      </c>
      <c r="U78" s="55">
        <v>17100</v>
      </c>
      <c r="V78" s="55">
        <v>17100</v>
      </c>
      <c r="W78" s="55">
        <v>17100</v>
      </c>
      <c r="X78" s="55">
        <v>17100</v>
      </c>
      <c r="Y78" s="55"/>
      <c r="Z78" s="55"/>
    </row>
    <row r="79" spans="2:26" x14ac:dyDescent="0.25">
      <c r="B79" s="62" t="s">
        <v>209</v>
      </c>
      <c r="C79" s="61">
        <v>1</v>
      </c>
      <c r="D79" s="67">
        <v>45903</v>
      </c>
      <c r="E79" s="60">
        <v>45933</v>
      </c>
      <c r="O79" s="55">
        <v>17100</v>
      </c>
      <c r="P79" s="55">
        <v>17100</v>
      </c>
      <c r="Q79" s="55">
        <v>17100</v>
      </c>
      <c r="R79" s="55">
        <v>17100</v>
      </c>
      <c r="S79" s="55">
        <v>17100</v>
      </c>
      <c r="T79" s="55">
        <v>17100</v>
      </c>
      <c r="U79" s="55">
        <v>17100</v>
      </c>
      <c r="V79" s="55">
        <v>17100</v>
      </c>
      <c r="W79" s="55">
        <v>17100</v>
      </c>
      <c r="X79" s="55">
        <v>17100</v>
      </c>
      <c r="Y79" s="55"/>
      <c r="Z79" s="55"/>
    </row>
    <row r="80" spans="2:26" x14ac:dyDescent="0.25">
      <c r="B80" s="62" t="s">
        <v>210</v>
      </c>
      <c r="C80" s="61">
        <v>2</v>
      </c>
      <c r="D80" s="67">
        <v>45903</v>
      </c>
      <c r="E80" s="60">
        <v>45933</v>
      </c>
      <c r="O80" s="17">
        <v>70500</v>
      </c>
      <c r="P80" s="17">
        <v>70500</v>
      </c>
      <c r="Q80" s="17">
        <v>70500</v>
      </c>
      <c r="R80" s="17">
        <v>70500</v>
      </c>
      <c r="S80" s="17">
        <v>70500</v>
      </c>
      <c r="T80" s="17">
        <v>70500</v>
      </c>
      <c r="U80" s="17">
        <v>70500</v>
      </c>
      <c r="V80" s="17">
        <v>70500</v>
      </c>
      <c r="W80" s="17">
        <v>70500</v>
      </c>
      <c r="X80" s="17">
        <v>70500</v>
      </c>
      <c r="Y80" s="17"/>
      <c r="Z80" s="55"/>
    </row>
    <row r="81" spans="2:26" x14ac:dyDescent="0.25">
      <c r="B81" s="62" t="s">
        <v>211</v>
      </c>
      <c r="C81" s="61">
        <v>2</v>
      </c>
      <c r="D81" s="67">
        <v>45903</v>
      </c>
      <c r="E81" s="60">
        <v>45933</v>
      </c>
      <c r="O81" s="17">
        <v>70500</v>
      </c>
      <c r="P81" s="17">
        <v>70500</v>
      </c>
      <c r="Q81" s="17">
        <v>70500</v>
      </c>
      <c r="R81" s="17">
        <v>70500</v>
      </c>
      <c r="S81" s="17">
        <v>70500</v>
      </c>
      <c r="T81" s="17">
        <v>70500</v>
      </c>
      <c r="U81" s="17">
        <v>70500</v>
      </c>
      <c r="V81" s="17">
        <v>70500</v>
      </c>
      <c r="W81" s="17">
        <v>70500</v>
      </c>
      <c r="X81" s="17">
        <v>70500</v>
      </c>
      <c r="Y81" s="17"/>
      <c r="Z81" s="55"/>
    </row>
    <row r="82" spans="2:26" x14ac:dyDescent="0.25">
      <c r="B82" s="62" t="s">
        <v>212</v>
      </c>
      <c r="C82" s="61">
        <v>1</v>
      </c>
      <c r="D82" s="67">
        <v>45904</v>
      </c>
      <c r="E82" s="60">
        <v>45940</v>
      </c>
      <c r="O82" s="55"/>
      <c r="P82" s="55">
        <v>17100</v>
      </c>
      <c r="Q82" s="55">
        <v>17100</v>
      </c>
      <c r="R82" s="55">
        <v>17100</v>
      </c>
      <c r="S82" s="55">
        <v>17100</v>
      </c>
      <c r="T82" s="55">
        <v>17100</v>
      </c>
      <c r="U82" s="55">
        <v>17100</v>
      </c>
      <c r="V82" s="55">
        <v>17100</v>
      </c>
      <c r="W82" s="55">
        <v>17100</v>
      </c>
      <c r="X82" s="55">
        <v>17100</v>
      </c>
      <c r="Y82" s="55">
        <v>17100</v>
      </c>
      <c r="Z82" s="55"/>
    </row>
    <row r="83" spans="2:26" x14ac:dyDescent="0.25">
      <c r="B83" s="62" t="s">
        <v>213</v>
      </c>
      <c r="C83" s="61">
        <v>1</v>
      </c>
      <c r="D83" s="67">
        <v>45904</v>
      </c>
      <c r="E83" s="60">
        <v>45940</v>
      </c>
      <c r="O83" s="55"/>
      <c r="P83" s="55">
        <v>17100</v>
      </c>
      <c r="Q83" s="55">
        <v>17100</v>
      </c>
      <c r="R83" s="55">
        <v>17100</v>
      </c>
      <c r="S83" s="55">
        <v>17100</v>
      </c>
      <c r="T83" s="55">
        <v>17100</v>
      </c>
      <c r="U83" s="55">
        <v>17100</v>
      </c>
      <c r="V83" s="55">
        <v>17100</v>
      </c>
      <c r="W83" s="55">
        <v>17100</v>
      </c>
      <c r="X83" s="55">
        <v>17100</v>
      </c>
      <c r="Y83" s="55">
        <v>17100</v>
      </c>
      <c r="Z83" s="55"/>
    </row>
    <row r="84" spans="2:26" x14ac:dyDescent="0.25">
      <c r="B84" s="62" t="s">
        <v>214</v>
      </c>
      <c r="C84" s="61">
        <v>2</v>
      </c>
      <c r="D84" s="67">
        <v>45904</v>
      </c>
      <c r="E84" s="60">
        <v>45940</v>
      </c>
      <c r="O84" s="55"/>
      <c r="P84" s="17">
        <v>70500</v>
      </c>
      <c r="Q84" s="17">
        <v>70500</v>
      </c>
      <c r="R84" s="17">
        <v>70500</v>
      </c>
      <c r="S84" s="17">
        <v>70500</v>
      </c>
      <c r="T84" s="17">
        <v>70500</v>
      </c>
      <c r="U84" s="17">
        <v>70500</v>
      </c>
      <c r="V84" s="17">
        <v>70500</v>
      </c>
      <c r="W84" s="17">
        <v>70500</v>
      </c>
      <c r="X84" s="17">
        <v>70500</v>
      </c>
      <c r="Y84" s="17">
        <v>70500</v>
      </c>
      <c r="Z84" s="17"/>
    </row>
    <row r="85" spans="2:26" x14ac:dyDescent="0.25">
      <c r="B85" s="62" t="s">
        <v>215</v>
      </c>
      <c r="C85" s="61">
        <v>2</v>
      </c>
      <c r="D85" s="67">
        <v>45905</v>
      </c>
      <c r="E85" s="60">
        <v>45940</v>
      </c>
      <c r="O85" s="55"/>
      <c r="P85" s="17">
        <v>70500</v>
      </c>
      <c r="Q85" s="17">
        <v>70500</v>
      </c>
      <c r="R85" s="17">
        <v>70500</v>
      </c>
      <c r="S85" s="17">
        <v>70500</v>
      </c>
      <c r="T85" s="17">
        <v>70500</v>
      </c>
      <c r="U85" s="17">
        <v>70500</v>
      </c>
      <c r="V85" s="17">
        <v>70500</v>
      </c>
      <c r="W85" s="17">
        <v>70500</v>
      </c>
      <c r="X85" s="17">
        <v>70500</v>
      </c>
      <c r="Y85" s="17">
        <v>70500</v>
      </c>
      <c r="Z85" s="17"/>
    </row>
    <row r="86" spans="2:26" x14ac:dyDescent="0.25">
      <c r="B86" s="62" t="s">
        <v>216</v>
      </c>
      <c r="C86" s="61">
        <v>1</v>
      </c>
      <c r="D86" s="67">
        <v>45905</v>
      </c>
      <c r="E86" s="60">
        <v>45940</v>
      </c>
      <c r="O86" s="55"/>
      <c r="P86" s="55">
        <v>17100</v>
      </c>
      <c r="Q86" s="55">
        <v>17100</v>
      </c>
      <c r="R86" s="55">
        <v>17100</v>
      </c>
      <c r="S86" s="55">
        <v>17100</v>
      </c>
      <c r="T86" s="55">
        <v>17100</v>
      </c>
      <c r="U86" s="55">
        <v>17100</v>
      </c>
      <c r="V86" s="55">
        <v>17100</v>
      </c>
      <c r="W86" s="55">
        <v>17100</v>
      </c>
      <c r="X86" s="55">
        <v>17100</v>
      </c>
      <c r="Y86" s="55">
        <v>17100</v>
      </c>
      <c r="Z86" s="55"/>
    </row>
    <row r="87" spans="2:26" x14ac:dyDescent="0.25">
      <c r="B87" s="62" t="s">
        <v>217</v>
      </c>
      <c r="C87" s="61">
        <v>1</v>
      </c>
      <c r="D87" s="67">
        <v>45905</v>
      </c>
      <c r="E87" s="60">
        <v>45940</v>
      </c>
      <c r="O87" s="55"/>
      <c r="P87" s="55">
        <v>17100</v>
      </c>
      <c r="Q87" s="55">
        <v>17100</v>
      </c>
      <c r="R87" s="55">
        <v>17100</v>
      </c>
      <c r="S87" s="55">
        <v>17100</v>
      </c>
      <c r="T87" s="55">
        <v>17100</v>
      </c>
      <c r="U87" s="55">
        <v>17100</v>
      </c>
      <c r="V87" s="55">
        <v>17100</v>
      </c>
      <c r="W87" s="55">
        <v>17100</v>
      </c>
      <c r="X87" s="55">
        <v>17100</v>
      </c>
      <c r="Y87" s="55">
        <v>17100</v>
      </c>
      <c r="Z87" s="55"/>
    </row>
    <row r="88" spans="2:26" x14ac:dyDescent="0.25">
      <c r="B88" s="62" t="s">
        <v>218</v>
      </c>
      <c r="C88" s="61">
        <v>1</v>
      </c>
      <c r="D88" s="67">
        <v>45906</v>
      </c>
      <c r="E88" s="60">
        <v>45940</v>
      </c>
      <c r="O88" s="55"/>
      <c r="P88" s="55">
        <v>17100</v>
      </c>
      <c r="Q88" s="55">
        <v>17100</v>
      </c>
      <c r="R88" s="55">
        <v>17100</v>
      </c>
      <c r="S88" s="55">
        <v>17100</v>
      </c>
      <c r="T88" s="55">
        <v>17100</v>
      </c>
      <c r="U88" s="55">
        <v>17100</v>
      </c>
      <c r="V88" s="55">
        <v>17100</v>
      </c>
      <c r="W88" s="55">
        <v>17100</v>
      </c>
      <c r="X88" s="55">
        <v>17100</v>
      </c>
      <c r="Y88" s="55">
        <v>17100</v>
      </c>
      <c r="Z88" s="55"/>
    </row>
    <row r="89" spans="2:26" x14ac:dyDescent="0.25">
      <c r="B89" s="62" t="s">
        <v>219</v>
      </c>
      <c r="C89" s="61">
        <v>1</v>
      </c>
      <c r="D89" s="67">
        <v>45906</v>
      </c>
      <c r="E89" s="60">
        <v>45940</v>
      </c>
      <c r="O89" s="55"/>
      <c r="P89" s="55">
        <v>17100</v>
      </c>
      <c r="Q89" s="55">
        <v>17100</v>
      </c>
      <c r="R89" s="55">
        <v>17100</v>
      </c>
      <c r="S89" s="55">
        <v>17100</v>
      </c>
      <c r="T89" s="55">
        <v>17100</v>
      </c>
      <c r="U89" s="55">
        <v>17100</v>
      </c>
      <c r="V89" s="55">
        <v>17100</v>
      </c>
      <c r="W89" s="55">
        <v>17100</v>
      </c>
      <c r="X89" s="55">
        <v>17100</v>
      </c>
      <c r="Y89" s="55">
        <v>17100</v>
      </c>
      <c r="Z89" s="55"/>
    </row>
    <row r="90" spans="2:26" x14ac:dyDescent="0.25">
      <c r="B90" s="62" t="s">
        <v>220</v>
      </c>
      <c r="C90" s="61">
        <v>1</v>
      </c>
      <c r="D90" s="67">
        <v>45906</v>
      </c>
      <c r="E90" s="60">
        <v>45940</v>
      </c>
      <c r="O90" s="55"/>
      <c r="P90" s="55">
        <v>17100</v>
      </c>
      <c r="Q90" s="55">
        <v>17100</v>
      </c>
      <c r="R90" s="55">
        <v>17100</v>
      </c>
      <c r="S90" s="55">
        <v>17100</v>
      </c>
      <c r="T90" s="55">
        <v>17100</v>
      </c>
      <c r="U90" s="55">
        <v>17100</v>
      </c>
      <c r="V90" s="55">
        <v>17100</v>
      </c>
      <c r="W90" s="55">
        <v>17100</v>
      </c>
      <c r="X90" s="55">
        <v>17100</v>
      </c>
      <c r="Y90" s="55">
        <v>17100</v>
      </c>
      <c r="Z90" s="55"/>
    </row>
    <row r="91" spans="2:26" x14ac:dyDescent="0.25">
      <c r="B91" s="62" t="s">
        <v>221</v>
      </c>
      <c r="C91" s="61">
        <v>1</v>
      </c>
      <c r="D91" s="67">
        <v>45907</v>
      </c>
      <c r="E91" s="60">
        <v>45940</v>
      </c>
      <c r="O91" s="55"/>
      <c r="P91" s="55">
        <v>17100</v>
      </c>
      <c r="Q91" s="55">
        <v>17100</v>
      </c>
      <c r="R91" s="55">
        <v>17100</v>
      </c>
      <c r="S91" s="55">
        <v>17100</v>
      </c>
      <c r="T91" s="55">
        <v>17100</v>
      </c>
      <c r="U91" s="55">
        <v>17100</v>
      </c>
      <c r="V91" s="55">
        <v>17100</v>
      </c>
      <c r="W91" s="55">
        <v>17100</v>
      </c>
      <c r="X91" s="55">
        <v>17100</v>
      </c>
      <c r="Y91" s="55">
        <v>17100</v>
      </c>
      <c r="Z91" s="55"/>
    </row>
    <row r="92" spans="2:26" x14ac:dyDescent="0.25">
      <c r="B92" s="62" t="s">
        <v>222</v>
      </c>
      <c r="C92" s="61">
        <v>1</v>
      </c>
      <c r="D92" s="67">
        <v>45907</v>
      </c>
      <c r="E92" s="60">
        <v>45940</v>
      </c>
      <c r="O92" s="55"/>
      <c r="P92" s="55">
        <v>17100</v>
      </c>
      <c r="Q92" s="55">
        <v>17100</v>
      </c>
      <c r="R92" s="55">
        <v>17100</v>
      </c>
      <c r="S92" s="55">
        <v>17100</v>
      </c>
      <c r="T92" s="55">
        <v>17100</v>
      </c>
      <c r="U92" s="55">
        <v>17100</v>
      </c>
      <c r="V92" s="55">
        <v>17100</v>
      </c>
      <c r="W92" s="55">
        <v>17100</v>
      </c>
      <c r="X92" s="55">
        <v>17100</v>
      </c>
      <c r="Y92" s="55">
        <v>17100</v>
      </c>
      <c r="Z92" s="55"/>
    </row>
    <row r="93" spans="2:26" x14ac:dyDescent="0.25">
      <c r="B93" s="62" t="s">
        <v>223</v>
      </c>
      <c r="C93" s="61">
        <v>1</v>
      </c>
      <c r="D93" s="67">
        <v>45907</v>
      </c>
      <c r="E93" s="60">
        <v>45940</v>
      </c>
      <c r="O93" s="55"/>
      <c r="P93" s="55">
        <v>17100</v>
      </c>
      <c r="Q93" s="55">
        <v>17100</v>
      </c>
      <c r="R93" s="55">
        <v>17100</v>
      </c>
      <c r="S93" s="55">
        <v>17100</v>
      </c>
      <c r="T93" s="55">
        <v>17100</v>
      </c>
      <c r="U93" s="55">
        <v>17100</v>
      </c>
      <c r="V93" s="55">
        <v>17100</v>
      </c>
      <c r="W93" s="55">
        <v>17100</v>
      </c>
      <c r="X93" s="55">
        <v>17100</v>
      </c>
      <c r="Y93" s="55">
        <v>17100</v>
      </c>
      <c r="Z93" s="55"/>
    </row>
    <row r="94" spans="2:26" x14ac:dyDescent="0.25">
      <c r="B94" s="62" t="s">
        <v>224</v>
      </c>
      <c r="C94" s="61">
        <v>1</v>
      </c>
      <c r="D94" s="67">
        <v>45908</v>
      </c>
      <c r="E94" s="60">
        <v>45940</v>
      </c>
      <c r="O94" s="55"/>
      <c r="P94" s="55">
        <v>17100</v>
      </c>
      <c r="Q94" s="55">
        <v>17100</v>
      </c>
      <c r="R94" s="55">
        <v>17100</v>
      </c>
      <c r="S94" s="55">
        <v>17100</v>
      </c>
      <c r="T94" s="55">
        <v>17100</v>
      </c>
      <c r="U94" s="55">
        <v>17100</v>
      </c>
      <c r="V94" s="55">
        <v>17100</v>
      </c>
      <c r="W94" s="55">
        <v>17100</v>
      </c>
      <c r="X94" s="55">
        <v>17100</v>
      </c>
      <c r="Y94" s="55">
        <v>17100</v>
      </c>
      <c r="Z94" s="55"/>
    </row>
    <row r="95" spans="2:26" x14ac:dyDescent="0.25">
      <c r="B95" s="62" t="s">
        <v>225</v>
      </c>
      <c r="C95" s="61">
        <v>1</v>
      </c>
      <c r="D95" s="67">
        <v>45908</v>
      </c>
      <c r="E95" s="60">
        <v>45940</v>
      </c>
      <c r="O95" s="55"/>
      <c r="P95" s="55">
        <v>17100</v>
      </c>
      <c r="Q95" s="55">
        <v>17100</v>
      </c>
      <c r="R95" s="55">
        <v>17100</v>
      </c>
      <c r="S95" s="55">
        <v>17100</v>
      </c>
      <c r="T95" s="55">
        <v>17100</v>
      </c>
      <c r="U95" s="55">
        <v>17100</v>
      </c>
      <c r="V95" s="55">
        <v>17100</v>
      </c>
      <c r="W95" s="55">
        <v>17100</v>
      </c>
      <c r="X95" s="55">
        <v>17100</v>
      </c>
      <c r="Y95" s="55">
        <v>17100</v>
      </c>
      <c r="Z95" s="55"/>
    </row>
    <row r="96" spans="2:26" x14ac:dyDescent="0.25">
      <c r="B96" s="62" t="s">
        <v>226</v>
      </c>
      <c r="C96" s="61">
        <v>1</v>
      </c>
      <c r="D96" s="67">
        <v>45908</v>
      </c>
      <c r="E96" s="60">
        <v>45940</v>
      </c>
      <c r="O96" s="55"/>
      <c r="P96" s="55">
        <v>17100</v>
      </c>
      <c r="Q96" s="55">
        <v>17100</v>
      </c>
      <c r="R96" s="55">
        <v>17100</v>
      </c>
      <c r="S96" s="55">
        <v>17100</v>
      </c>
      <c r="T96" s="55">
        <v>17100</v>
      </c>
      <c r="U96" s="55">
        <v>17100</v>
      </c>
      <c r="V96" s="55">
        <v>17100</v>
      </c>
      <c r="W96" s="55">
        <v>17100</v>
      </c>
      <c r="X96" s="55">
        <v>17100</v>
      </c>
      <c r="Y96" s="55">
        <v>17100</v>
      </c>
      <c r="Z96" s="55"/>
    </row>
    <row r="97" spans="2:26" x14ac:dyDescent="0.25">
      <c r="B97" s="62" t="s">
        <v>227</v>
      </c>
      <c r="C97" s="61">
        <v>1</v>
      </c>
      <c r="D97" s="67">
        <v>45909</v>
      </c>
      <c r="E97" s="60">
        <v>45940</v>
      </c>
      <c r="O97" s="55"/>
      <c r="P97" s="55">
        <v>17100</v>
      </c>
      <c r="Q97" s="55">
        <v>17100</v>
      </c>
      <c r="R97" s="55">
        <v>17100</v>
      </c>
      <c r="S97" s="55">
        <v>17100</v>
      </c>
      <c r="T97" s="55">
        <v>17100</v>
      </c>
      <c r="U97" s="55">
        <v>17100</v>
      </c>
      <c r="V97" s="55">
        <v>17100</v>
      </c>
      <c r="W97" s="55">
        <v>17100</v>
      </c>
      <c r="X97" s="55">
        <v>17100</v>
      </c>
      <c r="Y97" s="55">
        <v>17100</v>
      </c>
      <c r="Z97" s="55"/>
    </row>
    <row r="98" spans="2:26" x14ac:dyDescent="0.25">
      <c r="B98" s="62" t="s">
        <v>228</v>
      </c>
      <c r="C98" s="61">
        <v>1</v>
      </c>
      <c r="D98" s="67">
        <v>45909</v>
      </c>
      <c r="E98" s="60">
        <v>45940</v>
      </c>
      <c r="O98" s="55"/>
      <c r="P98" s="55">
        <v>17100</v>
      </c>
      <c r="Q98" s="55">
        <v>17100</v>
      </c>
      <c r="R98" s="55">
        <v>17100</v>
      </c>
      <c r="S98" s="55">
        <v>17100</v>
      </c>
      <c r="T98" s="55">
        <v>17100</v>
      </c>
      <c r="U98" s="55">
        <v>17100</v>
      </c>
      <c r="V98" s="55">
        <v>17100</v>
      </c>
      <c r="W98" s="55">
        <v>17100</v>
      </c>
      <c r="X98" s="55">
        <v>17100</v>
      </c>
      <c r="Y98" s="55">
        <v>17100</v>
      </c>
      <c r="Z98" s="55"/>
    </row>
    <row r="99" spans="2:26" x14ac:dyDescent="0.25">
      <c r="B99" s="62" t="s">
        <v>229</v>
      </c>
      <c r="C99" s="61">
        <v>1</v>
      </c>
      <c r="D99" s="67">
        <v>45909</v>
      </c>
      <c r="E99" s="60">
        <v>45940</v>
      </c>
      <c r="O99" s="55"/>
      <c r="P99" s="55">
        <v>17100</v>
      </c>
      <c r="Q99" s="55">
        <v>17100</v>
      </c>
      <c r="R99" s="55">
        <v>17100</v>
      </c>
      <c r="S99" s="55">
        <v>17100</v>
      </c>
      <c r="T99" s="55">
        <v>17100</v>
      </c>
      <c r="U99" s="55">
        <v>17100</v>
      </c>
      <c r="V99" s="55">
        <v>17100</v>
      </c>
      <c r="W99" s="55">
        <v>17100</v>
      </c>
      <c r="X99" s="55">
        <v>17100</v>
      </c>
      <c r="Y99" s="55">
        <v>17100</v>
      </c>
      <c r="Z99" s="55"/>
    </row>
    <row r="100" spans="2:26" x14ac:dyDescent="0.25">
      <c r="B100" s="62" t="s">
        <v>230</v>
      </c>
      <c r="C100" s="61">
        <v>1</v>
      </c>
      <c r="D100" s="67">
        <v>45910</v>
      </c>
      <c r="E100" s="60">
        <v>45940</v>
      </c>
      <c r="O100" s="55"/>
      <c r="P100" s="55">
        <v>17100</v>
      </c>
      <c r="Q100" s="55">
        <v>17100</v>
      </c>
      <c r="R100" s="55">
        <v>17100</v>
      </c>
      <c r="S100" s="55">
        <v>17100</v>
      </c>
      <c r="T100" s="55">
        <v>17100</v>
      </c>
      <c r="U100" s="55">
        <v>17100</v>
      </c>
      <c r="V100" s="55">
        <v>17100</v>
      </c>
      <c r="W100" s="55">
        <v>17100</v>
      </c>
      <c r="X100" s="55">
        <v>17100</v>
      </c>
      <c r="Y100" s="55">
        <v>17100</v>
      </c>
      <c r="Z100" s="55"/>
    </row>
    <row r="101" spans="2:26" x14ac:dyDescent="0.25">
      <c r="B101" s="62" t="s">
        <v>231</v>
      </c>
      <c r="C101" s="61">
        <v>1</v>
      </c>
      <c r="D101" s="67">
        <v>45910</v>
      </c>
      <c r="E101" s="60">
        <v>45940</v>
      </c>
      <c r="O101" s="55"/>
      <c r="P101" s="55">
        <v>17100</v>
      </c>
      <c r="Q101" s="55">
        <v>17100</v>
      </c>
      <c r="R101" s="55">
        <v>17100</v>
      </c>
      <c r="S101" s="55">
        <v>17100</v>
      </c>
      <c r="T101" s="55">
        <v>17100</v>
      </c>
      <c r="U101" s="55">
        <v>17100</v>
      </c>
      <c r="V101" s="55">
        <v>17100</v>
      </c>
      <c r="W101" s="55">
        <v>17100</v>
      </c>
      <c r="X101" s="55">
        <v>17100</v>
      </c>
      <c r="Y101" s="55">
        <v>17100</v>
      </c>
      <c r="Z101" s="55"/>
    </row>
    <row r="102" spans="2:26" x14ac:dyDescent="0.25">
      <c r="B102" s="62" t="s">
        <v>232</v>
      </c>
      <c r="C102" s="61">
        <v>1</v>
      </c>
      <c r="D102" s="67">
        <v>45910</v>
      </c>
      <c r="E102" s="60">
        <v>45940</v>
      </c>
      <c r="O102" s="55"/>
      <c r="P102" s="55">
        <v>17100</v>
      </c>
      <c r="Q102" s="55">
        <v>17100</v>
      </c>
      <c r="R102" s="55">
        <v>17100</v>
      </c>
      <c r="S102" s="55">
        <v>17100</v>
      </c>
      <c r="T102" s="55">
        <v>17100</v>
      </c>
      <c r="U102" s="55">
        <v>17100</v>
      </c>
      <c r="V102" s="55">
        <v>17100</v>
      </c>
      <c r="W102" s="55">
        <v>17100</v>
      </c>
      <c r="X102" s="55">
        <v>17100</v>
      </c>
      <c r="Y102" s="55">
        <v>17100</v>
      </c>
      <c r="Z102" s="55"/>
    </row>
    <row r="103" spans="2:26" x14ac:dyDescent="0.25">
      <c r="B103" s="62" t="s">
        <v>233</v>
      </c>
      <c r="C103" s="61">
        <v>1</v>
      </c>
      <c r="D103" s="67">
        <v>45911</v>
      </c>
      <c r="E103" s="60">
        <v>45947</v>
      </c>
      <c r="O103" s="55"/>
      <c r="P103" s="55"/>
      <c r="Q103" s="55">
        <v>17100</v>
      </c>
      <c r="R103" s="55">
        <v>17100</v>
      </c>
      <c r="S103" s="55">
        <v>17100</v>
      </c>
      <c r="T103" s="55">
        <v>17100</v>
      </c>
      <c r="U103" s="55">
        <v>17100</v>
      </c>
      <c r="V103" s="55">
        <v>17100</v>
      </c>
      <c r="W103" s="55">
        <v>17100</v>
      </c>
      <c r="X103" s="55">
        <v>17100</v>
      </c>
      <c r="Y103" s="55">
        <v>17100</v>
      </c>
      <c r="Z103" s="55">
        <v>17100</v>
      </c>
    </row>
    <row r="104" spans="2:26" x14ac:dyDescent="0.25">
      <c r="B104" s="62" t="s">
        <v>234</v>
      </c>
      <c r="C104" s="61">
        <v>1</v>
      </c>
      <c r="D104" s="67">
        <v>45911</v>
      </c>
      <c r="E104" s="60">
        <v>45947</v>
      </c>
      <c r="O104" s="55"/>
      <c r="P104" s="55"/>
      <c r="Q104" s="55">
        <v>17100</v>
      </c>
      <c r="R104" s="55">
        <v>17100</v>
      </c>
      <c r="S104" s="55">
        <v>17100</v>
      </c>
      <c r="T104" s="55">
        <v>17100</v>
      </c>
      <c r="U104" s="55">
        <v>17100</v>
      </c>
      <c r="V104" s="55">
        <v>17100</v>
      </c>
      <c r="W104" s="55">
        <v>17100</v>
      </c>
      <c r="X104" s="55">
        <v>17100</v>
      </c>
      <c r="Y104" s="55">
        <v>17100</v>
      </c>
      <c r="Z104" s="55">
        <v>17100</v>
      </c>
    </row>
    <row r="105" spans="2:26" x14ac:dyDescent="0.25">
      <c r="B105" s="62" t="s">
        <v>235</v>
      </c>
      <c r="C105" s="61">
        <v>1</v>
      </c>
      <c r="D105" s="67">
        <v>45911</v>
      </c>
      <c r="E105" s="60">
        <v>45947</v>
      </c>
      <c r="O105" s="55"/>
      <c r="P105" s="55"/>
      <c r="Q105" s="55">
        <v>17100</v>
      </c>
      <c r="R105" s="55">
        <v>17100</v>
      </c>
      <c r="S105" s="55">
        <v>17100</v>
      </c>
      <c r="T105" s="55">
        <v>17100</v>
      </c>
      <c r="U105" s="55">
        <v>17100</v>
      </c>
      <c r="V105" s="55">
        <v>17100</v>
      </c>
      <c r="W105" s="55">
        <v>17100</v>
      </c>
      <c r="X105" s="55">
        <v>17100</v>
      </c>
      <c r="Y105" s="55">
        <v>17100</v>
      </c>
      <c r="Z105" s="55">
        <v>17100</v>
      </c>
    </row>
    <row r="106" spans="2:26" x14ac:dyDescent="0.25">
      <c r="B106" s="62" t="s">
        <v>236</v>
      </c>
      <c r="C106" s="61">
        <v>1</v>
      </c>
      <c r="D106" s="67">
        <v>45912</v>
      </c>
      <c r="E106" s="60">
        <v>45947</v>
      </c>
      <c r="O106" s="55"/>
      <c r="P106" s="55"/>
      <c r="Q106" s="55">
        <v>17100</v>
      </c>
      <c r="R106" s="55">
        <v>17100</v>
      </c>
      <c r="S106" s="55">
        <v>17100</v>
      </c>
      <c r="T106" s="55">
        <v>17100</v>
      </c>
      <c r="U106" s="55">
        <v>17100</v>
      </c>
      <c r="V106" s="55">
        <v>17100</v>
      </c>
      <c r="W106" s="55">
        <v>17100</v>
      </c>
      <c r="X106" s="55">
        <v>17100</v>
      </c>
      <c r="Y106" s="55">
        <v>17100</v>
      </c>
      <c r="Z106" s="55">
        <v>17100</v>
      </c>
    </row>
    <row r="107" spans="2:26" x14ac:dyDescent="0.25">
      <c r="B107" s="62" t="s">
        <v>237</v>
      </c>
      <c r="C107" s="61">
        <v>1</v>
      </c>
      <c r="D107" s="67">
        <v>45912</v>
      </c>
      <c r="E107" s="60">
        <v>45947</v>
      </c>
      <c r="O107" s="55"/>
      <c r="P107" s="55"/>
      <c r="Q107" s="55">
        <v>17100</v>
      </c>
      <c r="R107" s="55">
        <v>17100</v>
      </c>
      <c r="S107" s="55">
        <v>17100</v>
      </c>
      <c r="T107" s="55">
        <v>17100</v>
      </c>
      <c r="U107" s="55">
        <v>17100</v>
      </c>
      <c r="V107" s="55">
        <v>17100</v>
      </c>
      <c r="W107" s="55">
        <v>17100</v>
      </c>
      <c r="X107" s="55">
        <v>17100</v>
      </c>
      <c r="Y107" s="55">
        <v>17100</v>
      </c>
      <c r="Z107" s="55">
        <v>17100</v>
      </c>
    </row>
    <row r="108" spans="2:26" x14ac:dyDescent="0.25">
      <c r="B108" s="62" t="s">
        <v>238</v>
      </c>
      <c r="C108" s="61">
        <v>1</v>
      </c>
      <c r="D108" s="67">
        <v>45912</v>
      </c>
      <c r="E108" s="60">
        <v>45947</v>
      </c>
      <c r="O108" s="55"/>
      <c r="P108" s="55"/>
      <c r="Q108" s="55">
        <v>17100</v>
      </c>
      <c r="R108" s="55">
        <v>17100</v>
      </c>
      <c r="S108" s="55">
        <v>17100</v>
      </c>
      <c r="T108" s="55">
        <v>17100</v>
      </c>
      <c r="U108" s="55">
        <v>17100</v>
      </c>
      <c r="V108" s="55">
        <v>17100</v>
      </c>
      <c r="W108" s="55">
        <v>17100</v>
      </c>
      <c r="X108" s="55">
        <v>17100</v>
      </c>
      <c r="Y108" s="55">
        <v>17100</v>
      </c>
      <c r="Z108" s="55">
        <v>17100</v>
      </c>
    </row>
    <row r="109" spans="2:26" x14ac:dyDescent="0.25">
      <c r="B109" s="62" t="s">
        <v>239</v>
      </c>
      <c r="C109" s="61">
        <v>1</v>
      </c>
      <c r="D109" s="67">
        <v>45913</v>
      </c>
      <c r="E109" s="60">
        <v>45947</v>
      </c>
      <c r="O109" s="55"/>
      <c r="P109" s="55"/>
      <c r="Q109" s="55">
        <v>17100</v>
      </c>
      <c r="R109" s="55">
        <v>17100</v>
      </c>
      <c r="S109" s="55">
        <v>17100</v>
      </c>
      <c r="T109" s="55">
        <v>17100</v>
      </c>
      <c r="U109" s="55">
        <v>17100</v>
      </c>
      <c r="V109" s="55">
        <v>17100</v>
      </c>
      <c r="W109" s="55">
        <v>17100</v>
      </c>
      <c r="X109" s="55">
        <v>17100</v>
      </c>
      <c r="Y109" s="55">
        <v>17100</v>
      </c>
      <c r="Z109" s="55">
        <v>17100</v>
      </c>
    </row>
    <row r="110" spans="2:26" x14ac:dyDescent="0.25">
      <c r="B110" s="62" t="s">
        <v>240</v>
      </c>
      <c r="C110" s="61">
        <v>1</v>
      </c>
      <c r="D110" s="67">
        <v>45913</v>
      </c>
      <c r="E110" s="60">
        <v>45947</v>
      </c>
      <c r="O110" s="55"/>
      <c r="P110" s="55"/>
      <c r="Q110" s="55">
        <v>17100</v>
      </c>
      <c r="R110" s="55">
        <v>17100</v>
      </c>
      <c r="S110" s="55">
        <v>17100</v>
      </c>
      <c r="T110" s="55">
        <v>17100</v>
      </c>
      <c r="U110" s="55">
        <v>17100</v>
      </c>
      <c r="V110" s="55">
        <v>17100</v>
      </c>
      <c r="W110" s="55">
        <v>17100</v>
      </c>
      <c r="X110" s="55">
        <v>17100</v>
      </c>
      <c r="Y110" s="55">
        <v>17100</v>
      </c>
      <c r="Z110" s="55">
        <v>17100</v>
      </c>
    </row>
    <row r="111" spans="2:26" x14ac:dyDescent="0.25">
      <c r="B111" s="62" t="s">
        <v>241</v>
      </c>
      <c r="C111" s="61">
        <v>1</v>
      </c>
      <c r="D111" s="67">
        <v>45913</v>
      </c>
      <c r="E111" s="60">
        <v>45947</v>
      </c>
      <c r="O111" s="55"/>
      <c r="P111" s="55"/>
      <c r="Q111" s="55">
        <v>17100</v>
      </c>
      <c r="R111" s="55">
        <v>17100</v>
      </c>
      <c r="S111" s="55">
        <v>17100</v>
      </c>
      <c r="T111" s="55">
        <v>17100</v>
      </c>
      <c r="U111" s="55">
        <v>17100</v>
      </c>
      <c r="V111" s="55">
        <v>17100</v>
      </c>
      <c r="W111" s="55">
        <v>17100</v>
      </c>
      <c r="X111" s="55">
        <v>17100</v>
      </c>
      <c r="Y111" s="55">
        <v>17100</v>
      </c>
      <c r="Z111" s="55">
        <v>17100</v>
      </c>
    </row>
    <row r="112" spans="2:26" x14ac:dyDescent="0.25">
      <c r="B112" s="62" t="s">
        <v>242</v>
      </c>
      <c r="C112" s="61">
        <v>1</v>
      </c>
      <c r="D112" s="67">
        <v>45914</v>
      </c>
      <c r="E112" s="60">
        <v>45947</v>
      </c>
      <c r="O112" s="55"/>
      <c r="P112" s="55"/>
      <c r="Q112" s="55">
        <v>17100</v>
      </c>
      <c r="R112" s="55">
        <v>17100</v>
      </c>
      <c r="S112" s="55">
        <v>17100</v>
      </c>
      <c r="T112" s="55">
        <v>17100</v>
      </c>
      <c r="U112" s="55">
        <v>17100</v>
      </c>
      <c r="V112" s="55">
        <v>17100</v>
      </c>
      <c r="W112" s="55">
        <v>17100</v>
      </c>
      <c r="X112" s="55">
        <v>17100</v>
      </c>
      <c r="Y112" s="55">
        <v>17100</v>
      </c>
      <c r="Z112" s="55">
        <v>17100</v>
      </c>
    </row>
    <row r="113" spans="2:33" x14ac:dyDescent="0.25">
      <c r="B113" s="62" t="s">
        <v>243</v>
      </c>
      <c r="C113" s="61">
        <v>1</v>
      </c>
      <c r="D113" s="67">
        <v>45914</v>
      </c>
      <c r="E113" s="60">
        <v>45947</v>
      </c>
      <c r="O113" s="55"/>
      <c r="P113" s="55"/>
      <c r="Q113" s="55">
        <v>17100</v>
      </c>
      <c r="R113" s="55">
        <v>17100</v>
      </c>
      <c r="S113" s="55">
        <v>17100</v>
      </c>
      <c r="T113" s="55">
        <v>17100</v>
      </c>
      <c r="U113" s="55">
        <v>17100</v>
      </c>
      <c r="V113" s="55">
        <v>17100</v>
      </c>
      <c r="W113" s="55">
        <v>17100</v>
      </c>
      <c r="X113" s="55">
        <v>17100</v>
      </c>
      <c r="Y113" s="55">
        <v>17100</v>
      </c>
      <c r="Z113" s="55">
        <v>17100</v>
      </c>
    </row>
    <row r="114" spans="2:33" x14ac:dyDescent="0.25">
      <c r="B114" s="62" t="s">
        <v>244</v>
      </c>
      <c r="C114" s="61">
        <v>1</v>
      </c>
      <c r="D114" s="67">
        <v>45914</v>
      </c>
      <c r="E114" s="60">
        <v>45947</v>
      </c>
      <c r="O114" s="55"/>
      <c r="P114" s="55"/>
      <c r="Q114" s="55">
        <v>17100</v>
      </c>
      <c r="R114" s="55">
        <v>17100</v>
      </c>
      <c r="S114" s="55">
        <v>17100</v>
      </c>
      <c r="T114" s="55">
        <v>17100</v>
      </c>
      <c r="U114" s="55">
        <v>17100</v>
      </c>
      <c r="V114" s="55">
        <v>17100</v>
      </c>
      <c r="W114" s="55">
        <v>17100</v>
      </c>
      <c r="X114" s="55">
        <v>17100</v>
      </c>
      <c r="Y114" s="55">
        <v>17100</v>
      </c>
      <c r="Z114" s="55">
        <v>17100</v>
      </c>
    </row>
    <row r="115" spans="2:33" x14ac:dyDescent="0.25">
      <c r="B115" s="62" t="s">
        <v>245</v>
      </c>
      <c r="C115" s="61">
        <v>1</v>
      </c>
      <c r="D115" s="67">
        <v>45915</v>
      </c>
      <c r="E115" s="60">
        <v>45947</v>
      </c>
      <c r="O115" s="55"/>
      <c r="P115" s="55"/>
      <c r="Q115" s="55">
        <v>17100</v>
      </c>
      <c r="R115" s="55">
        <v>17100</v>
      </c>
      <c r="S115" s="55">
        <v>17100</v>
      </c>
      <c r="T115" s="55">
        <v>17100</v>
      </c>
      <c r="U115" s="55">
        <v>17100</v>
      </c>
      <c r="V115" s="55">
        <v>17100</v>
      </c>
      <c r="W115" s="55">
        <v>17100</v>
      </c>
      <c r="X115" s="55">
        <v>17100</v>
      </c>
      <c r="Y115" s="55">
        <v>17100</v>
      </c>
      <c r="Z115" s="55">
        <v>17100</v>
      </c>
    </row>
    <row r="116" spans="2:33" x14ac:dyDescent="0.25">
      <c r="B116" s="62" t="s">
        <v>246</v>
      </c>
      <c r="C116" s="61">
        <v>1</v>
      </c>
      <c r="D116" s="67">
        <v>45915</v>
      </c>
      <c r="E116" s="60">
        <v>45947</v>
      </c>
      <c r="O116" s="55"/>
      <c r="P116" s="55"/>
      <c r="Q116" s="55">
        <v>17100</v>
      </c>
      <c r="R116" s="55">
        <v>17100</v>
      </c>
      <c r="S116" s="55">
        <v>17100</v>
      </c>
      <c r="T116" s="55">
        <v>17100</v>
      </c>
      <c r="U116" s="55">
        <v>17100</v>
      </c>
      <c r="V116" s="55">
        <v>17100</v>
      </c>
      <c r="W116" s="55">
        <v>17100</v>
      </c>
      <c r="X116" s="55">
        <v>17100</v>
      </c>
      <c r="Y116" s="55">
        <v>17100</v>
      </c>
      <c r="Z116" s="55">
        <v>17100</v>
      </c>
    </row>
    <row r="117" spans="2:33" x14ac:dyDescent="0.25">
      <c r="B117" s="62" t="s">
        <v>247</v>
      </c>
      <c r="C117" s="61">
        <v>1</v>
      </c>
      <c r="D117" s="67">
        <v>45915</v>
      </c>
      <c r="E117" s="60">
        <v>45947</v>
      </c>
      <c r="O117" s="55"/>
      <c r="P117" s="55"/>
      <c r="Q117" s="55">
        <v>17100</v>
      </c>
      <c r="R117" s="55">
        <v>17100</v>
      </c>
      <c r="S117" s="55">
        <v>17100</v>
      </c>
      <c r="T117" s="55">
        <v>17100</v>
      </c>
      <c r="U117" s="55">
        <v>17100</v>
      </c>
      <c r="V117" s="55">
        <v>17100</v>
      </c>
      <c r="W117" s="55">
        <v>17100</v>
      </c>
      <c r="X117" s="55">
        <v>17100</v>
      </c>
      <c r="Y117" s="55">
        <v>17100</v>
      </c>
      <c r="Z117" s="55">
        <v>17100</v>
      </c>
    </row>
    <row r="122" spans="2:33" x14ac:dyDescent="0.25">
      <c r="B122" s="73" t="s">
        <v>168</v>
      </c>
      <c r="C122" s="73" t="s">
        <v>149</v>
      </c>
      <c r="D122" s="73" t="s">
        <v>169</v>
      </c>
      <c r="E122" s="73" t="s">
        <v>170</v>
      </c>
      <c r="T122" s="74" t="s">
        <v>105</v>
      </c>
      <c r="U122" s="74" t="s">
        <v>106</v>
      </c>
      <c r="V122" s="74" t="s">
        <v>107</v>
      </c>
      <c r="W122" s="74" t="s">
        <v>108</v>
      </c>
      <c r="X122" s="74" t="s">
        <v>140</v>
      </c>
      <c r="Y122" s="74" t="s">
        <v>141</v>
      </c>
      <c r="Z122" s="74" t="s">
        <v>142</v>
      </c>
      <c r="AA122" s="74" t="s">
        <v>143</v>
      </c>
      <c r="AB122" s="74" t="s">
        <v>144</v>
      </c>
      <c r="AC122" s="74" t="s">
        <v>145</v>
      </c>
      <c r="AD122" s="74" t="s">
        <v>146</v>
      </c>
      <c r="AE122" s="74" t="s">
        <v>147</v>
      </c>
      <c r="AF122" s="74" t="s">
        <v>366</v>
      </c>
      <c r="AG122" s="74" t="s">
        <v>145</v>
      </c>
    </row>
    <row r="123" spans="2:33" x14ac:dyDescent="0.25">
      <c r="B123" s="55" t="s">
        <v>38</v>
      </c>
      <c r="C123" s="75" t="s">
        <v>256</v>
      </c>
      <c r="D123" s="60">
        <v>45839</v>
      </c>
      <c r="E123" s="60">
        <v>45870</v>
      </c>
      <c r="T123" s="76">
        <v>616600</v>
      </c>
      <c r="U123" s="76">
        <v>616600</v>
      </c>
      <c r="V123" s="76">
        <v>616600</v>
      </c>
      <c r="W123" s="76">
        <v>616600</v>
      </c>
      <c r="X123" s="76">
        <v>616600</v>
      </c>
      <c r="Y123" s="76">
        <v>616600</v>
      </c>
      <c r="Z123" s="76">
        <v>616600</v>
      </c>
      <c r="AA123" s="76">
        <v>616600</v>
      </c>
      <c r="AB123" s="76">
        <v>616600</v>
      </c>
      <c r="AC123" s="76">
        <v>616600</v>
      </c>
      <c r="AD123" s="76"/>
      <c r="AE123" s="76"/>
      <c r="AF123" s="76"/>
      <c r="AG123" s="55"/>
    </row>
    <row r="124" spans="2:33" x14ac:dyDescent="0.25">
      <c r="B124" s="55" t="s">
        <v>41</v>
      </c>
      <c r="C124" s="75" t="s">
        <v>256</v>
      </c>
      <c r="D124" s="60">
        <v>45839</v>
      </c>
      <c r="E124" s="60">
        <v>45870</v>
      </c>
      <c r="T124" s="76">
        <v>616600</v>
      </c>
      <c r="U124" s="76">
        <v>616600</v>
      </c>
      <c r="V124" s="76">
        <v>616600</v>
      </c>
      <c r="W124" s="76">
        <v>616600</v>
      </c>
      <c r="X124" s="76">
        <v>616600</v>
      </c>
      <c r="Y124" s="76">
        <v>616600</v>
      </c>
      <c r="Z124" s="76">
        <v>616600</v>
      </c>
      <c r="AA124" s="76">
        <v>616600</v>
      </c>
      <c r="AB124" s="76">
        <v>616600</v>
      </c>
      <c r="AC124" s="76">
        <v>616600</v>
      </c>
      <c r="AD124" s="76"/>
      <c r="AE124" s="76"/>
      <c r="AF124" s="76"/>
      <c r="AG124" s="55"/>
    </row>
    <row r="125" spans="2:33" x14ac:dyDescent="0.25">
      <c r="B125" s="68" t="s">
        <v>44</v>
      </c>
      <c r="C125" s="69" t="s">
        <v>260</v>
      </c>
      <c r="D125" s="70">
        <v>45839</v>
      </c>
      <c r="E125" s="70">
        <v>45870</v>
      </c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</row>
    <row r="126" spans="2:33" x14ac:dyDescent="0.25">
      <c r="B126" s="68" t="s">
        <v>47</v>
      </c>
      <c r="C126" s="69" t="s">
        <v>260</v>
      </c>
      <c r="D126" s="70">
        <v>45839</v>
      </c>
      <c r="E126" s="70">
        <v>45870</v>
      </c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</row>
    <row r="127" spans="2:33" x14ac:dyDescent="0.25">
      <c r="B127" s="81" t="s">
        <v>160</v>
      </c>
      <c r="C127" s="82" t="s">
        <v>367</v>
      </c>
      <c r="D127" s="83">
        <v>45839</v>
      </c>
      <c r="E127" s="83">
        <v>45870</v>
      </c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</row>
    <row r="128" spans="2:33" x14ac:dyDescent="0.25">
      <c r="B128" s="55" t="s">
        <v>161</v>
      </c>
      <c r="C128" s="75" t="s">
        <v>255</v>
      </c>
      <c r="D128" s="60">
        <v>45839</v>
      </c>
      <c r="E128" s="60">
        <v>45870</v>
      </c>
      <c r="T128" s="17">
        <v>198100</v>
      </c>
      <c r="U128" s="17">
        <v>198100</v>
      </c>
      <c r="V128" s="17">
        <v>198100</v>
      </c>
      <c r="W128" s="17">
        <v>198100</v>
      </c>
      <c r="X128" s="17">
        <v>198100</v>
      </c>
      <c r="Y128" s="17">
        <v>198100</v>
      </c>
      <c r="Z128" s="17">
        <v>198100</v>
      </c>
      <c r="AA128" s="17">
        <v>198100</v>
      </c>
      <c r="AB128" s="17">
        <v>198100</v>
      </c>
      <c r="AC128" s="17">
        <v>198100</v>
      </c>
      <c r="AD128" s="17"/>
      <c r="AE128" s="17"/>
      <c r="AF128" s="17"/>
      <c r="AG128" s="55"/>
    </row>
    <row r="129" spans="2:33" x14ac:dyDescent="0.25">
      <c r="B129" s="55" t="s">
        <v>162</v>
      </c>
      <c r="C129" s="75" t="s">
        <v>255</v>
      </c>
      <c r="D129" s="60">
        <v>45840</v>
      </c>
      <c r="E129" s="60">
        <v>45877</v>
      </c>
      <c r="T129" s="17">
        <v>198100</v>
      </c>
      <c r="U129" s="17">
        <v>198100</v>
      </c>
      <c r="V129" s="17">
        <v>198100</v>
      </c>
      <c r="W129" s="17">
        <v>198100</v>
      </c>
      <c r="X129" s="17">
        <v>198100</v>
      </c>
      <c r="Y129" s="17">
        <v>198100</v>
      </c>
      <c r="Z129" s="17">
        <v>198100</v>
      </c>
      <c r="AA129" s="17">
        <v>198100</v>
      </c>
      <c r="AB129" s="17">
        <v>198100</v>
      </c>
      <c r="AC129" s="17">
        <v>198100</v>
      </c>
      <c r="AD129" s="17"/>
      <c r="AE129" s="17"/>
      <c r="AF129" s="17"/>
      <c r="AG129" s="55"/>
    </row>
    <row r="130" spans="2:33" x14ac:dyDescent="0.25">
      <c r="B130" s="55" t="s">
        <v>171</v>
      </c>
      <c r="C130" s="75" t="s">
        <v>255</v>
      </c>
      <c r="D130" s="60">
        <v>45840</v>
      </c>
      <c r="E130" s="60">
        <v>45877</v>
      </c>
      <c r="T130" s="17">
        <v>198100</v>
      </c>
      <c r="U130" s="17">
        <v>198100</v>
      </c>
      <c r="V130" s="17">
        <v>198100</v>
      </c>
      <c r="W130" s="17">
        <v>198100</v>
      </c>
      <c r="X130" s="17">
        <v>198100</v>
      </c>
      <c r="Y130" s="17">
        <v>198100</v>
      </c>
      <c r="Z130" s="17">
        <v>198100</v>
      </c>
      <c r="AA130" s="17">
        <v>198100</v>
      </c>
      <c r="AB130" s="17">
        <v>198100</v>
      </c>
      <c r="AC130" s="17">
        <v>198100</v>
      </c>
      <c r="AD130" s="17"/>
      <c r="AE130" s="17"/>
      <c r="AF130" s="17"/>
      <c r="AG130" s="55"/>
    </row>
    <row r="131" spans="2:33" x14ac:dyDescent="0.25">
      <c r="B131" s="66" t="s">
        <v>172</v>
      </c>
      <c r="C131" s="77" t="s">
        <v>201</v>
      </c>
      <c r="D131" s="72">
        <v>45840</v>
      </c>
      <c r="E131" s="72">
        <v>45877</v>
      </c>
      <c r="T131" s="55">
        <v>67900</v>
      </c>
      <c r="U131" s="55">
        <v>67900</v>
      </c>
      <c r="V131" s="55">
        <v>67900</v>
      </c>
      <c r="W131" s="55">
        <v>67900</v>
      </c>
      <c r="X131" s="55">
        <v>67900</v>
      </c>
      <c r="Y131" s="55">
        <v>67900</v>
      </c>
      <c r="Z131" s="55">
        <v>67900</v>
      </c>
      <c r="AA131" s="55">
        <v>67900</v>
      </c>
      <c r="AB131" s="55">
        <v>67900</v>
      </c>
      <c r="AC131" s="55">
        <v>67900</v>
      </c>
      <c r="AD131" s="55"/>
      <c r="AE131" s="55"/>
      <c r="AF131" s="55"/>
      <c r="AG131" s="55"/>
    </row>
    <row r="132" spans="2:33" x14ac:dyDescent="0.25">
      <c r="B132" s="55" t="s">
        <v>173</v>
      </c>
      <c r="C132" s="75" t="s">
        <v>255</v>
      </c>
      <c r="D132" s="60">
        <v>45841</v>
      </c>
      <c r="E132" s="60">
        <v>45877</v>
      </c>
      <c r="T132" s="17">
        <v>198100</v>
      </c>
      <c r="U132" s="17">
        <v>198100</v>
      </c>
      <c r="V132" s="17">
        <v>198100</v>
      </c>
      <c r="W132" s="17">
        <v>198100</v>
      </c>
      <c r="X132" s="17">
        <v>198100</v>
      </c>
      <c r="Y132" s="17">
        <v>198100</v>
      </c>
      <c r="Z132" s="17">
        <v>198100</v>
      </c>
      <c r="AA132" s="17">
        <v>198100</v>
      </c>
      <c r="AB132" s="17">
        <v>198100</v>
      </c>
      <c r="AC132" s="17">
        <v>198100</v>
      </c>
      <c r="AD132" s="17"/>
      <c r="AE132" s="17"/>
      <c r="AF132" s="17"/>
      <c r="AG132" s="55"/>
    </row>
    <row r="133" spans="2:33" x14ac:dyDescent="0.25">
      <c r="B133" s="66" t="s">
        <v>174</v>
      </c>
      <c r="C133" s="75" t="s">
        <v>197</v>
      </c>
      <c r="D133" s="60">
        <v>45870</v>
      </c>
      <c r="E133" s="60">
        <v>45905</v>
      </c>
      <c r="T133" s="55">
        <v>67900</v>
      </c>
      <c r="U133" s="55">
        <v>67900</v>
      </c>
      <c r="V133" s="55">
        <v>67900</v>
      </c>
      <c r="W133" s="55">
        <v>67900</v>
      </c>
      <c r="X133" s="55">
        <v>67900</v>
      </c>
      <c r="Y133" s="55">
        <v>67900</v>
      </c>
      <c r="Z133" s="55">
        <v>67900</v>
      </c>
      <c r="AA133" s="55">
        <v>67900</v>
      </c>
      <c r="AB133" s="55">
        <v>67900</v>
      </c>
      <c r="AC133" s="55">
        <v>67900</v>
      </c>
      <c r="AD133" s="55"/>
      <c r="AE133" s="55"/>
      <c r="AF133" s="55"/>
      <c r="AG133" s="55"/>
    </row>
    <row r="134" spans="2:33" x14ac:dyDescent="0.25">
      <c r="B134" s="68" t="s">
        <v>175</v>
      </c>
      <c r="C134" s="69" t="s">
        <v>260</v>
      </c>
      <c r="D134" s="70">
        <v>45870</v>
      </c>
      <c r="E134" s="70">
        <v>45905</v>
      </c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</row>
    <row r="135" spans="2:33" x14ac:dyDescent="0.25">
      <c r="B135" s="68" t="s">
        <v>176</v>
      </c>
      <c r="C135" s="69" t="s">
        <v>260</v>
      </c>
      <c r="D135" s="70">
        <v>45870</v>
      </c>
      <c r="E135" s="70">
        <v>45905</v>
      </c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</row>
    <row r="136" spans="2:33" x14ac:dyDescent="0.25">
      <c r="B136" s="68" t="s">
        <v>177</v>
      </c>
      <c r="C136" s="69" t="s">
        <v>260</v>
      </c>
      <c r="D136" s="70">
        <v>45871</v>
      </c>
      <c r="E136" s="70">
        <v>45905</v>
      </c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</row>
    <row r="137" spans="2:33" x14ac:dyDescent="0.25">
      <c r="B137" s="66" t="s">
        <v>178</v>
      </c>
      <c r="C137" s="75" t="s">
        <v>255</v>
      </c>
      <c r="D137" s="60">
        <v>45871</v>
      </c>
      <c r="E137" s="60">
        <v>45905</v>
      </c>
      <c r="T137" s="17">
        <v>198100</v>
      </c>
      <c r="U137" s="17">
        <v>198100</v>
      </c>
      <c r="V137" s="17">
        <v>198100</v>
      </c>
      <c r="W137" s="17">
        <v>198100</v>
      </c>
      <c r="X137" s="17">
        <v>198100</v>
      </c>
      <c r="Y137" s="17">
        <v>198100</v>
      </c>
      <c r="Z137" s="17">
        <v>198100</v>
      </c>
      <c r="AA137" s="17">
        <v>198100</v>
      </c>
      <c r="AB137" s="17">
        <v>198100</v>
      </c>
      <c r="AC137" s="17">
        <v>198100</v>
      </c>
      <c r="AD137" s="17"/>
      <c r="AE137" s="17"/>
      <c r="AF137" s="17"/>
      <c r="AG137" s="55"/>
    </row>
    <row r="138" spans="2:33" x14ac:dyDescent="0.25">
      <c r="B138" s="68" t="s">
        <v>179</v>
      </c>
      <c r="C138" s="69" t="s">
        <v>260</v>
      </c>
      <c r="D138" s="70">
        <v>45871</v>
      </c>
      <c r="E138" s="70">
        <v>45905</v>
      </c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</row>
    <row r="139" spans="2:33" x14ac:dyDescent="0.25">
      <c r="B139" s="68" t="s">
        <v>180</v>
      </c>
      <c r="C139" s="69" t="s">
        <v>260</v>
      </c>
      <c r="D139" s="70">
        <v>45872</v>
      </c>
      <c r="E139" s="70">
        <v>45905</v>
      </c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</row>
    <row r="140" spans="2:33" x14ac:dyDescent="0.25">
      <c r="B140" s="68" t="s">
        <v>181</v>
      </c>
      <c r="C140" s="69" t="s">
        <v>260</v>
      </c>
      <c r="D140" s="70">
        <v>45872</v>
      </c>
      <c r="E140" s="70">
        <v>45905</v>
      </c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</row>
    <row r="141" spans="2:33" x14ac:dyDescent="0.25">
      <c r="B141" s="68" t="s">
        <v>182</v>
      </c>
      <c r="C141" s="69" t="s">
        <v>260</v>
      </c>
      <c r="D141" s="70">
        <v>45872</v>
      </c>
      <c r="E141" s="70">
        <v>45905</v>
      </c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</row>
    <row r="142" spans="2:33" x14ac:dyDescent="0.25">
      <c r="B142" s="81" t="s">
        <v>183</v>
      </c>
      <c r="C142" s="82" t="s">
        <v>367</v>
      </c>
      <c r="D142" s="83">
        <v>45873</v>
      </c>
      <c r="E142" s="83">
        <v>45905</v>
      </c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</row>
    <row r="143" spans="2:33" x14ac:dyDescent="0.25">
      <c r="B143" s="68" t="s">
        <v>184</v>
      </c>
      <c r="C143" s="69" t="s">
        <v>260</v>
      </c>
      <c r="D143" s="70">
        <v>45873</v>
      </c>
      <c r="E143" s="70">
        <v>45905</v>
      </c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</row>
    <row r="144" spans="2:33" x14ac:dyDescent="0.25">
      <c r="B144" s="66" t="s">
        <v>185</v>
      </c>
      <c r="C144" s="75" t="s">
        <v>255</v>
      </c>
      <c r="D144" s="60">
        <v>45873</v>
      </c>
      <c r="E144" s="60">
        <v>45905</v>
      </c>
      <c r="T144" s="17">
        <v>198100</v>
      </c>
      <c r="U144" s="17">
        <v>198100</v>
      </c>
      <c r="V144" s="17">
        <v>198100</v>
      </c>
      <c r="W144" s="17">
        <v>198100</v>
      </c>
      <c r="X144" s="17">
        <v>198100</v>
      </c>
      <c r="Y144" s="17">
        <v>198100</v>
      </c>
      <c r="Z144" s="17">
        <v>198100</v>
      </c>
      <c r="AA144" s="17">
        <v>198100</v>
      </c>
      <c r="AB144" s="17">
        <v>198100</v>
      </c>
      <c r="AC144" s="17">
        <v>198100</v>
      </c>
      <c r="AD144" s="17"/>
      <c r="AE144" s="17"/>
      <c r="AF144" s="17"/>
      <c r="AG144" s="55"/>
    </row>
    <row r="145" spans="2:33" x14ac:dyDescent="0.25">
      <c r="B145" s="66" t="s">
        <v>186</v>
      </c>
      <c r="C145" s="75" t="s">
        <v>201</v>
      </c>
      <c r="D145" s="60">
        <v>45874</v>
      </c>
      <c r="E145" s="60">
        <v>45905</v>
      </c>
      <c r="T145" s="55">
        <v>67900</v>
      </c>
      <c r="U145" s="55">
        <v>67900</v>
      </c>
      <c r="V145" s="55">
        <v>67900</v>
      </c>
      <c r="W145" s="55">
        <v>67900</v>
      </c>
      <c r="X145" s="55">
        <v>67900</v>
      </c>
      <c r="Y145" s="55">
        <v>67900</v>
      </c>
      <c r="Z145" s="55">
        <v>67900</v>
      </c>
      <c r="AA145" s="55">
        <v>67900</v>
      </c>
      <c r="AB145" s="55">
        <v>67900</v>
      </c>
      <c r="AC145" s="55">
        <v>67900</v>
      </c>
      <c r="AD145" s="55"/>
      <c r="AE145" s="55"/>
      <c r="AF145" s="55"/>
      <c r="AG145" s="55"/>
    </row>
    <row r="146" spans="2:33" x14ac:dyDescent="0.25">
      <c r="B146" s="68" t="s">
        <v>187</v>
      </c>
      <c r="C146" s="69" t="s">
        <v>260</v>
      </c>
      <c r="D146" s="70">
        <v>45874</v>
      </c>
      <c r="E146" s="70">
        <v>45905</v>
      </c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</row>
    <row r="147" spans="2:33" x14ac:dyDescent="0.25">
      <c r="B147" s="66" t="s">
        <v>188</v>
      </c>
      <c r="C147" s="75" t="s">
        <v>201</v>
      </c>
      <c r="D147" s="60">
        <v>45874</v>
      </c>
      <c r="E147" s="60">
        <v>45905</v>
      </c>
      <c r="T147" s="55">
        <v>67900</v>
      </c>
      <c r="U147" s="55">
        <v>67900</v>
      </c>
      <c r="V147" s="55">
        <v>67900</v>
      </c>
      <c r="W147" s="55">
        <v>67900</v>
      </c>
      <c r="X147" s="55">
        <v>67900</v>
      </c>
      <c r="Y147" s="55">
        <v>67900</v>
      </c>
      <c r="Z147" s="55">
        <v>67900</v>
      </c>
      <c r="AA147" s="55">
        <v>67900</v>
      </c>
      <c r="AB147" s="55">
        <v>67900</v>
      </c>
      <c r="AC147" s="55">
        <v>67900</v>
      </c>
      <c r="AD147" s="55"/>
      <c r="AE147" s="55"/>
      <c r="AF147" s="55"/>
      <c r="AG147" s="55"/>
    </row>
    <row r="148" spans="2:33" x14ac:dyDescent="0.25">
      <c r="B148" s="66" t="s">
        <v>203</v>
      </c>
      <c r="C148" s="78" t="s">
        <v>255</v>
      </c>
      <c r="D148" s="67">
        <v>45901</v>
      </c>
      <c r="E148" s="60">
        <v>45933</v>
      </c>
      <c r="T148" s="17">
        <v>198100</v>
      </c>
      <c r="U148" s="17">
        <v>198100</v>
      </c>
      <c r="V148" s="17">
        <v>198100</v>
      </c>
      <c r="W148" s="17">
        <v>198100</v>
      </c>
      <c r="X148" s="17">
        <v>198100</v>
      </c>
      <c r="Y148" s="17">
        <v>198100</v>
      </c>
      <c r="Z148" s="17">
        <v>198100</v>
      </c>
      <c r="AA148" s="17">
        <v>198100</v>
      </c>
      <c r="AB148" s="17">
        <v>198100</v>
      </c>
      <c r="AC148" s="17">
        <v>198100</v>
      </c>
      <c r="AD148" s="17"/>
      <c r="AE148" s="17"/>
      <c r="AF148" s="17"/>
      <c r="AG148" s="55"/>
    </row>
    <row r="149" spans="2:33" x14ac:dyDescent="0.25">
      <c r="B149" s="66" t="s">
        <v>204</v>
      </c>
      <c r="C149" s="78" t="s">
        <v>199</v>
      </c>
      <c r="D149" s="67">
        <v>45901</v>
      </c>
      <c r="E149" s="60">
        <v>45933</v>
      </c>
      <c r="T149" s="55">
        <v>15900</v>
      </c>
      <c r="U149" s="55">
        <v>15900</v>
      </c>
      <c r="V149" s="55">
        <v>15900</v>
      </c>
      <c r="W149" s="55">
        <v>15900</v>
      </c>
      <c r="X149" s="55">
        <v>15900</v>
      </c>
      <c r="Y149" s="55">
        <v>15900</v>
      </c>
      <c r="Z149" s="55">
        <v>15900</v>
      </c>
      <c r="AA149" s="55">
        <v>15900</v>
      </c>
      <c r="AB149" s="55">
        <v>15900</v>
      </c>
      <c r="AC149" s="55">
        <v>15900</v>
      </c>
      <c r="AD149" s="55"/>
      <c r="AE149" s="55"/>
      <c r="AF149" s="55"/>
      <c r="AG149" s="55"/>
    </row>
    <row r="150" spans="2:33" x14ac:dyDescent="0.25">
      <c r="B150" s="66" t="s">
        <v>205</v>
      </c>
      <c r="C150" s="78" t="s">
        <v>255</v>
      </c>
      <c r="D150" s="67">
        <v>45901</v>
      </c>
      <c r="E150" s="60">
        <v>45933</v>
      </c>
      <c r="T150" s="17">
        <v>198100</v>
      </c>
      <c r="U150" s="17">
        <v>198100</v>
      </c>
      <c r="V150" s="17">
        <v>198100</v>
      </c>
      <c r="W150" s="17">
        <v>198100</v>
      </c>
      <c r="X150" s="17">
        <v>198100</v>
      </c>
      <c r="Y150" s="17">
        <v>198100</v>
      </c>
      <c r="Z150" s="17">
        <v>198100</v>
      </c>
      <c r="AA150" s="17">
        <v>198100</v>
      </c>
      <c r="AB150" s="17">
        <v>198100</v>
      </c>
      <c r="AC150" s="17">
        <v>198100</v>
      </c>
      <c r="AD150" s="17"/>
      <c r="AE150" s="17"/>
      <c r="AF150" s="17"/>
      <c r="AG150" s="55"/>
    </row>
    <row r="151" spans="2:33" x14ac:dyDescent="0.25">
      <c r="B151" s="66" t="s">
        <v>206</v>
      </c>
      <c r="C151" s="78" t="s">
        <v>201</v>
      </c>
      <c r="D151" s="67">
        <v>45902</v>
      </c>
      <c r="E151" s="60">
        <v>45933</v>
      </c>
      <c r="T151" s="55">
        <v>67900</v>
      </c>
      <c r="U151" s="55">
        <v>67900</v>
      </c>
      <c r="V151" s="55">
        <v>67900</v>
      </c>
      <c r="W151" s="55">
        <v>67900</v>
      </c>
      <c r="X151" s="55">
        <v>67900</v>
      </c>
      <c r="Y151" s="55">
        <v>67900</v>
      </c>
      <c r="Z151" s="55">
        <v>67900</v>
      </c>
      <c r="AA151" s="55">
        <v>67900</v>
      </c>
      <c r="AB151" s="55">
        <v>67900</v>
      </c>
      <c r="AC151" s="55">
        <v>67900</v>
      </c>
      <c r="AD151" s="55"/>
      <c r="AE151" s="55"/>
      <c r="AF151" s="55"/>
      <c r="AG151" s="55"/>
    </row>
    <row r="152" spans="2:33" x14ac:dyDescent="0.25">
      <c r="B152" s="66" t="s">
        <v>207</v>
      </c>
      <c r="C152" s="78" t="s">
        <v>199</v>
      </c>
      <c r="D152" s="67">
        <v>45902</v>
      </c>
      <c r="E152" s="60">
        <v>45933</v>
      </c>
      <c r="T152" s="55">
        <v>15900</v>
      </c>
      <c r="U152" s="55">
        <v>15900</v>
      </c>
      <c r="V152" s="55">
        <v>15900</v>
      </c>
      <c r="W152" s="55">
        <v>15900</v>
      </c>
      <c r="X152" s="55">
        <v>15900</v>
      </c>
      <c r="Y152" s="55">
        <v>15900</v>
      </c>
      <c r="Z152" s="55">
        <v>15900</v>
      </c>
      <c r="AA152" s="55">
        <v>15900</v>
      </c>
      <c r="AB152" s="55">
        <v>15900</v>
      </c>
      <c r="AC152" s="55">
        <v>15900</v>
      </c>
      <c r="AD152" s="55"/>
      <c r="AE152" s="55"/>
      <c r="AF152" s="55"/>
      <c r="AG152" s="55"/>
    </row>
    <row r="153" spans="2:33" x14ac:dyDescent="0.25">
      <c r="B153" s="66" t="s">
        <v>208</v>
      </c>
      <c r="C153" s="78" t="s">
        <v>199</v>
      </c>
      <c r="D153" s="67">
        <v>45902</v>
      </c>
      <c r="E153" s="60">
        <v>45933</v>
      </c>
      <c r="T153" s="55">
        <v>15900</v>
      </c>
      <c r="U153" s="55">
        <v>15900</v>
      </c>
      <c r="V153" s="55">
        <v>15900</v>
      </c>
      <c r="W153" s="55">
        <v>15900</v>
      </c>
      <c r="X153" s="55">
        <v>15900</v>
      </c>
      <c r="Y153" s="55">
        <v>15900</v>
      </c>
      <c r="Z153" s="55">
        <v>15900</v>
      </c>
      <c r="AA153" s="55">
        <v>15900</v>
      </c>
      <c r="AB153" s="55">
        <v>15900</v>
      </c>
      <c r="AC153" s="55">
        <v>15900</v>
      </c>
      <c r="AD153" s="55"/>
      <c r="AE153" s="55"/>
      <c r="AF153" s="55"/>
      <c r="AG153" s="55"/>
    </row>
    <row r="154" spans="2:33" x14ac:dyDescent="0.25">
      <c r="B154" s="66" t="s">
        <v>209</v>
      </c>
      <c r="C154" s="78" t="s">
        <v>199</v>
      </c>
      <c r="D154" s="67">
        <v>45903</v>
      </c>
      <c r="E154" s="60">
        <v>45933</v>
      </c>
      <c r="T154" s="55">
        <v>15900</v>
      </c>
      <c r="U154" s="55">
        <v>15900</v>
      </c>
      <c r="V154" s="55">
        <v>15900</v>
      </c>
      <c r="W154" s="55">
        <v>15900</v>
      </c>
      <c r="X154" s="55">
        <v>15900</v>
      </c>
      <c r="Y154" s="55">
        <v>15900</v>
      </c>
      <c r="Z154" s="55">
        <v>15900</v>
      </c>
      <c r="AA154" s="55">
        <v>15900</v>
      </c>
      <c r="AB154" s="55">
        <v>15900</v>
      </c>
      <c r="AC154" s="55">
        <v>15900</v>
      </c>
      <c r="AD154" s="55"/>
      <c r="AE154" s="55"/>
      <c r="AF154" s="55"/>
      <c r="AG154" s="55"/>
    </row>
    <row r="155" spans="2:33" x14ac:dyDescent="0.25">
      <c r="B155" s="66" t="s">
        <v>210</v>
      </c>
      <c r="C155" s="78" t="s">
        <v>197</v>
      </c>
      <c r="D155" s="67">
        <v>45903</v>
      </c>
      <c r="E155" s="60">
        <v>45933</v>
      </c>
      <c r="T155" s="55">
        <v>67900</v>
      </c>
      <c r="U155" s="55">
        <v>67900</v>
      </c>
      <c r="V155" s="55">
        <v>67900</v>
      </c>
      <c r="W155" s="55">
        <v>67900</v>
      </c>
      <c r="X155" s="55">
        <v>67900</v>
      </c>
      <c r="Y155" s="55">
        <v>67900</v>
      </c>
      <c r="Z155" s="55">
        <v>67900</v>
      </c>
      <c r="AA155" s="55">
        <v>67900</v>
      </c>
      <c r="AB155" s="55">
        <v>67900</v>
      </c>
      <c r="AC155" s="55">
        <v>67900</v>
      </c>
      <c r="AD155" s="55"/>
      <c r="AE155" s="55"/>
      <c r="AF155" s="55"/>
      <c r="AG155" s="55"/>
    </row>
    <row r="156" spans="2:33" x14ac:dyDescent="0.25">
      <c r="B156" s="66" t="s">
        <v>211</v>
      </c>
      <c r="C156" s="78" t="s">
        <v>197</v>
      </c>
      <c r="D156" s="67">
        <v>45903</v>
      </c>
      <c r="E156" s="60">
        <v>45933</v>
      </c>
      <c r="T156" s="55">
        <v>67900</v>
      </c>
      <c r="U156" s="55">
        <v>67900</v>
      </c>
      <c r="V156" s="55">
        <v>67900</v>
      </c>
      <c r="W156" s="55">
        <v>67900</v>
      </c>
      <c r="X156" s="55">
        <v>67900</v>
      </c>
      <c r="Y156" s="55">
        <v>67900</v>
      </c>
      <c r="Z156" s="55">
        <v>67900</v>
      </c>
      <c r="AA156" s="55">
        <v>67900</v>
      </c>
      <c r="AB156" s="55">
        <v>67900</v>
      </c>
      <c r="AC156" s="55">
        <v>67900</v>
      </c>
      <c r="AD156" s="55"/>
      <c r="AE156" s="55"/>
      <c r="AF156" s="55"/>
      <c r="AG156" s="55"/>
    </row>
    <row r="157" spans="2:33" x14ac:dyDescent="0.25">
      <c r="B157" s="66" t="s">
        <v>212</v>
      </c>
      <c r="C157" s="78" t="s">
        <v>199</v>
      </c>
      <c r="D157" s="67">
        <v>45904</v>
      </c>
      <c r="E157" s="60">
        <v>45940</v>
      </c>
      <c r="T157" s="55">
        <v>15900</v>
      </c>
      <c r="U157" s="55">
        <v>15900</v>
      </c>
      <c r="V157" s="55">
        <v>15900</v>
      </c>
      <c r="W157" s="55">
        <v>15900</v>
      </c>
      <c r="X157" s="55">
        <v>15900</v>
      </c>
      <c r="Y157" s="55">
        <v>15900</v>
      </c>
      <c r="Z157" s="55">
        <v>15900</v>
      </c>
      <c r="AA157" s="55">
        <v>15900</v>
      </c>
      <c r="AB157" s="55">
        <v>15900</v>
      </c>
      <c r="AC157" s="55">
        <v>15900</v>
      </c>
      <c r="AD157" s="55"/>
      <c r="AE157" s="55"/>
      <c r="AF157" s="55"/>
      <c r="AG157" s="55"/>
    </row>
    <row r="158" spans="2:33" x14ac:dyDescent="0.25">
      <c r="B158" s="66" t="s">
        <v>213</v>
      </c>
      <c r="C158" s="78" t="s">
        <v>199</v>
      </c>
      <c r="D158" s="67">
        <v>45904</v>
      </c>
      <c r="E158" s="60">
        <v>45940</v>
      </c>
      <c r="T158" s="55">
        <v>15900</v>
      </c>
      <c r="U158" s="55">
        <v>15900</v>
      </c>
      <c r="V158" s="55">
        <v>15900</v>
      </c>
      <c r="W158" s="55">
        <v>15900</v>
      </c>
      <c r="X158" s="55">
        <v>15900</v>
      </c>
      <c r="Y158" s="55">
        <v>15900</v>
      </c>
      <c r="Z158" s="55">
        <v>15900</v>
      </c>
      <c r="AA158" s="55">
        <v>15900</v>
      </c>
      <c r="AB158" s="55">
        <v>15900</v>
      </c>
      <c r="AC158" s="55">
        <v>15900</v>
      </c>
      <c r="AD158" s="55"/>
      <c r="AE158" s="55"/>
      <c r="AF158" s="55"/>
      <c r="AG158" s="55"/>
    </row>
    <row r="159" spans="2:33" x14ac:dyDescent="0.25">
      <c r="B159" s="66" t="s">
        <v>214</v>
      </c>
      <c r="C159" s="78" t="s">
        <v>197</v>
      </c>
      <c r="D159" s="67">
        <v>45904</v>
      </c>
      <c r="E159" s="60">
        <v>45940</v>
      </c>
      <c r="T159" s="55">
        <v>67900</v>
      </c>
      <c r="U159" s="55">
        <v>67900</v>
      </c>
      <c r="V159" s="55">
        <v>67900</v>
      </c>
      <c r="W159" s="55">
        <v>67900</v>
      </c>
      <c r="X159" s="55">
        <v>67900</v>
      </c>
      <c r="Y159" s="55">
        <v>67900</v>
      </c>
      <c r="Z159" s="55">
        <v>67900</v>
      </c>
      <c r="AA159" s="55">
        <v>67900</v>
      </c>
      <c r="AB159" s="55">
        <v>67900</v>
      </c>
      <c r="AC159" s="55">
        <v>67900</v>
      </c>
      <c r="AD159" s="55"/>
      <c r="AE159" s="55"/>
      <c r="AF159" s="55"/>
      <c r="AG159" s="55"/>
    </row>
    <row r="160" spans="2:33" x14ac:dyDescent="0.25">
      <c r="B160" s="66" t="s">
        <v>215</v>
      </c>
      <c r="C160" s="78" t="s">
        <v>197</v>
      </c>
      <c r="D160" s="67">
        <v>45905</v>
      </c>
      <c r="E160" s="60">
        <v>45940</v>
      </c>
      <c r="T160" s="55">
        <v>67900</v>
      </c>
      <c r="U160" s="55">
        <v>67900</v>
      </c>
      <c r="V160" s="55">
        <v>67900</v>
      </c>
      <c r="W160" s="55">
        <v>67900</v>
      </c>
      <c r="X160" s="55">
        <v>67900</v>
      </c>
      <c r="Y160" s="55">
        <v>67900</v>
      </c>
      <c r="Z160" s="55">
        <v>67900</v>
      </c>
      <c r="AA160" s="55">
        <v>67900</v>
      </c>
      <c r="AB160" s="55">
        <v>67900</v>
      </c>
      <c r="AC160" s="55">
        <v>67900</v>
      </c>
      <c r="AD160" s="55"/>
      <c r="AE160" s="55"/>
      <c r="AF160" s="55"/>
      <c r="AG160" s="55"/>
    </row>
    <row r="161" spans="2:33" x14ac:dyDescent="0.25">
      <c r="B161" s="66" t="s">
        <v>216</v>
      </c>
      <c r="C161" s="78" t="s">
        <v>199</v>
      </c>
      <c r="D161" s="67">
        <v>45905</v>
      </c>
      <c r="E161" s="60">
        <v>45940</v>
      </c>
      <c r="T161" s="55">
        <v>15900</v>
      </c>
      <c r="U161" s="55">
        <v>15900</v>
      </c>
      <c r="V161" s="55">
        <v>15900</v>
      </c>
      <c r="W161" s="55">
        <v>15900</v>
      </c>
      <c r="X161" s="55">
        <v>15900</v>
      </c>
      <c r="Y161" s="55">
        <v>15900</v>
      </c>
      <c r="Z161" s="55">
        <v>15900</v>
      </c>
      <c r="AA161" s="55">
        <v>15900</v>
      </c>
      <c r="AB161" s="55">
        <v>15900</v>
      </c>
      <c r="AC161" s="55">
        <v>15900</v>
      </c>
      <c r="AD161" s="55"/>
      <c r="AE161" s="55"/>
      <c r="AF161" s="55"/>
      <c r="AG161" s="55"/>
    </row>
    <row r="162" spans="2:33" x14ac:dyDescent="0.25">
      <c r="B162" s="66" t="s">
        <v>217</v>
      </c>
      <c r="C162" s="78" t="s">
        <v>199</v>
      </c>
      <c r="D162" s="67">
        <v>45905</v>
      </c>
      <c r="E162" s="60">
        <v>45940</v>
      </c>
      <c r="T162" s="55">
        <v>15900</v>
      </c>
      <c r="U162" s="55">
        <v>15900</v>
      </c>
      <c r="V162" s="55">
        <v>15900</v>
      </c>
      <c r="W162" s="55">
        <v>15900</v>
      </c>
      <c r="X162" s="55">
        <v>15900</v>
      </c>
      <c r="Y162" s="55">
        <v>15900</v>
      </c>
      <c r="Z162" s="55">
        <v>15900</v>
      </c>
      <c r="AA162" s="55">
        <v>15900</v>
      </c>
      <c r="AB162" s="55">
        <v>15900</v>
      </c>
      <c r="AC162" s="55">
        <v>15900</v>
      </c>
      <c r="AD162" s="55"/>
      <c r="AE162" s="55"/>
      <c r="AF162" s="55"/>
      <c r="AG162" s="55"/>
    </row>
    <row r="163" spans="2:33" x14ac:dyDescent="0.25">
      <c r="B163" s="66" t="s">
        <v>218</v>
      </c>
      <c r="C163" s="78" t="s">
        <v>201</v>
      </c>
      <c r="D163" s="67">
        <v>45906</v>
      </c>
      <c r="E163" s="60">
        <v>45940</v>
      </c>
      <c r="T163" s="55">
        <v>67900</v>
      </c>
      <c r="U163" s="55">
        <v>67900</v>
      </c>
      <c r="V163" s="55">
        <v>67900</v>
      </c>
      <c r="W163" s="55">
        <v>67900</v>
      </c>
      <c r="X163" s="55">
        <v>67900</v>
      </c>
      <c r="Y163" s="55">
        <v>67900</v>
      </c>
      <c r="Z163" s="55">
        <v>67900</v>
      </c>
      <c r="AA163" s="55">
        <v>67900</v>
      </c>
      <c r="AB163" s="55">
        <v>67900</v>
      </c>
      <c r="AC163" s="55">
        <v>67900</v>
      </c>
      <c r="AD163" s="55"/>
      <c r="AE163" s="55"/>
      <c r="AF163" s="55"/>
      <c r="AG163" s="55"/>
    </row>
    <row r="164" spans="2:33" x14ac:dyDescent="0.25">
      <c r="B164" s="66" t="s">
        <v>219</v>
      </c>
      <c r="C164" s="78" t="s">
        <v>201</v>
      </c>
      <c r="D164" s="67">
        <v>45906</v>
      </c>
      <c r="E164" s="60">
        <v>45940</v>
      </c>
      <c r="T164" s="55">
        <v>67900</v>
      </c>
      <c r="U164" s="55">
        <v>67900</v>
      </c>
      <c r="V164" s="55">
        <v>67900</v>
      </c>
      <c r="W164" s="55">
        <v>67900</v>
      </c>
      <c r="X164" s="55">
        <v>67900</v>
      </c>
      <c r="Y164" s="55">
        <v>67900</v>
      </c>
      <c r="Z164" s="55">
        <v>67900</v>
      </c>
      <c r="AA164" s="55">
        <v>67900</v>
      </c>
      <c r="AB164" s="55">
        <v>67900</v>
      </c>
      <c r="AC164" s="55">
        <v>67900</v>
      </c>
      <c r="AD164" s="55"/>
      <c r="AE164" s="55"/>
      <c r="AF164" s="55"/>
      <c r="AG164" s="55"/>
    </row>
    <row r="165" spans="2:33" x14ac:dyDescent="0.25">
      <c r="B165" s="66" t="s">
        <v>220</v>
      </c>
      <c r="C165" s="78" t="s">
        <v>199</v>
      </c>
      <c r="D165" s="67">
        <v>45906</v>
      </c>
      <c r="E165" s="60">
        <v>45940</v>
      </c>
      <c r="T165" s="55">
        <v>15900</v>
      </c>
      <c r="U165" s="55">
        <v>15900</v>
      </c>
      <c r="V165" s="55">
        <v>15900</v>
      </c>
      <c r="W165" s="55">
        <v>15900</v>
      </c>
      <c r="X165" s="55">
        <v>15900</v>
      </c>
      <c r="Y165" s="55">
        <v>15900</v>
      </c>
      <c r="Z165" s="55">
        <v>15900</v>
      </c>
      <c r="AA165" s="55">
        <v>15900</v>
      </c>
      <c r="AB165" s="55">
        <v>15900</v>
      </c>
      <c r="AC165" s="55">
        <v>15900</v>
      </c>
      <c r="AD165" s="55"/>
      <c r="AE165" s="55"/>
      <c r="AF165" s="55"/>
      <c r="AG165" s="55"/>
    </row>
    <row r="166" spans="2:33" x14ac:dyDescent="0.25">
      <c r="B166" s="66" t="s">
        <v>221</v>
      </c>
      <c r="C166" s="78" t="s">
        <v>199</v>
      </c>
      <c r="D166" s="67">
        <v>45907</v>
      </c>
      <c r="E166" s="60">
        <v>45940</v>
      </c>
      <c r="T166" s="55">
        <v>15900</v>
      </c>
      <c r="U166" s="55">
        <v>15900</v>
      </c>
      <c r="V166" s="55">
        <v>15900</v>
      </c>
      <c r="W166" s="55">
        <v>15900</v>
      </c>
      <c r="X166" s="55">
        <v>15900</v>
      </c>
      <c r="Y166" s="55">
        <v>15900</v>
      </c>
      <c r="Z166" s="55">
        <v>15900</v>
      </c>
      <c r="AA166" s="55">
        <v>15900</v>
      </c>
      <c r="AB166" s="55">
        <v>15900</v>
      </c>
      <c r="AC166" s="55">
        <v>15900</v>
      </c>
      <c r="AD166" s="55"/>
      <c r="AE166" s="55"/>
      <c r="AF166" s="55"/>
      <c r="AG166" s="55"/>
    </row>
    <row r="167" spans="2:33" x14ac:dyDescent="0.25">
      <c r="B167" s="66" t="s">
        <v>222</v>
      </c>
      <c r="C167" s="78" t="s">
        <v>199</v>
      </c>
      <c r="D167" s="67">
        <v>45907</v>
      </c>
      <c r="E167" s="60">
        <v>45940</v>
      </c>
      <c r="T167" s="55">
        <v>15900</v>
      </c>
      <c r="U167" s="55">
        <v>15900</v>
      </c>
      <c r="V167" s="55">
        <v>15900</v>
      </c>
      <c r="W167" s="55">
        <v>15900</v>
      </c>
      <c r="X167" s="55">
        <v>15900</v>
      </c>
      <c r="Y167" s="55">
        <v>15900</v>
      </c>
      <c r="Z167" s="55">
        <v>15900</v>
      </c>
      <c r="AA167" s="55">
        <v>15900</v>
      </c>
      <c r="AB167" s="55">
        <v>15900</v>
      </c>
      <c r="AC167" s="55">
        <v>15900</v>
      </c>
      <c r="AD167" s="55"/>
      <c r="AE167" s="55"/>
      <c r="AF167" s="55"/>
      <c r="AG167" s="55"/>
    </row>
    <row r="168" spans="2:33" x14ac:dyDescent="0.25">
      <c r="B168" s="66" t="s">
        <v>223</v>
      </c>
      <c r="C168" s="78" t="s">
        <v>201</v>
      </c>
      <c r="D168" s="67">
        <v>45907</v>
      </c>
      <c r="E168" s="60">
        <v>45940</v>
      </c>
      <c r="T168" s="55">
        <v>67900</v>
      </c>
      <c r="U168" s="55">
        <v>67900</v>
      </c>
      <c r="V168" s="55">
        <v>67900</v>
      </c>
      <c r="W168" s="55">
        <v>67900</v>
      </c>
      <c r="X168" s="55">
        <v>67900</v>
      </c>
      <c r="Y168" s="55">
        <v>67900</v>
      </c>
      <c r="Z168" s="55">
        <v>67900</v>
      </c>
      <c r="AA168" s="55">
        <v>67900</v>
      </c>
      <c r="AB168" s="55">
        <v>67900</v>
      </c>
      <c r="AC168" s="55">
        <v>67900</v>
      </c>
      <c r="AD168" s="55"/>
      <c r="AE168" s="55"/>
      <c r="AF168" s="55"/>
      <c r="AG168" s="55"/>
    </row>
    <row r="169" spans="2:33" x14ac:dyDescent="0.25">
      <c r="B169" s="66" t="s">
        <v>224</v>
      </c>
      <c r="C169" s="78" t="s">
        <v>201</v>
      </c>
      <c r="D169" s="67">
        <v>45908</v>
      </c>
      <c r="E169" s="60">
        <v>45940</v>
      </c>
      <c r="T169" s="55">
        <v>67900</v>
      </c>
      <c r="U169" s="55">
        <v>67900</v>
      </c>
      <c r="V169" s="55">
        <v>67900</v>
      </c>
      <c r="W169" s="55">
        <v>67900</v>
      </c>
      <c r="X169" s="55">
        <v>67900</v>
      </c>
      <c r="Y169" s="55">
        <v>67900</v>
      </c>
      <c r="Z169" s="55">
        <v>67900</v>
      </c>
      <c r="AA169" s="55">
        <v>67900</v>
      </c>
      <c r="AB169" s="55">
        <v>67900</v>
      </c>
      <c r="AC169" s="55">
        <v>67900</v>
      </c>
      <c r="AD169" s="55"/>
      <c r="AE169" s="55"/>
      <c r="AF169" s="55"/>
      <c r="AG169" s="55"/>
    </row>
    <row r="170" spans="2:33" x14ac:dyDescent="0.25">
      <c r="B170" s="66" t="s">
        <v>225</v>
      </c>
      <c r="C170" s="78" t="s">
        <v>201</v>
      </c>
      <c r="D170" s="67">
        <v>45908</v>
      </c>
      <c r="E170" s="60">
        <v>45940</v>
      </c>
      <c r="T170" s="55">
        <v>67900</v>
      </c>
      <c r="U170" s="55">
        <v>67900</v>
      </c>
      <c r="V170" s="55">
        <v>67900</v>
      </c>
      <c r="W170" s="55">
        <v>67900</v>
      </c>
      <c r="X170" s="55">
        <v>67900</v>
      </c>
      <c r="Y170" s="55">
        <v>67900</v>
      </c>
      <c r="Z170" s="55">
        <v>67900</v>
      </c>
      <c r="AA170" s="55">
        <v>67900</v>
      </c>
      <c r="AB170" s="55">
        <v>67900</v>
      </c>
      <c r="AC170" s="55">
        <v>67900</v>
      </c>
      <c r="AD170" s="55"/>
      <c r="AE170" s="55"/>
      <c r="AF170" s="55"/>
      <c r="AG170" s="55"/>
    </row>
    <row r="171" spans="2:33" x14ac:dyDescent="0.25">
      <c r="B171" s="66" t="s">
        <v>226</v>
      </c>
      <c r="C171" s="78" t="s">
        <v>199</v>
      </c>
      <c r="D171" s="67">
        <v>45908</v>
      </c>
      <c r="E171" s="60">
        <v>45940</v>
      </c>
      <c r="T171" s="55">
        <v>15900</v>
      </c>
      <c r="U171" s="55">
        <v>15900</v>
      </c>
      <c r="V171" s="55">
        <v>15900</v>
      </c>
      <c r="W171" s="55">
        <v>15900</v>
      </c>
      <c r="X171" s="55">
        <v>15900</v>
      </c>
      <c r="Y171" s="55">
        <v>15900</v>
      </c>
      <c r="Z171" s="55">
        <v>15900</v>
      </c>
      <c r="AA171" s="55">
        <v>15900</v>
      </c>
      <c r="AB171" s="55">
        <v>15900</v>
      </c>
      <c r="AC171" s="55">
        <v>15900</v>
      </c>
      <c r="AD171" s="55"/>
      <c r="AE171" s="55"/>
      <c r="AF171" s="55"/>
      <c r="AG171" s="55"/>
    </row>
    <row r="172" spans="2:33" x14ac:dyDescent="0.25">
      <c r="B172" s="66" t="s">
        <v>227</v>
      </c>
      <c r="C172" s="78" t="s">
        <v>201</v>
      </c>
      <c r="D172" s="67">
        <v>45909</v>
      </c>
      <c r="E172" s="60">
        <v>45940</v>
      </c>
      <c r="T172" s="55">
        <v>67900</v>
      </c>
      <c r="U172" s="55">
        <v>67900</v>
      </c>
      <c r="V172" s="55">
        <v>67900</v>
      </c>
      <c r="W172" s="55">
        <v>67900</v>
      </c>
      <c r="X172" s="55">
        <v>67900</v>
      </c>
      <c r="Y172" s="55">
        <v>67900</v>
      </c>
      <c r="Z172" s="55">
        <v>67900</v>
      </c>
      <c r="AA172" s="55">
        <v>67900</v>
      </c>
      <c r="AB172" s="55">
        <v>67900</v>
      </c>
      <c r="AC172" s="55">
        <v>67900</v>
      </c>
      <c r="AD172" s="55"/>
      <c r="AE172" s="55"/>
      <c r="AF172" s="55"/>
      <c r="AG172" s="55"/>
    </row>
    <row r="173" spans="2:33" x14ac:dyDescent="0.25">
      <c r="B173" s="66" t="s">
        <v>228</v>
      </c>
      <c r="C173" s="78" t="s">
        <v>199</v>
      </c>
      <c r="D173" s="67">
        <v>45909</v>
      </c>
      <c r="E173" s="60">
        <v>45940</v>
      </c>
      <c r="T173" s="55">
        <v>15900</v>
      </c>
      <c r="U173" s="55">
        <v>15900</v>
      </c>
      <c r="V173" s="55">
        <v>15900</v>
      </c>
      <c r="W173" s="55">
        <v>15900</v>
      </c>
      <c r="X173" s="55">
        <v>15900</v>
      </c>
      <c r="Y173" s="55">
        <v>15900</v>
      </c>
      <c r="Z173" s="55">
        <v>15900</v>
      </c>
      <c r="AA173" s="55">
        <v>15900</v>
      </c>
      <c r="AB173" s="55">
        <v>15900</v>
      </c>
      <c r="AC173" s="55">
        <v>15900</v>
      </c>
      <c r="AD173" s="55"/>
      <c r="AE173" s="55"/>
      <c r="AF173" s="55"/>
      <c r="AG173" s="55"/>
    </row>
    <row r="174" spans="2:33" x14ac:dyDescent="0.25">
      <c r="B174" s="66" t="s">
        <v>229</v>
      </c>
      <c r="C174" s="78" t="s">
        <v>199</v>
      </c>
      <c r="D174" s="67">
        <v>45909</v>
      </c>
      <c r="E174" s="60">
        <v>45940</v>
      </c>
      <c r="T174" s="55">
        <v>15900</v>
      </c>
      <c r="U174" s="55">
        <v>15900</v>
      </c>
      <c r="V174" s="55">
        <v>15900</v>
      </c>
      <c r="W174" s="55">
        <v>15900</v>
      </c>
      <c r="X174" s="55">
        <v>15900</v>
      </c>
      <c r="Y174" s="55">
        <v>15900</v>
      </c>
      <c r="Z174" s="55">
        <v>15900</v>
      </c>
      <c r="AA174" s="55">
        <v>15900</v>
      </c>
      <c r="AB174" s="55">
        <v>15900</v>
      </c>
      <c r="AC174" s="55">
        <v>15900</v>
      </c>
      <c r="AD174" s="55"/>
      <c r="AE174" s="55"/>
      <c r="AF174" s="55"/>
      <c r="AG174" s="55"/>
    </row>
    <row r="175" spans="2:33" x14ac:dyDescent="0.25">
      <c r="B175" s="66" t="s">
        <v>230</v>
      </c>
      <c r="C175" s="78" t="s">
        <v>201</v>
      </c>
      <c r="D175" s="67">
        <v>45910</v>
      </c>
      <c r="E175" s="60">
        <v>45940</v>
      </c>
      <c r="T175" s="55">
        <v>67900</v>
      </c>
      <c r="U175" s="55">
        <v>67900</v>
      </c>
      <c r="V175" s="55">
        <v>67900</v>
      </c>
      <c r="W175" s="55">
        <v>67900</v>
      </c>
      <c r="X175" s="55">
        <v>67900</v>
      </c>
      <c r="Y175" s="55">
        <v>67900</v>
      </c>
      <c r="Z175" s="55">
        <v>67900</v>
      </c>
      <c r="AA175" s="55">
        <v>67900</v>
      </c>
      <c r="AB175" s="55">
        <v>67900</v>
      </c>
      <c r="AC175" s="55">
        <v>67900</v>
      </c>
      <c r="AD175" s="55"/>
      <c r="AE175" s="55"/>
      <c r="AF175" s="55"/>
      <c r="AG175" s="55"/>
    </row>
    <row r="176" spans="2:33" x14ac:dyDescent="0.25">
      <c r="B176" s="66" t="s">
        <v>231</v>
      </c>
      <c r="C176" s="78" t="s">
        <v>201</v>
      </c>
      <c r="D176" s="67">
        <v>45910</v>
      </c>
      <c r="E176" s="60">
        <v>45940</v>
      </c>
      <c r="T176" s="55">
        <v>67900</v>
      </c>
      <c r="U176" s="55">
        <v>67900</v>
      </c>
      <c r="V176" s="55">
        <v>67900</v>
      </c>
      <c r="W176" s="55">
        <v>67900</v>
      </c>
      <c r="X176" s="55">
        <v>67900</v>
      </c>
      <c r="Y176" s="55">
        <v>67900</v>
      </c>
      <c r="Z176" s="55">
        <v>67900</v>
      </c>
      <c r="AA176" s="55">
        <v>67900</v>
      </c>
      <c r="AB176" s="55">
        <v>67900</v>
      </c>
      <c r="AC176" s="55">
        <v>67900</v>
      </c>
      <c r="AD176" s="55"/>
      <c r="AE176" s="55"/>
      <c r="AF176" s="55"/>
      <c r="AG176" s="55"/>
    </row>
    <row r="177" spans="2:33" x14ac:dyDescent="0.25">
      <c r="B177" s="66" t="s">
        <v>232</v>
      </c>
      <c r="C177" s="78" t="s">
        <v>199</v>
      </c>
      <c r="D177" s="67">
        <v>45910</v>
      </c>
      <c r="E177" s="60">
        <v>45940</v>
      </c>
      <c r="T177" s="55">
        <v>15900</v>
      </c>
      <c r="U177" s="55">
        <v>15900</v>
      </c>
      <c r="V177" s="55">
        <v>15900</v>
      </c>
      <c r="W177" s="55">
        <v>15900</v>
      </c>
      <c r="X177" s="55">
        <v>15900</v>
      </c>
      <c r="Y177" s="55">
        <v>15900</v>
      </c>
      <c r="Z177" s="55">
        <v>15900</v>
      </c>
      <c r="AA177" s="55">
        <v>15900</v>
      </c>
      <c r="AB177" s="55">
        <v>15900</v>
      </c>
      <c r="AC177" s="55">
        <v>15900</v>
      </c>
      <c r="AD177" s="55"/>
      <c r="AE177" s="55"/>
      <c r="AF177" s="55"/>
      <c r="AG177" s="55"/>
    </row>
    <row r="178" spans="2:33" x14ac:dyDescent="0.25">
      <c r="B178" s="66" t="s">
        <v>233</v>
      </c>
      <c r="C178" s="78" t="s">
        <v>201</v>
      </c>
      <c r="D178" s="67">
        <v>45911</v>
      </c>
      <c r="E178" s="60">
        <v>45947</v>
      </c>
      <c r="T178" s="55">
        <v>67900</v>
      </c>
      <c r="U178" s="55">
        <v>67900</v>
      </c>
      <c r="V178" s="55">
        <v>67900</v>
      </c>
      <c r="W178" s="55">
        <v>67900</v>
      </c>
      <c r="X178" s="55">
        <v>67900</v>
      </c>
      <c r="Y178" s="55">
        <v>67900</v>
      </c>
      <c r="Z178" s="55">
        <v>67900</v>
      </c>
      <c r="AA178" s="55">
        <v>67900</v>
      </c>
      <c r="AB178" s="55">
        <v>67900</v>
      </c>
      <c r="AC178" s="55">
        <v>67900</v>
      </c>
      <c r="AD178" s="55"/>
      <c r="AE178" s="55"/>
      <c r="AF178" s="55"/>
      <c r="AG178" s="55"/>
    </row>
    <row r="179" spans="2:33" x14ac:dyDescent="0.25">
      <c r="B179" s="66" t="s">
        <v>234</v>
      </c>
      <c r="C179" s="78" t="s">
        <v>199</v>
      </c>
      <c r="D179" s="67">
        <v>45911</v>
      </c>
      <c r="E179" s="60">
        <v>45947</v>
      </c>
      <c r="T179" s="55">
        <v>15900</v>
      </c>
      <c r="U179" s="55">
        <v>15900</v>
      </c>
      <c r="V179" s="55">
        <v>15900</v>
      </c>
      <c r="W179" s="55">
        <v>15900</v>
      </c>
      <c r="X179" s="55">
        <v>15900</v>
      </c>
      <c r="Y179" s="55">
        <v>15900</v>
      </c>
      <c r="Z179" s="55">
        <v>15900</v>
      </c>
      <c r="AA179" s="55">
        <v>15900</v>
      </c>
      <c r="AB179" s="55">
        <v>15900</v>
      </c>
      <c r="AC179" s="55">
        <v>15900</v>
      </c>
      <c r="AD179" s="55"/>
      <c r="AE179" s="55"/>
      <c r="AF179" s="55"/>
      <c r="AG179" s="55"/>
    </row>
    <row r="180" spans="2:33" x14ac:dyDescent="0.25">
      <c r="B180" s="66" t="s">
        <v>235</v>
      </c>
      <c r="C180" s="78" t="s">
        <v>201</v>
      </c>
      <c r="D180" s="67">
        <v>45911</v>
      </c>
      <c r="E180" s="60">
        <v>45947</v>
      </c>
      <c r="T180" s="55">
        <v>67900</v>
      </c>
      <c r="U180" s="55">
        <v>67900</v>
      </c>
      <c r="V180" s="55">
        <v>67900</v>
      </c>
      <c r="W180" s="55">
        <v>67900</v>
      </c>
      <c r="X180" s="55">
        <v>67900</v>
      </c>
      <c r="Y180" s="55">
        <v>67900</v>
      </c>
      <c r="Z180" s="55">
        <v>67900</v>
      </c>
      <c r="AA180" s="55">
        <v>67900</v>
      </c>
      <c r="AB180" s="55">
        <v>67900</v>
      </c>
      <c r="AC180" s="55">
        <v>67900</v>
      </c>
      <c r="AD180" s="55"/>
      <c r="AE180" s="55"/>
      <c r="AF180" s="55"/>
      <c r="AG180" s="55"/>
    </row>
    <row r="181" spans="2:33" x14ac:dyDescent="0.25">
      <c r="B181" s="66" t="s">
        <v>236</v>
      </c>
      <c r="C181" s="78" t="s">
        <v>199</v>
      </c>
      <c r="D181" s="67">
        <v>45912</v>
      </c>
      <c r="E181" s="60">
        <v>45947</v>
      </c>
      <c r="T181" s="55">
        <v>15900</v>
      </c>
      <c r="U181" s="55">
        <v>15900</v>
      </c>
      <c r="V181" s="55">
        <v>15900</v>
      </c>
      <c r="W181" s="55">
        <v>15900</v>
      </c>
      <c r="X181" s="55">
        <v>15900</v>
      </c>
      <c r="Y181" s="55">
        <v>15900</v>
      </c>
      <c r="Z181" s="55">
        <v>15900</v>
      </c>
      <c r="AA181" s="55">
        <v>15900</v>
      </c>
      <c r="AB181" s="55">
        <v>15900</v>
      </c>
      <c r="AC181" s="55">
        <v>15900</v>
      </c>
      <c r="AD181" s="55"/>
      <c r="AE181" s="55"/>
      <c r="AF181" s="55"/>
      <c r="AG181" s="55"/>
    </row>
    <row r="182" spans="2:33" x14ac:dyDescent="0.25">
      <c r="B182" s="66" t="s">
        <v>237</v>
      </c>
      <c r="C182" s="78" t="s">
        <v>201</v>
      </c>
      <c r="D182" s="67">
        <v>45912</v>
      </c>
      <c r="E182" s="60">
        <v>45947</v>
      </c>
      <c r="T182" s="55">
        <v>67900</v>
      </c>
      <c r="U182" s="55">
        <v>67900</v>
      </c>
      <c r="V182" s="55">
        <v>67900</v>
      </c>
      <c r="W182" s="55">
        <v>67900</v>
      </c>
      <c r="X182" s="55">
        <v>67900</v>
      </c>
      <c r="Y182" s="55">
        <v>67900</v>
      </c>
      <c r="Z182" s="55">
        <v>67900</v>
      </c>
      <c r="AA182" s="55">
        <v>67900</v>
      </c>
      <c r="AB182" s="55">
        <v>67900</v>
      </c>
      <c r="AC182" s="55">
        <v>67900</v>
      </c>
      <c r="AD182" s="55"/>
      <c r="AE182" s="55"/>
      <c r="AF182" s="55"/>
      <c r="AG182" s="55"/>
    </row>
    <row r="183" spans="2:33" x14ac:dyDescent="0.25">
      <c r="B183" s="66" t="s">
        <v>238</v>
      </c>
      <c r="C183" s="78" t="s">
        <v>199</v>
      </c>
      <c r="D183" s="67">
        <v>45912</v>
      </c>
      <c r="E183" s="60">
        <v>45947</v>
      </c>
      <c r="T183" s="55">
        <v>15900</v>
      </c>
      <c r="U183" s="55">
        <v>15900</v>
      </c>
      <c r="V183" s="55">
        <v>15900</v>
      </c>
      <c r="W183" s="55">
        <v>15900</v>
      </c>
      <c r="X183" s="55">
        <v>15900</v>
      </c>
      <c r="Y183" s="55">
        <v>15900</v>
      </c>
      <c r="Z183" s="55">
        <v>15900</v>
      </c>
      <c r="AA183" s="55">
        <v>15900</v>
      </c>
      <c r="AB183" s="55">
        <v>15900</v>
      </c>
      <c r="AC183" s="55">
        <v>15900</v>
      </c>
      <c r="AD183" s="55"/>
      <c r="AE183" s="55"/>
      <c r="AF183" s="55"/>
      <c r="AG183" s="55"/>
    </row>
    <row r="184" spans="2:33" x14ac:dyDescent="0.25">
      <c r="B184" s="66" t="s">
        <v>239</v>
      </c>
      <c r="C184" s="78" t="s">
        <v>199</v>
      </c>
      <c r="D184" s="67">
        <v>45913</v>
      </c>
      <c r="E184" s="60">
        <v>45947</v>
      </c>
      <c r="T184" s="55">
        <v>15900</v>
      </c>
      <c r="U184" s="55">
        <v>15900</v>
      </c>
      <c r="V184" s="55">
        <v>15900</v>
      </c>
      <c r="W184" s="55">
        <v>15900</v>
      </c>
      <c r="X184" s="55">
        <v>15900</v>
      </c>
      <c r="Y184" s="55">
        <v>15900</v>
      </c>
      <c r="Z184" s="55">
        <v>15900</v>
      </c>
      <c r="AA184" s="55">
        <v>15900</v>
      </c>
      <c r="AB184" s="55">
        <v>15900</v>
      </c>
      <c r="AC184" s="55">
        <v>15900</v>
      </c>
      <c r="AD184" s="55"/>
      <c r="AE184" s="55"/>
      <c r="AF184" s="55"/>
      <c r="AG184" s="55"/>
    </row>
    <row r="185" spans="2:33" x14ac:dyDescent="0.25">
      <c r="B185" s="66" t="s">
        <v>240</v>
      </c>
      <c r="C185" s="78" t="s">
        <v>199</v>
      </c>
      <c r="D185" s="67">
        <v>45913</v>
      </c>
      <c r="E185" s="60">
        <v>45947</v>
      </c>
      <c r="T185" s="55">
        <v>15900</v>
      </c>
      <c r="U185" s="55">
        <v>15900</v>
      </c>
      <c r="V185" s="55">
        <v>15900</v>
      </c>
      <c r="W185" s="55">
        <v>15900</v>
      </c>
      <c r="X185" s="55">
        <v>15900</v>
      </c>
      <c r="Y185" s="55">
        <v>15900</v>
      </c>
      <c r="Z185" s="55">
        <v>15900</v>
      </c>
      <c r="AA185" s="55">
        <v>15900</v>
      </c>
      <c r="AB185" s="55">
        <v>15900</v>
      </c>
      <c r="AC185" s="55">
        <v>15900</v>
      </c>
      <c r="AD185" s="55"/>
      <c r="AE185" s="55"/>
      <c r="AF185" s="55"/>
      <c r="AG185" s="55"/>
    </row>
    <row r="186" spans="2:33" x14ac:dyDescent="0.25">
      <c r="B186" s="66" t="s">
        <v>241</v>
      </c>
      <c r="C186" s="78" t="s">
        <v>199</v>
      </c>
      <c r="D186" s="67">
        <v>45913</v>
      </c>
      <c r="E186" s="60">
        <v>45947</v>
      </c>
      <c r="T186" s="55">
        <v>15900</v>
      </c>
      <c r="U186" s="55">
        <v>15900</v>
      </c>
      <c r="V186" s="55">
        <v>15900</v>
      </c>
      <c r="W186" s="55">
        <v>15900</v>
      </c>
      <c r="X186" s="55">
        <v>15900</v>
      </c>
      <c r="Y186" s="55">
        <v>15900</v>
      </c>
      <c r="Z186" s="55">
        <v>15900</v>
      </c>
      <c r="AA186" s="55">
        <v>15900</v>
      </c>
      <c r="AB186" s="55">
        <v>15900</v>
      </c>
      <c r="AC186" s="55">
        <v>15900</v>
      </c>
      <c r="AD186" s="55"/>
      <c r="AE186" s="55"/>
      <c r="AF186" s="55"/>
      <c r="AG186" s="55"/>
    </row>
    <row r="187" spans="2:33" x14ac:dyDescent="0.25">
      <c r="B187" s="66" t="s">
        <v>242</v>
      </c>
      <c r="C187" s="78" t="s">
        <v>199</v>
      </c>
      <c r="D187" s="67">
        <v>45914</v>
      </c>
      <c r="E187" s="60">
        <v>45947</v>
      </c>
      <c r="T187" s="55">
        <v>15900</v>
      </c>
      <c r="U187" s="55">
        <v>15900</v>
      </c>
      <c r="V187" s="55">
        <v>15900</v>
      </c>
      <c r="W187" s="55">
        <v>15900</v>
      </c>
      <c r="X187" s="55">
        <v>15900</v>
      </c>
      <c r="Y187" s="55">
        <v>15900</v>
      </c>
      <c r="Z187" s="55">
        <v>15900</v>
      </c>
      <c r="AA187" s="55">
        <v>15900</v>
      </c>
      <c r="AB187" s="55">
        <v>15900</v>
      </c>
      <c r="AC187" s="55">
        <v>15900</v>
      </c>
      <c r="AD187" s="55"/>
      <c r="AE187" s="55"/>
      <c r="AF187" s="55"/>
      <c r="AG187" s="55"/>
    </row>
    <row r="188" spans="2:33" x14ac:dyDescent="0.25">
      <c r="B188" s="66" t="s">
        <v>243</v>
      </c>
      <c r="C188" s="78" t="s">
        <v>199</v>
      </c>
      <c r="D188" s="67">
        <v>45914</v>
      </c>
      <c r="E188" s="60">
        <v>45947</v>
      </c>
      <c r="T188" s="55">
        <v>15900</v>
      </c>
      <c r="U188" s="55">
        <v>15900</v>
      </c>
      <c r="V188" s="55">
        <v>15900</v>
      </c>
      <c r="W188" s="55">
        <v>15900</v>
      </c>
      <c r="X188" s="55">
        <v>15900</v>
      </c>
      <c r="Y188" s="55">
        <v>15900</v>
      </c>
      <c r="Z188" s="55">
        <v>15900</v>
      </c>
      <c r="AA188" s="55">
        <v>15900</v>
      </c>
      <c r="AB188" s="55">
        <v>15900</v>
      </c>
      <c r="AC188" s="55">
        <v>15900</v>
      </c>
      <c r="AD188" s="55"/>
      <c r="AE188" s="55"/>
      <c r="AF188" s="55"/>
      <c r="AG188" s="55"/>
    </row>
    <row r="189" spans="2:33" x14ac:dyDescent="0.25">
      <c r="B189" s="66" t="s">
        <v>244</v>
      </c>
      <c r="C189" s="78" t="s">
        <v>199</v>
      </c>
      <c r="D189" s="67">
        <v>45914</v>
      </c>
      <c r="E189" s="60">
        <v>45947</v>
      </c>
      <c r="T189" s="55">
        <v>15900</v>
      </c>
      <c r="U189" s="55">
        <v>15900</v>
      </c>
      <c r="V189" s="55">
        <v>15900</v>
      </c>
      <c r="W189" s="55">
        <v>15900</v>
      </c>
      <c r="X189" s="55">
        <v>15900</v>
      </c>
      <c r="Y189" s="55">
        <v>15900</v>
      </c>
      <c r="Z189" s="55">
        <v>15900</v>
      </c>
      <c r="AA189" s="55">
        <v>15900</v>
      </c>
      <c r="AB189" s="55">
        <v>15900</v>
      </c>
      <c r="AC189" s="55">
        <v>15900</v>
      </c>
      <c r="AD189" s="55"/>
      <c r="AE189" s="55"/>
      <c r="AF189" s="55"/>
      <c r="AG189" s="55"/>
    </row>
    <row r="190" spans="2:33" x14ac:dyDescent="0.25">
      <c r="B190" s="66" t="s">
        <v>245</v>
      </c>
      <c r="C190" s="78" t="s">
        <v>199</v>
      </c>
      <c r="D190" s="67">
        <v>45915</v>
      </c>
      <c r="E190" s="60">
        <v>45947</v>
      </c>
      <c r="T190" s="55">
        <v>15900</v>
      </c>
      <c r="U190" s="55">
        <v>15900</v>
      </c>
      <c r="V190" s="55">
        <v>15900</v>
      </c>
      <c r="W190" s="55">
        <v>15900</v>
      </c>
      <c r="X190" s="55">
        <v>15900</v>
      </c>
      <c r="Y190" s="55">
        <v>15900</v>
      </c>
      <c r="Z190" s="55">
        <v>15900</v>
      </c>
      <c r="AA190" s="55">
        <v>15900</v>
      </c>
      <c r="AB190" s="55">
        <v>15900</v>
      </c>
      <c r="AC190" s="55">
        <v>15900</v>
      </c>
      <c r="AD190" s="55"/>
      <c r="AE190" s="55"/>
      <c r="AF190" s="55"/>
      <c r="AG190" s="55"/>
    </row>
    <row r="191" spans="2:33" x14ac:dyDescent="0.25">
      <c r="B191" s="66" t="s">
        <v>246</v>
      </c>
      <c r="C191" s="78" t="s">
        <v>199</v>
      </c>
      <c r="D191" s="67">
        <v>45915</v>
      </c>
      <c r="E191" s="60">
        <v>45947</v>
      </c>
      <c r="T191" s="55">
        <v>15900</v>
      </c>
      <c r="U191" s="55">
        <v>15900</v>
      </c>
      <c r="V191" s="55">
        <v>15900</v>
      </c>
      <c r="W191" s="55">
        <v>15900</v>
      </c>
      <c r="X191" s="55">
        <v>15900</v>
      </c>
      <c r="Y191" s="55">
        <v>15900</v>
      </c>
      <c r="Z191" s="55">
        <v>15900</v>
      </c>
      <c r="AA191" s="55">
        <v>15900</v>
      </c>
      <c r="AB191" s="55">
        <v>15900</v>
      </c>
      <c r="AC191" s="55">
        <v>15900</v>
      </c>
      <c r="AD191" s="55"/>
      <c r="AE191" s="55"/>
      <c r="AF191" s="55"/>
      <c r="AG191" s="55"/>
    </row>
    <row r="192" spans="2:33" x14ac:dyDescent="0.25">
      <c r="B192" s="66" t="s">
        <v>247</v>
      </c>
      <c r="C192" s="78" t="s">
        <v>199</v>
      </c>
      <c r="D192" s="67">
        <v>45915</v>
      </c>
      <c r="E192" s="60">
        <v>45947</v>
      </c>
      <c r="T192" s="55">
        <v>15900</v>
      </c>
      <c r="U192" s="55">
        <v>15900</v>
      </c>
      <c r="V192" s="55">
        <v>15900</v>
      </c>
      <c r="W192" s="55">
        <v>15900</v>
      </c>
      <c r="X192" s="55">
        <v>15900</v>
      </c>
      <c r="Y192" s="55">
        <v>15900</v>
      </c>
      <c r="Z192" s="55">
        <v>15900</v>
      </c>
      <c r="AA192" s="55">
        <v>15900</v>
      </c>
      <c r="AB192" s="55">
        <v>15900</v>
      </c>
      <c r="AC192" s="55">
        <v>15900</v>
      </c>
      <c r="AD192" s="55"/>
      <c r="AE192" s="55"/>
      <c r="AF192" s="55"/>
      <c r="AG192" s="55"/>
    </row>
    <row r="193" spans="2:33" x14ac:dyDescent="0.25">
      <c r="B193" s="79" t="s">
        <v>271</v>
      </c>
      <c r="C193" s="80" t="s">
        <v>365</v>
      </c>
      <c r="D193" s="67">
        <v>45931</v>
      </c>
      <c r="E193" s="60">
        <v>45968</v>
      </c>
      <c r="T193" s="55">
        <v>15900</v>
      </c>
      <c r="U193" s="55">
        <v>15900</v>
      </c>
      <c r="V193" s="55">
        <v>15900</v>
      </c>
      <c r="W193" s="55">
        <v>15900</v>
      </c>
      <c r="X193" s="55">
        <v>15900</v>
      </c>
      <c r="Y193" s="55">
        <v>15900</v>
      </c>
      <c r="Z193" s="55">
        <v>15900</v>
      </c>
      <c r="AA193" s="55">
        <v>15900</v>
      </c>
      <c r="AB193" s="55">
        <v>15900</v>
      </c>
      <c r="AC193" s="55">
        <v>15900</v>
      </c>
      <c r="AD193" s="55"/>
      <c r="AE193" s="55"/>
      <c r="AF193" s="55"/>
      <c r="AG193" s="55"/>
    </row>
    <row r="194" spans="2:33" x14ac:dyDescent="0.25">
      <c r="B194" s="79" t="s">
        <v>272</v>
      </c>
      <c r="C194" s="80" t="s">
        <v>365</v>
      </c>
      <c r="D194" s="67">
        <v>45931</v>
      </c>
      <c r="E194" s="60">
        <v>45968</v>
      </c>
      <c r="T194" s="55">
        <v>15900</v>
      </c>
      <c r="U194" s="55">
        <v>15900</v>
      </c>
      <c r="V194" s="55">
        <v>15900</v>
      </c>
      <c r="W194" s="55">
        <v>15900</v>
      </c>
      <c r="X194" s="55">
        <v>15900</v>
      </c>
      <c r="Y194" s="55">
        <v>15900</v>
      </c>
      <c r="Z194" s="55">
        <v>15900</v>
      </c>
      <c r="AA194" s="55">
        <v>15900</v>
      </c>
      <c r="AB194" s="55">
        <v>15900</v>
      </c>
      <c r="AC194" s="55">
        <v>15900</v>
      </c>
      <c r="AD194" s="55"/>
      <c r="AE194" s="55"/>
      <c r="AF194" s="55"/>
      <c r="AG194" s="55"/>
    </row>
    <row r="195" spans="2:33" x14ac:dyDescent="0.25">
      <c r="B195" s="79" t="s">
        <v>273</v>
      </c>
      <c r="C195" s="80" t="s">
        <v>365</v>
      </c>
      <c r="D195" s="67">
        <v>45931</v>
      </c>
      <c r="E195" s="60">
        <v>45968</v>
      </c>
      <c r="T195" s="55">
        <v>15900</v>
      </c>
      <c r="U195" s="55">
        <v>15900</v>
      </c>
      <c r="V195" s="55">
        <v>15900</v>
      </c>
      <c r="W195" s="55">
        <v>15900</v>
      </c>
      <c r="X195" s="55">
        <v>15900</v>
      </c>
      <c r="Y195" s="55">
        <v>15900</v>
      </c>
      <c r="Z195" s="55">
        <v>15900</v>
      </c>
      <c r="AA195" s="55">
        <v>15900</v>
      </c>
      <c r="AB195" s="55">
        <v>15900</v>
      </c>
      <c r="AC195" s="55">
        <v>15900</v>
      </c>
      <c r="AD195" s="55"/>
      <c r="AE195" s="55"/>
      <c r="AF195" s="55"/>
      <c r="AG195" s="55"/>
    </row>
    <row r="196" spans="2:33" x14ac:dyDescent="0.25">
      <c r="B196" s="79" t="s">
        <v>274</v>
      </c>
      <c r="C196" s="80">
        <v>2</v>
      </c>
      <c r="D196" s="67">
        <v>45932</v>
      </c>
      <c r="E196" s="60">
        <v>45968</v>
      </c>
      <c r="T196" s="55">
        <v>67900</v>
      </c>
      <c r="U196" s="55">
        <v>67900</v>
      </c>
      <c r="V196" s="55">
        <v>67900</v>
      </c>
      <c r="W196" s="55">
        <v>67900</v>
      </c>
      <c r="X196" s="55">
        <v>67900</v>
      </c>
      <c r="Y196" s="55">
        <v>67900</v>
      </c>
      <c r="Z196" s="55">
        <v>67900</v>
      </c>
      <c r="AA196" s="55">
        <v>67900</v>
      </c>
      <c r="AB196" s="55">
        <v>67900</v>
      </c>
      <c r="AC196" s="55">
        <v>67900</v>
      </c>
      <c r="AD196" s="55"/>
      <c r="AE196" s="55"/>
      <c r="AF196" s="55"/>
      <c r="AG196" s="55"/>
    </row>
    <row r="197" spans="2:33" x14ac:dyDescent="0.25">
      <c r="B197" s="79" t="s">
        <v>275</v>
      </c>
      <c r="C197" s="80" t="s">
        <v>365</v>
      </c>
      <c r="D197" s="67">
        <v>45932</v>
      </c>
      <c r="E197" s="60">
        <v>45968</v>
      </c>
      <c r="T197" s="55">
        <v>15900</v>
      </c>
      <c r="U197" s="55">
        <v>15900</v>
      </c>
      <c r="V197" s="55">
        <v>15900</v>
      </c>
      <c r="W197" s="55">
        <v>15900</v>
      </c>
      <c r="X197" s="55">
        <v>15900</v>
      </c>
      <c r="Y197" s="55">
        <v>15900</v>
      </c>
      <c r="Z197" s="55">
        <v>15900</v>
      </c>
      <c r="AA197" s="55">
        <v>15900</v>
      </c>
      <c r="AB197" s="55">
        <v>15900</v>
      </c>
      <c r="AC197" s="55">
        <v>15900</v>
      </c>
      <c r="AD197" s="55"/>
      <c r="AE197" s="55"/>
      <c r="AF197" s="55"/>
      <c r="AG197" s="55"/>
    </row>
    <row r="198" spans="2:33" x14ac:dyDescent="0.25">
      <c r="B198" s="79" t="s">
        <v>276</v>
      </c>
      <c r="C198" s="80" t="s">
        <v>365</v>
      </c>
      <c r="D198" s="67">
        <v>45932</v>
      </c>
      <c r="E198" s="60">
        <v>45968</v>
      </c>
      <c r="T198" s="55">
        <v>15900</v>
      </c>
      <c r="U198" s="55">
        <v>15900</v>
      </c>
      <c r="V198" s="55">
        <v>15900</v>
      </c>
      <c r="W198" s="55">
        <v>15900</v>
      </c>
      <c r="X198" s="55">
        <v>15900</v>
      </c>
      <c r="Y198" s="55">
        <v>15900</v>
      </c>
      <c r="Z198" s="55">
        <v>15900</v>
      </c>
      <c r="AA198" s="55">
        <v>15900</v>
      </c>
      <c r="AB198" s="55">
        <v>15900</v>
      </c>
      <c r="AC198" s="55">
        <v>15900</v>
      </c>
      <c r="AD198" s="55"/>
      <c r="AE198" s="55"/>
      <c r="AF198" s="55"/>
      <c r="AG198" s="55"/>
    </row>
    <row r="199" spans="2:33" x14ac:dyDescent="0.25">
      <c r="B199" s="79" t="s">
        <v>277</v>
      </c>
      <c r="C199" s="80" t="s">
        <v>365</v>
      </c>
      <c r="D199" s="67">
        <v>45933</v>
      </c>
      <c r="E199" s="60">
        <v>45968</v>
      </c>
      <c r="T199" s="55">
        <v>15900</v>
      </c>
      <c r="U199" s="55">
        <v>15900</v>
      </c>
      <c r="V199" s="55">
        <v>15900</v>
      </c>
      <c r="W199" s="55">
        <v>15900</v>
      </c>
      <c r="X199" s="55">
        <v>15900</v>
      </c>
      <c r="Y199" s="55">
        <v>15900</v>
      </c>
      <c r="Z199" s="55">
        <v>15900</v>
      </c>
      <c r="AA199" s="55">
        <v>15900</v>
      </c>
      <c r="AB199" s="55">
        <v>15900</v>
      </c>
      <c r="AC199" s="55">
        <v>15900</v>
      </c>
      <c r="AD199" s="55"/>
      <c r="AE199" s="55"/>
      <c r="AF199" s="55"/>
      <c r="AG199" s="55"/>
    </row>
    <row r="200" spans="2:33" x14ac:dyDescent="0.25">
      <c r="B200" s="79" t="s">
        <v>278</v>
      </c>
      <c r="C200" s="80" t="s">
        <v>365</v>
      </c>
      <c r="D200" s="67">
        <v>45933</v>
      </c>
      <c r="E200" s="60">
        <v>45968</v>
      </c>
      <c r="T200" s="55">
        <v>15900</v>
      </c>
      <c r="U200" s="55">
        <v>15900</v>
      </c>
      <c r="V200" s="55">
        <v>15900</v>
      </c>
      <c r="W200" s="55">
        <v>15900</v>
      </c>
      <c r="X200" s="55">
        <v>15900</v>
      </c>
      <c r="Y200" s="55">
        <v>15900</v>
      </c>
      <c r="Z200" s="55">
        <v>15900</v>
      </c>
      <c r="AA200" s="55">
        <v>15900</v>
      </c>
      <c r="AB200" s="55">
        <v>15900</v>
      </c>
      <c r="AC200" s="55">
        <v>15900</v>
      </c>
      <c r="AD200" s="55"/>
      <c r="AE200" s="55"/>
      <c r="AF200" s="55"/>
      <c r="AG200" s="55"/>
    </row>
    <row r="201" spans="2:33" x14ac:dyDescent="0.25">
      <c r="B201" s="79" t="s">
        <v>279</v>
      </c>
      <c r="C201" s="80" t="s">
        <v>365</v>
      </c>
      <c r="D201" s="67">
        <v>45933</v>
      </c>
      <c r="E201" s="60">
        <v>45968</v>
      </c>
      <c r="T201" s="55">
        <v>15900</v>
      </c>
      <c r="U201" s="55">
        <v>15900</v>
      </c>
      <c r="V201" s="55">
        <v>15900</v>
      </c>
      <c r="W201" s="55">
        <v>15900</v>
      </c>
      <c r="X201" s="55">
        <v>15900</v>
      </c>
      <c r="Y201" s="55">
        <v>15900</v>
      </c>
      <c r="Z201" s="55">
        <v>15900</v>
      </c>
      <c r="AA201" s="55">
        <v>15900</v>
      </c>
      <c r="AB201" s="55">
        <v>15900</v>
      </c>
      <c r="AC201" s="55">
        <v>15900</v>
      </c>
      <c r="AD201" s="55"/>
      <c r="AE201" s="55"/>
      <c r="AF201" s="55"/>
      <c r="AG201" s="55"/>
    </row>
    <row r="202" spans="2:33" x14ac:dyDescent="0.25">
      <c r="B202" s="79" t="s">
        <v>280</v>
      </c>
      <c r="C202" s="80" t="s">
        <v>365</v>
      </c>
      <c r="D202" s="67">
        <v>45934</v>
      </c>
      <c r="E202" s="60">
        <v>45968</v>
      </c>
      <c r="T202" s="55">
        <v>15900</v>
      </c>
      <c r="U202" s="55">
        <v>15900</v>
      </c>
      <c r="V202" s="55">
        <v>15900</v>
      </c>
      <c r="W202" s="55">
        <v>15900</v>
      </c>
      <c r="X202" s="55">
        <v>15900</v>
      </c>
      <c r="Y202" s="55">
        <v>15900</v>
      </c>
      <c r="Z202" s="55">
        <v>15900</v>
      </c>
      <c r="AA202" s="55">
        <v>15900</v>
      </c>
      <c r="AB202" s="55">
        <v>15900</v>
      </c>
      <c r="AC202" s="55">
        <v>15900</v>
      </c>
      <c r="AD202" s="55"/>
      <c r="AE202" s="55"/>
      <c r="AF202" s="55"/>
      <c r="AG202" s="55"/>
    </row>
    <row r="203" spans="2:33" x14ac:dyDescent="0.25">
      <c r="B203" s="79" t="s">
        <v>281</v>
      </c>
      <c r="C203" s="80" t="s">
        <v>365</v>
      </c>
      <c r="D203" s="67">
        <v>45934</v>
      </c>
      <c r="E203" s="60">
        <v>45968</v>
      </c>
      <c r="T203" s="55">
        <v>15900</v>
      </c>
      <c r="U203" s="55">
        <v>15900</v>
      </c>
      <c r="V203" s="55">
        <v>15900</v>
      </c>
      <c r="W203" s="55">
        <v>15900</v>
      </c>
      <c r="X203" s="55">
        <v>15900</v>
      </c>
      <c r="Y203" s="55">
        <v>15900</v>
      </c>
      <c r="Z203" s="55">
        <v>15900</v>
      </c>
      <c r="AA203" s="55">
        <v>15900</v>
      </c>
      <c r="AB203" s="55">
        <v>15900</v>
      </c>
      <c r="AC203" s="55">
        <v>15900</v>
      </c>
      <c r="AD203" s="55"/>
      <c r="AE203" s="55"/>
      <c r="AF203" s="55"/>
      <c r="AG203" s="55"/>
    </row>
    <row r="204" spans="2:33" x14ac:dyDescent="0.25">
      <c r="B204" s="79" t="s">
        <v>282</v>
      </c>
      <c r="C204" s="80" t="s">
        <v>365</v>
      </c>
      <c r="D204" s="67">
        <v>45934</v>
      </c>
      <c r="E204" s="60">
        <v>45968</v>
      </c>
      <c r="T204" s="55">
        <v>15900</v>
      </c>
      <c r="U204" s="55">
        <v>15900</v>
      </c>
      <c r="V204" s="55">
        <v>15900</v>
      </c>
      <c r="W204" s="55">
        <v>15900</v>
      </c>
      <c r="X204" s="55">
        <v>15900</v>
      </c>
      <c r="Y204" s="55">
        <v>15900</v>
      </c>
      <c r="Z204" s="55">
        <v>15900</v>
      </c>
      <c r="AA204" s="55">
        <v>15900</v>
      </c>
      <c r="AB204" s="55">
        <v>15900</v>
      </c>
      <c r="AC204" s="55">
        <v>15900</v>
      </c>
      <c r="AD204" s="55"/>
      <c r="AE204" s="55"/>
      <c r="AF204" s="55"/>
      <c r="AG204" s="55"/>
    </row>
    <row r="205" spans="2:33" x14ac:dyDescent="0.25">
      <c r="B205" s="79" t="s">
        <v>283</v>
      </c>
      <c r="C205" s="80" t="s">
        <v>365</v>
      </c>
      <c r="D205" s="67">
        <v>45935</v>
      </c>
      <c r="E205" s="60">
        <v>45968</v>
      </c>
      <c r="T205" s="55">
        <v>15900</v>
      </c>
      <c r="U205" s="55">
        <v>15900</v>
      </c>
      <c r="V205" s="55">
        <v>15900</v>
      </c>
      <c r="W205" s="55">
        <v>15900</v>
      </c>
      <c r="X205" s="55">
        <v>15900</v>
      </c>
      <c r="Y205" s="55">
        <v>15900</v>
      </c>
      <c r="Z205" s="55">
        <v>15900</v>
      </c>
      <c r="AA205" s="55">
        <v>15900</v>
      </c>
      <c r="AB205" s="55">
        <v>15900</v>
      </c>
      <c r="AC205" s="55">
        <v>15900</v>
      </c>
      <c r="AD205" s="55"/>
      <c r="AE205" s="55"/>
      <c r="AF205" s="55"/>
      <c r="AG205" s="55"/>
    </row>
    <row r="206" spans="2:33" x14ac:dyDescent="0.25">
      <c r="B206" s="79" t="s">
        <v>284</v>
      </c>
      <c r="C206" s="80" t="s">
        <v>365</v>
      </c>
      <c r="D206" s="67">
        <v>45935</v>
      </c>
      <c r="E206" s="60">
        <v>45968</v>
      </c>
      <c r="T206" s="55">
        <v>15900</v>
      </c>
      <c r="U206" s="55">
        <v>15900</v>
      </c>
      <c r="V206" s="55">
        <v>15900</v>
      </c>
      <c r="W206" s="55">
        <v>15900</v>
      </c>
      <c r="X206" s="55">
        <v>15900</v>
      </c>
      <c r="Y206" s="55">
        <v>15900</v>
      </c>
      <c r="Z206" s="55">
        <v>15900</v>
      </c>
      <c r="AA206" s="55">
        <v>15900</v>
      </c>
      <c r="AB206" s="55">
        <v>15900</v>
      </c>
      <c r="AC206" s="55">
        <v>15900</v>
      </c>
      <c r="AD206" s="55"/>
      <c r="AE206" s="55"/>
      <c r="AF206" s="55"/>
      <c r="AG206" s="55"/>
    </row>
    <row r="207" spans="2:33" x14ac:dyDescent="0.25">
      <c r="B207" s="79" t="s">
        <v>285</v>
      </c>
      <c r="C207" s="80" t="s">
        <v>365</v>
      </c>
      <c r="D207" s="67">
        <v>45935</v>
      </c>
      <c r="E207" s="60">
        <v>45968</v>
      </c>
      <c r="T207" s="55">
        <v>15900</v>
      </c>
      <c r="U207" s="55">
        <v>15900</v>
      </c>
      <c r="V207" s="55">
        <v>15900</v>
      </c>
      <c r="W207" s="55">
        <v>15900</v>
      </c>
      <c r="X207" s="55">
        <v>15900</v>
      </c>
      <c r="Y207" s="55">
        <v>15900</v>
      </c>
      <c r="Z207" s="55">
        <v>15900</v>
      </c>
      <c r="AA207" s="55">
        <v>15900</v>
      </c>
      <c r="AB207" s="55">
        <v>15900</v>
      </c>
      <c r="AC207" s="55">
        <v>15900</v>
      </c>
      <c r="AD207" s="55"/>
      <c r="AE207" s="55"/>
      <c r="AF207" s="55"/>
      <c r="AG207" s="55"/>
    </row>
    <row r="208" spans="2:33" x14ac:dyDescent="0.25">
      <c r="B208" s="79" t="s">
        <v>286</v>
      </c>
      <c r="C208" s="80" t="s">
        <v>365</v>
      </c>
      <c r="D208" s="67">
        <v>45936</v>
      </c>
      <c r="E208" s="60">
        <v>45968</v>
      </c>
      <c r="T208" s="55">
        <v>15900</v>
      </c>
      <c r="U208" s="55">
        <v>15900</v>
      </c>
      <c r="V208" s="55">
        <v>15900</v>
      </c>
      <c r="W208" s="55">
        <v>15900</v>
      </c>
      <c r="X208" s="55">
        <v>15900</v>
      </c>
      <c r="Y208" s="55">
        <v>15900</v>
      </c>
      <c r="Z208" s="55">
        <v>15900</v>
      </c>
      <c r="AA208" s="55">
        <v>15900</v>
      </c>
      <c r="AB208" s="55">
        <v>15900</v>
      </c>
      <c r="AC208" s="55">
        <v>15900</v>
      </c>
      <c r="AD208" s="55"/>
      <c r="AE208" s="55"/>
      <c r="AF208" s="55"/>
      <c r="AG208" s="55"/>
    </row>
    <row r="209" spans="2:33" x14ac:dyDescent="0.25">
      <c r="B209" s="79" t="s">
        <v>287</v>
      </c>
      <c r="C209" s="80" t="s">
        <v>365</v>
      </c>
      <c r="D209" s="67">
        <v>45936</v>
      </c>
      <c r="E209" s="60">
        <v>45968</v>
      </c>
      <c r="T209" s="55">
        <v>15900</v>
      </c>
      <c r="U209" s="55">
        <v>15900</v>
      </c>
      <c r="V209" s="55">
        <v>15900</v>
      </c>
      <c r="W209" s="55">
        <v>15900</v>
      </c>
      <c r="X209" s="55">
        <v>15900</v>
      </c>
      <c r="Y209" s="55">
        <v>15900</v>
      </c>
      <c r="Z209" s="55">
        <v>15900</v>
      </c>
      <c r="AA209" s="55">
        <v>15900</v>
      </c>
      <c r="AB209" s="55">
        <v>15900</v>
      </c>
      <c r="AC209" s="55">
        <v>15900</v>
      </c>
      <c r="AD209" s="55"/>
      <c r="AE209" s="55"/>
      <c r="AF209" s="55"/>
      <c r="AG209" s="55"/>
    </row>
    <row r="210" spans="2:33" x14ac:dyDescent="0.25">
      <c r="B210" s="79" t="s">
        <v>288</v>
      </c>
      <c r="C210" s="80">
        <v>2</v>
      </c>
      <c r="D210" s="67">
        <v>45936</v>
      </c>
      <c r="E210" s="60">
        <v>45968</v>
      </c>
      <c r="T210" s="55">
        <v>67900</v>
      </c>
      <c r="U210" s="55">
        <v>67900</v>
      </c>
      <c r="V210" s="55">
        <v>67900</v>
      </c>
      <c r="W210" s="55">
        <v>67900</v>
      </c>
      <c r="X210" s="55">
        <v>67900</v>
      </c>
      <c r="Y210" s="55">
        <v>67900</v>
      </c>
      <c r="Z210" s="55">
        <v>67900</v>
      </c>
      <c r="AA210" s="55">
        <v>67900</v>
      </c>
      <c r="AB210" s="55">
        <v>67900</v>
      </c>
      <c r="AC210" s="55">
        <v>67900</v>
      </c>
      <c r="AD210" s="55"/>
      <c r="AE210" s="55"/>
      <c r="AF210" s="55"/>
      <c r="AG210" s="55"/>
    </row>
    <row r="211" spans="2:33" x14ac:dyDescent="0.25">
      <c r="B211" s="79" t="s">
        <v>289</v>
      </c>
      <c r="C211" s="80">
        <v>2</v>
      </c>
      <c r="D211" s="67">
        <v>45937</v>
      </c>
      <c r="E211" s="60">
        <v>45968</v>
      </c>
      <c r="T211" s="55">
        <v>67900</v>
      </c>
      <c r="U211" s="55">
        <v>67900</v>
      </c>
      <c r="V211" s="55">
        <v>67900</v>
      </c>
      <c r="W211" s="55">
        <v>67900</v>
      </c>
      <c r="X211" s="55">
        <v>67900</v>
      </c>
      <c r="Y211" s="55">
        <v>67900</v>
      </c>
      <c r="Z211" s="55">
        <v>67900</v>
      </c>
      <c r="AA211" s="55">
        <v>67900</v>
      </c>
      <c r="AB211" s="55">
        <v>67900</v>
      </c>
      <c r="AC211" s="55">
        <v>67900</v>
      </c>
      <c r="AD211" s="55"/>
      <c r="AE211" s="55"/>
      <c r="AF211" s="55"/>
      <c r="AG211" s="55"/>
    </row>
    <row r="212" spans="2:33" x14ac:dyDescent="0.25">
      <c r="B212" s="79" t="s">
        <v>290</v>
      </c>
      <c r="C212" s="80" t="s">
        <v>365</v>
      </c>
      <c r="D212" s="67">
        <v>45937</v>
      </c>
      <c r="E212" s="60">
        <v>45968</v>
      </c>
      <c r="T212" s="55">
        <v>15900</v>
      </c>
      <c r="U212" s="55">
        <v>15900</v>
      </c>
      <c r="V212" s="55">
        <v>15900</v>
      </c>
      <c r="W212" s="55">
        <v>15900</v>
      </c>
      <c r="X212" s="55">
        <v>15900</v>
      </c>
      <c r="Y212" s="55">
        <v>15900</v>
      </c>
      <c r="Z212" s="55">
        <v>15900</v>
      </c>
      <c r="AA212" s="55">
        <v>15900</v>
      </c>
      <c r="AB212" s="55">
        <v>15900</v>
      </c>
      <c r="AC212" s="55">
        <v>15900</v>
      </c>
      <c r="AD212" s="55"/>
      <c r="AE212" s="55"/>
      <c r="AF212" s="55"/>
      <c r="AG212" s="55"/>
    </row>
    <row r="213" spans="2:33" x14ac:dyDescent="0.25">
      <c r="B213" s="79" t="s">
        <v>291</v>
      </c>
      <c r="C213" s="80" t="s">
        <v>365</v>
      </c>
      <c r="D213" s="67">
        <v>45937</v>
      </c>
      <c r="E213" s="60">
        <v>45968</v>
      </c>
      <c r="T213" s="55">
        <v>15900</v>
      </c>
      <c r="U213" s="55">
        <v>15900</v>
      </c>
      <c r="V213" s="55">
        <v>15900</v>
      </c>
      <c r="W213" s="55">
        <v>15900</v>
      </c>
      <c r="X213" s="55">
        <v>15900</v>
      </c>
      <c r="Y213" s="55">
        <v>15900</v>
      </c>
      <c r="Z213" s="55">
        <v>15900</v>
      </c>
      <c r="AA213" s="55">
        <v>15900</v>
      </c>
      <c r="AB213" s="55">
        <v>15900</v>
      </c>
      <c r="AC213" s="55">
        <v>15900</v>
      </c>
      <c r="AD213" s="55"/>
      <c r="AE213" s="55"/>
      <c r="AF213" s="55"/>
      <c r="AG213" s="55"/>
    </row>
    <row r="214" spans="2:33" x14ac:dyDescent="0.25">
      <c r="B214" s="79" t="s">
        <v>292</v>
      </c>
      <c r="C214" s="80">
        <v>2</v>
      </c>
      <c r="D214" s="67">
        <v>45938</v>
      </c>
      <c r="E214" s="60">
        <v>45975</v>
      </c>
      <c r="T214" s="55"/>
      <c r="U214" s="55">
        <v>67900</v>
      </c>
      <c r="V214" s="55">
        <v>67900</v>
      </c>
      <c r="W214" s="55">
        <v>67900</v>
      </c>
      <c r="X214" s="55">
        <v>67900</v>
      </c>
      <c r="Y214" s="55">
        <v>67900</v>
      </c>
      <c r="Z214" s="55">
        <v>67900</v>
      </c>
      <c r="AA214" s="55">
        <v>67900</v>
      </c>
      <c r="AB214" s="55">
        <v>67900</v>
      </c>
      <c r="AC214" s="55">
        <v>67900</v>
      </c>
      <c r="AD214" s="55">
        <v>67900</v>
      </c>
      <c r="AE214" s="55"/>
      <c r="AF214" s="55"/>
      <c r="AG214" s="55"/>
    </row>
    <row r="215" spans="2:33" x14ac:dyDescent="0.25">
      <c r="B215" s="79" t="s">
        <v>293</v>
      </c>
      <c r="C215" s="80" t="s">
        <v>365</v>
      </c>
      <c r="D215" s="67">
        <v>45938</v>
      </c>
      <c r="E215" s="60">
        <v>45975</v>
      </c>
      <c r="T215" s="55"/>
      <c r="U215" s="55">
        <v>15900</v>
      </c>
      <c r="V215" s="55">
        <v>15900</v>
      </c>
      <c r="W215" s="55">
        <v>15900</v>
      </c>
      <c r="X215" s="55">
        <v>15900</v>
      </c>
      <c r="Y215" s="55">
        <v>15900</v>
      </c>
      <c r="Z215" s="55">
        <v>15900</v>
      </c>
      <c r="AA215" s="55">
        <v>15900</v>
      </c>
      <c r="AB215" s="55">
        <v>15900</v>
      </c>
      <c r="AC215" s="55">
        <v>15900</v>
      </c>
      <c r="AD215" s="55">
        <v>15900</v>
      </c>
      <c r="AE215" s="55"/>
      <c r="AF215" s="55"/>
      <c r="AG215" s="55"/>
    </row>
    <row r="216" spans="2:33" x14ac:dyDescent="0.25">
      <c r="B216" s="79" t="s">
        <v>294</v>
      </c>
      <c r="C216" s="80" t="s">
        <v>365</v>
      </c>
      <c r="D216" s="67">
        <v>45938</v>
      </c>
      <c r="E216" s="60">
        <v>45975</v>
      </c>
      <c r="T216" s="55"/>
      <c r="U216" s="55">
        <v>15900</v>
      </c>
      <c r="V216" s="55">
        <v>15900</v>
      </c>
      <c r="W216" s="55">
        <v>15900</v>
      </c>
      <c r="X216" s="55">
        <v>15900</v>
      </c>
      <c r="Y216" s="55">
        <v>15900</v>
      </c>
      <c r="Z216" s="55">
        <v>15900</v>
      </c>
      <c r="AA216" s="55">
        <v>15900</v>
      </c>
      <c r="AB216" s="55">
        <v>15900</v>
      </c>
      <c r="AC216" s="55">
        <v>15900</v>
      </c>
      <c r="AD216" s="55">
        <v>15900</v>
      </c>
      <c r="AE216" s="55"/>
      <c r="AF216" s="55"/>
      <c r="AG216" s="55"/>
    </row>
    <row r="217" spans="2:33" x14ac:dyDescent="0.25">
      <c r="B217" s="79" t="s">
        <v>295</v>
      </c>
      <c r="C217" s="80" t="s">
        <v>365</v>
      </c>
      <c r="D217" s="67">
        <v>45939</v>
      </c>
      <c r="E217" s="60">
        <v>45975</v>
      </c>
      <c r="T217" s="55"/>
      <c r="U217" s="55">
        <v>15900</v>
      </c>
      <c r="V217" s="55">
        <v>15900</v>
      </c>
      <c r="W217" s="55">
        <v>15900</v>
      </c>
      <c r="X217" s="55">
        <v>15900</v>
      </c>
      <c r="Y217" s="55">
        <v>15900</v>
      </c>
      <c r="Z217" s="55">
        <v>15900</v>
      </c>
      <c r="AA217" s="55">
        <v>15900</v>
      </c>
      <c r="AB217" s="55">
        <v>15900</v>
      </c>
      <c r="AC217" s="55">
        <v>15900</v>
      </c>
      <c r="AD217" s="55">
        <v>15900</v>
      </c>
      <c r="AE217" s="55"/>
      <c r="AF217" s="55"/>
      <c r="AG217" s="55"/>
    </row>
    <row r="218" spans="2:33" x14ac:dyDescent="0.25">
      <c r="B218" s="79" t="s">
        <v>296</v>
      </c>
      <c r="C218" s="80" t="s">
        <v>365</v>
      </c>
      <c r="D218" s="67">
        <v>45939</v>
      </c>
      <c r="E218" s="60">
        <v>45975</v>
      </c>
      <c r="T218" s="55"/>
      <c r="U218" s="55">
        <v>15900</v>
      </c>
      <c r="V218" s="55">
        <v>15900</v>
      </c>
      <c r="W218" s="55">
        <v>15900</v>
      </c>
      <c r="X218" s="55">
        <v>15900</v>
      </c>
      <c r="Y218" s="55">
        <v>15900</v>
      </c>
      <c r="Z218" s="55">
        <v>15900</v>
      </c>
      <c r="AA218" s="55">
        <v>15900</v>
      </c>
      <c r="AB218" s="55">
        <v>15900</v>
      </c>
      <c r="AC218" s="55">
        <v>15900</v>
      </c>
      <c r="AD218" s="55">
        <v>15900</v>
      </c>
      <c r="AE218" s="55"/>
      <c r="AF218" s="55"/>
      <c r="AG218" s="55"/>
    </row>
    <row r="219" spans="2:33" x14ac:dyDescent="0.25">
      <c r="B219" s="79" t="s">
        <v>297</v>
      </c>
      <c r="C219" s="80" t="s">
        <v>365</v>
      </c>
      <c r="D219" s="67">
        <v>45939</v>
      </c>
      <c r="E219" s="60">
        <v>45975</v>
      </c>
      <c r="T219" s="55"/>
      <c r="U219" s="55">
        <v>15900</v>
      </c>
      <c r="V219" s="55">
        <v>15900</v>
      </c>
      <c r="W219" s="55">
        <v>15900</v>
      </c>
      <c r="X219" s="55">
        <v>15900</v>
      </c>
      <c r="Y219" s="55">
        <v>15900</v>
      </c>
      <c r="Z219" s="55">
        <v>15900</v>
      </c>
      <c r="AA219" s="55">
        <v>15900</v>
      </c>
      <c r="AB219" s="55">
        <v>15900</v>
      </c>
      <c r="AC219" s="55">
        <v>15900</v>
      </c>
      <c r="AD219" s="55">
        <v>15900</v>
      </c>
      <c r="AE219" s="55"/>
      <c r="AF219" s="55"/>
      <c r="AG219" s="55"/>
    </row>
    <row r="220" spans="2:33" x14ac:dyDescent="0.25">
      <c r="B220" s="79" t="s">
        <v>298</v>
      </c>
      <c r="C220" s="80" t="s">
        <v>365</v>
      </c>
      <c r="D220" s="67">
        <v>45940</v>
      </c>
      <c r="E220" s="60">
        <v>45975</v>
      </c>
      <c r="T220" s="55"/>
      <c r="U220" s="55">
        <v>15900</v>
      </c>
      <c r="V220" s="55">
        <v>15900</v>
      </c>
      <c r="W220" s="55">
        <v>15900</v>
      </c>
      <c r="X220" s="55">
        <v>15900</v>
      </c>
      <c r="Y220" s="55">
        <v>15900</v>
      </c>
      <c r="Z220" s="55">
        <v>15900</v>
      </c>
      <c r="AA220" s="55">
        <v>15900</v>
      </c>
      <c r="AB220" s="55">
        <v>15900</v>
      </c>
      <c r="AC220" s="55">
        <v>15900</v>
      </c>
      <c r="AD220" s="55">
        <v>15900</v>
      </c>
      <c r="AE220" s="55"/>
      <c r="AF220" s="55"/>
      <c r="AG220" s="55"/>
    </row>
    <row r="221" spans="2:33" x14ac:dyDescent="0.25">
      <c r="B221" s="79" t="s">
        <v>299</v>
      </c>
      <c r="C221" s="80">
        <v>2</v>
      </c>
      <c r="D221" s="67">
        <v>45940</v>
      </c>
      <c r="E221" s="60">
        <v>45975</v>
      </c>
      <c r="T221" s="55"/>
      <c r="U221" s="55">
        <v>67900</v>
      </c>
      <c r="V221" s="55">
        <v>67900</v>
      </c>
      <c r="W221" s="55">
        <v>67900</v>
      </c>
      <c r="X221" s="55">
        <v>67900</v>
      </c>
      <c r="Y221" s="55">
        <v>67900</v>
      </c>
      <c r="Z221" s="55">
        <v>67900</v>
      </c>
      <c r="AA221" s="55">
        <v>67900</v>
      </c>
      <c r="AB221" s="55">
        <v>67900</v>
      </c>
      <c r="AC221" s="55">
        <v>67900</v>
      </c>
      <c r="AD221" s="55">
        <v>67900</v>
      </c>
      <c r="AE221" s="55"/>
      <c r="AF221" s="55"/>
      <c r="AG221" s="55"/>
    </row>
    <row r="222" spans="2:33" x14ac:dyDescent="0.25">
      <c r="B222" s="79" t="s">
        <v>300</v>
      </c>
      <c r="C222" s="80" t="s">
        <v>365</v>
      </c>
      <c r="D222" s="67">
        <v>45940</v>
      </c>
      <c r="E222" s="60">
        <v>45975</v>
      </c>
      <c r="T222" s="55"/>
      <c r="U222" s="55">
        <v>15900</v>
      </c>
      <c r="V222" s="55">
        <v>15900</v>
      </c>
      <c r="W222" s="55">
        <v>15900</v>
      </c>
      <c r="X222" s="55">
        <v>15900</v>
      </c>
      <c r="Y222" s="55">
        <v>15900</v>
      </c>
      <c r="Z222" s="55">
        <v>15900</v>
      </c>
      <c r="AA222" s="55">
        <v>15900</v>
      </c>
      <c r="AB222" s="55">
        <v>15900</v>
      </c>
      <c r="AC222" s="55">
        <v>15900</v>
      </c>
      <c r="AD222" s="55">
        <v>15900</v>
      </c>
      <c r="AE222" s="55"/>
      <c r="AF222" s="55"/>
      <c r="AG222" s="55"/>
    </row>
    <row r="223" spans="2:33" x14ac:dyDescent="0.25">
      <c r="B223" s="79" t="s">
        <v>301</v>
      </c>
      <c r="C223" s="80" t="s">
        <v>365</v>
      </c>
      <c r="D223" s="67">
        <v>45941</v>
      </c>
      <c r="E223" s="60">
        <v>45975</v>
      </c>
      <c r="T223" s="55"/>
      <c r="U223" s="55">
        <v>15900</v>
      </c>
      <c r="V223" s="55">
        <v>15900</v>
      </c>
      <c r="W223" s="55">
        <v>15900</v>
      </c>
      <c r="X223" s="55">
        <v>15900</v>
      </c>
      <c r="Y223" s="55">
        <v>15900</v>
      </c>
      <c r="Z223" s="55">
        <v>15900</v>
      </c>
      <c r="AA223" s="55">
        <v>15900</v>
      </c>
      <c r="AB223" s="55">
        <v>15900</v>
      </c>
      <c r="AC223" s="55">
        <v>15900</v>
      </c>
      <c r="AD223" s="55">
        <v>15900</v>
      </c>
      <c r="AE223" s="55"/>
      <c r="AF223" s="55"/>
      <c r="AG223" s="55"/>
    </row>
    <row r="224" spans="2:33" x14ac:dyDescent="0.25">
      <c r="B224" s="79" t="s">
        <v>302</v>
      </c>
      <c r="C224" s="80" t="s">
        <v>365</v>
      </c>
      <c r="D224" s="67">
        <v>45941</v>
      </c>
      <c r="E224" s="60">
        <v>45975</v>
      </c>
      <c r="T224" s="55"/>
      <c r="U224" s="55">
        <v>15900</v>
      </c>
      <c r="V224" s="55">
        <v>15900</v>
      </c>
      <c r="W224" s="55">
        <v>15900</v>
      </c>
      <c r="X224" s="55">
        <v>15900</v>
      </c>
      <c r="Y224" s="55">
        <v>15900</v>
      </c>
      <c r="Z224" s="55">
        <v>15900</v>
      </c>
      <c r="AA224" s="55">
        <v>15900</v>
      </c>
      <c r="AB224" s="55">
        <v>15900</v>
      </c>
      <c r="AC224" s="55">
        <v>15900</v>
      </c>
      <c r="AD224" s="55">
        <v>15900</v>
      </c>
      <c r="AE224" s="55"/>
      <c r="AF224" s="55"/>
      <c r="AG224" s="55"/>
    </row>
    <row r="225" spans="2:33" x14ac:dyDescent="0.25">
      <c r="B225" s="79" t="s">
        <v>303</v>
      </c>
      <c r="C225" s="80" t="s">
        <v>365</v>
      </c>
      <c r="D225" s="67">
        <v>45941</v>
      </c>
      <c r="E225" s="60">
        <v>45975</v>
      </c>
      <c r="T225" s="55"/>
      <c r="U225" s="55">
        <v>15900</v>
      </c>
      <c r="V225" s="55">
        <v>15900</v>
      </c>
      <c r="W225" s="55">
        <v>15900</v>
      </c>
      <c r="X225" s="55">
        <v>15900</v>
      </c>
      <c r="Y225" s="55">
        <v>15900</v>
      </c>
      <c r="Z225" s="55">
        <v>15900</v>
      </c>
      <c r="AA225" s="55">
        <v>15900</v>
      </c>
      <c r="AB225" s="55">
        <v>15900</v>
      </c>
      <c r="AC225" s="55">
        <v>15900</v>
      </c>
      <c r="AD225" s="55">
        <v>15900</v>
      </c>
      <c r="AE225" s="55"/>
      <c r="AF225" s="55"/>
      <c r="AG225" s="55"/>
    </row>
    <row r="226" spans="2:33" x14ac:dyDescent="0.25">
      <c r="B226" s="79" t="s">
        <v>304</v>
      </c>
      <c r="C226" s="80" t="s">
        <v>365</v>
      </c>
      <c r="D226" s="67">
        <v>45942</v>
      </c>
      <c r="E226" s="60">
        <v>45975</v>
      </c>
      <c r="T226" s="55"/>
      <c r="U226" s="55">
        <v>15900</v>
      </c>
      <c r="V226" s="55">
        <v>15900</v>
      </c>
      <c r="W226" s="55">
        <v>15900</v>
      </c>
      <c r="X226" s="55">
        <v>15900</v>
      </c>
      <c r="Y226" s="55">
        <v>15900</v>
      </c>
      <c r="Z226" s="55">
        <v>15900</v>
      </c>
      <c r="AA226" s="55">
        <v>15900</v>
      </c>
      <c r="AB226" s="55">
        <v>15900</v>
      </c>
      <c r="AC226" s="55">
        <v>15900</v>
      </c>
      <c r="AD226" s="55">
        <v>15900</v>
      </c>
      <c r="AE226" s="55"/>
      <c r="AF226" s="55"/>
      <c r="AG226" s="55"/>
    </row>
    <row r="227" spans="2:33" x14ac:dyDescent="0.25">
      <c r="B227" s="79" t="s">
        <v>305</v>
      </c>
      <c r="C227" s="80" t="s">
        <v>365</v>
      </c>
      <c r="D227" s="67">
        <v>45942</v>
      </c>
      <c r="E227" s="60">
        <v>45975</v>
      </c>
      <c r="T227" s="55"/>
      <c r="U227" s="55">
        <v>15900</v>
      </c>
      <c r="V227" s="55">
        <v>15900</v>
      </c>
      <c r="W227" s="55">
        <v>15900</v>
      </c>
      <c r="X227" s="55">
        <v>15900</v>
      </c>
      <c r="Y227" s="55">
        <v>15900</v>
      </c>
      <c r="Z227" s="55">
        <v>15900</v>
      </c>
      <c r="AA227" s="55">
        <v>15900</v>
      </c>
      <c r="AB227" s="55">
        <v>15900</v>
      </c>
      <c r="AC227" s="55">
        <v>15900</v>
      </c>
      <c r="AD227" s="55">
        <v>15900</v>
      </c>
      <c r="AE227" s="55"/>
      <c r="AF227" s="55"/>
      <c r="AG227" s="55"/>
    </row>
    <row r="228" spans="2:33" x14ac:dyDescent="0.25">
      <c r="B228" s="79" t="s">
        <v>306</v>
      </c>
      <c r="C228" s="80" t="s">
        <v>365</v>
      </c>
      <c r="D228" s="67">
        <v>45942</v>
      </c>
      <c r="E228" s="60">
        <v>45975</v>
      </c>
      <c r="T228" s="55"/>
      <c r="U228" s="55">
        <v>15900</v>
      </c>
      <c r="V228" s="55">
        <v>15900</v>
      </c>
      <c r="W228" s="55">
        <v>15900</v>
      </c>
      <c r="X228" s="55">
        <v>15900</v>
      </c>
      <c r="Y228" s="55">
        <v>15900</v>
      </c>
      <c r="Z228" s="55">
        <v>15900</v>
      </c>
      <c r="AA228" s="55">
        <v>15900</v>
      </c>
      <c r="AB228" s="55">
        <v>15900</v>
      </c>
      <c r="AC228" s="55">
        <v>15900</v>
      </c>
      <c r="AD228" s="55">
        <v>15900</v>
      </c>
      <c r="AE228" s="55"/>
      <c r="AF228" s="55"/>
      <c r="AG228" s="55"/>
    </row>
    <row r="229" spans="2:33" x14ac:dyDescent="0.25">
      <c r="B229" s="79" t="s">
        <v>307</v>
      </c>
      <c r="C229" s="80" t="s">
        <v>365</v>
      </c>
      <c r="D229" s="67">
        <v>45943</v>
      </c>
      <c r="E229" s="60">
        <v>45975</v>
      </c>
      <c r="T229" s="55"/>
      <c r="U229" s="55">
        <v>15900</v>
      </c>
      <c r="V229" s="55">
        <v>15900</v>
      </c>
      <c r="W229" s="55">
        <v>15900</v>
      </c>
      <c r="X229" s="55">
        <v>15900</v>
      </c>
      <c r="Y229" s="55">
        <v>15900</v>
      </c>
      <c r="Z229" s="55">
        <v>15900</v>
      </c>
      <c r="AA229" s="55">
        <v>15900</v>
      </c>
      <c r="AB229" s="55">
        <v>15900</v>
      </c>
      <c r="AC229" s="55">
        <v>15900</v>
      </c>
      <c r="AD229" s="55">
        <v>15900</v>
      </c>
      <c r="AE229" s="55"/>
      <c r="AF229" s="55"/>
      <c r="AG229" s="55"/>
    </row>
    <row r="230" spans="2:33" x14ac:dyDescent="0.25">
      <c r="B230" s="79" t="s">
        <v>308</v>
      </c>
      <c r="C230" s="80" t="s">
        <v>365</v>
      </c>
      <c r="D230" s="67">
        <v>45943</v>
      </c>
      <c r="E230" s="60">
        <v>45975</v>
      </c>
      <c r="T230" s="55"/>
      <c r="U230" s="55">
        <v>15900</v>
      </c>
      <c r="V230" s="55">
        <v>15900</v>
      </c>
      <c r="W230" s="55">
        <v>15900</v>
      </c>
      <c r="X230" s="55">
        <v>15900</v>
      </c>
      <c r="Y230" s="55">
        <v>15900</v>
      </c>
      <c r="Z230" s="55">
        <v>15900</v>
      </c>
      <c r="AA230" s="55">
        <v>15900</v>
      </c>
      <c r="AB230" s="55">
        <v>15900</v>
      </c>
      <c r="AC230" s="55">
        <v>15900</v>
      </c>
      <c r="AD230" s="55">
        <v>15900</v>
      </c>
      <c r="AE230" s="55"/>
      <c r="AF230" s="55"/>
      <c r="AG230" s="55"/>
    </row>
    <row r="231" spans="2:33" x14ac:dyDescent="0.25">
      <c r="B231" s="79" t="s">
        <v>309</v>
      </c>
      <c r="C231" s="80" t="s">
        <v>365</v>
      </c>
      <c r="D231" s="67">
        <v>45943</v>
      </c>
      <c r="E231" s="60">
        <v>45975</v>
      </c>
      <c r="T231" s="55"/>
      <c r="U231" s="55">
        <v>15900</v>
      </c>
      <c r="V231" s="55">
        <v>15900</v>
      </c>
      <c r="W231" s="55">
        <v>15900</v>
      </c>
      <c r="X231" s="55">
        <v>15900</v>
      </c>
      <c r="Y231" s="55">
        <v>15900</v>
      </c>
      <c r="Z231" s="55">
        <v>15900</v>
      </c>
      <c r="AA231" s="55">
        <v>15900</v>
      </c>
      <c r="AB231" s="55">
        <v>15900</v>
      </c>
      <c r="AC231" s="55">
        <v>15900</v>
      </c>
      <c r="AD231" s="55">
        <v>15900</v>
      </c>
      <c r="AE231" s="55"/>
      <c r="AF231" s="55"/>
      <c r="AG231" s="55"/>
    </row>
    <row r="232" spans="2:33" x14ac:dyDescent="0.25">
      <c r="B232" s="79" t="s">
        <v>310</v>
      </c>
      <c r="C232" s="80" t="s">
        <v>365</v>
      </c>
      <c r="D232" s="67">
        <v>45944</v>
      </c>
      <c r="E232" s="60">
        <v>45975</v>
      </c>
      <c r="T232" s="55"/>
      <c r="U232" s="55">
        <v>15900</v>
      </c>
      <c r="V232" s="55">
        <v>15900</v>
      </c>
      <c r="W232" s="55">
        <v>15900</v>
      </c>
      <c r="X232" s="55">
        <v>15900</v>
      </c>
      <c r="Y232" s="55">
        <v>15900</v>
      </c>
      <c r="Z232" s="55">
        <v>15900</v>
      </c>
      <c r="AA232" s="55">
        <v>15900</v>
      </c>
      <c r="AB232" s="55">
        <v>15900</v>
      </c>
      <c r="AC232" s="55">
        <v>15900</v>
      </c>
      <c r="AD232" s="55">
        <v>15900</v>
      </c>
      <c r="AE232" s="55"/>
      <c r="AF232" s="55"/>
      <c r="AG232" s="55"/>
    </row>
    <row r="233" spans="2:33" x14ac:dyDescent="0.25">
      <c r="B233" s="79" t="s">
        <v>311</v>
      </c>
      <c r="C233" s="80" t="s">
        <v>365</v>
      </c>
      <c r="D233" s="67">
        <v>45944</v>
      </c>
      <c r="E233" s="60">
        <v>45975</v>
      </c>
      <c r="T233" s="55"/>
      <c r="U233" s="55">
        <v>15900</v>
      </c>
      <c r="V233" s="55">
        <v>15900</v>
      </c>
      <c r="W233" s="55">
        <v>15900</v>
      </c>
      <c r="X233" s="55">
        <v>15900</v>
      </c>
      <c r="Y233" s="55">
        <v>15900</v>
      </c>
      <c r="Z233" s="55">
        <v>15900</v>
      </c>
      <c r="AA233" s="55">
        <v>15900</v>
      </c>
      <c r="AB233" s="55">
        <v>15900</v>
      </c>
      <c r="AC233" s="55">
        <v>15900</v>
      </c>
      <c r="AD233" s="55">
        <v>15900</v>
      </c>
      <c r="AE233" s="55"/>
      <c r="AF233" s="55"/>
      <c r="AG233" s="55"/>
    </row>
    <row r="234" spans="2:33" x14ac:dyDescent="0.25">
      <c r="B234" s="79" t="s">
        <v>312</v>
      </c>
      <c r="C234" s="80" t="s">
        <v>365</v>
      </c>
      <c r="D234" s="67">
        <v>45944</v>
      </c>
      <c r="E234" s="60">
        <v>45975</v>
      </c>
      <c r="T234" s="55"/>
      <c r="U234" s="55">
        <v>15900</v>
      </c>
      <c r="V234" s="55">
        <v>15900</v>
      </c>
      <c r="W234" s="55">
        <v>15900</v>
      </c>
      <c r="X234" s="55">
        <v>15900</v>
      </c>
      <c r="Y234" s="55">
        <v>15900</v>
      </c>
      <c r="Z234" s="55">
        <v>15900</v>
      </c>
      <c r="AA234" s="55">
        <v>15900</v>
      </c>
      <c r="AB234" s="55">
        <v>15900</v>
      </c>
      <c r="AC234" s="55">
        <v>15900</v>
      </c>
      <c r="AD234" s="55">
        <v>15900</v>
      </c>
      <c r="AE234" s="55"/>
      <c r="AF234" s="55"/>
      <c r="AG234" s="55"/>
    </row>
    <row r="235" spans="2:33" x14ac:dyDescent="0.25">
      <c r="B235" s="79" t="s">
        <v>313</v>
      </c>
      <c r="C235" s="80" t="s">
        <v>365</v>
      </c>
      <c r="D235" s="67">
        <v>45945</v>
      </c>
      <c r="E235" s="60">
        <v>45982</v>
      </c>
      <c r="T235" s="55"/>
      <c r="U235" s="55"/>
      <c r="V235" s="55">
        <v>15900</v>
      </c>
      <c r="W235" s="55">
        <v>15900</v>
      </c>
      <c r="X235" s="55">
        <v>15900</v>
      </c>
      <c r="Y235" s="55">
        <v>15900</v>
      </c>
      <c r="Z235" s="55">
        <v>15900</v>
      </c>
      <c r="AA235" s="55">
        <v>15900</v>
      </c>
      <c r="AB235" s="55">
        <v>15900</v>
      </c>
      <c r="AC235" s="55">
        <v>15900</v>
      </c>
      <c r="AD235" s="55">
        <v>15900</v>
      </c>
      <c r="AE235" s="55">
        <v>15900</v>
      </c>
      <c r="AF235" s="55"/>
      <c r="AG235" s="55"/>
    </row>
    <row r="236" spans="2:33" x14ac:dyDescent="0.25">
      <c r="B236" s="79" t="s">
        <v>314</v>
      </c>
      <c r="C236" s="80" t="s">
        <v>365</v>
      </c>
      <c r="D236" s="67">
        <v>45945</v>
      </c>
      <c r="E236" s="60">
        <v>45982</v>
      </c>
      <c r="T236" s="55"/>
      <c r="U236" s="55"/>
      <c r="V236" s="55">
        <v>15900</v>
      </c>
      <c r="W236" s="55">
        <v>15900</v>
      </c>
      <c r="X236" s="55">
        <v>15900</v>
      </c>
      <c r="Y236" s="55">
        <v>15900</v>
      </c>
      <c r="Z236" s="55">
        <v>15900</v>
      </c>
      <c r="AA236" s="55">
        <v>15900</v>
      </c>
      <c r="AB236" s="55">
        <v>15900</v>
      </c>
      <c r="AC236" s="55">
        <v>15900</v>
      </c>
      <c r="AD236" s="55">
        <v>15900</v>
      </c>
      <c r="AE236" s="55">
        <v>15900</v>
      </c>
      <c r="AF236" s="55"/>
      <c r="AG236" s="55"/>
    </row>
    <row r="237" spans="2:33" x14ac:dyDescent="0.25">
      <c r="B237" s="79" t="s">
        <v>315</v>
      </c>
      <c r="C237" s="80" t="s">
        <v>365</v>
      </c>
      <c r="D237" s="67">
        <v>45945</v>
      </c>
      <c r="E237" s="60">
        <v>45982</v>
      </c>
      <c r="T237" s="55"/>
      <c r="U237" s="55"/>
      <c r="V237" s="55">
        <v>15900</v>
      </c>
      <c r="W237" s="55">
        <v>15900</v>
      </c>
      <c r="X237" s="55">
        <v>15900</v>
      </c>
      <c r="Y237" s="55">
        <v>15900</v>
      </c>
      <c r="Z237" s="55">
        <v>15900</v>
      </c>
      <c r="AA237" s="55">
        <v>15900</v>
      </c>
      <c r="AB237" s="55">
        <v>15900</v>
      </c>
      <c r="AC237" s="55">
        <v>15900</v>
      </c>
      <c r="AD237" s="55">
        <v>15900</v>
      </c>
      <c r="AE237" s="55">
        <v>15900</v>
      </c>
      <c r="AF237" s="55"/>
      <c r="AG237" s="55"/>
    </row>
    <row r="238" spans="2:33" x14ac:dyDescent="0.25">
      <c r="B238" s="79" t="s">
        <v>316</v>
      </c>
      <c r="C238" s="80" t="s">
        <v>365</v>
      </c>
      <c r="D238" s="67">
        <v>45946</v>
      </c>
      <c r="E238" s="60">
        <v>45982</v>
      </c>
      <c r="T238" s="55"/>
      <c r="U238" s="55"/>
      <c r="V238" s="55">
        <v>15900</v>
      </c>
      <c r="W238" s="55">
        <v>15900</v>
      </c>
      <c r="X238" s="55">
        <v>15900</v>
      </c>
      <c r="Y238" s="55">
        <v>15900</v>
      </c>
      <c r="Z238" s="55">
        <v>15900</v>
      </c>
      <c r="AA238" s="55">
        <v>15900</v>
      </c>
      <c r="AB238" s="55">
        <v>15900</v>
      </c>
      <c r="AC238" s="55">
        <v>15900</v>
      </c>
      <c r="AD238" s="55">
        <v>15900</v>
      </c>
      <c r="AE238" s="55">
        <v>15900</v>
      </c>
      <c r="AF238" s="55"/>
      <c r="AG238" s="55"/>
    </row>
    <row r="239" spans="2:33" x14ac:dyDescent="0.25">
      <c r="B239" s="79" t="s">
        <v>317</v>
      </c>
      <c r="C239" s="80">
        <v>2</v>
      </c>
      <c r="D239" s="67">
        <v>45946</v>
      </c>
      <c r="E239" s="60">
        <v>45982</v>
      </c>
      <c r="T239" s="55"/>
      <c r="U239" s="55"/>
      <c r="V239" s="55">
        <v>67900</v>
      </c>
      <c r="W239" s="55">
        <v>67900</v>
      </c>
      <c r="X239" s="55">
        <v>67900</v>
      </c>
      <c r="Y239" s="55">
        <v>67900</v>
      </c>
      <c r="Z239" s="55">
        <v>67900</v>
      </c>
      <c r="AA239" s="55">
        <v>67900</v>
      </c>
      <c r="AB239" s="55">
        <v>67900</v>
      </c>
      <c r="AC239" s="55">
        <v>67900</v>
      </c>
      <c r="AD239" s="55">
        <v>67900</v>
      </c>
      <c r="AE239" s="55">
        <v>67900</v>
      </c>
      <c r="AF239" s="55"/>
      <c r="AG239" s="55"/>
    </row>
    <row r="240" spans="2:33" x14ac:dyDescent="0.25">
      <c r="B240" s="79" t="s">
        <v>318</v>
      </c>
      <c r="C240" s="80" t="s">
        <v>365</v>
      </c>
      <c r="D240" s="67">
        <v>45946</v>
      </c>
      <c r="E240" s="60">
        <v>45982</v>
      </c>
      <c r="T240" s="55"/>
      <c r="U240" s="55"/>
      <c r="V240" s="55">
        <v>15900</v>
      </c>
      <c r="W240" s="55">
        <v>15900</v>
      </c>
      <c r="X240" s="55">
        <v>15900</v>
      </c>
      <c r="Y240" s="55">
        <v>15900</v>
      </c>
      <c r="Z240" s="55">
        <v>15900</v>
      </c>
      <c r="AA240" s="55">
        <v>15900</v>
      </c>
      <c r="AB240" s="55">
        <v>15900</v>
      </c>
      <c r="AC240" s="55">
        <v>15900</v>
      </c>
      <c r="AD240" s="55">
        <v>15900</v>
      </c>
      <c r="AE240" s="55">
        <v>15900</v>
      </c>
      <c r="AF240" s="55"/>
      <c r="AG240" s="55"/>
    </row>
    <row r="241" spans="2:33" x14ac:dyDescent="0.25">
      <c r="B241" s="79" t="s">
        <v>319</v>
      </c>
      <c r="C241" s="80" t="s">
        <v>365</v>
      </c>
      <c r="D241" s="67">
        <v>45947</v>
      </c>
      <c r="E241" s="60">
        <v>45982</v>
      </c>
      <c r="T241" s="55"/>
      <c r="U241" s="55"/>
      <c r="V241" s="55">
        <v>15900</v>
      </c>
      <c r="W241" s="55">
        <v>15900</v>
      </c>
      <c r="X241" s="55">
        <v>15900</v>
      </c>
      <c r="Y241" s="55">
        <v>15900</v>
      </c>
      <c r="Z241" s="55">
        <v>15900</v>
      </c>
      <c r="AA241" s="55">
        <v>15900</v>
      </c>
      <c r="AB241" s="55">
        <v>15900</v>
      </c>
      <c r="AC241" s="55">
        <v>15900</v>
      </c>
      <c r="AD241" s="55">
        <v>15900</v>
      </c>
      <c r="AE241" s="55">
        <v>15900</v>
      </c>
      <c r="AF241" s="55"/>
      <c r="AG241" s="55"/>
    </row>
    <row r="242" spans="2:33" x14ac:dyDescent="0.25">
      <c r="B242" s="79" t="s">
        <v>320</v>
      </c>
      <c r="C242" s="80" t="s">
        <v>365</v>
      </c>
      <c r="D242" s="67">
        <v>45947</v>
      </c>
      <c r="E242" s="60">
        <v>45982</v>
      </c>
      <c r="T242" s="55"/>
      <c r="U242" s="55"/>
      <c r="V242" s="55">
        <v>15900</v>
      </c>
      <c r="W242" s="55">
        <v>15900</v>
      </c>
      <c r="X242" s="55">
        <v>15900</v>
      </c>
      <c r="Y242" s="55">
        <v>15900</v>
      </c>
      <c r="Z242" s="55">
        <v>15900</v>
      </c>
      <c r="AA242" s="55">
        <v>15900</v>
      </c>
      <c r="AB242" s="55">
        <v>15900</v>
      </c>
      <c r="AC242" s="55">
        <v>15900</v>
      </c>
      <c r="AD242" s="55">
        <v>15900</v>
      </c>
      <c r="AE242" s="55">
        <v>15900</v>
      </c>
      <c r="AF242" s="55"/>
      <c r="AG242" s="55"/>
    </row>
    <row r="243" spans="2:33" x14ac:dyDescent="0.25">
      <c r="B243" s="79" t="s">
        <v>321</v>
      </c>
      <c r="C243" s="80" t="s">
        <v>365</v>
      </c>
      <c r="D243" s="67">
        <v>45947</v>
      </c>
      <c r="E243" s="60">
        <v>45982</v>
      </c>
      <c r="T243" s="55"/>
      <c r="U243" s="55"/>
      <c r="V243" s="55">
        <v>15900</v>
      </c>
      <c r="W243" s="55">
        <v>15900</v>
      </c>
      <c r="X243" s="55">
        <v>15900</v>
      </c>
      <c r="Y243" s="55">
        <v>15900</v>
      </c>
      <c r="Z243" s="55">
        <v>15900</v>
      </c>
      <c r="AA243" s="55">
        <v>15900</v>
      </c>
      <c r="AB243" s="55">
        <v>15900</v>
      </c>
      <c r="AC243" s="55">
        <v>15900</v>
      </c>
      <c r="AD243" s="55">
        <v>15900</v>
      </c>
      <c r="AE243" s="55">
        <v>15900</v>
      </c>
      <c r="AF243" s="55"/>
      <c r="AG243" s="55"/>
    </row>
    <row r="244" spans="2:33" x14ac:dyDescent="0.25">
      <c r="B244" s="79" t="s">
        <v>322</v>
      </c>
      <c r="C244" s="80" t="s">
        <v>365</v>
      </c>
      <c r="D244" s="67">
        <v>45948</v>
      </c>
      <c r="E244" s="60">
        <v>45982</v>
      </c>
      <c r="T244" s="55"/>
      <c r="U244" s="55"/>
      <c r="V244" s="55">
        <v>15900</v>
      </c>
      <c r="W244" s="55">
        <v>15900</v>
      </c>
      <c r="X244" s="55">
        <v>15900</v>
      </c>
      <c r="Y244" s="55">
        <v>15900</v>
      </c>
      <c r="Z244" s="55">
        <v>15900</v>
      </c>
      <c r="AA244" s="55">
        <v>15900</v>
      </c>
      <c r="AB244" s="55">
        <v>15900</v>
      </c>
      <c r="AC244" s="55">
        <v>15900</v>
      </c>
      <c r="AD244" s="55">
        <v>15900</v>
      </c>
      <c r="AE244" s="55">
        <v>15900</v>
      </c>
      <c r="AF244" s="55"/>
      <c r="AG244" s="55"/>
    </row>
    <row r="245" spans="2:33" x14ac:dyDescent="0.25">
      <c r="B245" s="79" t="s">
        <v>323</v>
      </c>
      <c r="C245" s="80" t="s">
        <v>365</v>
      </c>
      <c r="D245" s="67">
        <v>45948</v>
      </c>
      <c r="E245" s="60">
        <v>45982</v>
      </c>
      <c r="T245" s="55"/>
      <c r="U245" s="55"/>
      <c r="V245" s="55">
        <v>15900</v>
      </c>
      <c r="W245" s="55">
        <v>15900</v>
      </c>
      <c r="X245" s="55">
        <v>15900</v>
      </c>
      <c r="Y245" s="55">
        <v>15900</v>
      </c>
      <c r="Z245" s="55">
        <v>15900</v>
      </c>
      <c r="AA245" s="55">
        <v>15900</v>
      </c>
      <c r="AB245" s="55">
        <v>15900</v>
      </c>
      <c r="AC245" s="55">
        <v>15900</v>
      </c>
      <c r="AD245" s="55">
        <v>15900</v>
      </c>
      <c r="AE245" s="55">
        <v>15900</v>
      </c>
      <c r="AF245" s="55"/>
      <c r="AG245" s="55"/>
    </row>
    <row r="246" spans="2:33" x14ac:dyDescent="0.25">
      <c r="B246" s="79" t="s">
        <v>324</v>
      </c>
      <c r="C246" s="80" t="s">
        <v>365</v>
      </c>
      <c r="D246" s="67">
        <v>45948</v>
      </c>
      <c r="E246" s="60">
        <v>45982</v>
      </c>
      <c r="T246" s="55"/>
      <c r="U246" s="55"/>
      <c r="V246" s="55">
        <v>15900</v>
      </c>
      <c r="W246" s="55">
        <v>15900</v>
      </c>
      <c r="X246" s="55">
        <v>15900</v>
      </c>
      <c r="Y246" s="55">
        <v>15900</v>
      </c>
      <c r="Z246" s="55">
        <v>15900</v>
      </c>
      <c r="AA246" s="55">
        <v>15900</v>
      </c>
      <c r="AB246" s="55">
        <v>15900</v>
      </c>
      <c r="AC246" s="55">
        <v>15900</v>
      </c>
      <c r="AD246" s="55">
        <v>15900</v>
      </c>
      <c r="AE246" s="55">
        <v>15900</v>
      </c>
      <c r="AF246" s="55"/>
      <c r="AG246" s="55"/>
    </row>
    <row r="247" spans="2:33" x14ac:dyDescent="0.25">
      <c r="B247" s="79" t="s">
        <v>325</v>
      </c>
      <c r="C247" s="80" t="s">
        <v>365</v>
      </c>
      <c r="D247" s="67">
        <v>45949</v>
      </c>
      <c r="E247" s="60">
        <v>45982</v>
      </c>
      <c r="T247" s="55"/>
      <c r="U247" s="55"/>
      <c r="V247" s="55">
        <v>15900</v>
      </c>
      <c r="W247" s="55">
        <v>15900</v>
      </c>
      <c r="X247" s="55">
        <v>15900</v>
      </c>
      <c r="Y247" s="55">
        <v>15900</v>
      </c>
      <c r="Z247" s="55">
        <v>15900</v>
      </c>
      <c r="AA247" s="55">
        <v>15900</v>
      </c>
      <c r="AB247" s="55">
        <v>15900</v>
      </c>
      <c r="AC247" s="55">
        <v>15900</v>
      </c>
      <c r="AD247" s="55">
        <v>15900</v>
      </c>
      <c r="AE247" s="55">
        <v>15900</v>
      </c>
      <c r="AF247" s="55"/>
      <c r="AG247" s="55"/>
    </row>
    <row r="248" spans="2:33" x14ac:dyDescent="0.25">
      <c r="B248" s="79" t="s">
        <v>326</v>
      </c>
      <c r="C248" s="80" t="s">
        <v>365</v>
      </c>
      <c r="D248" s="67">
        <v>45949</v>
      </c>
      <c r="E248" s="60">
        <v>45982</v>
      </c>
      <c r="T248" s="55"/>
      <c r="U248" s="55"/>
      <c r="V248" s="55">
        <v>15900</v>
      </c>
      <c r="W248" s="55">
        <v>15900</v>
      </c>
      <c r="X248" s="55">
        <v>15900</v>
      </c>
      <c r="Y248" s="55">
        <v>15900</v>
      </c>
      <c r="Z248" s="55">
        <v>15900</v>
      </c>
      <c r="AA248" s="55">
        <v>15900</v>
      </c>
      <c r="AB248" s="55">
        <v>15900</v>
      </c>
      <c r="AC248" s="55">
        <v>15900</v>
      </c>
      <c r="AD248" s="55">
        <v>15900</v>
      </c>
      <c r="AE248" s="55">
        <v>15900</v>
      </c>
      <c r="AF248" s="55"/>
      <c r="AG248" s="55"/>
    </row>
    <row r="249" spans="2:33" x14ac:dyDescent="0.25">
      <c r="B249" s="79" t="s">
        <v>327</v>
      </c>
      <c r="C249" s="80" t="s">
        <v>365</v>
      </c>
      <c r="D249" s="67">
        <v>45949</v>
      </c>
      <c r="E249" s="60">
        <v>45982</v>
      </c>
      <c r="T249" s="55"/>
      <c r="U249" s="55"/>
      <c r="V249" s="55">
        <v>15900</v>
      </c>
      <c r="W249" s="55">
        <v>15900</v>
      </c>
      <c r="X249" s="55">
        <v>15900</v>
      </c>
      <c r="Y249" s="55">
        <v>15900</v>
      </c>
      <c r="Z249" s="55">
        <v>15900</v>
      </c>
      <c r="AA249" s="55">
        <v>15900</v>
      </c>
      <c r="AB249" s="55">
        <v>15900</v>
      </c>
      <c r="AC249" s="55">
        <v>15900</v>
      </c>
      <c r="AD249" s="55">
        <v>15900</v>
      </c>
      <c r="AE249" s="55">
        <v>15900</v>
      </c>
      <c r="AF249" s="55"/>
      <c r="AG249" s="55"/>
    </row>
    <row r="250" spans="2:33" x14ac:dyDescent="0.25">
      <c r="B250" s="79" t="s">
        <v>328</v>
      </c>
      <c r="C250" s="80" t="s">
        <v>365</v>
      </c>
      <c r="D250" s="67">
        <v>45950</v>
      </c>
      <c r="E250" s="60">
        <v>45982</v>
      </c>
      <c r="T250" s="55"/>
      <c r="U250" s="55"/>
      <c r="V250" s="55">
        <v>15900</v>
      </c>
      <c r="W250" s="55">
        <v>15900</v>
      </c>
      <c r="X250" s="55">
        <v>15900</v>
      </c>
      <c r="Y250" s="55">
        <v>15900</v>
      </c>
      <c r="Z250" s="55">
        <v>15900</v>
      </c>
      <c r="AA250" s="55">
        <v>15900</v>
      </c>
      <c r="AB250" s="55">
        <v>15900</v>
      </c>
      <c r="AC250" s="55">
        <v>15900</v>
      </c>
      <c r="AD250" s="55">
        <v>15900</v>
      </c>
      <c r="AE250" s="55">
        <v>15900</v>
      </c>
      <c r="AF250" s="55"/>
      <c r="AG250" s="55"/>
    </row>
    <row r="251" spans="2:33" x14ac:dyDescent="0.25">
      <c r="B251" s="79" t="s">
        <v>329</v>
      </c>
      <c r="C251" s="80" t="s">
        <v>365</v>
      </c>
      <c r="D251" s="67">
        <v>45950</v>
      </c>
      <c r="E251" s="60">
        <v>45982</v>
      </c>
      <c r="T251" s="55"/>
      <c r="U251" s="55"/>
      <c r="V251" s="55">
        <v>15900</v>
      </c>
      <c r="W251" s="55">
        <v>15900</v>
      </c>
      <c r="X251" s="55">
        <v>15900</v>
      </c>
      <c r="Y251" s="55">
        <v>15900</v>
      </c>
      <c r="Z251" s="55">
        <v>15900</v>
      </c>
      <c r="AA251" s="55">
        <v>15900</v>
      </c>
      <c r="AB251" s="55">
        <v>15900</v>
      </c>
      <c r="AC251" s="55">
        <v>15900</v>
      </c>
      <c r="AD251" s="55">
        <v>15900</v>
      </c>
      <c r="AE251" s="55">
        <v>15900</v>
      </c>
      <c r="AF251" s="55"/>
      <c r="AG251" s="55"/>
    </row>
    <row r="252" spans="2:33" x14ac:dyDescent="0.25">
      <c r="B252" s="79" t="s">
        <v>330</v>
      </c>
      <c r="C252" s="80" t="s">
        <v>365</v>
      </c>
      <c r="D252" s="67">
        <v>45950</v>
      </c>
      <c r="E252" s="60">
        <v>45982</v>
      </c>
      <c r="T252" s="55"/>
      <c r="U252" s="55"/>
      <c r="V252" s="55">
        <v>15900</v>
      </c>
      <c r="W252" s="55">
        <v>15900</v>
      </c>
      <c r="X252" s="55">
        <v>15900</v>
      </c>
      <c r="Y252" s="55">
        <v>15900</v>
      </c>
      <c r="Z252" s="55">
        <v>15900</v>
      </c>
      <c r="AA252" s="55">
        <v>15900</v>
      </c>
      <c r="AB252" s="55">
        <v>15900</v>
      </c>
      <c r="AC252" s="55">
        <v>15900</v>
      </c>
      <c r="AD252" s="55">
        <v>15900</v>
      </c>
      <c r="AE252" s="55">
        <v>15900</v>
      </c>
      <c r="AF252" s="55"/>
      <c r="AG252" s="55"/>
    </row>
    <row r="253" spans="2:33" x14ac:dyDescent="0.25">
      <c r="B253" s="79" t="s">
        <v>331</v>
      </c>
      <c r="C253" s="80" t="s">
        <v>365</v>
      </c>
      <c r="D253" s="67">
        <v>45951</v>
      </c>
      <c r="E253" s="60">
        <v>45982</v>
      </c>
      <c r="T253" s="55"/>
      <c r="U253" s="55"/>
      <c r="V253" s="55">
        <v>15900</v>
      </c>
      <c r="W253" s="55">
        <v>15900</v>
      </c>
      <c r="X253" s="55">
        <v>15900</v>
      </c>
      <c r="Y253" s="55">
        <v>15900</v>
      </c>
      <c r="Z253" s="55">
        <v>15900</v>
      </c>
      <c r="AA253" s="55">
        <v>15900</v>
      </c>
      <c r="AB253" s="55">
        <v>15900</v>
      </c>
      <c r="AC253" s="55">
        <v>15900</v>
      </c>
      <c r="AD253" s="55">
        <v>15900</v>
      </c>
      <c r="AE253" s="55">
        <v>15900</v>
      </c>
      <c r="AF253" s="55"/>
      <c r="AG253" s="55"/>
    </row>
    <row r="254" spans="2:33" x14ac:dyDescent="0.25">
      <c r="B254" s="79" t="s">
        <v>332</v>
      </c>
      <c r="C254" s="80" t="s">
        <v>365</v>
      </c>
      <c r="D254" s="67">
        <v>45951</v>
      </c>
      <c r="E254" s="60">
        <v>45982</v>
      </c>
      <c r="T254" s="55"/>
      <c r="U254" s="55"/>
      <c r="V254" s="55">
        <v>15900</v>
      </c>
      <c r="W254" s="55">
        <v>15900</v>
      </c>
      <c r="X254" s="55">
        <v>15900</v>
      </c>
      <c r="Y254" s="55">
        <v>15900</v>
      </c>
      <c r="Z254" s="55">
        <v>15900</v>
      </c>
      <c r="AA254" s="55">
        <v>15900</v>
      </c>
      <c r="AB254" s="55">
        <v>15900</v>
      </c>
      <c r="AC254" s="55">
        <v>15900</v>
      </c>
      <c r="AD254" s="55">
        <v>15900</v>
      </c>
      <c r="AE254" s="55">
        <v>15900</v>
      </c>
      <c r="AF254" s="55"/>
      <c r="AG254" s="55"/>
    </row>
    <row r="255" spans="2:33" x14ac:dyDescent="0.25">
      <c r="B255" s="79" t="s">
        <v>333</v>
      </c>
      <c r="C255" s="80" t="s">
        <v>365</v>
      </c>
      <c r="D255" s="67">
        <v>45951</v>
      </c>
      <c r="E255" s="60">
        <v>45982</v>
      </c>
      <c r="T255" s="55"/>
      <c r="U255" s="55"/>
      <c r="V255" s="55">
        <v>15900</v>
      </c>
      <c r="W255" s="55">
        <v>15900</v>
      </c>
      <c r="X255" s="55">
        <v>15900</v>
      </c>
      <c r="Y255" s="55">
        <v>15900</v>
      </c>
      <c r="Z255" s="55">
        <v>15900</v>
      </c>
      <c r="AA255" s="55">
        <v>15900</v>
      </c>
      <c r="AB255" s="55">
        <v>15900</v>
      </c>
      <c r="AC255" s="55">
        <v>15900</v>
      </c>
      <c r="AD255" s="55">
        <v>15900</v>
      </c>
      <c r="AE255" s="55">
        <v>15900</v>
      </c>
      <c r="AF255" s="55"/>
      <c r="AG255" s="55"/>
    </row>
    <row r="256" spans="2:33" x14ac:dyDescent="0.25">
      <c r="B256" s="79" t="s">
        <v>334</v>
      </c>
      <c r="C256" s="80" t="s">
        <v>365</v>
      </c>
      <c r="D256" s="67">
        <v>45952</v>
      </c>
      <c r="E256" s="60">
        <v>45989</v>
      </c>
      <c r="T256" s="55"/>
      <c r="U256" s="55"/>
      <c r="V256" s="55"/>
      <c r="W256" s="55">
        <v>15900</v>
      </c>
      <c r="X256" s="55">
        <v>15900</v>
      </c>
      <c r="Y256" s="55">
        <v>15900</v>
      </c>
      <c r="Z256" s="55">
        <v>15900</v>
      </c>
      <c r="AA256" s="55">
        <v>15900</v>
      </c>
      <c r="AB256" s="55">
        <v>15900</v>
      </c>
      <c r="AC256" s="55">
        <v>15900</v>
      </c>
      <c r="AD256" s="55">
        <v>15900</v>
      </c>
      <c r="AE256" s="55">
        <v>15900</v>
      </c>
      <c r="AF256" s="55">
        <v>15900</v>
      </c>
      <c r="AG256" s="55"/>
    </row>
    <row r="257" spans="2:33" x14ac:dyDescent="0.25">
      <c r="B257" s="79" t="s">
        <v>335</v>
      </c>
      <c r="C257" s="80" t="s">
        <v>365</v>
      </c>
      <c r="D257" s="67">
        <v>45952</v>
      </c>
      <c r="E257" s="60">
        <v>45989</v>
      </c>
      <c r="T257" s="55"/>
      <c r="U257" s="55"/>
      <c r="V257" s="55"/>
      <c r="W257" s="55">
        <v>15900</v>
      </c>
      <c r="X257" s="55">
        <v>15900</v>
      </c>
      <c r="Y257" s="55">
        <v>15900</v>
      </c>
      <c r="Z257" s="55">
        <v>15900</v>
      </c>
      <c r="AA257" s="55">
        <v>15900</v>
      </c>
      <c r="AB257" s="55">
        <v>15900</v>
      </c>
      <c r="AC257" s="55">
        <v>15900</v>
      </c>
      <c r="AD257" s="55">
        <v>15900</v>
      </c>
      <c r="AE257" s="55">
        <v>15900</v>
      </c>
      <c r="AF257" s="55">
        <v>15900</v>
      </c>
      <c r="AG257" s="55"/>
    </row>
    <row r="258" spans="2:33" x14ac:dyDescent="0.25">
      <c r="B258" s="79" t="s">
        <v>336</v>
      </c>
      <c r="C258" s="80" t="s">
        <v>365</v>
      </c>
      <c r="D258" s="67">
        <v>45952</v>
      </c>
      <c r="E258" s="60">
        <v>45989</v>
      </c>
      <c r="T258" s="55"/>
      <c r="U258" s="55"/>
      <c r="V258" s="55"/>
      <c r="W258" s="55">
        <v>15900</v>
      </c>
      <c r="X258" s="55">
        <v>15900</v>
      </c>
      <c r="Y258" s="55">
        <v>15900</v>
      </c>
      <c r="Z258" s="55">
        <v>15900</v>
      </c>
      <c r="AA258" s="55">
        <v>15900</v>
      </c>
      <c r="AB258" s="55">
        <v>15900</v>
      </c>
      <c r="AC258" s="55">
        <v>15900</v>
      </c>
      <c r="AD258" s="55">
        <v>15900</v>
      </c>
      <c r="AE258" s="55">
        <v>15900</v>
      </c>
      <c r="AF258" s="55">
        <v>15900</v>
      </c>
      <c r="AG258" s="55"/>
    </row>
    <row r="259" spans="2:33" x14ac:dyDescent="0.25">
      <c r="B259" s="79" t="s">
        <v>337</v>
      </c>
      <c r="C259" s="80" t="s">
        <v>365</v>
      </c>
      <c r="D259" s="67">
        <v>45953</v>
      </c>
      <c r="E259" s="60">
        <v>45989</v>
      </c>
      <c r="T259" s="55"/>
      <c r="U259" s="55"/>
      <c r="V259" s="55"/>
      <c r="W259" s="55">
        <v>15900</v>
      </c>
      <c r="X259" s="55">
        <v>15900</v>
      </c>
      <c r="Y259" s="55">
        <v>15900</v>
      </c>
      <c r="Z259" s="55">
        <v>15900</v>
      </c>
      <c r="AA259" s="55">
        <v>15900</v>
      </c>
      <c r="AB259" s="55">
        <v>15900</v>
      </c>
      <c r="AC259" s="55">
        <v>15900</v>
      </c>
      <c r="AD259" s="55">
        <v>15900</v>
      </c>
      <c r="AE259" s="55">
        <v>15900</v>
      </c>
      <c r="AF259" s="55">
        <v>15900</v>
      </c>
      <c r="AG259" s="55"/>
    </row>
    <row r="260" spans="2:33" x14ac:dyDescent="0.25">
      <c r="B260" s="79" t="s">
        <v>338</v>
      </c>
      <c r="C260" s="80" t="s">
        <v>365</v>
      </c>
      <c r="D260" s="67">
        <v>45953</v>
      </c>
      <c r="E260" s="60">
        <v>45989</v>
      </c>
      <c r="T260" s="55"/>
      <c r="U260" s="55"/>
      <c r="V260" s="55"/>
      <c r="W260" s="55">
        <v>15900</v>
      </c>
      <c r="X260" s="55">
        <v>15900</v>
      </c>
      <c r="Y260" s="55">
        <v>15900</v>
      </c>
      <c r="Z260" s="55">
        <v>15900</v>
      </c>
      <c r="AA260" s="55">
        <v>15900</v>
      </c>
      <c r="AB260" s="55">
        <v>15900</v>
      </c>
      <c r="AC260" s="55">
        <v>15900</v>
      </c>
      <c r="AD260" s="55">
        <v>15900</v>
      </c>
      <c r="AE260" s="55">
        <v>15900</v>
      </c>
      <c r="AF260" s="55">
        <v>15900</v>
      </c>
      <c r="AG260" s="55"/>
    </row>
    <row r="261" spans="2:33" x14ac:dyDescent="0.25">
      <c r="B261" s="79" t="s">
        <v>339</v>
      </c>
      <c r="C261" s="80" t="s">
        <v>365</v>
      </c>
      <c r="D261" s="67">
        <v>45953</v>
      </c>
      <c r="E261" s="60">
        <v>45989</v>
      </c>
      <c r="T261" s="55"/>
      <c r="U261" s="55"/>
      <c r="V261" s="55"/>
      <c r="W261" s="55">
        <v>15900</v>
      </c>
      <c r="X261" s="55">
        <v>15900</v>
      </c>
      <c r="Y261" s="55">
        <v>15900</v>
      </c>
      <c r="Z261" s="55">
        <v>15900</v>
      </c>
      <c r="AA261" s="55">
        <v>15900</v>
      </c>
      <c r="AB261" s="55">
        <v>15900</v>
      </c>
      <c r="AC261" s="55">
        <v>15900</v>
      </c>
      <c r="AD261" s="55">
        <v>15900</v>
      </c>
      <c r="AE261" s="55">
        <v>15900</v>
      </c>
      <c r="AF261" s="55">
        <v>15900</v>
      </c>
      <c r="AG261" s="55"/>
    </row>
    <row r="262" spans="2:33" x14ac:dyDescent="0.25">
      <c r="B262" s="79" t="s">
        <v>340</v>
      </c>
      <c r="C262" s="80" t="s">
        <v>365</v>
      </c>
      <c r="D262" s="67">
        <v>45954</v>
      </c>
      <c r="E262" s="60">
        <v>45989</v>
      </c>
      <c r="T262" s="55"/>
      <c r="U262" s="55"/>
      <c r="V262" s="55"/>
      <c r="W262" s="55">
        <v>15900</v>
      </c>
      <c r="X262" s="55">
        <v>15900</v>
      </c>
      <c r="Y262" s="55">
        <v>15900</v>
      </c>
      <c r="Z262" s="55">
        <v>15900</v>
      </c>
      <c r="AA262" s="55">
        <v>15900</v>
      </c>
      <c r="AB262" s="55">
        <v>15900</v>
      </c>
      <c r="AC262" s="55">
        <v>15900</v>
      </c>
      <c r="AD262" s="55">
        <v>15900</v>
      </c>
      <c r="AE262" s="55">
        <v>15900</v>
      </c>
      <c r="AF262" s="55">
        <v>15900</v>
      </c>
      <c r="AG262" s="55"/>
    </row>
    <row r="263" spans="2:33" x14ac:dyDescent="0.25">
      <c r="B263" s="79" t="s">
        <v>341</v>
      </c>
      <c r="C263" s="80" t="s">
        <v>365</v>
      </c>
      <c r="D263" s="67">
        <v>45954</v>
      </c>
      <c r="E263" s="60">
        <v>45989</v>
      </c>
      <c r="T263" s="55"/>
      <c r="U263" s="55"/>
      <c r="V263" s="55"/>
      <c r="W263" s="55">
        <v>15900</v>
      </c>
      <c r="X263" s="55">
        <v>15900</v>
      </c>
      <c r="Y263" s="55">
        <v>15900</v>
      </c>
      <c r="Z263" s="55">
        <v>15900</v>
      </c>
      <c r="AA263" s="55">
        <v>15900</v>
      </c>
      <c r="AB263" s="55">
        <v>15900</v>
      </c>
      <c r="AC263" s="55">
        <v>15900</v>
      </c>
      <c r="AD263" s="55">
        <v>15900</v>
      </c>
      <c r="AE263" s="55">
        <v>15900</v>
      </c>
      <c r="AF263" s="55">
        <v>15900</v>
      </c>
      <c r="AG263" s="55"/>
    </row>
    <row r="264" spans="2:33" x14ac:dyDescent="0.25">
      <c r="B264" s="79" t="s">
        <v>342</v>
      </c>
      <c r="C264" s="80" t="s">
        <v>365</v>
      </c>
      <c r="D264" s="67">
        <v>45954</v>
      </c>
      <c r="E264" s="60">
        <v>45989</v>
      </c>
      <c r="T264" s="55"/>
      <c r="U264" s="55"/>
      <c r="V264" s="55"/>
      <c r="W264" s="55">
        <v>15900</v>
      </c>
      <c r="X264" s="55">
        <v>15900</v>
      </c>
      <c r="Y264" s="55">
        <v>15900</v>
      </c>
      <c r="Z264" s="55">
        <v>15900</v>
      </c>
      <c r="AA264" s="55">
        <v>15900</v>
      </c>
      <c r="AB264" s="55">
        <v>15900</v>
      </c>
      <c r="AC264" s="55">
        <v>15900</v>
      </c>
      <c r="AD264" s="55">
        <v>15900</v>
      </c>
      <c r="AE264" s="55">
        <v>15900</v>
      </c>
      <c r="AF264" s="55">
        <v>15900</v>
      </c>
      <c r="AG264" s="55"/>
    </row>
    <row r="265" spans="2:33" x14ac:dyDescent="0.25">
      <c r="B265" s="79" t="s">
        <v>343</v>
      </c>
      <c r="C265" s="80" t="s">
        <v>365</v>
      </c>
      <c r="D265" s="67">
        <v>45955</v>
      </c>
      <c r="E265" s="60">
        <v>45989</v>
      </c>
      <c r="T265" s="55"/>
      <c r="U265" s="55"/>
      <c r="V265" s="55"/>
      <c r="W265" s="55">
        <v>15900</v>
      </c>
      <c r="X265" s="55">
        <v>15900</v>
      </c>
      <c r="Y265" s="55">
        <v>15900</v>
      </c>
      <c r="Z265" s="55">
        <v>15900</v>
      </c>
      <c r="AA265" s="55">
        <v>15900</v>
      </c>
      <c r="AB265" s="55">
        <v>15900</v>
      </c>
      <c r="AC265" s="55">
        <v>15900</v>
      </c>
      <c r="AD265" s="55">
        <v>15900</v>
      </c>
      <c r="AE265" s="55">
        <v>15900</v>
      </c>
      <c r="AF265" s="55">
        <v>15900</v>
      </c>
      <c r="AG265" s="55"/>
    </row>
    <row r="266" spans="2:33" x14ac:dyDescent="0.25">
      <c r="B266" s="79" t="s">
        <v>344</v>
      </c>
      <c r="C266" s="80" t="s">
        <v>365</v>
      </c>
      <c r="D266" s="67">
        <v>45955</v>
      </c>
      <c r="E266" s="60">
        <v>45989</v>
      </c>
      <c r="T266" s="55"/>
      <c r="U266" s="55"/>
      <c r="V266" s="55"/>
      <c r="W266" s="55">
        <v>15900</v>
      </c>
      <c r="X266" s="55">
        <v>15900</v>
      </c>
      <c r="Y266" s="55">
        <v>15900</v>
      </c>
      <c r="Z266" s="55">
        <v>15900</v>
      </c>
      <c r="AA266" s="55">
        <v>15900</v>
      </c>
      <c r="AB266" s="55">
        <v>15900</v>
      </c>
      <c r="AC266" s="55">
        <v>15900</v>
      </c>
      <c r="AD266" s="55">
        <v>15900</v>
      </c>
      <c r="AE266" s="55">
        <v>15900</v>
      </c>
      <c r="AF266" s="55">
        <v>15900</v>
      </c>
      <c r="AG266" s="55"/>
    </row>
    <row r="267" spans="2:33" x14ac:dyDescent="0.25">
      <c r="B267" s="79" t="s">
        <v>345</v>
      </c>
      <c r="C267" s="80" t="s">
        <v>365</v>
      </c>
      <c r="D267" s="67">
        <v>45955</v>
      </c>
      <c r="E267" s="60">
        <v>45989</v>
      </c>
      <c r="T267" s="55"/>
      <c r="U267" s="55"/>
      <c r="V267" s="55"/>
      <c r="W267" s="55">
        <v>15900</v>
      </c>
      <c r="X267" s="55">
        <v>15900</v>
      </c>
      <c r="Y267" s="55">
        <v>15900</v>
      </c>
      <c r="Z267" s="55">
        <v>15900</v>
      </c>
      <c r="AA267" s="55">
        <v>15900</v>
      </c>
      <c r="AB267" s="55">
        <v>15900</v>
      </c>
      <c r="AC267" s="55">
        <v>15900</v>
      </c>
      <c r="AD267" s="55">
        <v>15900</v>
      </c>
      <c r="AE267" s="55">
        <v>15900</v>
      </c>
      <c r="AF267" s="55">
        <v>15900</v>
      </c>
      <c r="AG267" s="55"/>
    </row>
    <row r="268" spans="2:33" x14ac:dyDescent="0.25">
      <c r="B268" s="79" t="s">
        <v>346</v>
      </c>
      <c r="C268" s="80" t="s">
        <v>365</v>
      </c>
      <c r="D268" s="67">
        <v>45956</v>
      </c>
      <c r="E268" s="60">
        <v>45989</v>
      </c>
      <c r="T268" s="55"/>
      <c r="U268" s="55"/>
      <c r="V268" s="55"/>
      <c r="W268" s="55">
        <v>15900</v>
      </c>
      <c r="X268" s="55">
        <v>15900</v>
      </c>
      <c r="Y268" s="55">
        <v>15900</v>
      </c>
      <c r="Z268" s="55">
        <v>15900</v>
      </c>
      <c r="AA268" s="55">
        <v>15900</v>
      </c>
      <c r="AB268" s="55">
        <v>15900</v>
      </c>
      <c r="AC268" s="55">
        <v>15900</v>
      </c>
      <c r="AD268" s="55">
        <v>15900</v>
      </c>
      <c r="AE268" s="55">
        <v>15900</v>
      </c>
      <c r="AF268" s="55">
        <v>15900</v>
      </c>
      <c r="AG268" s="55"/>
    </row>
    <row r="269" spans="2:33" x14ac:dyDescent="0.25">
      <c r="B269" s="79" t="s">
        <v>347</v>
      </c>
      <c r="C269" s="80" t="s">
        <v>365</v>
      </c>
      <c r="D269" s="67">
        <v>45956</v>
      </c>
      <c r="E269" s="60">
        <v>45989</v>
      </c>
      <c r="T269" s="55"/>
      <c r="U269" s="55"/>
      <c r="V269" s="55"/>
      <c r="W269" s="55">
        <v>15900</v>
      </c>
      <c r="X269" s="55">
        <v>15900</v>
      </c>
      <c r="Y269" s="55">
        <v>15900</v>
      </c>
      <c r="Z269" s="55">
        <v>15900</v>
      </c>
      <c r="AA269" s="55">
        <v>15900</v>
      </c>
      <c r="AB269" s="55">
        <v>15900</v>
      </c>
      <c r="AC269" s="55">
        <v>15900</v>
      </c>
      <c r="AD269" s="55">
        <v>15900</v>
      </c>
      <c r="AE269" s="55">
        <v>15900</v>
      </c>
      <c r="AF269" s="55">
        <v>15900</v>
      </c>
      <c r="AG269" s="55"/>
    </row>
    <row r="270" spans="2:33" x14ac:dyDescent="0.25">
      <c r="B270" s="79" t="s">
        <v>348</v>
      </c>
      <c r="C270" s="80" t="s">
        <v>365</v>
      </c>
      <c r="D270" s="67">
        <v>45956</v>
      </c>
      <c r="E270" s="60">
        <v>45989</v>
      </c>
      <c r="T270" s="55"/>
      <c r="U270" s="55"/>
      <c r="V270" s="55"/>
      <c r="W270" s="55">
        <v>15900</v>
      </c>
      <c r="X270" s="55">
        <v>15900</v>
      </c>
      <c r="Y270" s="55">
        <v>15900</v>
      </c>
      <c r="Z270" s="55">
        <v>15900</v>
      </c>
      <c r="AA270" s="55">
        <v>15900</v>
      </c>
      <c r="AB270" s="55">
        <v>15900</v>
      </c>
      <c r="AC270" s="55">
        <v>15900</v>
      </c>
      <c r="AD270" s="55">
        <v>15900</v>
      </c>
      <c r="AE270" s="55">
        <v>15900</v>
      </c>
      <c r="AF270" s="55">
        <v>15900</v>
      </c>
      <c r="AG270" s="55"/>
    </row>
    <row r="271" spans="2:33" x14ac:dyDescent="0.25">
      <c r="B271" s="79" t="s">
        <v>349</v>
      </c>
      <c r="C271" s="80" t="s">
        <v>365</v>
      </c>
      <c r="D271" s="67">
        <v>45957</v>
      </c>
      <c r="E271" s="60">
        <v>45989</v>
      </c>
      <c r="T271" s="55"/>
      <c r="U271" s="55"/>
      <c r="V271" s="55"/>
      <c r="W271" s="55">
        <v>15900</v>
      </c>
      <c r="X271" s="55">
        <v>15900</v>
      </c>
      <c r="Y271" s="55">
        <v>15900</v>
      </c>
      <c r="Z271" s="55">
        <v>15900</v>
      </c>
      <c r="AA271" s="55">
        <v>15900</v>
      </c>
      <c r="AB271" s="55">
        <v>15900</v>
      </c>
      <c r="AC271" s="55">
        <v>15900</v>
      </c>
      <c r="AD271" s="55">
        <v>15900</v>
      </c>
      <c r="AE271" s="55">
        <v>15900</v>
      </c>
      <c r="AF271" s="55">
        <v>15900</v>
      </c>
      <c r="AG271" s="55"/>
    </row>
    <row r="272" spans="2:33" x14ac:dyDescent="0.25">
      <c r="B272" s="79" t="s">
        <v>350</v>
      </c>
      <c r="C272" s="80" t="s">
        <v>365</v>
      </c>
      <c r="D272" s="67">
        <v>45957</v>
      </c>
      <c r="E272" s="60">
        <v>45989</v>
      </c>
      <c r="T272" s="55"/>
      <c r="U272" s="55"/>
      <c r="V272" s="55"/>
      <c r="W272" s="55">
        <v>15900</v>
      </c>
      <c r="X272" s="55">
        <v>15900</v>
      </c>
      <c r="Y272" s="55">
        <v>15900</v>
      </c>
      <c r="Z272" s="55">
        <v>15900</v>
      </c>
      <c r="AA272" s="55">
        <v>15900</v>
      </c>
      <c r="AB272" s="55">
        <v>15900</v>
      </c>
      <c r="AC272" s="55">
        <v>15900</v>
      </c>
      <c r="AD272" s="55">
        <v>15900</v>
      </c>
      <c r="AE272" s="55">
        <v>15900</v>
      </c>
      <c r="AF272" s="55">
        <v>15900</v>
      </c>
      <c r="AG272" s="55"/>
    </row>
    <row r="273" spans="2:33" x14ac:dyDescent="0.25">
      <c r="B273" s="79" t="s">
        <v>351</v>
      </c>
      <c r="C273" s="80" t="s">
        <v>365</v>
      </c>
      <c r="D273" s="67">
        <v>45957</v>
      </c>
      <c r="E273" s="60">
        <v>45989</v>
      </c>
      <c r="T273" s="55"/>
      <c r="U273" s="55"/>
      <c r="V273" s="55"/>
      <c r="W273" s="55">
        <v>15900</v>
      </c>
      <c r="X273" s="55">
        <v>15900</v>
      </c>
      <c r="Y273" s="55">
        <v>15900</v>
      </c>
      <c r="Z273" s="55">
        <v>15900</v>
      </c>
      <c r="AA273" s="55">
        <v>15900</v>
      </c>
      <c r="AB273" s="55">
        <v>15900</v>
      </c>
      <c r="AC273" s="55">
        <v>15900</v>
      </c>
      <c r="AD273" s="55">
        <v>15900</v>
      </c>
      <c r="AE273" s="55">
        <v>15900</v>
      </c>
      <c r="AF273" s="55">
        <v>15900</v>
      </c>
      <c r="AG273" s="55"/>
    </row>
    <row r="274" spans="2:33" x14ac:dyDescent="0.25">
      <c r="B274" s="79" t="s">
        <v>352</v>
      </c>
      <c r="C274" s="80" t="s">
        <v>365</v>
      </c>
      <c r="D274" s="67">
        <v>45958</v>
      </c>
      <c r="E274" s="60">
        <v>45989</v>
      </c>
      <c r="T274" s="55"/>
      <c r="U274" s="55"/>
      <c r="V274" s="55"/>
      <c r="W274" s="55">
        <v>15900</v>
      </c>
      <c r="X274" s="55">
        <v>15900</v>
      </c>
      <c r="Y274" s="55">
        <v>15900</v>
      </c>
      <c r="Z274" s="55">
        <v>15900</v>
      </c>
      <c r="AA274" s="55">
        <v>15900</v>
      </c>
      <c r="AB274" s="55">
        <v>15900</v>
      </c>
      <c r="AC274" s="55">
        <v>15900</v>
      </c>
      <c r="AD274" s="55">
        <v>15900</v>
      </c>
      <c r="AE274" s="55">
        <v>15900</v>
      </c>
      <c r="AF274" s="55">
        <v>15900</v>
      </c>
      <c r="AG274" s="55"/>
    </row>
    <row r="275" spans="2:33" x14ac:dyDescent="0.25">
      <c r="B275" s="79" t="s">
        <v>353</v>
      </c>
      <c r="C275" s="80" t="s">
        <v>365</v>
      </c>
      <c r="D275" s="67">
        <v>45958</v>
      </c>
      <c r="E275" s="60">
        <v>45989</v>
      </c>
      <c r="T275" s="55"/>
      <c r="U275" s="55"/>
      <c r="V275" s="55"/>
      <c r="W275" s="55">
        <v>15900</v>
      </c>
      <c r="X275" s="55">
        <v>15900</v>
      </c>
      <c r="Y275" s="55">
        <v>15900</v>
      </c>
      <c r="Z275" s="55">
        <v>15900</v>
      </c>
      <c r="AA275" s="55">
        <v>15900</v>
      </c>
      <c r="AB275" s="55">
        <v>15900</v>
      </c>
      <c r="AC275" s="55">
        <v>15900</v>
      </c>
      <c r="AD275" s="55">
        <v>15900</v>
      </c>
      <c r="AE275" s="55">
        <v>15900</v>
      </c>
      <c r="AF275" s="55">
        <v>15900</v>
      </c>
      <c r="AG275" s="55"/>
    </row>
    <row r="276" spans="2:33" x14ac:dyDescent="0.25">
      <c r="B276" s="79" t="s">
        <v>354</v>
      </c>
      <c r="C276" s="80" t="s">
        <v>365</v>
      </c>
      <c r="D276" s="67">
        <v>45958</v>
      </c>
      <c r="E276" s="60">
        <v>45989</v>
      </c>
      <c r="T276" s="55"/>
      <c r="U276" s="55"/>
      <c r="V276" s="55"/>
      <c r="W276" s="55">
        <v>15900</v>
      </c>
      <c r="X276" s="55">
        <v>15900</v>
      </c>
      <c r="Y276" s="55">
        <v>15900</v>
      </c>
      <c r="Z276" s="55">
        <v>15900</v>
      </c>
      <c r="AA276" s="55">
        <v>15900</v>
      </c>
      <c r="AB276" s="55">
        <v>15900</v>
      </c>
      <c r="AC276" s="55">
        <v>15900</v>
      </c>
      <c r="AD276" s="55">
        <v>15900</v>
      </c>
      <c r="AE276" s="55">
        <v>15900</v>
      </c>
      <c r="AF276" s="55">
        <v>15900</v>
      </c>
      <c r="AG276" s="55"/>
    </row>
    <row r="277" spans="2:33" x14ac:dyDescent="0.25">
      <c r="B277" s="79" t="s">
        <v>355</v>
      </c>
      <c r="C277" s="80" t="s">
        <v>365</v>
      </c>
      <c r="D277" s="67">
        <v>45959</v>
      </c>
      <c r="E277" s="60">
        <v>45996</v>
      </c>
      <c r="T277" s="55"/>
      <c r="U277" s="55"/>
      <c r="V277" s="55"/>
      <c r="W277" s="55"/>
      <c r="X277" s="55">
        <v>15900</v>
      </c>
      <c r="Y277" s="55">
        <v>15900</v>
      </c>
      <c r="Z277" s="55">
        <v>15900</v>
      </c>
      <c r="AA277" s="55">
        <v>15900</v>
      </c>
      <c r="AB277" s="55">
        <v>15900</v>
      </c>
      <c r="AC277" s="55">
        <v>15900</v>
      </c>
      <c r="AD277" s="55">
        <v>15900</v>
      </c>
      <c r="AE277" s="55">
        <v>15900</v>
      </c>
      <c r="AF277" s="55">
        <v>15900</v>
      </c>
      <c r="AG277" s="55">
        <v>15900</v>
      </c>
    </row>
    <row r="278" spans="2:33" x14ac:dyDescent="0.25">
      <c r="B278" s="79" t="s">
        <v>356</v>
      </c>
      <c r="C278" s="80" t="s">
        <v>365</v>
      </c>
      <c r="D278" s="67">
        <v>45959</v>
      </c>
      <c r="E278" s="60">
        <v>45996</v>
      </c>
      <c r="T278" s="55"/>
      <c r="U278" s="55"/>
      <c r="V278" s="55"/>
      <c r="W278" s="55"/>
      <c r="X278" s="55">
        <v>15900</v>
      </c>
      <c r="Y278" s="55">
        <v>15900</v>
      </c>
      <c r="Z278" s="55">
        <v>15900</v>
      </c>
      <c r="AA278" s="55">
        <v>15900</v>
      </c>
      <c r="AB278" s="55">
        <v>15900</v>
      </c>
      <c r="AC278" s="55">
        <v>15900</v>
      </c>
      <c r="AD278" s="55">
        <v>15900</v>
      </c>
      <c r="AE278" s="55">
        <v>15900</v>
      </c>
      <c r="AF278" s="55">
        <v>15900</v>
      </c>
      <c r="AG278" s="55">
        <v>15900</v>
      </c>
    </row>
    <row r="279" spans="2:33" x14ac:dyDescent="0.25">
      <c r="B279" s="79" t="s">
        <v>357</v>
      </c>
      <c r="C279" s="80" t="s">
        <v>365</v>
      </c>
      <c r="D279" s="67">
        <v>45959</v>
      </c>
      <c r="E279" s="60">
        <v>45996</v>
      </c>
      <c r="T279" s="55"/>
      <c r="U279" s="55"/>
      <c r="V279" s="55"/>
      <c r="W279" s="55"/>
      <c r="X279" s="55">
        <v>15900</v>
      </c>
      <c r="Y279" s="55">
        <v>15900</v>
      </c>
      <c r="Z279" s="55">
        <v>15900</v>
      </c>
      <c r="AA279" s="55">
        <v>15900</v>
      </c>
      <c r="AB279" s="55">
        <v>15900</v>
      </c>
      <c r="AC279" s="55">
        <v>15900</v>
      </c>
      <c r="AD279" s="55">
        <v>15900</v>
      </c>
      <c r="AE279" s="55">
        <v>15900</v>
      </c>
      <c r="AF279" s="55">
        <v>15900</v>
      </c>
      <c r="AG279" s="55">
        <v>15900</v>
      </c>
    </row>
    <row r="280" spans="2:33" x14ac:dyDescent="0.25">
      <c r="B280" s="79" t="s">
        <v>358</v>
      </c>
      <c r="C280" s="80" t="s">
        <v>365</v>
      </c>
      <c r="D280" s="67">
        <v>45960</v>
      </c>
      <c r="E280" s="60">
        <v>45996</v>
      </c>
      <c r="T280" s="55"/>
      <c r="U280" s="55"/>
      <c r="V280" s="55"/>
      <c r="W280" s="55"/>
      <c r="X280" s="55">
        <v>15900</v>
      </c>
      <c r="Y280" s="55">
        <v>15900</v>
      </c>
      <c r="Z280" s="55">
        <v>15900</v>
      </c>
      <c r="AA280" s="55">
        <v>15900</v>
      </c>
      <c r="AB280" s="55">
        <v>15900</v>
      </c>
      <c r="AC280" s="55">
        <v>15900</v>
      </c>
      <c r="AD280" s="55">
        <v>15900</v>
      </c>
      <c r="AE280" s="55">
        <v>15900</v>
      </c>
      <c r="AF280" s="55">
        <v>15900</v>
      </c>
      <c r="AG280" s="55">
        <v>15900</v>
      </c>
    </row>
    <row r="281" spans="2:33" x14ac:dyDescent="0.25">
      <c r="B281" s="79" t="s">
        <v>359</v>
      </c>
      <c r="C281" s="80" t="s">
        <v>365</v>
      </c>
      <c r="D281" s="67">
        <v>45960</v>
      </c>
      <c r="E281" s="60">
        <v>45996</v>
      </c>
      <c r="T281" s="55"/>
      <c r="U281" s="55"/>
      <c r="V281" s="55"/>
      <c r="W281" s="55"/>
      <c r="X281" s="55">
        <v>15900</v>
      </c>
      <c r="Y281" s="55">
        <v>15900</v>
      </c>
      <c r="Z281" s="55">
        <v>15900</v>
      </c>
      <c r="AA281" s="55">
        <v>15900</v>
      </c>
      <c r="AB281" s="55">
        <v>15900</v>
      </c>
      <c r="AC281" s="55">
        <v>15900</v>
      </c>
      <c r="AD281" s="55">
        <v>15900</v>
      </c>
      <c r="AE281" s="55">
        <v>15900</v>
      </c>
      <c r="AF281" s="55">
        <v>15900</v>
      </c>
      <c r="AG281" s="55">
        <v>15900</v>
      </c>
    </row>
    <row r="282" spans="2:33" x14ac:dyDescent="0.25">
      <c r="B282" s="79" t="s">
        <v>360</v>
      </c>
      <c r="C282" s="80" t="s">
        <v>365</v>
      </c>
      <c r="D282" s="67">
        <v>45960</v>
      </c>
      <c r="E282" s="60">
        <v>45996</v>
      </c>
      <c r="T282" s="55"/>
      <c r="U282" s="55"/>
      <c r="V282" s="55"/>
      <c r="W282" s="55"/>
      <c r="X282" s="55">
        <v>15900</v>
      </c>
      <c r="Y282" s="55">
        <v>15900</v>
      </c>
      <c r="Z282" s="55">
        <v>15900</v>
      </c>
      <c r="AA282" s="55">
        <v>15900</v>
      </c>
      <c r="AB282" s="55">
        <v>15900</v>
      </c>
      <c r="AC282" s="55">
        <v>15900</v>
      </c>
      <c r="AD282" s="55">
        <v>15900</v>
      </c>
      <c r="AE282" s="55">
        <v>15900</v>
      </c>
      <c r="AF282" s="55">
        <v>15900</v>
      </c>
      <c r="AG282" s="55">
        <v>15900</v>
      </c>
    </row>
    <row r="283" spans="2:33" x14ac:dyDescent="0.25">
      <c r="B283" s="79" t="s">
        <v>361</v>
      </c>
      <c r="C283" s="80" t="s">
        <v>365</v>
      </c>
      <c r="D283" s="67">
        <v>45961</v>
      </c>
      <c r="E283" s="60">
        <v>45996</v>
      </c>
      <c r="T283" s="55"/>
      <c r="U283" s="55"/>
      <c r="V283" s="55"/>
      <c r="W283" s="55"/>
      <c r="X283" s="55">
        <v>15900</v>
      </c>
      <c r="Y283" s="55">
        <v>15900</v>
      </c>
      <c r="Z283" s="55">
        <v>15900</v>
      </c>
      <c r="AA283" s="55">
        <v>15900</v>
      </c>
      <c r="AB283" s="55">
        <v>15900</v>
      </c>
      <c r="AC283" s="55">
        <v>15900</v>
      </c>
      <c r="AD283" s="55">
        <v>15900</v>
      </c>
      <c r="AE283" s="55">
        <v>15900</v>
      </c>
      <c r="AF283" s="55">
        <v>15900</v>
      </c>
      <c r="AG283" s="55">
        <v>15900</v>
      </c>
    </row>
    <row r="284" spans="2:33" x14ac:dyDescent="0.25">
      <c r="B284" s="79" t="s">
        <v>362</v>
      </c>
      <c r="C284" s="80" t="s">
        <v>365</v>
      </c>
      <c r="D284" s="67">
        <v>45961</v>
      </c>
      <c r="E284" s="60">
        <v>45996</v>
      </c>
      <c r="T284" s="55"/>
      <c r="U284" s="55"/>
      <c r="V284" s="55"/>
      <c r="W284" s="55"/>
      <c r="X284" s="55">
        <v>15900</v>
      </c>
      <c r="Y284" s="55">
        <v>15900</v>
      </c>
      <c r="Z284" s="55">
        <v>15900</v>
      </c>
      <c r="AA284" s="55">
        <v>15900</v>
      </c>
      <c r="AB284" s="55">
        <v>15900</v>
      </c>
      <c r="AC284" s="55">
        <v>15900</v>
      </c>
      <c r="AD284" s="55">
        <v>15900</v>
      </c>
      <c r="AE284" s="55">
        <v>15900</v>
      </c>
      <c r="AF284" s="55">
        <v>15900</v>
      </c>
      <c r="AG284" s="55">
        <v>15900</v>
      </c>
    </row>
    <row r="285" spans="2:33" x14ac:dyDescent="0.25">
      <c r="B285" s="79" t="s">
        <v>363</v>
      </c>
      <c r="C285" s="80" t="s">
        <v>365</v>
      </c>
      <c r="D285" s="67">
        <v>45961</v>
      </c>
      <c r="E285" s="60">
        <v>45996</v>
      </c>
      <c r="T285" s="55"/>
      <c r="U285" s="55"/>
      <c r="V285" s="55"/>
      <c r="W285" s="55"/>
      <c r="X285" s="55">
        <v>15900</v>
      </c>
      <c r="Y285" s="55">
        <v>15900</v>
      </c>
      <c r="Z285" s="55">
        <v>15900</v>
      </c>
      <c r="AA285" s="55">
        <v>15900</v>
      </c>
      <c r="AB285" s="55">
        <v>15900</v>
      </c>
      <c r="AC285" s="55">
        <v>15900</v>
      </c>
      <c r="AD285" s="55">
        <v>15900</v>
      </c>
      <c r="AE285" s="55">
        <v>15900</v>
      </c>
      <c r="AF285" s="55">
        <v>15900</v>
      </c>
      <c r="AG285" s="55">
        <v>15900</v>
      </c>
    </row>
    <row r="287" spans="2:33" x14ac:dyDescent="0.25">
      <c r="E287" s="71" t="s">
        <v>545</v>
      </c>
      <c r="F287" s="85">
        <f>SUM(F5:F286)</f>
        <v>334000</v>
      </c>
      <c r="G287" s="85">
        <f t="shared" ref="G287:AG287" si="0">SUM(G5:G286)</f>
        <v>430000</v>
      </c>
      <c r="H287" s="85">
        <f t="shared" si="0"/>
        <v>430000</v>
      </c>
      <c r="I287" s="85">
        <f t="shared" si="0"/>
        <v>430000</v>
      </c>
      <c r="J287" s="85">
        <f t="shared" si="0"/>
        <v>430000</v>
      </c>
      <c r="K287" s="85">
        <f t="shared" si="0"/>
        <v>1075000</v>
      </c>
      <c r="L287" s="85">
        <f t="shared" si="0"/>
        <v>1075000</v>
      </c>
      <c r="M287" s="85">
        <f t="shared" si="0"/>
        <v>1075000</v>
      </c>
      <c r="N287" s="85">
        <f t="shared" si="0"/>
        <v>1075000</v>
      </c>
      <c r="O287" s="85">
        <f t="shared" si="0"/>
        <v>2811100</v>
      </c>
      <c r="P287" s="85">
        <f t="shared" si="0"/>
        <v>2943000</v>
      </c>
      <c r="Q287" s="85">
        <f t="shared" si="0"/>
        <v>3103500</v>
      </c>
      <c r="R287" s="85">
        <f t="shared" si="0"/>
        <v>3103500</v>
      </c>
      <c r="S287" s="85">
        <f t="shared" si="0"/>
        <v>3103500</v>
      </c>
      <c r="T287" s="85">
        <f>SUM(T5:T286)</f>
        <v>8009100</v>
      </c>
      <c r="U287" s="85">
        <f>SUM(U5:U286)</f>
        <v>7988000</v>
      </c>
      <c r="V287" s="85">
        <f>SUM(V5:V286)</f>
        <v>8373900</v>
      </c>
      <c r="W287" s="85">
        <f t="shared" si="0"/>
        <v>8707800</v>
      </c>
      <c r="X287" s="85">
        <f t="shared" si="0"/>
        <v>8850900</v>
      </c>
      <c r="Y287" s="85">
        <f t="shared" si="0"/>
        <v>7118400</v>
      </c>
      <c r="Z287" s="85">
        <f t="shared" si="0"/>
        <v>6652500</v>
      </c>
      <c r="AA287" s="85">
        <f t="shared" si="0"/>
        <v>6396000</v>
      </c>
      <c r="AB287" s="85">
        <f t="shared" si="0"/>
        <v>6396000</v>
      </c>
      <c r="AC287" s="85">
        <f t="shared" si="0"/>
        <v>6396000</v>
      </c>
      <c r="AD287" s="85">
        <f t="shared" si="0"/>
        <v>1300800</v>
      </c>
      <c r="AE287" s="85">
        <f t="shared" si="0"/>
        <v>862900</v>
      </c>
      <c r="AF287" s="85">
        <f t="shared" si="0"/>
        <v>477000</v>
      </c>
      <c r="AG287" s="85">
        <f t="shared" si="0"/>
        <v>143100</v>
      </c>
    </row>
    <row r="289" spans="5:33" x14ac:dyDescent="0.25">
      <c r="E289" s="71" t="s">
        <v>546</v>
      </c>
      <c r="F289" s="91">
        <v>334000</v>
      </c>
      <c r="G289" s="91">
        <v>430000</v>
      </c>
      <c r="H289" s="91">
        <v>430000</v>
      </c>
      <c r="I289" s="91">
        <v>430000</v>
      </c>
      <c r="J289" s="91">
        <v>430000</v>
      </c>
      <c r="K289" s="91">
        <v>1075000</v>
      </c>
      <c r="L289" s="91">
        <v>1075000</v>
      </c>
      <c r="M289" s="91">
        <v>1075000</v>
      </c>
      <c r="N289" s="91">
        <v>1075000</v>
      </c>
      <c r="O289" s="91">
        <v>2811100</v>
      </c>
      <c r="P289" s="91">
        <v>2943000</v>
      </c>
      <c r="Q289" s="91">
        <v>3103500</v>
      </c>
      <c r="R289" s="91">
        <v>3103500</v>
      </c>
      <c r="S289" s="91">
        <v>3103500</v>
      </c>
      <c r="T289" s="91">
        <v>8009100</v>
      </c>
      <c r="U289" s="91">
        <v>7988000</v>
      </c>
      <c r="V289" s="91">
        <v>8373900</v>
      </c>
      <c r="W289" s="91">
        <v>8707800</v>
      </c>
      <c r="X289" s="91">
        <v>8850900</v>
      </c>
      <c r="Y289" s="91">
        <v>7118400</v>
      </c>
      <c r="Z289" s="91">
        <v>6652500</v>
      </c>
      <c r="AA289" s="91">
        <v>6396000</v>
      </c>
      <c r="AB289" s="91">
        <v>6396000</v>
      </c>
      <c r="AC289" s="91">
        <v>6396000</v>
      </c>
      <c r="AD289" s="91">
        <v>1300800</v>
      </c>
      <c r="AE289" s="91">
        <v>862900</v>
      </c>
      <c r="AF289" s="91">
        <v>477000</v>
      </c>
      <c r="AG289" s="91">
        <v>143100</v>
      </c>
    </row>
    <row r="290" spans="5:33" x14ac:dyDescent="0.25">
      <c r="F290" s="85">
        <f>F287-F289</f>
        <v>0</v>
      </c>
      <c r="G290" s="85">
        <f t="shared" ref="G290:AG290" si="1">G287-G289</f>
        <v>0</v>
      </c>
      <c r="H290" s="85">
        <f t="shared" si="1"/>
        <v>0</v>
      </c>
      <c r="I290" s="85">
        <f t="shared" si="1"/>
        <v>0</v>
      </c>
      <c r="J290" s="85">
        <f t="shared" si="1"/>
        <v>0</v>
      </c>
      <c r="K290" s="85">
        <f t="shared" si="1"/>
        <v>0</v>
      </c>
      <c r="L290" s="85">
        <f t="shared" si="1"/>
        <v>0</v>
      </c>
      <c r="M290" s="85">
        <f t="shared" si="1"/>
        <v>0</v>
      </c>
      <c r="N290" s="85">
        <f t="shared" si="1"/>
        <v>0</v>
      </c>
      <c r="O290" s="85">
        <f t="shared" si="1"/>
        <v>0</v>
      </c>
      <c r="P290" s="85">
        <f t="shared" si="1"/>
        <v>0</v>
      </c>
      <c r="Q290" s="85">
        <f t="shared" si="1"/>
        <v>0</v>
      </c>
      <c r="R290" s="85">
        <f t="shared" si="1"/>
        <v>0</v>
      </c>
      <c r="S290" s="85">
        <f t="shared" si="1"/>
        <v>0</v>
      </c>
      <c r="T290" s="85">
        <f t="shared" si="1"/>
        <v>0</v>
      </c>
      <c r="U290" s="85">
        <f t="shared" si="1"/>
        <v>0</v>
      </c>
      <c r="V290" s="85">
        <f t="shared" si="1"/>
        <v>0</v>
      </c>
      <c r="W290" s="85">
        <f t="shared" si="1"/>
        <v>0</v>
      </c>
      <c r="X290" s="85">
        <f t="shared" si="1"/>
        <v>0</v>
      </c>
      <c r="Y290" s="85">
        <f t="shared" si="1"/>
        <v>0</v>
      </c>
      <c r="Z290" s="85">
        <f t="shared" si="1"/>
        <v>0</v>
      </c>
      <c r="AA290" s="85">
        <f t="shared" si="1"/>
        <v>0</v>
      </c>
      <c r="AB290" s="85">
        <f t="shared" si="1"/>
        <v>0</v>
      </c>
      <c r="AC290" s="85">
        <f t="shared" si="1"/>
        <v>0</v>
      </c>
      <c r="AD290" s="85">
        <f t="shared" si="1"/>
        <v>0</v>
      </c>
      <c r="AE290" s="85">
        <f t="shared" si="1"/>
        <v>0</v>
      </c>
      <c r="AF290" s="85">
        <f t="shared" si="1"/>
        <v>0</v>
      </c>
      <c r="AG290" s="85">
        <f t="shared" si="1"/>
        <v>0</v>
      </c>
    </row>
    <row r="292" spans="5:33" x14ac:dyDescent="0.25"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73BC-C0A6-4B82-AFF1-1810EBBEDE4D}">
  <dimension ref="A1:AK173"/>
  <sheetViews>
    <sheetView topLeftCell="W163" workbookViewId="0">
      <selection activeCell="G173" sqref="G173:AH173"/>
    </sheetView>
  </sheetViews>
  <sheetFormatPr defaultRowHeight="13.5" x14ac:dyDescent="0.25"/>
  <cols>
    <col min="1" max="1" width="8" style="1" customWidth="1"/>
    <col min="2" max="4" width="12" style="1" customWidth="1"/>
    <col min="5" max="5" width="18" style="1" customWidth="1"/>
    <col min="6" max="37" width="14" style="1" customWidth="1"/>
    <col min="38" max="16384" width="9" style="1"/>
  </cols>
  <sheetData>
    <row r="1" spans="1:37" ht="30" customHeight="1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</row>
    <row r="3" spans="1:37" x14ac:dyDescent="0.25">
      <c r="A3" s="2" t="s">
        <v>1</v>
      </c>
      <c r="B3" s="3" t="s">
        <v>544</v>
      </c>
    </row>
    <row r="4" spans="1:37" x14ac:dyDescent="0.25">
      <c r="A4" s="2" t="s">
        <v>3</v>
      </c>
      <c r="B4" s="3" t="s">
        <v>4</v>
      </c>
    </row>
    <row r="5" spans="1:37" x14ac:dyDescent="0.25">
      <c r="A5" s="4" t="s">
        <v>5</v>
      </c>
      <c r="B5" s="5" t="s">
        <v>543</v>
      </c>
      <c r="C5" s="1" t="s">
        <v>7</v>
      </c>
      <c r="D5" s="4" t="s">
        <v>8</v>
      </c>
      <c r="E5" s="5" t="s">
        <v>542</v>
      </c>
      <c r="F5" s="1" t="s">
        <v>7</v>
      </c>
      <c r="G5" s="4" t="s">
        <v>10</v>
      </c>
      <c r="H5" s="5" t="s">
        <v>541</v>
      </c>
    </row>
    <row r="6" spans="1:37" x14ac:dyDescent="0.25">
      <c r="A6" s="2" t="s">
        <v>12</v>
      </c>
      <c r="B6" s="3" t="s">
        <v>540</v>
      </c>
    </row>
    <row r="8" spans="1:37" ht="24.95" customHeight="1" x14ac:dyDescent="0.25">
      <c r="A8" s="88" t="s">
        <v>14</v>
      </c>
      <c r="B8" s="88" t="s">
        <v>15</v>
      </c>
      <c r="C8" s="88" t="s">
        <v>16</v>
      </c>
      <c r="D8" s="88" t="s">
        <v>17</v>
      </c>
      <c r="E8" s="88" t="s">
        <v>18</v>
      </c>
      <c r="F8" s="7" t="s">
        <v>539</v>
      </c>
      <c r="G8" s="7" t="s">
        <v>19</v>
      </c>
      <c r="H8" s="7" t="s">
        <v>20</v>
      </c>
      <c r="I8" s="7" t="s">
        <v>21</v>
      </c>
      <c r="J8" s="7" t="s">
        <v>22</v>
      </c>
      <c r="K8" s="7" t="s">
        <v>23</v>
      </c>
      <c r="L8" s="7" t="s">
        <v>24</v>
      </c>
      <c r="M8" s="7" t="s">
        <v>25</v>
      </c>
      <c r="N8" s="7" t="s">
        <v>26</v>
      </c>
      <c r="O8" s="7" t="s">
        <v>27</v>
      </c>
      <c r="P8" s="7" t="s">
        <v>28</v>
      </c>
      <c r="Q8" s="7" t="s">
        <v>29</v>
      </c>
      <c r="R8" s="7" t="s">
        <v>30</v>
      </c>
      <c r="S8" s="7" t="s">
        <v>31</v>
      </c>
      <c r="T8" s="7" t="s">
        <v>32</v>
      </c>
      <c r="U8" s="7" t="s">
        <v>33</v>
      </c>
      <c r="V8" s="7" t="s">
        <v>34</v>
      </c>
      <c r="W8" s="7" t="s">
        <v>35</v>
      </c>
      <c r="X8" s="7" t="s">
        <v>36</v>
      </c>
      <c r="Y8" s="7" t="s">
        <v>538</v>
      </c>
      <c r="Z8" s="7" t="s">
        <v>537</v>
      </c>
      <c r="AA8" s="7" t="s">
        <v>536</v>
      </c>
      <c r="AB8" s="7" t="s">
        <v>535</v>
      </c>
      <c r="AC8" s="7" t="s">
        <v>534</v>
      </c>
      <c r="AD8" s="7" t="s">
        <v>533</v>
      </c>
      <c r="AE8" s="7" t="s">
        <v>532</v>
      </c>
      <c r="AF8" s="7" t="s">
        <v>531</v>
      </c>
      <c r="AG8" s="7" t="s">
        <v>530</v>
      </c>
      <c r="AH8" s="7" t="s">
        <v>529</v>
      </c>
      <c r="AI8" s="7" t="s">
        <v>528</v>
      </c>
      <c r="AJ8" s="7" t="s">
        <v>527</v>
      </c>
      <c r="AK8" s="6" t="s">
        <v>526</v>
      </c>
    </row>
    <row r="9" spans="1:37" x14ac:dyDescent="0.25">
      <c r="A9" s="88"/>
      <c r="B9" s="88"/>
      <c r="C9" s="88"/>
      <c r="D9" s="88"/>
      <c r="E9" s="88"/>
      <c r="F9" s="6" t="s">
        <v>37</v>
      </c>
      <c r="G9" s="6" t="s">
        <v>37</v>
      </c>
      <c r="H9" s="6" t="s">
        <v>37</v>
      </c>
      <c r="I9" s="6" t="s">
        <v>37</v>
      </c>
      <c r="J9" s="6" t="s">
        <v>37</v>
      </c>
      <c r="K9" s="6" t="s">
        <v>37</v>
      </c>
      <c r="L9" s="6" t="s">
        <v>37</v>
      </c>
      <c r="M9" s="6" t="s">
        <v>37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 s="6" t="s">
        <v>37</v>
      </c>
      <c r="AC9" s="6" t="s">
        <v>37</v>
      </c>
      <c r="AD9" s="6" t="s">
        <v>37</v>
      </c>
      <c r="AE9" s="6" t="s">
        <v>37</v>
      </c>
      <c r="AF9" s="6" t="s">
        <v>37</v>
      </c>
      <c r="AG9" s="6" t="s">
        <v>37</v>
      </c>
      <c r="AH9" s="6" t="s">
        <v>37</v>
      </c>
      <c r="AI9" s="6" t="s">
        <v>37</v>
      </c>
      <c r="AJ9" s="6" t="s">
        <v>37</v>
      </c>
      <c r="AK9" s="6" t="s">
        <v>37</v>
      </c>
    </row>
    <row r="10" spans="1:37" s="10" customFormat="1" x14ac:dyDescent="0.3">
      <c r="A10" s="8">
        <v>1</v>
      </c>
      <c r="B10" s="8" t="s">
        <v>38</v>
      </c>
      <c r="C10" s="8" t="s">
        <v>405</v>
      </c>
      <c r="D10" s="8" t="s">
        <v>39</v>
      </c>
      <c r="E10" s="8" t="s">
        <v>525</v>
      </c>
      <c r="F10" s="91">
        <v>9921600</v>
      </c>
      <c r="G10" s="9">
        <v>119000</v>
      </c>
      <c r="H10" s="9">
        <v>119000</v>
      </c>
      <c r="I10" s="9">
        <v>119000</v>
      </c>
      <c r="J10" s="9">
        <v>119000</v>
      </c>
      <c r="K10" s="9">
        <v>119000</v>
      </c>
      <c r="L10" s="9">
        <v>190400</v>
      </c>
      <c r="M10" s="9">
        <v>190400</v>
      </c>
      <c r="N10" s="9">
        <v>190400</v>
      </c>
      <c r="O10" s="9">
        <v>190400</v>
      </c>
      <c r="P10" s="9">
        <v>347000</v>
      </c>
      <c r="Q10" s="9">
        <v>228000</v>
      </c>
      <c r="R10" s="9">
        <v>228000</v>
      </c>
      <c r="S10" s="9">
        <v>228000</v>
      </c>
      <c r="T10" s="9">
        <v>228000</v>
      </c>
      <c r="U10" s="9">
        <v>844600</v>
      </c>
      <c r="V10" s="9">
        <v>844600</v>
      </c>
      <c r="W10" s="9">
        <v>844600</v>
      </c>
      <c r="X10" s="9">
        <v>844600</v>
      </c>
      <c r="Y10" s="9">
        <v>844600</v>
      </c>
      <c r="Z10" s="9">
        <v>616600</v>
      </c>
      <c r="AA10" s="9">
        <v>616600</v>
      </c>
      <c r="AB10" s="9">
        <v>616600</v>
      </c>
      <c r="AC10" s="9">
        <v>616600</v>
      </c>
      <c r="AD10" s="9">
        <v>616600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</row>
    <row r="11" spans="1:37" s="10" customFormat="1" x14ac:dyDescent="0.3">
      <c r="A11" s="8">
        <v>2</v>
      </c>
      <c r="B11" s="8" t="s">
        <v>41</v>
      </c>
      <c r="C11" s="8" t="s">
        <v>429</v>
      </c>
      <c r="D11" s="8" t="s">
        <v>42</v>
      </c>
      <c r="E11" s="8" t="s">
        <v>524</v>
      </c>
      <c r="F11" s="91">
        <v>9921600</v>
      </c>
      <c r="G11" s="9">
        <v>119000</v>
      </c>
      <c r="H11" s="9">
        <v>119000</v>
      </c>
      <c r="I11" s="9">
        <v>119000</v>
      </c>
      <c r="J11" s="9">
        <v>119000</v>
      </c>
      <c r="K11" s="9">
        <v>119000</v>
      </c>
      <c r="L11" s="9">
        <v>190400</v>
      </c>
      <c r="M11" s="9">
        <v>190400</v>
      </c>
      <c r="N11" s="9">
        <v>190400</v>
      </c>
      <c r="O11" s="9">
        <v>190400</v>
      </c>
      <c r="P11" s="9">
        <v>347000</v>
      </c>
      <c r="Q11" s="9">
        <v>228000</v>
      </c>
      <c r="R11" s="9">
        <v>228000</v>
      </c>
      <c r="S11" s="9">
        <v>228000</v>
      </c>
      <c r="T11" s="9">
        <v>228000</v>
      </c>
      <c r="U11" s="9">
        <v>844600</v>
      </c>
      <c r="V11" s="9">
        <v>844600</v>
      </c>
      <c r="W11" s="9">
        <v>844600</v>
      </c>
      <c r="X11" s="9">
        <v>844600</v>
      </c>
      <c r="Y11" s="9">
        <v>844600</v>
      </c>
      <c r="Z11" s="9">
        <v>616600</v>
      </c>
      <c r="AA11" s="9">
        <v>616600</v>
      </c>
      <c r="AB11" s="9">
        <v>616600</v>
      </c>
      <c r="AC11" s="9">
        <v>616600</v>
      </c>
      <c r="AD11" s="9">
        <v>616600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</row>
    <row r="12" spans="1:37" s="10" customFormat="1" x14ac:dyDescent="0.3">
      <c r="A12" s="8">
        <v>3</v>
      </c>
      <c r="B12" s="8" t="s">
        <v>44</v>
      </c>
      <c r="C12" s="8" t="s">
        <v>523</v>
      </c>
      <c r="D12" s="8" t="s">
        <v>45</v>
      </c>
      <c r="E12" s="8" t="s">
        <v>522</v>
      </c>
      <c r="F12" s="91">
        <v>384000</v>
      </c>
      <c r="G12" s="9">
        <v>24000</v>
      </c>
      <c r="H12" s="9">
        <v>24000</v>
      </c>
      <c r="I12" s="9">
        <v>24000</v>
      </c>
      <c r="J12" s="9">
        <v>24000</v>
      </c>
      <c r="K12" s="9">
        <v>24000</v>
      </c>
      <c r="L12" s="9">
        <v>38400</v>
      </c>
      <c r="M12" s="9">
        <v>38400</v>
      </c>
      <c r="N12" s="9">
        <v>38400</v>
      </c>
      <c r="O12" s="9">
        <v>38400</v>
      </c>
      <c r="P12" s="9">
        <v>38400</v>
      </c>
      <c r="Q12" s="9">
        <v>14400</v>
      </c>
      <c r="R12" s="9">
        <v>14400</v>
      </c>
      <c r="S12" s="9">
        <v>14400</v>
      </c>
      <c r="T12" s="9">
        <v>14400</v>
      </c>
      <c r="U12" s="9">
        <v>14400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</row>
    <row r="13" spans="1:37" s="10" customFormat="1" x14ac:dyDescent="0.3">
      <c r="A13" s="8">
        <v>4</v>
      </c>
      <c r="B13" s="8" t="s">
        <v>47</v>
      </c>
      <c r="C13" s="8" t="s">
        <v>417</v>
      </c>
      <c r="D13" s="8" t="s">
        <v>42</v>
      </c>
      <c r="E13" s="8" t="s">
        <v>476</v>
      </c>
      <c r="F13" s="91">
        <v>384000</v>
      </c>
      <c r="G13" s="9">
        <v>24000</v>
      </c>
      <c r="H13" s="9">
        <v>24000</v>
      </c>
      <c r="I13" s="9">
        <v>24000</v>
      </c>
      <c r="J13" s="9">
        <v>24000</v>
      </c>
      <c r="K13" s="9">
        <v>24000</v>
      </c>
      <c r="L13" s="9">
        <v>38400</v>
      </c>
      <c r="M13" s="9">
        <v>38400</v>
      </c>
      <c r="N13" s="9">
        <v>38400</v>
      </c>
      <c r="O13" s="9">
        <v>38400</v>
      </c>
      <c r="P13" s="9">
        <v>38400</v>
      </c>
      <c r="Q13" s="9">
        <v>14400</v>
      </c>
      <c r="R13" s="9">
        <v>14400</v>
      </c>
      <c r="S13" s="9">
        <v>14400</v>
      </c>
      <c r="T13" s="9">
        <v>14400</v>
      </c>
      <c r="U13" s="9">
        <v>14400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</row>
    <row r="14" spans="1:37" s="10" customFormat="1" x14ac:dyDescent="0.3">
      <c r="A14" s="8">
        <v>5</v>
      </c>
      <c r="B14" s="8" t="s">
        <v>160</v>
      </c>
      <c r="C14" s="8" t="s">
        <v>423</v>
      </c>
      <c r="D14" s="8" t="s">
        <v>42</v>
      </c>
      <c r="E14" s="8" t="s">
        <v>476</v>
      </c>
      <c r="F14" s="91">
        <v>3234000</v>
      </c>
      <c r="G14" s="9">
        <v>24000</v>
      </c>
      <c r="H14" s="9">
        <v>24000</v>
      </c>
      <c r="I14" s="9">
        <v>24000</v>
      </c>
      <c r="J14" s="9">
        <v>24000</v>
      </c>
      <c r="K14" s="9">
        <v>24000</v>
      </c>
      <c r="L14" s="9">
        <v>95400</v>
      </c>
      <c r="M14" s="9">
        <v>95400</v>
      </c>
      <c r="N14" s="9">
        <v>95400</v>
      </c>
      <c r="O14" s="9">
        <v>95400</v>
      </c>
      <c r="P14" s="9">
        <v>323400</v>
      </c>
      <c r="Q14" s="9">
        <v>299400</v>
      </c>
      <c r="R14" s="9">
        <v>299400</v>
      </c>
      <c r="S14" s="9">
        <v>299400</v>
      </c>
      <c r="T14" s="9">
        <v>299400</v>
      </c>
      <c r="U14" s="9">
        <v>299400</v>
      </c>
      <c r="V14" s="9">
        <v>228000</v>
      </c>
      <c r="W14" s="9">
        <v>228000</v>
      </c>
      <c r="X14" s="9">
        <v>228000</v>
      </c>
      <c r="Y14" s="9">
        <v>228000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</row>
    <row r="15" spans="1:37" s="10" customFormat="1" x14ac:dyDescent="0.3">
      <c r="A15" s="8">
        <v>6</v>
      </c>
      <c r="B15" s="8" t="s">
        <v>161</v>
      </c>
      <c r="C15" s="8" t="s">
        <v>511</v>
      </c>
      <c r="D15" s="8" t="s">
        <v>42</v>
      </c>
      <c r="E15" s="8" t="s">
        <v>476</v>
      </c>
      <c r="F15" s="91">
        <v>3287500</v>
      </c>
      <c r="G15" s="9">
        <v>24000</v>
      </c>
      <c r="H15" s="9">
        <v>24000</v>
      </c>
      <c r="I15" s="9">
        <v>24000</v>
      </c>
      <c r="J15" s="9">
        <v>24000</v>
      </c>
      <c r="K15" s="9">
        <v>24000</v>
      </c>
      <c r="L15" s="9">
        <v>95400</v>
      </c>
      <c r="M15" s="9">
        <v>95400</v>
      </c>
      <c r="N15" s="9">
        <v>95400</v>
      </c>
      <c r="O15" s="9">
        <v>95400</v>
      </c>
      <c r="P15" s="9">
        <v>165900</v>
      </c>
      <c r="Q15" s="9">
        <v>141900</v>
      </c>
      <c r="R15" s="9">
        <v>141900</v>
      </c>
      <c r="S15" s="9">
        <v>141900</v>
      </c>
      <c r="T15" s="9">
        <v>141900</v>
      </c>
      <c r="U15" s="9">
        <v>269500</v>
      </c>
      <c r="V15" s="9">
        <v>198100</v>
      </c>
      <c r="W15" s="9">
        <v>198100</v>
      </c>
      <c r="X15" s="9">
        <v>198100</v>
      </c>
      <c r="Y15" s="9">
        <v>198100</v>
      </c>
      <c r="Z15" s="9">
        <v>198100</v>
      </c>
      <c r="AA15" s="9">
        <v>198100</v>
      </c>
      <c r="AB15" s="9">
        <v>198100</v>
      </c>
      <c r="AC15" s="9">
        <v>198100</v>
      </c>
      <c r="AD15" s="9">
        <v>198100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</row>
    <row r="16" spans="1:37" s="10" customFormat="1" x14ac:dyDescent="0.3">
      <c r="A16" s="8">
        <v>7</v>
      </c>
      <c r="B16" s="8" t="s">
        <v>162</v>
      </c>
      <c r="C16" s="8" t="s">
        <v>521</v>
      </c>
      <c r="D16" s="8" t="s">
        <v>42</v>
      </c>
      <c r="E16" s="8" t="s">
        <v>476</v>
      </c>
      <c r="F16" s="91">
        <v>2983600</v>
      </c>
      <c r="G16" s="9">
        <v>0</v>
      </c>
      <c r="H16" s="9">
        <v>24000</v>
      </c>
      <c r="I16" s="9">
        <v>24000</v>
      </c>
      <c r="J16" s="9">
        <v>24000</v>
      </c>
      <c r="K16" s="9">
        <v>24000</v>
      </c>
      <c r="L16" s="9">
        <v>38400</v>
      </c>
      <c r="M16" s="9">
        <v>38400</v>
      </c>
      <c r="N16" s="9">
        <v>38400</v>
      </c>
      <c r="O16" s="9">
        <v>38400</v>
      </c>
      <c r="P16" s="9">
        <v>94500</v>
      </c>
      <c r="Q16" s="9">
        <v>94500</v>
      </c>
      <c r="R16" s="9">
        <v>70500</v>
      </c>
      <c r="S16" s="9">
        <v>70500</v>
      </c>
      <c r="T16" s="9">
        <v>70500</v>
      </c>
      <c r="U16" s="9">
        <v>268600</v>
      </c>
      <c r="V16" s="9">
        <v>268600</v>
      </c>
      <c r="W16" s="9">
        <v>268600</v>
      </c>
      <c r="X16" s="9">
        <v>268600</v>
      </c>
      <c r="Y16" s="9">
        <v>268600</v>
      </c>
      <c r="Z16" s="9">
        <v>198100</v>
      </c>
      <c r="AA16" s="9">
        <v>198100</v>
      </c>
      <c r="AB16" s="9">
        <v>198100</v>
      </c>
      <c r="AC16" s="9">
        <v>198100</v>
      </c>
      <c r="AD16" s="9">
        <v>198100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</row>
    <row r="17" spans="1:37" s="10" customFormat="1" x14ac:dyDescent="0.3">
      <c r="A17" s="8">
        <v>8</v>
      </c>
      <c r="B17" s="8" t="s">
        <v>171</v>
      </c>
      <c r="C17" s="8" t="s">
        <v>451</v>
      </c>
      <c r="D17" s="8" t="s">
        <v>51</v>
      </c>
      <c r="E17" s="8" t="s">
        <v>513</v>
      </c>
      <c r="F17" s="91">
        <v>2983600</v>
      </c>
      <c r="G17" s="9">
        <v>0</v>
      </c>
      <c r="H17" s="9">
        <v>24000</v>
      </c>
      <c r="I17" s="9">
        <v>24000</v>
      </c>
      <c r="J17" s="9">
        <v>24000</v>
      </c>
      <c r="K17" s="9">
        <v>24000</v>
      </c>
      <c r="L17" s="9">
        <v>38400</v>
      </c>
      <c r="M17" s="9">
        <v>38400</v>
      </c>
      <c r="N17" s="9">
        <v>38400</v>
      </c>
      <c r="O17" s="9">
        <v>38400</v>
      </c>
      <c r="P17" s="9">
        <v>94500</v>
      </c>
      <c r="Q17" s="9">
        <v>94500</v>
      </c>
      <c r="R17" s="9">
        <v>70500</v>
      </c>
      <c r="S17" s="9">
        <v>70500</v>
      </c>
      <c r="T17" s="9">
        <v>70500</v>
      </c>
      <c r="U17" s="9">
        <v>268600</v>
      </c>
      <c r="V17" s="9">
        <v>268600</v>
      </c>
      <c r="W17" s="9">
        <v>268600</v>
      </c>
      <c r="X17" s="9">
        <v>268600</v>
      </c>
      <c r="Y17" s="9">
        <v>268600</v>
      </c>
      <c r="Z17" s="9">
        <v>198100</v>
      </c>
      <c r="AA17" s="9">
        <v>198100</v>
      </c>
      <c r="AB17" s="9">
        <v>198100</v>
      </c>
      <c r="AC17" s="9">
        <v>198100</v>
      </c>
      <c r="AD17" s="9">
        <v>198100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</row>
    <row r="18" spans="1:37" s="10" customFormat="1" x14ac:dyDescent="0.3">
      <c r="A18" s="8">
        <v>9</v>
      </c>
      <c r="B18" s="8" t="s">
        <v>172</v>
      </c>
      <c r="C18" s="8" t="s">
        <v>429</v>
      </c>
      <c r="D18" s="8" t="s">
        <v>420</v>
      </c>
      <c r="E18" s="8" t="s">
        <v>520</v>
      </c>
      <c r="F18" s="91">
        <v>1048600</v>
      </c>
      <c r="G18" s="9">
        <v>0</v>
      </c>
      <c r="H18" s="9">
        <v>24000</v>
      </c>
      <c r="I18" s="9">
        <v>24000</v>
      </c>
      <c r="J18" s="9">
        <v>24000</v>
      </c>
      <c r="K18" s="9">
        <v>24000</v>
      </c>
      <c r="L18" s="9">
        <v>38400</v>
      </c>
      <c r="M18" s="9">
        <v>38400</v>
      </c>
      <c r="N18" s="9">
        <v>38400</v>
      </c>
      <c r="O18" s="9">
        <v>38400</v>
      </c>
      <c r="P18" s="9">
        <v>38400</v>
      </c>
      <c r="Q18" s="9">
        <v>38400</v>
      </c>
      <c r="R18" s="9">
        <v>14400</v>
      </c>
      <c r="S18" s="9">
        <v>14400</v>
      </c>
      <c r="T18" s="9">
        <v>14400</v>
      </c>
      <c r="U18" s="9">
        <v>67900</v>
      </c>
      <c r="V18" s="9">
        <v>67900</v>
      </c>
      <c r="W18" s="9">
        <v>67900</v>
      </c>
      <c r="X18" s="9">
        <v>67900</v>
      </c>
      <c r="Y18" s="9">
        <v>67900</v>
      </c>
      <c r="Z18" s="9">
        <v>67900</v>
      </c>
      <c r="AA18" s="9">
        <v>67900</v>
      </c>
      <c r="AB18" s="9">
        <v>67900</v>
      </c>
      <c r="AC18" s="9">
        <v>67900</v>
      </c>
      <c r="AD18" s="9">
        <v>67900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</row>
    <row r="19" spans="1:37" s="10" customFormat="1" x14ac:dyDescent="0.3">
      <c r="A19" s="8">
        <v>10</v>
      </c>
      <c r="B19" s="8" t="s">
        <v>173</v>
      </c>
      <c r="C19" s="8" t="s">
        <v>394</v>
      </c>
      <c r="D19" s="8" t="s">
        <v>380</v>
      </c>
      <c r="E19" s="8" t="s">
        <v>467</v>
      </c>
      <c r="F19" s="91">
        <v>3287500</v>
      </c>
      <c r="G19" s="9">
        <v>0</v>
      </c>
      <c r="H19" s="9">
        <v>24000</v>
      </c>
      <c r="I19" s="9">
        <v>24000</v>
      </c>
      <c r="J19" s="9">
        <v>24000</v>
      </c>
      <c r="K19" s="9">
        <v>24000</v>
      </c>
      <c r="L19" s="9">
        <v>95400</v>
      </c>
      <c r="M19" s="9">
        <v>95400</v>
      </c>
      <c r="N19" s="9">
        <v>95400</v>
      </c>
      <c r="O19" s="9">
        <v>95400</v>
      </c>
      <c r="P19" s="9">
        <v>165900</v>
      </c>
      <c r="Q19" s="9">
        <v>165900</v>
      </c>
      <c r="R19" s="9">
        <v>141900</v>
      </c>
      <c r="S19" s="9">
        <v>141900</v>
      </c>
      <c r="T19" s="9">
        <v>141900</v>
      </c>
      <c r="U19" s="9">
        <v>269500</v>
      </c>
      <c r="V19" s="9">
        <v>198100</v>
      </c>
      <c r="W19" s="9">
        <v>198100</v>
      </c>
      <c r="X19" s="9">
        <v>198100</v>
      </c>
      <c r="Y19" s="9">
        <v>198100</v>
      </c>
      <c r="Z19" s="9">
        <v>198100</v>
      </c>
      <c r="AA19" s="9">
        <v>198100</v>
      </c>
      <c r="AB19" s="9">
        <v>198100</v>
      </c>
      <c r="AC19" s="9">
        <v>198100</v>
      </c>
      <c r="AD19" s="9">
        <v>198100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</row>
    <row r="20" spans="1:37" s="10" customFormat="1" x14ac:dyDescent="0.3">
      <c r="A20" s="8">
        <v>11</v>
      </c>
      <c r="B20" s="8" t="s">
        <v>174</v>
      </c>
      <c r="C20" s="8" t="s">
        <v>519</v>
      </c>
      <c r="D20" s="8" t="s">
        <v>42</v>
      </c>
      <c r="E20" s="8" t="s">
        <v>476</v>
      </c>
      <c r="F20" s="91">
        <v>1528000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14400</v>
      </c>
      <c r="M20" s="9">
        <v>14400</v>
      </c>
      <c r="N20" s="9">
        <v>14400</v>
      </c>
      <c r="O20" s="9">
        <v>14400</v>
      </c>
      <c r="P20" s="9">
        <v>84900</v>
      </c>
      <c r="Q20" s="9">
        <v>84900</v>
      </c>
      <c r="R20" s="9">
        <v>84900</v>
      </c>
      <c r="S20" s="9">
        <v>84900</v>
      </c>
      <c r="T20" s="9">
        <v>84900</v>
      </c>
      <c r="U20" s="9">
        <v>152800</v>
      </c>
      <c r="V20" s="9">
        <v>138400</v>
      </c>
      <c r="W20" s="9">
        <v>138400</v>
      </c>
      <c r="X20" s="9">
        <v>138400</v>
      </c>
      <c r="Y20" s="9">
        <v>138400</v>
      </c>
      <c r="Z20" s="9">
        <v>67900</v>
      </c>
      <c r="AA20" s="9">
        <v>67900</v>
      </c>
      <c r="AB20" s="9">
        <v>67900</v>
      </c>
      <c r="AC20" s="9">
        <v>67900</v>
      </c>
      <c r="AD20" s="9">
        <v>67900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</row>
    <row r="21" spans="1:37" s="10" customFormat="1" x14ac:dyDescent="0.3">
      <c r="A21" s="8">
        <v>12</v>
      </c>
      <c r="B21" s="8" t="s">
        <v>175</v>
      </c>
      <c r="C21" s="8" t="s">
        <v>415</v>
      </c>
      <c r="D21" s="8" t="s">
        <v>42</v>
      </c>
      <c r="E21" s="8" t="s">
        <v>476</v>
      </c>
      <c r="F21" s="91">
        <v>315000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14400</v>
      </c>
      <c r="M21" s="9">
        <v>14400</v>
      </c>
      <c r="N21" s="9">
        <v>14400</v>
      </c>
      <c r="O21" s="9">
        <v>14400</v>
      </c>
      <c r="P21" s="9">
        <v>31500</v>
      </c>
      <c r="Q21" s="9">
        <v>31500</v>
      </c>
      <c r="R21" s="9">
        <v>31500</v>
      </c>
      <c r="S21" s="9">
        <v>31500</v>
      </c>
      <c r="T21" s="9">
        <v>31500</v>
      </c>
      <c r="U21" s="9">
        <v>31500</v>
      </c>
      <c r="V21" s="9">
        <v>17100</v>
      </c>
      <c r="W21" s="9">
        <v>17100</v>
      </c>
      <c r="X21" s="9">
        <v>17100</v>
      </c>
      <c r="Y21" s="9">
        <v>17100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</row>
    <row r="22" spans="1:37" s="10" customFormat="1" x14ac:dyDescent="0.3">
      <c r="A22" s="8">
        <v>13</v>
      </c>
      <c r="B22" s="8" t="s">
        <v>176</v>
      </c>
      <c r="C22" s="8" t="s">
        <v>518</v>
      </c>
      <c r="D22" s="8" t="s">
        <v>48</v>
      </c>
      <c r="E22" s="8" t="s">
        <v>516</v>
      </c>
      <c r="F22" s="91">
        <v>315000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14400</v>
      </c>
      <c r="M22" s="9">
        <v>14400</v>
      </c>
      <c r="N22" s="9">
        <v>14400</v>
      </c>
      <c r="O22" s="9">
        <v>14400</v>
      </c>
      <c r="P22" s="9">
        <v>31500</v>
      </c>
      <c r="Q22" s="9">
        <v>31500</v>
      </c>
      <c r="R22" s="9">
        <v>31500</v>
      </c>
      <c r="S22" s="9">
        <v>31500</v>
      </c>
      <c r="T22" s="9">
        <v>31500</v>
      </c>
      <c r="U22" s="9">
        <v>31500</v>
      </c>
      <c r="V22" s="9">
        <v>17100</v>
      </c>
      <c r="W22" s="9">
        <v>17100</v>
      </c>
      <c r="X22" s="9">
        <v>17100</v>
      </c>
      <c r="Y22" s="9">
        <v>17100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</row>
    <row r="23" spans="1:37" s="10" customFormat="1" x14ac:dyDescent="0.3">
      <c r="A23" s="8">
        <v>14</v>
      </c>
      <c r="B23" s="8" t="s">
        <v>177</v>
      </c>
      <c r="C23" s="8" t="s">
        <v>517</v>
      </c>
      <c r="D23" s="8" t="s">
        <v>48</v>
      </c>
      <c r="E23" s="8" t="s">
        <v>516</v>
      </c>
      <c r="F23" s="91">
        <v>315000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14400</v>
      </c>
      <c r="M23" s="9">
        <v>14400</v>
      </c>
      <c r="N23" s="9">
        <v>14400</v>
      </c>
      <c r="O23" s="9">
        <v>14400</v>
      </c>
      <c r="P23" s="9">
        <v>31500</v>
      </c>
      <c r="Q23" s="9">
        <v>31500</v>
      </c>
      <c r="R23" s="9">
        <v>31500</v>
      </c>
      <c r="S23" s="9">
        <v>31500</v>
      </c>
      <c r="T23" s="9">
        <v>31500</v>
      </c>
      <c r="U23" s="9">
        <v>31500</v>
      </c>
      <c r="V23" s="9">
        <v>17100</v>
      </c>
      <c r="W23" s="9">
        <v>17100</v>
      </c>
      <c r="X23" s="9">
        <v>17100</v>
      </c>
      <c r="Y23" s="9">
        <v>17100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</row>
    <row r="24" spans="1:37" s="10" customFormat="1" x14ac:dyDescent="0.3">
      <c r="A24" s="8">
        <v>15</v>
      </c>
      <c r="B24" s="8" t="s">
        <v>178</v>
      </c>
      <c r="C24" s="8" t="s">
        <v>515</v>
      </c>
      <c r="D24" s="8" t="s">
        <v>51</v>
      </c>
      <c r="E24" s="8" t="s">
        <v>513</v>
      </c>
      <c r="F24" s="91">
        <v>2830000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14400</v>
      </c>
      <c r="M24" s="9">
        <v>14400</v>
      </c>
      <c r="N24" s="9">
        <v>14400</v>
      </c>
      <c r="O24" s="9">
        <v>14400</v>
      </c>
      <c r="P24" s="9">
        <v>84900</v>
      </c>
      <c r="Q24" s="9">
        <v>84900</v>
      </c>
      <c r="R24" s="9">
        <v>84900</v>
      </c>
      <c r="S24" s="9">
        <v>84900</v>
      </c>
      <c r="T24" s="9">
        <v>84900</v>
      </c>
      <c r="U24" s="9">
        <v>283000</v>
      </c>
      <c r="V24" s="9">
        <v>268600</v>
      </c>
      <c r="W24" s="9">
        <v>268600</v>
      </c>
      <c r="X24" s="9">
        <v>268600</v>
      </c>
      <c r="Y24" s="9">
        <v>268600</v>
      </c>
      <c r="Z24" s="9">
        <v>198100</v>
      </c>
      <c r="AA24" s="9">
        <v>198100</v>
      </c>
      <c r="AB24" s="9">
        <v>198100</v>
      </c>
      <c r="AC24" s="9">
        <v>198100</v>
      </c>
      <c r="AD24" s="9">
        <v>198100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</row>
    <row r="25" spans="1:37" s="10" customFormat="1" x14ac:dyDescent="0.3">
      <c r="A25" s="8">
        <v>16</v>
      </c>
      <c r="B25" s="8" t="s">
        <v>179</v>
      </c>
      <c r="C25" s="8" t="s">
        <v>514</v>
      </c>
      <c r="D25" s="8" t="s">
        <v>51</v>
      </c>
      <c r="E25" s="8" t="s">
        <v>513</v>
      </c>
      <c r="F25" s="91">
        <v>315000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14400</v>
      </c>
      <c r="M25" s="9">
        <v>14400</v>
      </c>
      <c r="N25" s="9">
        <v>14400</v>
      </c>
      <c r="O25" s="9">
        <v>14400</v>
      </c>
      <c r="P25" s="9">
        <v>31500</v>
      </c>
      <c r="Q25" s="9">
        <v>31500</v>
      </c>
      <c r="R25" s="9">
        <v>31500</v>
      </c>
      <c r="S25" s="9">
        <v>31500</v>
      </c>
      <c r="T25" s="9">
        <v>31500</v>
      </c>
      <c r="U25" s="9">
        <v>31500</v>
      </c>
      <c r="V25" s="9">
        <v>17100</v>
      </c>
      <c r="W25" s="9">
        <v>17100</v>
      </c>
      <c r="X25" s="9">
        <v>17100</v>
      </c>
      <c r="Y25" s="9">
        <v>17100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</row>
    <row r="26" spans="1:37" s="10" customFormat="1" x14ac:dyDescent="0.3">
      <c r="A26" s="8">
        <v>17</v>
      </c>
      <c r="B26" s="8" t="s">
        <v>180</v>
      </c>
      <c r="C26" s="8" t="s">
        <v>512</v>
      </c>
      <c r="D26" s="8" t="s">
        <v>380</v>
      </c>
      <c r="E26" s="8" t="s">
        <v>467</v>
      </c>
      <c r="F26" s="91">
        <v>315000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14400</v>
      </c>
      <c r="M26" s="9">
        <v>14400</v>
      </c>
      <c r="N26" s="9">
        <v>14400</v>
      </c>
      <c r="O26" s="9">
        <v>14400</v>
      </c>
      <c r="P26" s="9">
        <v>31500</v>
      </c>
      <c r="Q26" s="9">
        <v>31500</v>
      </c>
      <c r="R26" s="9">
        <v>31500</v>
      </c>
      <c r="S26" s="9">
        <v>31500</v>
      </c>
      <c r="T26" s="9">
        <v>31500</v>
      </c>
      <c r="U26" s="9">
        <v>31500</v>
      </c>
      <c r="V26" s="9">
        <v>17100</v>
      </c>
      <c r="W26" s="9">
        <v>17100</v>
      </c>
      <c r="X26" s="9">
        <v>17100</v>
      </c>
      <c r="Y26" s="9">
        <v>17100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</row>
    <row r="27" spans="1:37" s="10" customFormat="1" x14ac:dyDescent="0.3">
      <c r="A27" s="8">
        <v>18</v>
      </c>
      <c r="B27" s="8" t="s">
        <v>181</v>
      </c>
      <c r="C27" s="8" t="s">
        <v>381</v>
      </c>
      <c r="D27" s="8" t="s">
        <v>380</v>
      </c>
      <c r="E27" s="8" t="s">
        <v>467</v>
      </c>
      <c r="F27" s="91">
        <v>315000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14400</v>
      </c>
      <c r="M27" s="9">
        <v>14400</v>
      </c>
      <c r="N27" s="9">
        <v>14400</v>
      </c>
      <c r="O27" s="9">
        <v>14400</v>
      </c>
      <c r="P27" s="9">
        <v>31500</v>
      </c>
      <c r="Q27" s="9">
        <v>31500</v>
      </c>
      <c r="R27" s="9">
        <v>31500</v>
      </c>
      <c r="S27" s="9">
        <v>31500</v>
      </c>
      <c r="T27" s="9">
        <v>31500</v>
      </c>
      <c r="U27" s="9">
        <v>31500</v>
      </c>
      <c r="V27" s="9">
        <v>17100</v>
      </c>
      <c r="W27" s="9">
        <v>17100</v>
      </c>
      <c r="X27" s="9">
        <v>17100</v>
      </c>
      <c r="Y27" s="9">
        <v>17100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</row>
    <row r="28" spans="1:37" s="10" customFormat="1" x14ac:dyDescent="0.3">
      <c r="A28" s="8">
        <v>19</v>
      </c>
      <c r="B28" s="8" t="s">
        <v>182</v>
      </c>
      <c r="C28" s="8" t="s">
        <v>417</v>
      </c>
      <c r="D28" s="8" t="s">
        <v>388</v>
      </c>
      <c r="E28" s="8" t="s">
        <v>462</v>
      </c>
      <c r="F28" s="91">
        <v>315000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14400</v>
      </c>
      <c r="M28" s="9">
        <v>14400</v>
      </c>
      <c r="N28" s="9">
        <v>14400</v>
      </c>
      <c r="O28" s="9">
        <v>14400</v>
      </c>
      <c r="P28" s="9">
        <v>31500</v>
      </c>
      <c r="Q28" s="9">
        <v>31500</v>
      </c>
      <c r="R28" s="9">
        <v>31500</v>
      </c>
      <c r="S28" s="9">
        <v>31500</v>
      </c>
      <c r="T28" s="9">
        <v>31500</v>
      </c>
      <c r="U28" s="9">
        <v>31500</v>
      </c>
      <c r="V28" s="9">
        <v>17100</v>
      </c>
      <c r="W28" s="9">
        <v>17100</v>
      </c>
      <c r="X28" s="9">
        <v>17100</v>
      </c>
      <c r="Y28" s="9">
        <v>17100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</row>
    <row r="29" spans="1:37" s="10" customFormat="1" x14ac:dyDescent="0.3">
      <c r="A29" s="8">
        <v>20</v>
      </c>
      <c r="B29" s="8" t="s">
        <v>183</v>
      </c>
      <c r="C29" s="8" t="s">
        <v>423</v>
      </c>
      <c r="D29" s="8" t="s">
        <v>388</v>
      </c>
      <c r="E29" s="8" t="s">
        <v>462</v>
      </c>
      <c r="F29" s="91">
        <v>2424000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14400</v>
      </c>
      <c r="M29" s="9">
        <v>14400</v>
      </c>
      <c r="N29" s="9">
        <v>14400</v>
      </c>
      <c r="O29" s="9">
        <v>14400</v>
      </c>
      <c r="P29" s="9">
        <v>242400</v>
      </c>
      <c r="Q29" s="9">
        <v>242400</v>
      </c>
      <c r="R29" s="9">
        <v>242400</v>
      </c>
      <c r="S29" s="9">
        <v>242400</v>
      </c>
      <c r="T29" s="9">
        <v>242400</v>
      </c>
      <c r="U29" s="9">
        <v>242400</v>
      </c>
      <c r="V29" s="9">
        <v>228000</v>
      </c>
      <c r="W29" s="9">
        <v>228000</v>
      </c>
      <c r="X29" s="9">
        <v>228000</v>
      </c>
      <c r="Y29" s="9">
        <v>228000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</row>
    <row r="30" spans="1:37" s="10" customFormat="1" x14ac:dyDescent="0.3">
      <c r="A30" s="8">
        <v>21</v>
      </c>
      <c r="B30" s="8" t="s">
        <v>184</v>
      </c>
      <c r="C30" s="8" t="s">
        <v>511</v>
      </c>
      <c r="D30" s="8" t="s">
        <v>388</v>
      </c>
      <c r="E30" s="8" t="s">
        <v>462</v>
      </c>
      <c r="F30" s="91">
        <v>315000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14400</v>
      </c>
      <c r="M30" s="9">
        <v>14400</v>
      </c>
      <c r="N30" s="9">
        <v>14400</v>
      </c>
      <c r="O30" s="9">
        <v>14400</v>
      </c>
      <c r="P30" s="9">
        <v>31500</v>
      </c>
      <c r="Q30" s="9">
        <v>31500</v>
      </c>
      <c r="R30" s="9">
        <v>31500</v>
      </c>
      <c r="S30" s="9">
        <v>31500</v>
      </c>
      <c r="T30" s="9">
        <v>31500</v>
      </c>
      <c r="U30" s="9">
        <v>31500</v>
      </c>
      <c r="V30" s="9">
        <v>17100</v>
      </c>
      <c r="W30" s="9">
        <v>17100</v>
      </c>
      <c r="X30" s="9">
        <v>17100</v>
      </c>
      <c r="Y30" s="9">
        <v>17100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</row>
    <row r="31" spans="1:37" s="10" customFormat="1" x14ac:dyDescent="0.3">
      <c r="A31" s="8">
        <v>22</v>
      </c>
      <c r="B31" s="8" t="s">
        <v>185</v>
      </c>
      <c r="C31" s="8" t="s">
        <v>510</v>
      </c>
      <c r="D31" s="8" t="s">
        <v>48</v>
      </c>
      <c r="E31" s="8" t="s">
        <v>495</v>
      </c>
      <c r="F31" s="91">
        <v>2830000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14400</v>
      </c>
      <c r="M31" s="9">
        <v>14400</v>
      </c>
      <c r="N31" s="9">
        <v>14400</v>
      </c>
      <c r="O31" s="9">
        <v>14400</v>
      </c>
      <c r="P31" s="9">
        <v>84900</v>
      </c>
      <c r="Q31" s="9">
        <v>84900</v>
      </c>
      <c r="R31" s="9">
        <v>84900</v>
      </c>
      <c r="S31" s="9">
        <v>84900</v>
      </c>
      <c r="T31" s="9">
        <v>84900</v>
      </c>
      <c r="U31" s="9">
        <v>283000</v>
      </c>
      <c r="V31" s="9">
        <v>268600</v>
      </c>
      <c r="W31" s="9">
        <v>268600</v>
      </c>
      <c r="X31" s="9">
        <v>268600</v>
      </c>
      <c r="Y31" s="9">
        <v>268600</v>
      </c>
      <c r="Z31" s="9">
        <v>198100</v>
      </c>
      <c r="AA31" s="9">
        <v>198100</v>
      </c>
      <c r="AB31" s="9">
        <v>198100</v>
      </c>
      <c r="AC31" s="9">
        <v>198100</v>
      </c>
      <c r="AD31" s="9">
        <v>198100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</row>
    <row r="32" spans="1:37" s="10" customFormat="1" x14ac:dyDescent="0.3">
      <c r="A32" s="8">
        <v>23</v>
      </c>
      <c r="B32" s="8" t="s">
        <v>186</v>
      </c>
      <c r="C32" s="8" t="s">
        <v>509</v>
      </c>
      <c r="D32" s="8" t="s">
        <v>48</v>
      </c>
      <c r="E32" s="8" t="s">
        <v>495</v>
      </c>
      <c r="F32" s="91">
        <v>908500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14400</v>
      </c>
      <c r="M32" s="9">
        <v>14400</v>
      </c>
      <c r="N32" s="9">
        <v>14400</v>
      </c>
      <c r="O32" s="9">
        <v>14400</v>
      </c>
      <c r="P32" s="9">
        <v>31500</v>
      </c>
      <c r="Q32" s="9">
        <v>31500</v>
      </c>
      <c r="R32" s="9">
        <v>31500</v>
      </c>
      <c r="S32" s="9">
        <v>31500</v>
      </c>
      <c r="T32" s="9">
        <v>31500</v>
      </c>
      <c r="U32" s="9">
        <v>82300</v>
      </c>
      <c r="V32" s="9">
        <v>67900</v>
      </c>
      <c r="W32" s="9">
        <v>67900</v>
      </c>
      <c r="X32" s="9">
        <v>67900</v>
      </c>
      <c r="Y32" s="9">
        <v>67900</v>
      </c>
      <c r="Z32" s="9">
        <v>67900</v>
      </c>
      <c r="AA32" s="9">
        <v>67900</v>
      </c>
      <c r="AB32" s="9">
        <v>67900</v>
      </c>
      <c r="AC32" s="9">
        <v>67900</v>
      </c>
      <c r="AD32" s="9">
        <v>67900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</row>
    <row r="33" spans="1:37" s="10" customFormat="1" x14ac:dyDescent="0.3">
      <c r="A33" s="8">
        <v>24</v>
      </c>
      <c r="B33" s="8" t="s">
        <v>187</v>
      </c>
      <c r="C33" s="8" t="s">
        <v>508</v>
      </c>
      <c r="D33" s="8" t="s">
        <v>48</v>
      </c>
      <c r="E33" s="8" t="s">
        <v>495</v>
      </c>
      <c r="F33" s="91">
        <v>315000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14400</v>
      </c>
      <c r="M33" s="9">
        <v>14400</v>
      </c>
      <c r="N33" s="9">
        <v>14400</v>
      </c>
      <c r="O33" s="9">
        <v>14400</v>
      </c>
      <c r="P33" s="9">
        <v>31500</v>
      </c>
      <c r="Q33" s="9">
        <v>31500</v>
      </c>
      <c r="R33" s="9">
        <v>31500</v>
      </c>
      <c r="S33" s="9">
        <v>31500</v>
      </c>
      <c r="T33" s="9">
        <v>31500</v>
      </c>
      <c r="U33" s="9">
        <v>31500</v>
      </c>
      <c r="V33" s="9">
        <v>17100</v>
      </c>
      <c r="W33" s="9">
        <v>17100</v>
      </c>
      <c r="X33" s="9">
        <v>17100</v>
      </c>
      <c r="Y33" s="9">
        <v>17100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</row>
    <row r="34" spans="1:37" s="10" customFormat="1" x14ac:dyDescent="0.3">
      <c r="A34" s="8">
        <v>25</v>
      </c>
      <c r="B34" s="8" t="s">
        <v>188</v>
      </c>
      <c r="C34" s="8" t="s">
        <v>507</v>
      </c>
      <c r="D34" s="8" t="s">
        <v>48</v>
      </c>
      <c r="E34" s="8" t="s">
        <v>495</v>
      </c>
      <c r="F34" s="91">
        <v>908500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14400</v>
      </c>
      <c r="M34" s="9">
        <v>14400</v>
      </c>
      <c r="N34" s="9">
        <v>14400</v>
      </c>
      <c r="O34" s="9">
        <v>14400</v>
      </c>
      <c r="P34" s="9">
        <v>31500</v>
      </c>
      <c r="Q34" s="9">
        <v>31500</v>
      </c>
      <c r="R34" s="9">
        <v>31500</v>
      </c>
      <c r="S34" s="9">
        <v>31500</v>
      </c>
      <c r="T34" s="9">
        <v>31500</v>
      </c>
      <c r="U34" s="9">
        <v>82300</v>
      </c>
      <c r="V34" s="9">
        <v>67900</v>
      </c>
      <c r="W34" s="9">
        <v>67900</v>
      </c>
      <c r="X34" s="9">
        <v>67900</v>
      </c>
      <c r="Y34" s="9">
        <v>67900</v>
      </c>
      <c r="Z34" s="9">
        <v>67900</v>
      </c>
      <c r="AA34" s="9">
        <v>67900</v>
      </c>
      <c r="AB34" s="9">
        <v>67900</v>
      </c>
      <c r="AC34" s="9">
        <v>67900</v>
      </c>
      <c r="AD34" s="9">
        <v>67900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</row>
    <row r="35" spans="1:37" s="10" customFormat="1" x14ac:dyDescent="0.3">
      <c r="A35" s="8">
        <v>26</v>
      </c>
      <c r="B35" s="8" t="s">
        <v>203</v>
      </c>
      <c r="C35" s="8" t="s">
        <v>506</v>
      </c>
      <c r="D35" s="8" t="s">
        <v>42</v>
      </c>
      <c r="E35" s="8" t="s">
        <v>476</v>
      </c>
      <c r="F35" s="91">
        <v>2152000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17100</v>
      </c>
      <c r="Q35" s="9">
        <v>17100</v>
      </c>
      <c r="R35" s="9">
        <v>17100</v>
      </c>
      <c r="S35" s="9">
        <v>17100</v>
      </c>
      <c r="T35" s="9">
        <v>17100</v>
      </c>
      <c r="U35" s="9">
        <v>215200</v>
      </c>
      <c r="V35" s="9">
        <v>215200</v>
      </c>
      <c r="W35" s="9">
        <v>215200</v>
      </c>
      <c r="X35" s="9">
        <v>215200</v>
      </c>
      <c r="Y35" s="9">
        <v>215200</v>
      </c>
      <c r="Z35" s="9">
        <v>198100</v>
      </c>
      <c r="AA35" s="9">
        <v>198100</v>
      </c>
      <c r="AB35" s="9">
        <v>198100</v>
      </c>
      <c r="AC35" s="9">
        <v>198100</v>
      </c>
      <c r="AD35" s="9">
        <v>198100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</row>
    <row r="36" spans="1:37" s="10" customFormat="1" x14ac:dyDescent="0.3">
      <c r="A36" s="8">
        <v>27</v>
      </c>
      <c r="B36" s="8" t="s">
        <v>204</v>
      </c>
      <c r="C36" s="8" t="s">
        <v>505</v>
      </c>
      <c r="D36" s="8" t="s">
        <v>42</v>
      </c>
      <c r="E36" s="8" t="s">
        <v>476</v>
      </c>
      <c r="F36" s="91">
        <v>330000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17100</v>
      </c>
      <c r="Q36" s="9">
        <v>17100</v>
      </c>
      <c r="R36" s="9">
        <v>17100</v>
      </c>
      <c r="S36" s="9">
        <v>17100</v>
      </c>
      <c r="T36" s="9">
        <v>17100</v>
      </c>
      <c r="U36" s="9">
        <v>33000</v>
      </c>
      <c r="V36" s="9">
        <v>33000</v>
      </c>
      <c r="W36" s="9">
        <v>33000</v>
      </c>
      <c r="X36" s="9">
        <v>33000</v>
      </c>
      <c r="Y36" s="9">
        <v>33000</v>
      </c>
      <c r="Z36" s="9">
        <v>15900</v>
      </c>
      <c r="AA36" s="9">
        <v>15900</v>
      </c>
      <c r="AB36" s="9">
        <v>15900</v>
      </c>
      <c r="AC36" s="9">
        <v>15900</v>
      </c>
      <c r="AD36" s="9">
        <v>15900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</row>
    <row r="37" spans="1:37" s="10" customFormat="1" x14ac:dyDescent="0.3">
      <c r="A37" s="8">
        <v>28</v>
      </c>
      <c r="B37" s="8" t="s">
        <v>205</v>
      </c>
      <c r="C37" s="8" t="s">
        <v>504</v>
      </c>
      <c r="D37" s="8" t="s">
        <v>42</v>
      </c>
      <c r="E37" s="8" t="s">
        <v>476</v>
      </c>
      <c r="F37" s="91">
        <v>2686000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70500</v>
      </c>
      <c r="Q37" s="9">
        <v>70500</v>
      </c>
      <c r="R37" s="9">
        <v>70500</v>
      </c>
      <c r="S37" s="9">
        <v>70500</v>
      </c>
      <c r="T37" s="9">
        <v>70500</v>
      </c>
      <c r="U37" s="9">
        <v>268600</v>
      </c>
      <c r="V37" s="9">
        <v>268600</v>
      </c>
      <c r="W37" s="9">
        <v>268600</v>
      </c>
      <c r="X37" s="9">
        <v>268600</v>
      </c>
      <c r="Y37" s="9">
        <v>268600</v>
      </c>
      <c r="Z37" s="9">
        <v>198100</v>
      </c>
      <c r="AA37" s="9">
        <v>198100</v>
      </c>
      <c r="AB37" s="9">
        <v>198100</v>
      </c>
      <c r="AC37" s="9">
        <v>198100</v>
      </c>
      <c r="AD37" s="9">
        <v>198100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</row>
    <row r="38" spans="1:37" s="10" customFormat="1" x14ac:dyDescent="0.3">
      <c r="A38" s="8">
        <v>29</v>
      </c>
      <c r="B38" s="8" t="s">
        <v>206</v>
      </c>
      <c r="C38" s="8" t="s">
        <v>503</v>
      </c>
      <c r="D38" s="8" t="s">
        <v>42</v>
      </c>
      <c r="E38" s="8" t="s">
        <v>476</v>
      </c>
      <c r="F38" s="91">
        <v>850000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17100</v>
      </c>
      <c r="Q38" s="9">
        <v>17100</v>
      </c>
      <c r="R38" s="9">
        <v>17100</v>
      </c>
      <c r="S38" s="9">
        <v>17100</v>
      </c>
      <c r="T38" s="9">
        <v>17100</v>
      </c>
      <c r="U38" s="9">
        <v>85000</v>
      </c>
      <c r="V38" s="9">
        <v>85000</v>
      </c>
      <c r="W38" s="9">
        <v>85000</v>
      </c>
      <c r="X38" s="9">
        <v>85000</v>
      </c>
      <c r="Y38" s="9">
        <v>85000</v>
      </c>
      <c r="Z38" s="9">
        <v>67900</v>
      </c>
      <c r="AA38" s="9">
        <v>67900</v>
      </c>
      <c r="AB38" s="9">
        <v>67900</v>
      </c>
      <c r="AC38" s="9">
        <v>67900</v>
      </c>
      <c r="AD38" s="9">
        <v>67900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</row>
    <row r="39" spans="1:37" s="10" customFormat="1" x14ac:dyDescent="0.3">
      <c r="A39" s="8">
        <v>30</v>
      </c>
      <c r="B39" s="8" t="s">
        <v>207</v>
      </c>
      <c r="C39" s="8" t="s">
        <v>502</v>
      </c>
      <c r="D39" s="8" t="s">
        <v>42</v>
      </c>
      <c r="E39" s="8" t="s">
        <v>476</v>
      </c>
      <c r="F39" s="91">
        <v>330000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17100</v>
      </c>
      <c r="Q39" s="9">
        <v>17100</v>
      </c>
      <c r="R39" s="9">
        <v>17100</v>
      </c>
      <c r="S39" s="9">
        <v>17100</v>
      </c>
      <c r="T39" s="9">
        <v>17100</v>
      </c>
      <c r="U39" s="9">
        <v>33000</v>
      </c>
      <c r="V39" s="9">
        <v>33000</v>
      </c>
      <c r="W39" s="9">
        <v>33000</v>
      </c>
      <c r="X39" s="9">
        <v>33000</v>
      </c>
      <c r="Y39" s="9">
        <v>33000</v>
      </c>
      <c r="Z39" s="9">
        <v>15900</v>
      </c>
      <c r="AA39" s="9">
        <v>15900</v>
      </c>
      <c r="AB39" s="9">
        <v>15900</v>
      </c>
      <c r="AC39" s="9">
        <v>15900</v>
      </c>
      <c r="AD39" s="9">
        <v>15900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</row>
    <row r="40" spans="1:37" s="10" customFormat="1" x14ac:dyDescent="0.3">
      <c r="A40" s="8">
        <v>31</v>
      </c>
      <c r="B40" s="8" t="s">
        <v>208</v>
      </c>
      <c r="C40" s="8" t="s">
        <v>501</v>
      </c>
      <c r="D40" s="8" t="s">
        <v>42</v>
      </c>
      <c r="E40" s="8" t="s">
        <v>476</v>
      </c>
      <c r="F40" s="91">
        <v>330000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17100</v>
      </c>
      <c r="Q40" s="9">
        <v>17100</v>
      </c>
      <c r="R40" s="9">
        <v>17100</v>
      </c>
      <c r="S40" s="9">
        <v>17100</v>
      </c>
      <c r="T40" s="9">
        <v>17100</v>
      </c>
      <c r="U40" s="9">
        <v>33000</v>
      </c>
      <c r="V40" s="9">
        <v>33000</v>
      </c>
      <c r="W40" s="9">
        <v>33000</v>
      </c>
      <c r="X40" s="9">
        <v>33000</v>
      </c>
      <c r="Y40" s="9">
        <v>33000</v>
      </c>
      <c r="Z40" s="9">
        <v>15900</v>
      </c>
      <c r="AA40" s="9">
        <v>15900</v>
      </c>
      <c r="AB40" s="9">
        <v>15900</v>
      </c>
      <c r="AC40" s="9">
        <v>15900</v>
      </c>
      <c r="AD40" s="9">
        <v>15900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</row>
    <row r="41" spans="1:37" s="10" customFormat="1" x14ac:dyDescent="0.3">
      <c r="A41" s="8">
        <v>32</v>
      </c>
      <c r="B41" s="8" t="s">
        <v>209</v>
      </c>
      <c r="C41" s="8" t="s">
        <v>458</v>
      </c>
      <c r="D41" s="8" t="s">
        <v>380</v>
      </c>
      <c r="E41" s="8" t="s">
        <v>467</v>
      </c>
      <c r="F41" s="91">
        <v>330000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17100</v>
      </c>
      <c r="Q41" s="9">
        <v>17100</v>
      </c>
      <c r="R41" s="9">
        <v>17100</v>
      </c>
      <c r="S41" s="9">
        <v>17100</v>
      </c>
      <c r="T41" s="9">
        <v>17100</v>
      </c>
      <c r="U41" s="9">
        <v>33000</v>
      </c>
      <c r="V41" s="9">
        <v>33000</v>
      </c>
      <c r="W41" s="9">
        <v>33000</v>
      </c>
      <c r="X41" s="9">
        <v>33000</v>
      </c>
      <c r="Y41" s="9">
        <v>33000</v>
      </c>
      <c r="Z41" s="9">
        <v>15900</v>
      </c>
      <c r="AA41" s="9">
        <v>15900</v>
      </c>
      <c r="AB41" s="9">
        <v>15900</v>
      </c>
      <c r="AC41" s="9">
        <v>15900</v>
      </c>
      <c r="AD41" s="9">
        <v>15900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</row>
    <row r="42" spans="1:37" s="10" customFormat="1" x14ac:dyDescent="0.3">
      <c r="A42" s="8">
        <v>33</v>
      </c>
      <c r="B42" s="8" t="s">
        <v>210</v>
      </c>
      <c r="C42" s="8" t="s">
        <v>457</v>
      </c>
      <c r="D42" s="8" t="s">
        <v>380</v>
      </c>
      <c r="E42" s="8" t="s">
        <v>467</v>
      </c>
      <c r="F42" s="91">
        <v>1384000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70500</v>
      </c>
      <c r="Q42" s="9">
        <v>70500</v>
      </c>
      <c r="R42" s="9">
        <v>70500</v>
      </c>
      <c r="S42" s="9">
        <v>70500</v>
      </c>
      <c r="T42" s="9">
        <v>70500</v>
      </c>
      <c r="U42" s="9">
        <v>138400</v>
      </c>
      <c r="V42" s="9">
        <v>138400</v>
      </c>
      <c r="W42" s="9">
        <v>138400</v>
      </c>
      <c r="X42" s="9">
        <v>138400</v>
      </c>
      <c r="Y42" s="9">
        <v>138400</v>
      </c>
      <c r="Z42" s="9">
        <v>67900</v>
      </c>
      <c r="AA42" s="9">
        <v>67900</v>
      </c>
      <c r="AB42" s="9">
        <v>67900</v>
      </c>
      <c r="AC42" s="9">
        <v>67900</v>
      </c>
      <c r="AD42" s="9">
        <v>67900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</row>
    <row r="43" spans="1:37" s="10" customFormat="1" x14ac:dyDescent="0.3">
      <c r="A43" s="8">
        <v>34</v>
      </c>
      <c r="B43" s="8" t="s">
        <v>211</v>
      </c>
      <c r="C43" s="8" t="s">
        <v>435</v>
      </c>
      <c r="D43" s="8" t="s">
        <v>380</v>
      </c>
      <c r="E43" s="8" t="s">
        <v>467</v>
      </c>
      <c r="F43" s="91">
        <v>1384000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70500</v>
      </c>
      <c r="Q43" s="9">
        <v>70500</v>
      </c>
      <c r="R43" s="9">
        <v>70500</v>
      </c>
      <c r="S43" s="9">
        <v>70500</v>
      </c>
      <c r="T43" s="9">
        <v>70500</v>
      </c>
      <c r="U43" s="9">
        <v>138400</v>
      </c>
      <c r="V43" s="9">
        <v>138400</v>
      </c>
      <c r="W43" s="9">
        <v>138400</v>
      </c>
      <c r="X43" s="9">
        <v>138400</v>
      </c>
      <c r="Y43" s="9">
        <v>138400</v>
      </c>
      <c r="Z43" s="9">
        <v>67900</v>
      </c>
      <c r="AA43" s="9">
        <v>67900</v>
      </c>
      <c r="AB43" s="9">
        <v>67900</v>
      </c>
      <c r="AC43" s="9">
        <v>67900</v>
      </c>
      <c r="AD43" s="9">
        <v>67900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</row>
    <row r="44" spans="1:37" s="10" customFormat="1" x14ac:dyDescent="0.3">
      <c r="A44" s="8">
        <v>35</v>
      </c>
      <c r="B44" s="8" t="s">
        <v>212</v>
      </c>
      <c r="C44" s="8" t="s">
        <v>434</v>
      </c>
      <c r="D44" s="8" t="s">
        <v>380</v>
      </c>
      <c r="E44" s="8" t="s">
        <v>467</v>
      </c>
      <c r="F44" s="91">
        <v>330000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17100</v>
      </c>
      <c r="R44" s="9">
        <v>17100</v>
      </c>
      <c r="S44" s="9">
        <v>17100</v>
      </c>
      <c r="T44" s="9">
        <v>17100</v>
      </c>
      <c r="U44" s="9">
        <v>33000</v>
      </c>
      <c r="V44" s="9">
        <v>33000</v>
      </c>
      <c r="W44" s="9">
        <v>33000</v>
      </c>
      <c r="X44" s="9">
        <v>33000</v>
      </c>
      <c r="Y44" s="9">
        <v>33000</v>
      </c>
      <c r="Z44" s="9">
        <v>33000</v>
      </c>
      <c r="AA44" s="9">
        <v>15900</v>
      </c>
      <c r="AB44" s="9">
        <v>15900</v>
      </c>
      <c r="AC44" s="9">
        <v>15900</v>
      </c>
      <c r="AD44" s="9">
        <v>15900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</row>
    <row r="45" spans="1:37" s="10" customFormat="1" x14ac:dyDescent="0.3">
      <c r="A45" s="8">
        <v>36</v>
      </c>
      <c r="B45" s="8" t="s">
        <v>213</v>
      </c>
      <c r="C45" s="8" t="s">
        <v>433</v>
      </c>
      <c r="D45" s="8" t="s">
        <v>380</v>
      </c>
      <c r="E45" s="8" t="s">
        <v>467</v>
      </c>
      <c r="F45" s="91">
        <v>330000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17100</v>
      </c>
      <c r="R45" s="9">
        <v>17100</v>
      </c>
      <c r="S45" s="9">
        <v>17100</v>
      </c>
      <c r="T45" s="9">
        <v>17100</v>
      </c>
      <c r="U45" s="9">
        <v>33000</v>
      </c>
      <c r="V45" s="9">
        <v>33000</v>
      </c>
      <c r="W45" s="9">
        <v>33000</v>
      </c>
      <c r="X45" s="9">
        <v>33000</v>
      </c>
      <c r="Y45" s="9">
        <v>33000</v>
      </c>
      <c r="Z45" s="9">
        <v>33000</v>
      </c>
      <c r="AA45" s="9">
        <v>15900</v>
      </c>
      <c r="AB45" s="9">
        <v>15900</v>
      </c>
      <c r="AC45" s="9">
        <v>15900</v>
      </c>
      <c r="AD45" s="9">
        <v>15900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</row>
    <row r="46" spans="1:37" s="10" customFormat="1" x14ac:dyDescent="0.3">
      <c r="A46" s="8">
        <v>37</v>
      </c>
      <c r="B46" s="8" t="s">
        <v>214</v>
      </c>
      <c r="C46" s="8" t="s">
        <v>500</v>
      </c>
      <c r="D46" s="8" t="s">
        <v>48</v>
      </c>
      <c r="E46" s="8" t="s">
        <v>495</v>
      </c>
      <c r="F46" s="91">
        <v>1384000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70500</v>
      </c>
      <c r="R46" s="9">
        <v>70500</v>
      </c>
      <c r="S46" s="9">
        <v>70500</v>
      </c>
      <c r="T46" s="9">
        <v>70500</v>
      </c>
      <c r="U46" s="9">
        <v>138400</v>
      </c>
      <c r="V46" s="9">
        <v>138400</v>
      </c>
      <c r="W46" s="9">
        <v>138400</v>
      </c>
      <c r="X46" s="9">
        <v>138400</v>
      </c>
      <c r="Y46" s="9">
        <v>138400</v>
      </c>
      <c r="Z46" s="9">
        <v>138400</v>
      </c>
      <c r="AA46" s="9">
        <v>67900</v>
      </c>
      <c r="AB46" s="9">
        <v>67900</v>
      </c>
      <c r="AC46" s="9">
        <v>67900</v>
      </c>
      <c r="AD46" s="9">
        <v>67900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</row>
    <row r="47" spans="1:37" s="10" customFormat="1" x14ac:dyDescent="0.3">
      <c r="A47" s="8">
        <v>38</v>
      </c>
      <c r="B47" s="8" t="s">
        <v>215</v>
      </c>
      <c r="C47" s="8" t="s">
        <v>499</v>
      </c>
      <c r="D47" s="8" t="s">
        <v>48</v>
      </c>
      <c r="E47" s="8" t="s">
        <v>495</v>
      </c>
      <c r="F47" s="91">
        <v>1384000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70500</v>
      </c>
      <c r="R47" s="9">
        <v>70500</v>
      </c>
      <c r="S47" s="9">
        <v>70500</v>
      </c>
      <c r="T47" s="9">
        <v>70500</v>
      </c>
      <c r="U47" s="9">
        <v>138400</v>
      </c>
      <c r="V47" s="9">
        <v>138400</v>
      </c>
      <c r="W47" s="9">
        <v>138400</v>
      </c>
      <c r="X47" s="9">
        <v>138400</v>
      </c>
      <c r="Y47" s="9">
        <v>138400</v>
      </c>
      <c r="Z47" s="9">
        <v>138400</v>
      </c>
      <c r="AA47" s="9">
        <v>67900</v>
      </c>
      <c r="AB47" s="9">
        <v>67900</v>
      </c>
      <c r="AC47" s="9">
        <v>67900</v>
      </c>
      <c r="AD47" s="9">
        <v>67900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</row>
    <row r="48" spans="1:37" s="10" customFormat="1" x14ac:dyDescent="0.3">
      <c r="A48" s="8">
        <v>39</v>
      </c>
      <c r="B48" s="8" t="s">
        <v>216</v>
      </c>
      <c r="C48" s="8" t="s">
        <v>498</v>
      </c>
      <c r="D48" s="8" t="s">
        <v>48</v>
      </c>
      <c r="E48" s="8" t="s">
        <v>495</v>
      </c>
      <c r="F48" s="91">
        <v>330000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17100</v>
      </c>
      <c r="R48" s="9">
        <v>17100</v>
      </c>
      <c r="S48" s="9">
        <v>17100</v>
      </c>
      <c r="T48" s="9">
        <v>17100</v>
      </c>
      <c r="U48" s="9">
        <v>33000</v>
      </c>
      <c r="V48" s="9">
        <v>33000</v>
      </c>
      <c r="W48" s="9">
        <v>33000</v>
      </c>
      <c r="X48" s="9">
        <v>33000</v>
      </c>
      <c r="Y48" s="9">
        <v>33000</v>
      </c>
      <c r="Z48" s="9">
        <v>33000</v>
      </c>
      <c r="AA48" s="9">
        <v>15900</v>
      </c>
      <c r="AB48" s="9">
        <v>15900</v>
      </c>
      <c r="AC48" s="9">
        <v>15900</v>
      </c>
      <c r="AD48" s="9">
        <v>15900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</row>
    <row r="49" spans="1:37" s="10" customFormat="1" x14ac:dyDescent="0.3">
      <c r="A49" s="8">
        <v>40</v>
      </c>
      <c r="B49" s="8" t="s">
        <v>217</v>
      </c>
      <c r="C49" s="8" t="s">
        <v>497</v>
      </c>
      <c r="D49" s="8" t="s">
        <v>48</v>
      </c>
      <c r="E49" s="8" t="s">
        <v>495</v>
      </c>
      <c r="F49" s="91">
        <v>330000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17100</v>
      </c>
      <c r="R49" s="9">
        <v>17100</v>
      </c>
      <c r="S49" s="9">
        <v>17100</v>
      </c>
      <c r="T49" s="9">
        <v>17100</v>
      </c>
      <c r="U49" s="9">
        <v>33000</v>
      </c>
      <c r="V49" s="9">
        <v>33000</v>
      </c>
      <c r="W49" s="9">
        <v>33000</v>
      </c>
      <c r="X49" s="9">
        <v>33000</v>
      </c>
      <c r="Y49" s="9">
        <v>33000</v>
      </c>
      <c r="Z49" s="9">
        <v>33000</v>
      </c>
      <c r="AA49" s="9">
        <v>15900</v>
      </c>
      <c r="AB49" s="9">
        <v>15900</v>
      </c>
      <c r="AC49" s="9">
        <v>15900</v>
      </c>
      <c r="AD49" s="9">
        <v>15900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</row>
    <row r="50" spans="1:37" s="10" customFormat="1" x14ac:dyDescent="0.3">
      <c r="A50" s="8">
        <v>41</v>
      </c>
      <c r="B50" s="8" t="s">
        <v>218</v>
      </c>
      <c r="C50" s="8" t="s">
        <v>496</v>
      </c>
      <c r="D50" s="8" t="s">
        <v>48</v>
      </c>
      <c r="E50" s="8" t="s">
        <v>495</v>
      </c>
      <c r="F50" s="91">
        <v>850000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17100</v>
      </c>
      <c r="R50" s="9">
        <v>17100</v>
      </c>
      <c r="S50" s="9">
        <v>17100</v>
      </c>
      <c r="T50" s="9">
        <v>17100</v>
      </c>
      <c r="U50" s="9">
        <v>85000</v>
      </c>
      <c r="V50" s="9">
        <v>85000</v>
      </c>
      <c r="W50" s="9">
        <v>85000</v>
      </c>
      <c r="X50" s="9">
        <v>85000</v>
      </c>
      <c r="Y50" s="9">
        <v>85000</v>
      </c>
      <c r="Z50" s="9">
        <v>85000</v>
      </c>
      <c r="AA50" s="9">
        <v>67900</v>
      </c>
      <c r="AB50" s="9">
        <v>67900</v>
      </c>
      <c r="AC50" s="9">
        <v>67900</v>
      </c>
      <c r="AD50" s="9">
        <v>67900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</row>
    <row r="51" spans="1:37" s="10" customFormat="1" x14ac:dyDescent="0.3">
      <c r="A51" s="8">
        <v>42</v>
      </c>
      <c r="B51" s="8" t="s">
        <v>219</v>
      </c>
      <c r="C51" s="8" t="s">
        <v>494</v>
      </c>
      <c r="D51" s="8" t="s">
        <v>373</v>
      </c>
      <c r="E51" s="8" t="s">
        <v>449</v>
      </c>
      <c r="F51" s="91">
        <v>850000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17100</v>
      </c>
      <c r="R51" s="9">
        <v>17100</v>
      </c>
      <c r="S51" s="9">
        <v>17100</v>
      </c>
      <c r="T51" s="9">
        <v>17100</v>
      </c>
      <c r="U51" s="9">
        <v>85000</v>
      </c>
      <c r="V51" s="9">
        <v>85000</v>
      </c>
      <c r="W51" s="9">
        <v>85000</v>
      </c>
      <c r="X51" s="9">
        <v>85000</v>
      </c>
      <c r="Y51" s="9">
        <v>85000</v>
      </c>
      <c r="Z51" s="9">
        <v>85000</v>
      </c>
      <c r="AA51" s="9">
        <v>67900</v>
      </c>
      <c r="AB51" s="9">
        <v>67900</v>
      </c>
      <c r="AC51" s="9">
        <v>67900</v>
      </c>
      <c r="AD51" s="9">
        <v>67900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</row>
    <row r="52" spans="1:37" s="10" customFormat="1" x14ac:dyDescent="0.3">
      <c r="A52" s="8">
        <v>43</v>
      </c>
      <c r="B52" s="8" t="s">
        <v>220</v>
      </c>
      <c r="C52" s="8" t="s">
        <v>493</v>
      </c>
      <c r="D52" s="8" t="s">
        <v>373</v>
      </c>
      <c r="E52" s="8" t="s">
        <v>449</v>
      </c>
      <c r="F52" s="91">
        <v>330000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17100</v>
      </c>
      <c r="R52" s="9">
        <v>17100</v>
      </c>
      <c r="S52" s="9">
        <v>17100</v>
      </c>
      <c r="T52" s="9">
        <v>17100</v>
      </c>
      <c r="U52" s="9">
        <v>33000</v>
      </c>
      <c r="V52" s="9">
        <v>33000</v>
      </c>
      <c r="W52" s="9">
        <v>33000</v>
      </c>
      <c r="X52" s="9">
        <v>33000</v>
      </c>
      <c r="Y52" s="9">
        <v>33000</v>
      </c>
      <c r="Z52" s="9">
        <v>33000</v>
      </c>
      <c r="AA52" s="9">
        <v>15900</v>
      </c>
      <c r="AB52" s="9">
        <v>15900</v>
      </c>
      <c r="AC52" s="9">
        <v>15900</v>
      </c>
      <c r="AD52" s="9">
        <v>15900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</row>
    <row r="53" spans="1:37" s="10" customFormat="1" x14ac:dyDescent="0.3">
      <c r="A53" s="8">
        <v>44</v>
      </c>
      <c r="B53" s="8" t="s">
        <v>221</v>
      </c>
      <c r="C53" s="8" t="s">
        <v>492</v>
      </c>
      <c r="D53" s="8" t="s">
        <v>373</v>
      </c>
      <c r="E53" s="8" t="s">
        <v>449</v>
      </c>
      <c r="F53" s="91">
        <v>330000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17100</v>
      </c>
      <c r="R53" s="9">
        <v>17100</v>
      </c>
      <c r="S53" s="9">
        <v>17100</v>
      </c>
      <c r="T53" s="9">
        <v>17100</v>
      </c>
      <c r="U53" s="9">
        <v>33000</v>
      </c>
      <c r="V53" s="9">
        <v>33000</v>
      </c>
      <c r="W53" s="9">
        <v>33000</v>
      </c>
      <c r="X53" s="9">
        <v>33000</v>
      </c>
      <c r="Y53" s="9">
        <v>33000</v>
      </c>
      <c r="Z53" s="9">
        <v>33000</v>
      </c>
      <c r="AA53" s="9">
        <v>15900</v>
      </c>
      <c r="AB53" s="9">
        <v>15900</v>
      </c>
      <c r="AC53" s="9">
        <v>15900</v>
      </c>
      <c r="AD53" s="9">
        <v>15900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</row>
    <row r="54" spans="1:37" s="10" customFormat="1" x14ac:dyDescent="0.3">
      <c r="A54" s="8">
        <v>45</v>
      </c>
      <c r="B54" s="8" t="s">
        <v>222</v>
      </c>
      <c r="C54" s="8" t="s">
        <v>491</v>
      </c>
      <c r="D54" s="8" t="s">
        <v>373</v>
      </c>
      <c r="E54" s="8" t="s">
        <v>449</v>
      </c>
      <c r="F54" s="91">
        <v>330000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17100</v>
      </c>
      <c r="R54" s="9">
        <v>17100</v>
      </c>
      <c r="S54" s="9">
        <v>17100</v>
      </c>
      <c r="T54" s="9">
        <v>17100</v>
      </c>
      <c r="U54" s="9">
        <v>33000</v>
      </c>
      <c r="V54" s="9">
        <v>33000</v>
      </c>
      <c r="W54" s="9">
        <v>33000</v>
      </c>
      <c r="X54" s="9">
        <v>33000</v>
      </c>
      <c r="Y54" s="9">
        <v>33000</v>
      </c>
      <c r="Z54" s="9">
        <v>33000</v>
      </c>
      <c r="AA54" s="9">
        <v>15900</v>
      </c>
      <c r="AB54" s="9">
        <v>15900</v>
      </c>
      <c r="AC54" s="9">
        <v>15900</v>
      </c>
      <c r="AD54" s="9">
        <v>15900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</row>
    <row r="55" spans="1:37" s="10" customFormat="1" x14ac:dyDescent="0.3">
      <c r="A55" s="8">
        <v>46</v>
      </c>
      <c r="B55" s="8" t="s">
        <v>223</v>
      </c>
      <c r="C55" s="8" t="s">
        <v>490</v>
      </c>
      <c r="D55" s="8" t="s">
        <v>373</v>
      </c>
      <c r="E55" s="8" t="s">
        <v>449</v>
      </c>
      <c r="F55" s="91">
        <v>850000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17100</v>
      </c>
      <c r="R55" s="9">
        <v>17100</v>
      </c>
      <c r="S55" s="9">
        <v>17100</v>
      </c>
      <c r="T55" s="9">
        <v>17100</v>
      </c>
      <c r="U55" s="9">
        <v>85000</v>
      </c>
      <c r="V55" s="9">
        <v>85000</v>
      </c>
      <c r="W55" s="9">
        <v>85000</v>
      </c>
      <c r="X55" s="9">
        <v>85000</v>
      </c>
      <c r="Y55" s="9">
        <v>85000</v>
      </c>
      <c r="Z55" s="9">
        <v>85000</v>
      </c>
      <c r="AA55" s="9">
        <v>67900</v>
      </c>
      <c r="AB55" s="9">
        <v>67900</v>
      </c>
      <c r="AC55" s="9">
        <v>67900</v>
      </c>
      <c r="AD55" s="9">
        <v>67900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</row>
    <row r="56" spans="1:37" s="10" customFormat="1" x14ac:dyDescent="0.3">
      <c r="A56" s="8">
        <v>47</v>
      </c>
      <c r="B56" s="8" t="s">
        <v>224</v>
      </c>
      <c r="C56" s="8" t="s">
        <v>489</v>
      </c>
      <c r="D56" s="8" t="s">
        <v>54</v>
      </c>
      <c r="E56" s="8" t="s">
        <v>485</v>
      </c>
      <c r="F56" s="91">
        <v>850000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17100</v>
      </c>
      <c r="R56" s="9">
        <v>17100</v>
      </c>
      <c r="S56" s="9">
        <v>17100</v>
      </c>
      <c r="T56" s="9">
        <v>17100</v>
      </c>
      <c r="U56" s="9">
        <v>85000</v>
      </c>
      <c r="V56" s="9">
        <v>85000</v>
      </c>
      <c r="W56" s="9">
        <v>85000</v>
      </c>
      <c r="X56" s="9">
        <v>85000</v>
      </c>
      <c r="Y56" s="9">
        <v>85000</v>
      </c>
      <c r="Z56" s="9">
        <v>85000</v>
      </c>
      <c r="AA56" s="9">
        <v>67900</v>
      </c>
      <c r="AB56" s="9">
        <v>67900</v>
      </c>
      <c r="AC56" s="9">
        <v>67900</v>
      </c>
      <c r="AD56" s="9">
        <v>67900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</row>
    <row r="57" spans="1:37" s="10" customFormat="1" x14ac:dyDescent="0.3">
      <c r="A57" s="8">
        <v>48</v>
      </c>
      <c r="B57" s="8" t="s">
        <v>225</v>
      </c>
      <c r="C57" s="8" t="s">
        <v>488</v>
      </c>
      <c r="D57" s="8" t="s">
        <v>54</v>
      </c>
      <c r="E57" s="8" t="s">
        <v>485</v>
      </c>
      <c r="F57" s="91">
        <v>850000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17100</v>
      </c>
      <c r="R57" s="9">
        <v>17100</v>
      </c>
      <c r="S57" s="9">
        <v>17100</v>
      </c>
      <c r="T57" s="9">
        <v>17100</v>
      </c>
      <c r="U57" s="9">
        <v>85000</v>
      </c>
      <c r="V57" s="9">
        <v>85000</v>
      </c>
      <c r="W57" s="9">
        <v>85000</v>
      </c>
      <c r="X57" s="9">
        <v>85000</v>
      </c>
      <c r="Y57" s="9">
        <v>85000</v>
      </c>
      <c r="Z57" s="9">
        <v>85000</v>
      </c>
      <c r="AA57" s="9">
        <v>67900</v>
      </c>
      <c r="AB57" s="9">
        <v>67900</v>
      </c>
      <c r="AC57" s="9">
        <v>67900</v>
      </c>
      <c r="AD57" s="9">
        <v>67900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</row>
    <row r="58" spans="1:37" s="10" customFormat="1" x14ac:dyDescent="0.3">
      <c r="A58" s="8">
        <v>49</v>
      </c>
      <c r="B58" s="8" t="s">
        <v>226</v>
      </c>
      <c r="C58" s="8" t="s">
        <v>487</v>
      </c>
      <c r="D58" s="8" t="s">
        <v>54</v>
      </c>
      <c r="E58" s="8" t="s">
        <v>485</v>
      </c>
      <c r="F58" s="91">
        <v>330000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17100</v>
      </c>
      <c r="R58" s="9">
        <v>17100</v>
      </c>
      <c r="S58" s="9">
        <v>17100</v>
      </c>
      <c r="T58" s="9">
        <v>17100</v>
      </c>
      <c r="U58" s="9">
        <v>33000</v>
      </c>
      <c r="V58" s="9">
        <v>33000</v>
      </c>
      <c r="W58" s="9">
        <v>33000</v>
      </c>
      <c r="X58" s="9">
        <v>33000</v>
      </c>
      <c r="Y58" s="9">
        <v>33000</v>
      </c>
      <c r="Z58" s="9">
        <v>33000</v>
      </c>
      <c r="AA58" s="9">
        <v>15900</v>
      </c>
      <c r="AB58" s="9">
        <v>15900</v>
      </c>
      <c r="AC58" s="9">
        <v>15900</v>
      </c>
      <c r="AD58" s="9">
        <v>15900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</row>
    <row r="59" spans="1:37" s="10" customFormat="1" x14ac:dyDescent="0.3">
      <c r="A59" s="8">
        <v>50</v>
      </c>
      <c r="B59" s="8" t="s">
        <v>227</v>
      </c>
      <c r="C59" s="8" t="s">
        <v>486</v>
      </c>
      <c r="D59" s="8" t="s">
        <v>54</v>
      </c>
      <c r="E59" s="8" t="s">
        <v>485</v>
      </c>
      <c r="F59" s="91">
        <v>850000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17100</v>
      </c>
      <c r="R59" s="9">
        <v>17100</v>
      </c>
      <c r="S59" s="9">
        <v>17100</v>
      </c>
      <c r="T59" s="9">
        <v>17100</v>
      </c>
      <c r="U59" s="9">
        <v>85000</v>
      </c>
      <c r="V59" s="9">
        <v>85000</v>
      </c>
      <c r="W59" s="9">
        <v>85000</v>
      </c>
      <c r="X59" s="9">
        <v>85000</v>
      </c>
      <c r="Y59" s="9">
        <v>85000</v>
      </c>
      <c r="Z59" s="9">
        <v>85000</v>
      </c>
      <c r="AA59" s="9">
        <v>67900</v>
      </c>
      <c r="AB59" s="9">
        <v>67900</v>
      </c>
      <c r="AC59" s="9">
        <v>67900</v>
      </c>
      <c r="AD59" s="9">
        <v>67900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</row>
    <row r="60" spans="1:37" s="10" customFormat="1" x14ac:dyDescent="0.3">
      <c r="A60" s="8">
        <v>51</v>
      </c>
      <c r="B60" s="8" t="s">
        <v>228</v>
      </c>
      <c r="C60" s="8" t="s">
        <v>400</v>
      </c>
      <c r="D60" s="8" t="s">
        <v>373</v>
      </c>
      <c r="E60" s="8" t="s">
        <v>484</v>
      </c>
      <c r="F60" s="91">
        <v>330000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17100</v>
      </c>
      <c r="R60" s="9">
        <v>17100</v>
      </c>
      <c r="S60" s="9">
        <v>17100</v>
      </c>
      <c r="T60" s="9">
        <v>17100</v>
      </c>
      <c r="U60" s="9">
        <v>33000</v>
      </c>
      <c r="V60" s="9">
        <v>33000</v>
      </c>
      <c r="W60" s="9">
        <v>33000</v>
      </c>
      <c r="X60" s="9">
        <v>33000</v>
      </c>
      <c r="Y60" s="9">
        <v>33000</v>
      </c>
      <c r="Z60" s="9">
        <v>33000</v>
      </c>
      <c r="AA60" s="9">
        <v>15900</v>
      </c>
      <c r="AB60" s="9">
        <v>15900</v>
      </c>
      <c r="AC60" s="9">
        <v>15900</v>
      </c>
      <c r="AD60" s="9">
        <v>15900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</row>
    <row r="61" spans="1:37" s="10" customFormat="1" x14ac:dyDescent="0.3">
      <c r="A61" s="8">
        <v>52</v>
      </c>
      <c r="B61" s="8" t="s">
        <v>229</v>
      </c>
      <c r="C61" s="8" t="s">
        <v>399</v>
      </c>
      <c r="D61" s="8" t="s">
        <v>373</v>
      </c>
      <c r="E61" s="8" t="s">
        <v>484</v>
      </c>
      <c r="F61" s="91">
        <v>330000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17100</v>
      </c>
      <c r="R61" s="9">
        <v>17100</v>
      </c>
      <c r="S61" s="9">
        <v>17100</v>
      </c>
      <c r="T61" s="9">
        <v>17100</v>
      </c>
      <c r="U61" s="9">
        <v>33000</v>
      </c>
      <c r="V61" s="9">
        <v>33000</v>
      </c>
      <c r="W61" s="9">
        <v>33000</v>
      </c>
      <c r="X61" s="9">
        <v>33000</v>
      </c>
      <c r="Y61" s="9">
        <v>33000</v>
      </c>
      <c r="Z61" s="9">
        <v>33000</v>
      </c>
      <c r="AA61" s="9">
        <v>15900</v>
      </c>
      <c r="AB61" s="9">
        <v>15900</v>
      </c>
      <c r="AC61" s="9">
        <v>15900</v>
      </c>
      <c r="AD61" s="9">
        <v>15900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</row>
    <row r="62" spans="1:37" s="10" customFormat="1" x14ac:dyDescent="0.3">
      <c r="A62" s="8">
        <v>53</v>
      </c>
      <c r="B62" s="8" t="s">
        <v>230</v>
      </c>
      <c r="C62" s="8" t="s">
        <v>398</v>
      </c>
      <c r="D62" s="8" t="s">
        <v>373</v>
      </c>
      <c r="E62" s="8" t="s">
        <v>484</v>
      </c>
      <c r="F62" s="91">
        <v>850000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17100</v>
      </c>
      <c r="R62" s="9">
        <v>17100</v>
      </c>
      <c r="S62" s="9">
        <v>17100</v>
      </c>
      <c r="T62" s="9">
        <v>17100</v>
      </c>
      <c r="U62" s="9">
        <v>85000</v>
      </c>
      <c r="V62" s="9">
        <v>85000</v>
      </c>
      <c r="W62" s="9">
        <v>85000</v>
      </c>
      <c r="X62" s="9">
        <v>85000</v>
      </c>
      <c r="Y62" s="9">
        <v>85000</v>
      </c>
      <c r="Z62" s="9">
        <v>85000</v>
      </c>
      <c r="AA62" s="9">
        <v>67900</v>
      </c>
      <c r="AB62" s="9">
        <v>67900</v>
      </c>
      <c r="AC62" s="9">
        <v>67900</v>
      </c>
      <c r="AD62" s="9">
        <v>67900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</row>
    <row r="63" spans="1:37" s="10" customFormat="1" x14ac:dyDescent="0.3">
      <c r="A63" s="8">
        <v>54</v>
      </c>
      <c r="B63" s="8" t="s">
        <v>231</v>
      </c>
      <c r="C63" s="8" t="s">
        <v>397</v>
      </c>
      <c r="D63" s="8" t="s">
        <v>373</v>
      </c>
      <c r="E63" s="8" t="s">
        <v>484</v>
      </c>
      <c r="F63" s="91">
        <v>850000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17100</v>
      </c>
      <c r="R63" s="9">
        <v>17100</v>
      </c>
      <c r="S63" s="9">
        <v>17100</v>
      </c>
      <c r="T63" s="9">
        <v>17100</v>
      </c>
      <c r="U63" s="9">
        <v>85000</v>
      </c>
      <c r="V63" s="9">
        <v>85000</v>
      </c>
      <c r="W63" s="9">
        <v>85000</v>
      </c>
      <c r="X63" s="9">
        <v>85000</v>
      </c>
      <c r="Y63" s="9">
        <v>85000</v>
      </c>
      <c r="Z63" s="9">
        <v>85000</v>
      </c>
      <c r="AA63" s="9">
        <v>67900</v>
      </c>
      <c r="AB63" s="9">
        <v>67900</v>
      </c>
      <c r="AC63" s="9">
        <v>67900</v>
      </c>
      <c r="AD63" s="9">
        <v>67900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</row>
    <row r="64" spans="1:37" s="10" customFormat="1" x14ac:dyDescent="0.3">
      <c r="A64" s="8">
        <v>55</v>
      </c>
      <c r="B64" s="8" t="s">
        <v>232</v>
      </c>
      <c r="C64" s="8" t="s">
        <v>483</v>
      </c>
      <c r="D64" s="8" t="s">
        <v>48</v>
      </c>
      <c r="E64" s="8" t="s">
        <v>436</v>
      </c>
      <c r="F64" s="91">
        <v>330000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17100</v>
      </c>
      <c r="R64" s="9">
        <v>17100</v>
      </c>
      <c r="S64" s="9">
        <v>17100</v>
      </c>
      <c r="T64" s="9">
        <v>17100</v>
      </c>
      <c r="U64" s="9">
        <v>33000</v>
      </c>
      <c r="V64" s="9">
        <v>33000</v>
      </c>
      <c r="W64" s="9">
        <v>33000</v>
      </c>
      <c r="X64" s="9">
        <v>33000</v>
      </c>
      <c r="Y64" s="9">
        <v>33000</v>
      </c>
      <c r="Z64" s="9">
        <v>33000</v>
      </c>
      <c r="AA64" s="9">
        <v>15900</v>
      </c>
      <c r="AB64" s="9">
        <v>15900</v>
      </c>
      <c r="AC64" s="9">
        <v>15900</v>
      </c>
      <c r="AD64" s="9">
        <v>15900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</row>
    <row r="65" spans="1:37" s="10" customFormat="1" x14ac:dyDescent="0.3">
      <c r="A65" s="8">
        <v>56</v>
      </c>
      <c r="B65" s="8" t="s">
        <v>233</v>
      </c>
      <c r="C65" s="8" t="s">
        <v>482</v>
      </c>
      <c r="D65" s="8" t="s">
        <v>48</v>
      </c>
      <c r="E65" s="8" t="s">
        <v>436</v>
      </c>
      <c r="F65" s="91">
        <v>850000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17100</v>
      </c>
      <c r="S65" s="9">
        <v>17100</v>
      </c>
      <c r="T65" s="9">
        <v>17100</v>
      </c>
      <c r="U65" s="9">
        <v>85000</v>
      </c>
      <c r="V65" s="9">
        <v>85000</v>
      </c>
      <c r="W65" s="9">
        <v>85000</v>
      </c>
      <c r="X65" s="9">
        <v>85000</v>
      </c>
      <c r="Y65" s="9">
        <v>85000</v>
      </c>
      <c r="Z65" s="9">
        <v>85000</v>
      </c>
      <c r="AA65" s="9">
        <v>85000</v>
      </c>
      <c r="AB65" s="9">
        <v>67900</v>
      </c>
      <c r="AC65" s="9">
        <v>67900</v>
      </c>
      <c r="AD65" s="9">
        <v>67900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</row>
    <row r="66" spans="1:37" s="10" customFormat="1" x14ac:dyDescent="0.3">
      <c r="A66" s="8">
        <v>57</v>
      </c>
      <c r="B66" s="8" t="s">
        <v>234</v>
      </c>
      <c r="C66" s="8" t="s">
        <v>481</v>
      </c>
      <c r="D66" s="8" t="s">
        <v>48</v>
      </c>
      <c r="E66" s="8" t="s">
        <v>436</v>
      </c>
      <c r="F66" s="91">
        <v>330000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17100</v>
      </c>
      <c r="S66" s="9">
        <v>17100</v>
      </c>
      <c r="T66" s="9">
        <v>17100</v>
      </c>
      <c r="U66" s="9">
        <v>33000</v>
      </c>
      <c r="V66" s="9">
        <v>33000</v>
      </c>
      <c r="W66" s="9">
        <v>33000</v>
      </c>
      <c r="X66" s="9">
        <v>33000</v>
      </c>
      <c r="Y66" s="9">
        <v>33000</v>
      </c>
      <c r="Z66" s="9">
        <v>33000</v>
      </c>
      <c r="AA66" s="9">
        <v>33000</v>
      </c>
      <c r="AB66" s="9">
        <v>15900</v>
      </c>
      <c r="AC66" s="9">
        <v>15900</v>
      </c>
      <c r="AD66" s="9">
        <v>15900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</row>
    <row r="67" spans="1:37" s="10" customFormat="1" x14ac:dyDescent="0.3">
      <c r="A67" s="8">
        <v>58</v>
      </c>
      <c r="B67" s="8" t="s">
        <v>235</v>
      </c>
      <c r="C67" s="8" t="s">
        <v>480</v>
      </c>
      <c r="D67" s="8" t="s">
        <v>48</v>
      </c>
      <c r="E67" s="8" t="s">
        <v>436</v>
      </c>
      <c r="F67" s="91">
        <v>850000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17100</v>
      </c>
      <c r="S67" s="9">
        <v>17100</v>
      </c>
      <c r="T67" s="9">
        <v>17100</v>
      </c>
      <c r="U67" s="9">
        <v>85000</v>
      </c>
      <c r="V67" s="9">
        <v>85000</v>
      </c>
      <c r="W67" s="9">
        <v>85000</v>
      </c>
      <c r="X67" s="9">
        <v>85000</v>
      </c>
      <c r="Y67" s="9">
        <v>85000</v>
      </c>
      <c r="Z67" s="9">
        <v>85000</v>
      </c>
      <c r="AA67" s="9">
        <v>85000</v>
      </c>
      <c r="AB67" s="9">
        <v>67900</v>
      </c>
      <c r="AC67" s="9">
        <v>67900</v>
      </c>
      <c r="AD67" s="9">
        <v>67900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</row>
    <row r="68" spans="1:37" s="10" customFormat="1" x14ac:dyDescent="0.3">
      <c r="A68" s="8">
        <v>59</v>
      </c>
      <c r="B68" s="8" t="s">
        <v>236</v>
      </c>
      <c r="C68" s="8" t="s">
        <v>377</v>
      </c>
      <c r="D68" s="8" t="s">
        <v>380</v>
      </c>
      <c r="E68" s="8" t="s">
        <v>479</v>
      </c>
      <c r="F68" s="91">
        <v>330000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17100</v>
      </c>
      <c r="S68" s="9">
        <v>17100</v>
      </c>
      <c r="T68" s="9">
        <v>17100</v>
      </c>
      <c r="U68" s="9">
        <v>33000</v>
      </c>
      <c r="V68" s="9">
        <v>33000</v>
      </c>
      <c r="W68" s="9">
        <v>33000</v>
      </c>
      <c r="X68" s="9">
        <v>33000</v>
      </c>
      <c r="Y68" s="9">
        <v>33000</v>
      </c>
      <c r="Z68" s="9">
        <v>33000</v>
      </c>
      <c r="AA68" s="9">
        <v>33000</v>
      </c>
      <c r="AB68" s="9">
        <v>15900</v>
      </c>
      <c r="AC68" s="9">
        <v>15900</v>
      </c>
      <c r="AD68" s="9">
        <v>15900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</row>
    <row r="69" spans="1:37" s="10" customFormat="1" x14ac:dyDescent="0.3">
      <c r="A69" s="8">
        <v>60</v>
      </c>
      <c r="B69" s="8" t="s">
        <v>237</v>
      </c>
      <c r="C69" s="8" t="s">
        <v>376</v>
      </c>
      <c r="D69" s="8" t="s">
        <v>380</v>
      </c>
      <c r="E69" s="8" t="s">
        <v>479</v>
      </c>
      <c r="F69" s="91">
        <v>850000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17100</v>
      </c>
      <c r="S69" s="9">
        <v>17100</v>
      </c>
      <c r="T69" s="9">
        <v>17100</v>
      </c>
      <c r="U69" s="9">
        <v>85000</v>
      </c>
      <c r="V69" s="9">
        <v>85000</v>
      </c>
      <c r="W69" s="9">
        <v>85000</v>
      </c>
      <c r="X69" s="9">
        <v>85000</v>
      </c>
      <c r="Y69" s="9">
        <v>85000</v>
      </c>
      <c r="Z69" s="9">
        <v>85000</v>
      </c>
      <c r="AA69" s="9">
        <v>85000</v>
      </c>
      <c r="AB69" s="9">
        <v>67900</v>
      </c>
      <c r="AC69" s="9">
        <v>67900</v>
      </c>
      <c r="AD69" s="9">
        <v>67900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</row>
    <row r="70" spans="1:37" s="10" customFormat="1" x14ac:dyDescent="0.3">
      <c r="A70" s="8">
        <v>61</v>
      </c>
      <c r="B70" s="8" t="s">
        <v>238</v>
      </c>
      <c r="C70" s="8" t="s">
        <v>375</v>
      </c>
      <c r="D70" s="8" t="s">
        <v>380</v>
      </c>
      <c r="E70" s="8" t="s">
        <v>479</v>
      </c>
      <c r="F70" s="91">
        <v>330000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17100</v>
      </c>
      <c r="S70" s="9">
        <v>17100</v>
      </c>
      <c r="T70" s="9">
        <v>17100</v>
      </c>
      <c r="U70" s="9">
        <v>33000</v>
      </c>
      <c r="V70" s="9">
        <v>33000</v>
      </c>
      <c r="W70" s="9">
        <v>33000</v>
      </c>
      <c r="X70" s="9">
        <v>33000</v>
      </c>
      <c r="Y70" s="9">
        <v>33000</v>
      </c>
      <c r="Z70" s="9">
        <v>33000</v>
      </c>
      <c r="AA70" s="9">
        <v>33000</v>
      </c>
      <c r="AB70" s="9">
        <v>15900</v>
      </c>
      <c r="AC70" s="9">
        <v>15900</v>
      </c>
      <c r="AD70" s="9">
        <v>15900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</row>
    <row r="71" spans="1:37" s="10" customFormat="1" x14ac:dyDescent="0.3">
      <c r="A71" s="8">
        <v>62</v>
      </c>
      <c r="B71" s="8" t="s">
        <v>239</v>
      </c>
      <c r="C71" s="8" t="s">
        <v>374</v>
      </c>
      <c r="D71" s="8" t="s">
        <v>380</v>
      </c>
      <c r="E71" s="8" t="s">
        <v>479</v>
      </c>
      <c r="F71" s="91">
        <v>330000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17100</v>
      </c>
      <c r="S71" s="9">
        <v>17100</v>
      </c>
      <c r="T71" s="9">
        <v>17100</v>
      </c>
      <c r="U71" s="9">
        <v>33000</v>
      </c>
      <c r="V71" s="9">
        <v>33000</v>
      </c>
      <c r="W71" s="9">
        <v>33000</v>
      </c>
      <c r="X71" s="9">
        <v>33000</v>
      </c>
      <c r="Y71" s="9">
        <v>33000</v>
      </c>
      <c r="Z71" s="9">
        <v>33000</v>
      </c>
      <c r="AA71" s="9">
        <v>33000</v>
      </c>
      <c r="AB71" s="9">
        <v>15900</v>
      </c>
      <c r="AC71" s="9">
        <v>15900</v>
      </c>
      <c r="AD71" s="9">
        <v>15900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</row>
    <row r="72" spans="1:37" s="10" customFormat="1" x14ac:dyDescent="0.3">
      <c r="A72" s="8">
        <v>63</v>
      </c>
      <c r="B72" s="8" t="s">
        <v>240</v>
      </c>
      <c r="C72" s="8" t="s">
        <v>429</v>
      </c>
      <c r="D72" s="8" t="s">
        <v>45</v>
      </c>
      <c r="E72" s="8" t="s">
        <v>427</v>
      </c>
      <c r="F72" s="91">
        <v>330000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17100</v>
      </c>
      <c r="S72" s="9">
        <v>17100</v>
      </c>
      <c r="T72" s="9">
        <v>17100</v>
      </c>
      <c r="U72" s="9">
        <v>33000</v>
      </c>
      <c r="V72" s="9">
        <v>33000</v>
      </c>
      <c r="W72" s="9">
        <v>33000</v>
      </c>
      <c r="X72" s="9">
        <v>33000</v>
      </c>
      <c r="Y72" s="9">
        <v>33000</v>
      </c>
      <c r="Z72" s="9">
        <v>33000</v>
      </c>
      <c r="AA72" s="9">
        <v>33000</v>
      </c>
      <c r="AB72" s="9">
        <v>15900</v>
      </c>
      <c r="AC72" s="9">
        <v>15900</v>
      </c>
      <c r="AD72" s="9">
        <v>15900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</row>
    <row r="73" spans="1:37" s="10" customFormat="1" x14ac:dyDescent="0.3">
      <c r="A73" s="8">
        <v>64</v>
      </c>
      <c r="B73" s="8" t="s">
        <v>241</v>
      </c>
      <c r="C73" s="8" t="s">
        <v>428</v>
      </c>
      <c r="D73" s="8" t="s">
        <v>45</v>
      </c>
      <c r="E73" s="8" t="s">
        <v>427</v>
      </c>
      <c r="F73" s="91">
        <v>330000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17100</v>
      </c>
      <c r="S73" s="9">
        <v>17100</v>
      </c>
      <c r="T73" s="9">
        <v>17100</v>
      </c>
      <c r="U73" s="9">
        <v>33000</v>
      </c>
      <c r="V73" s="9">
        <v>33000</v>
      </c>
      <c r="W73" s="9">
        <v>33000</v>
      </c>
      <c r="X73" s="9">
        <v>33000</v>
      </c>
      <c r="Y73" s="9">
        <v>33000</v>
      </c>
      <c r="Z73" s="9">
        <v>33000</v>
      </c>
      <c r="AA73" s="9">
        <v>33000</v>
      </c>
      <c r="AB73" s="9">
        <v>15900</v>
      </c>
      <c r="AC73" s="9">
        <v>15900</v>
      </c>
      <c r="AD73" s="9">
        <v>15900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</row>
    <row r="74" spans="1:37" s="10" customFormat="1" x14ac:dyDescent="0.3">
      <c r="A74" s="8">
        <v>65</v>
      </c>
      <c r="B74" s="8" t="s">
        <v>242</v>
      </c>
      <c r="C74" s="8" t="s">
        <v>478</v>
      </c>
      <c r="D74" s="8" t="s">
        <v>45</v>
      </c>
      <c r="E74" s="8" t="s">
        <v>427</v>
      </c>
      <c r="F74" s="91">
        <v>330000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17100</v>
      </c>
      <c r="S74" s="9">
        <v>17100</v>
      </c>
      <c r="T74" s="9">
        <v>17100</v>
      </c>
      <c r="U74" s="9">
        <v>33000</v>
      </c>
      <c r="V74" s="9">
        <v>33000</v>
      </c>
      <c r="W74" s="9">
        <v>33000</v>
      </c>
      <c r="X74" s="9">
        <v>33000</v>
      </c>
      <c r="Y74" s="9">
        <v>33000</v>
      </c>
      <c r="Z74" s="9">
        <v>33000</v>
      </c>
      <c r="AA74" s="9">
        <v>33000</v>
      </c>
      <c r="AB74" s="9">
        <v>15900</v>
      </c>
      <c r="AC74" s="9">
        <v>15900</v>
      </c>
      <c r="AD74" s="9">
        <v>15900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</row>
    <row r="75" spans="1:37" s="10" customFormat="1" x14ac:dyDescent="0.3">
      <c r="A75" s="8">
        <v>66</v>
      </c>
      <c r="B75" s="8" t="s">
        <v>243</v>
      </c>
      <c r="C75" s="8" t="s">
        <v>391</v>
      </c>
      <c r="D75" s="8" t="s">
        <v>45</v>
      </c>
      <c r="E75" s="8" t="s">
        <v>427</v>
      </c>
      <c r="F75" s="91">
        <v>330000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17100</v>
      </c>
      <c r="S75" s="9">
        <v>17100</v>
      </c>
      <c r="T75" s="9">
        <v>17100</v>
      </c>
      <c r="U75" s="9">
        <v>33000</v>
      </c>
      <c r="V75" s="9">
        <v>33000</v>
      </c>
      <c r="W75" s="9">
        <v>33000</v>
      </c>
      <c r="X75" s="9">
        <v>33000</v>
      </c>
      <c r="Y75" s="9">
        <v>33000</v>
      </c>
      <c r="Z75" s="9">
        <v>33000</v>
      </c>
      <c r="AA75" s="9">
        <v>33000</v>
      </c>
      <c r="AB75" s="9">
        <v>15900</v>
      </c>
      <c r="AC75" s="9">
        <v>15900</v>
      </c>
      <c r="AD75" s="9">
        <v>15900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</row>
    <row r="76" spans="1:37" s="10" customFormat="1" x14ac:dyDescent="0.3">
      <c r="A76" s="8">
        <v>67</v>
      </c>
      <c r="B76" s="8" t="s">
        <v>244</v>
      </c>
      <c r="C76" s="8" t="s">
        <v>415</v>
      </c>
      <c r="D76" s="8" t="s">
        <v>420</v>
      </c>
      <c r="E76" s="8" t="s">
        <v>477</v>
      </c>
      <c r="F76" s="91">
        <v>330000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17100</v>
      </c>
      <c r="S76" s="9">
        <v>17100</v>
      </c>
      <c r="T76" s="9">
        <v>17100</v>
      </c>
      <c r="U76" s="9">
        <v>33000</v>
      </c>
      <c r="V76" s="9">
        <v>33000</v>
      </c>
      <c r="W76" s="9">
        <v>33000</v>
      </c>
      <c r="X76" s="9">
        <v>33000</v>
      </c>
      <c r="Y76" s="9">
        <v>33000</v>
      </c>
      <c r="Z76" s="9">
        <v>33000</v>
      </c>
      <c r="AA76" s="9">
        <v>33000</v>
      </c>
      <c r="AB76" s="9">
        <v>15900</v>
      </c>
      <c r="AC76" s="9">
        <v>15900</v>
      </c>
      <c r="AD76" s="9">
        <v>15900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</row>
    <row r="77" spans="1:37" s="10" customFormat="1" x14ac:dyDescent="0.3">
      <c r="A77" s="8">
        <v>68</v>
      </c>
      <c r="B77" s="8" t="s">
        <v>245</v>
      </c>
      <c r="C77" s="8" t="s">
        <v>414</v>
      </c>
      <c r="D77" s="8" t="s">
        <v>420</v>
      </c>
      <c r="E77" s="8" t="s">
        <v>477</v>
      </c>
      <c r="F77" s="91">
        <v>330000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17100</v>
      </c>
      <c r="S77" s="9">
        <v>17100</v>
      </c>
      <c r="T77" s="9">
        <v>17100</v>
      </c>
      <c r="U77" s="9">
        <v>33000</v>
      </c>
      <c r="V77" s="9">
        <v>33000</v>
      </c>
      <c r="W77" s="9">
        <v>33000</v>
      </c>
      <c r="X77" s="9">
        <v>33000</v>
      </c>
      <c r="Y77" s="9">
        <v>33000</v>
      </c>
      <c r="Z77" s="9">
        <v>33000</v>
      </c>
      <c r="AA77" s="9">
        <v>33000</v>
      </c>
      <c r="AB77" s="9">
        <v>15900</v>
      </c>
      <c r="AC77" s="9">
        <v>15900</v>
      </c>
      <c r="AD77" s="9">
        <v>15900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</row>
    <row r="78" spans="1:37" s="10" customFormat="1" x14ac:dyDescent="0.3">
      <c r="A78" s="8">
        <v>69</v>
      </c>
      <c r="B78" s="8" t="s">
        <v>246</v>
      </c>
      <c r="C78" s="8" t="s">
        <v>386</v>
      </c>
      <c r="D78" s="8" t="s">
        <v>420</v>
      </c>
      <c r="E78" s="8" t="s">
        <v>477</v>
      </c>
      <c r="F78" s="91">
        <v>330000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17100</v>
      </c>
      <c r="S78" s="9">
        <v>17100</v>
      </c>
      <c r="T78" s="9">
        <v>17100</v>
      </c>
      <c r="U78" s="9">
        <v>33000</v>
      </c>
      <c r="V78" s="9">
        <v>33000</v>
      </c>
      <c r="W78" s="9">
        <v>33000</v>
      </c>
      <c r="X78" s="9">
        <v>33000</v>
      </c>
      <c r="Y78" s="9">
        <v>33000</v>
      </c>
      <c r="Z78" s="9">
        <v>33000</v>
      </c>
      <c r="AA78" s="9">
        <v>33000</v>
      </c>
      <c r="AB78" s="9">
        <v>15900</v>
      </c>
      <c r="AC78" s="9">
        <v>15900</v>
      </c>
      <c r="AD78" s="9">
        <v>15900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</row>
    <row r="79" spans="1:37" s="10" customFormat="1" x14ac:dyDescent="0.3">
      <c r="A79" s="8">
        <v>70</v>
      </c>
      <c r="B79" s="8" t="s">
        <v>247</v>
      </c>
      <c r="C79" s="8" t="s">
        <v>385</v>
      </c>
      <c r="D79" s="8" t="s">
        <v>420</v>
      </c>
      <c r="E79" s="8" t="s">
        <v>477</v>
      </c>
      <c r="F79" s="91">
        <v>330000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17100</v>
      </c>
      <c r="S79" s="9">
        <v>17100</v>
      </c>
      <c r="T79" s="9">
        <v>17100</v>
      </c>
      <c r="U79" s="9">
        <v>33000</v>
      </c>
      <c r="V79" s="9">
        <v>33000</v>
      </c>
      <c r="W79" s="9">
        <v>33000</v>
      </c>
      <c r="X79" s="9">
        <v>33000</v>
      </c>
      <c r="Y79" s="9">
        <v>33000</v>
      </c>
      <c r="Z79" s="9">
        <v>33000</v>
      </c>
      <c r="AA79" s="9">
        <v>33000</v>
      </c>
      <c r="AB79" s="9">
        <v>15900</v>
      </c>
      <c r="AC79" s="9">
        <v>15900</v>
      </c>
      <c r="AD79" s="9">
        <v>15900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</row>
    <row r="80" spans="1:37" s="10" customFormat="1" x14ac:dyDescent="0.3">
      <c r="A80" s="8">
        <v>71</v>
      </c>
      <c r="B80" s="8" t="s">
        <v>271</v>
      </c>
      <c r="C80" s="8" t="s">
        <v>378</v>
      </c>
      <c r="D80" s="8" t="s">
        <v>42</v>
      </c>
      <c r="E80" s="8" t="s">
        <v>476</v>
      </c>
      <c r="F80" s="91">
        <v>159000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15900</v>
      </c>
      <c r="V80" s="9">
        <v>15900</v>
      </c>
      <c r="W80" s="9">
        <v>15900</v>
      </c>
      <c r="X80" s="9">
        <v>15900</v>
      </c>
      <c r="Y80" s="9">
        <v>15900</v>
      </c>
      <c r="Z80" s="9">
        <v>15900</v>
      </c>
      <c r="AA80" s="9">
        <v>15900</v>
      </c>
      <c r="AB80" s="9">
        <v>15900</v>
      </c>
      <c r="AC80" s="9">
        <v>15900</v>
      </c>
      <c r="AD80" s="9">
        <v>15900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</row>
    <row r="81" spans="1:37" s="10" customFormat="1" x14ac:dyDescent="0.3">
      <c r="A81" s="8">
        <v>72</v>
      </c>
      <c r="B81" s="8" t="s">
        <v>272</v>
      </c>
      <c r="C81" s="8" t="s">
        <v>475</v>
      </c>
      <c r="D81" s="8" t="s">
        <v>45</v>
      </c>
      <c r="E81" s="8" t="s">
        <v>470</v>
      </c>
      <c r="F81" s="91">
        <v>159000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15900</v>
      </c>
      <c r="V81" s="9">
        <v>15900</v>
      </c>
      <c r="W81" s="9">
        <v>15900</v>
      </c>
      <c r="X81" s="9">
        <v>15900</v>
      </c>
      <c r="Y81" s="9">
        <v>15900</v>
      </c>
      <c r="Z81" s="9">
        <v>15900</v>
      </c>
      <c r="AA81" s="9">
        <v>15900</v>
      </c>
      <c r="AB81" s="9">
        <v>15900</v>
      </c>
      <c r="AC81" s="9">
        <v>15900</v>
      </c>
      <c r="AD81" s="9">
        <v>15900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</row>
    <row r="82" spans="1:37" s="10" customFormat="1" x14ac:dyDescent="0.3">
      <c r="A82" s="8">
        <v>73</v>
      </c>
      <c r="B82" s="8" t="s">
        <v>273</v>
      </c>
      <c r="C82" s="8" t="s">
        <v>474</v>
      </c>
      <c r="D82" s="8" t="s">
        <v>45</v>
      </c>
      <c r="E82" s="8" t="s">
        <v>470</v>
      </c>
      <c r="F82" s="91">
        <v>159000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15900</v>
      </c>
      <c r="V82" s="9">
        <v>15900</v>
      </c>
      <c r="W82" s="9">
        <v>15900</v>
      </c>
      <c r="X82" s="9">
        <v>15900</v>
      </c>
      <c r="Y82" s="9">
        <v>15900</v>
      </c>
      <c r="Z82" s="9">
        <v>15900</v>
      </c>
      <c r="AA82" s="9">
        <v>15900</v>
      </c>
      <c r="AB82" s="9">
        <v>15900</v>
      </c>
      <c r="AC82" s="9">
        <v>15900</v>
      </c>
      <c r="AD82" s="9">
        <v>15900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</row>
    <row r="83" spans="1:37" s="10" customFormat="1" x14ac:dyDescent="0.3">
      <c r="A83" s="8">
        <v>74</v>
      </c>
      <c r="B83" s="8" t="s">
        <v>274</v>
      </c>
      <c r="C83" s="8" t="s">
        <v>473</v>
      </c>
      <c r="D83" s="8" t="s">
        <v>45</v>
      </c>
      <c r="E83" s="8" t="s">
        <v>470</v>
      </c>
      <c r="F83" s="91">
        <v>679000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67900</v>
      </c>
      <c r="V83" s="9">
        <v>67900</v>
      </c>
      <c r="W83" s="9">
        <v>67900</v>
      </c>
      <c r="X83" s="9">
        <v>67900</v>
      </c>
      <c r="Y83" s="9">
        <v>67900</v>
      </c>
      <c r="Z83" s="9">
        <v>67900</v>
      </c>
      <c r="AA83" s="9">
        <v>67900</v>
      </c>
      <c r="AB83" s="9">
        <v>67900</v>
      </c>
      <c r="AC83" s="9">
        <v>67900</v>
      </c>
      <c r="AD83" s="9">
        <v>67900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</row>
    <row r="84" spans="1:37" s="10" customFormat="1" x14ac:dyDescent="0.3">
      <c r="A84" s="8">
        <v>75</v>
      </c>
      <c r="B84" s="8" t="s">
        <v>275</v>
      </c>
      <c r="C84" s="8" t="s">
        <v>472</v>
      </c>
      <c r="D84" s="8" t="s">
        <v>45</v>
      </c>
      <c r="E84" s="8" t="s">
        <v>470</v>
      </c>
      <c r="F84" s="91">
        <v>159000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15900</v>
      </c>
      <c r="V84" s="9">
        <v>15900</v>
      </c>
      <c r="W84" s="9">
        <v>15900</v>
      </c>
      <c r="X84" s="9">
        <v>15900</v>
      </c>
      <c r="Y84" s="9">
        <v>15900</v>
      </c>
      <c r="Z84" s="9">
        <v>15900</v>
      </c>
      <c r="AA84" s="9">
        <v>15900</v>
      </c>
      <c r="AB84" s="9">
        <v>15900</v>
      </c>
      <c r="AC84" s="9">
        <v>15900</v>
      </c>
      <c r="AD84" s="9">
        <v>15900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</row>
    <row r="85" spans="1:37" s="10" customFormat="1" x14ac:dyDescent="0.3">
      <c r="A85" s="8">
        <v>76</v>
      </c>
      <c r="B85" s="8" t="s">
        <v>276</v>
      </c>
      <c r="C85" s="8" t="s">
        <v>471</v>
      </c>
      <c r="D85" s="8" t="s">
        <v>45</v>
      </c>
      <c r="E85" s="8" t="s">
        <v>470</v>
      </c>
      <c r="F85" s="91">
        <v>159000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15900</v>
      </c>
      <c r="V85" s="9">
        <v>15900</v>
      </c>
      <c r="W85" s="9">
        <v>15900</v>
      </c>
      <c r="X85" s="9">
        <v>15900</v>
      </c>
      <c r="Y85" s="9">
        <v>15900</v>
      </c>
      <c r="Z85" s="9">
        <v>15900</v>
      </c>
      <c r="AA85" s="9">
        <v>15900</v>
      </c>
      <c r="AB85" s="9">
        <v>15900</v>
      </c>
      <c r="AC85" s="9">
        <v>15900</v>
      </c>
      <c r="AD85" s="9">
        <v>15900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</row>
    <row r="86" spans="1:37" s="10" customFormat="1" x14ac:dyDescent="0.3">
      <c r="A86" s="8">
        <v>77</v>
      </c>
      <c r="B86" s="8" t="s">
        <v>277</v>
      </c>
      <c r="C86" s="8" t="s">
        <v>469</v>
      </c>
      <c r="D86" s="8" t="s">
        <v>380</v>
      </c>
      <c r="E86" s="8" t="s">
        <v>467</v>
      </c>
      <c r="F86" s="91">
        <v>159000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15900</v>
      </c>
      <c r="V86" s="9">
        <v>15900</v>
      </c>
      <c r="W86" s="9">
        <v>15900</v>
      </c>
      <c r="X86" s="9">
        <v>15900</v>
      </c>
      <c r="Y86" s="9">
        <v>15900</v>
      </c>
      <c r="Z86" s="9">
        <v>15900</v>
      </c>
      <c r="AA86" s="9">
        <v>15900</v>
      </c>
      <c r="AB86" s="9">
        <v>15900</v>
      </c>
      <c r="AC86" s="9">
        <v>15900</v>
      </c>
      <c r="AD86" s="9">
        <v>15900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</row>
    <row r="87" spans="1:37" s="10" customFormat="1" x14ac:dyDescent="0.3">
      <c r="A87" s="8">
        <v>78</v>
      </c>
      <c r="B87" s="8" t="s">
        <v>278</v>
      </c>
      <c r="C87" s="8" t="s">
        <v>468</v>
      </c>
      <c r="D87" s="8" t="s">
        <v>380</v>
      </c>
      <c r="E87" s="8" t="s">
        <v>467</v>
      </c>
      <c r="F87" s="91">
        <v>159000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15900</v>
      </c>
      <c r="V87" s="9">
        <v>15900</v>
      </c>
      <c r="W87" s="9">
        <v>15900</v>
      </c>
      <c r="X87" s="9">
        <v>15900</v>
      </c>
      <c r="Y87" s="9">
        <v>15900</v>
      </c>
      <c r="Z87" s="9">
        <v>15900</v>
      </c>
      <c r="AA87" s="9">
        <v>15900</v>
      </c>
      <c r="AB87" s="9">
        <v>15900</v>
      </c>
      <c r="AC87" s="9">
        <v>15900</v>
      </c>
      <c r="AD87" s="9">
        <v>15900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</row>
    <row r="88" spans="1:37" s="10" customFormat="1" x14ac:dyDescent="0.3">
      <c r="A88" s="8">
        <v>79</v>
      </c>
      <c r="B88" s="8" t="s">
        <v>279</v>
      </c>
      <c r="C88" s="8" t="s">
        <v>466</v>
      </c>
      <c r="D88" s="8" t="s">
        <v>388</v>
      </c>
      <c r="E88" s="8" t="s">
        <v>462</v>
      </c>
      <c r="F88" s="91">
        <v>159000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15900</v>
      </c>
      <c r="V88" s="9">
        <v>15900</v>
      </c>
      <c r="W88" s="9">
        <v>15900</v>
      </c>
      <c r="X88" s="9">
        <v>15900</v>
      </c>
      <c r="Y88" s="9">
        <v>15900</v>
      </c>
      <c r="Z88" s="9">
        <v>15900</v>
      </c>
      <c r="AA88" s="9">
        <v>15900</v>
      </c>
      <c r="AB88" s="9">
        <v>15900</v>
      </c>
      <c r="AC88" s="9">
        <v>15900</v>
      </c>
      <c r="AD88" s="9">
        <v>15900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</row>
    <row r="89" spans="1:37" s="10" customFormat="1" x14ac:dyDescent="0.3">
      <c r="A89" s="8">
        <v>80</v>
      </c>
      <c r="B89" s="8" t="s">
        <v>280</v>
      </c>
      <c r="C89" s="8" t="s">
        <v>465</v>
      </c>
      <c r="D89" s="8" t="s">
        <v>388</v>
      </c>
      <c r="E89" s="8" t="s">
        <v>462</v>
      </c>
      <c r="F89" s="91">
        <v>159000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15900</v>
      </c>
      <c r="V89" s="9">
        <v>15900</v>
      </c>
      <c r="W89" s="9">
        <v>15900</v>
      </c>
      <c r="X89" s="9">
        <v>15900</v>
      </c>
      <c r="Y89" s="9">
        <v>15900</v>
      </c>
      <c r="Z89" s="9">
        <v>15900</v>
      </c>
      <c r="AA89" s="9">
        <v>15900</v>
      </c>
      <c r="AB89" s="9">
        <v>15900</v>
      </c>
      <c r="AC89" s="9">
        <v>15900</v>
      </c>
      <c r="AD89" s="9">
        <v>15900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</row>
    <row r="90" spans="1:37" s="10" customFormat="1" x14ac:dyDescent="0.3">
      <c r="A90" s="8">
        <v>81</v>
      </c>
      <c r="B90" s="8" t="s">
        <v>281</v>
      </c>
      <c r="C90" s="8" t="s">
        <v>464</v>
      </c>
      <c r="D90" s="8" t="s">
        <v>388</v>
      </c>
      <c r="E90" s="8" t="s">
        <v>462</v>
      </c>
      <c r="F90" s="91">
        <v>159000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15900</v>
      </c>
      <c r="V90" s="9">
        <v>15900</v>
      </c>
      <c r="W90" s="9">
        <v>15900</v>
      </c>
      <c r="X90" s="9">
        <v>15900</v>
      </c>
      <c r="Y90" s="9">
        <v>15900</v>
      </c>
      <c r="Z90" s="9">
        <v>15900</v>
      </c>
      <c r="AA90" s="9">
        <v>15900</v>
      </c>
      <c r="AB90" s="9">
        <v>15900</v>
      </c>
      <c r="AC90" s="9">
        <v>15900</v>
      </c>
      <c r="AD90" s="9">
        <v>15900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</row>
    <row r="91" spans="1:37" s="10" customFormat="1" x14ac:dyDescent="0.3">
      <c r="A91" s="8">
        <v>82</v>
      </c>
      <c r="B91" s="8" t="s">
        <v>282</v>
      </c>
      <c r="C91" s="8" t="s">
        <v>463</v>
      </c>
      <c r="D91" s="8" t="s">
        <v>388</v>
      </c>
      <c r="E91" s="8" t="s">
        <v>462</v>
      </c>
      <c r="F91" s="91">
        <v>159000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15900</v>
      </c>
      <c r="V91" s="9">
        <v>15900</v>
      </c>
      <c r="W91" s="9">
        <v>15900</v>
      </c>
      <c r="X91" s="9">
        <v>15900</v>
      </c>
      <c r="Y91" s="9">
        <v>15900</v>
      </c>
      <c r="Z91" s="9">
        <v>15900</v>
      </c>
      <c r="AA91" s="9">
        <v>15900</v>
      </c>
      <c r="AB91" s="9">
        <v>15900</v>
      </c>
      <c r="AC91" s="9">
        <v>15900</v>
      </c>
      <c r="AD91" s="9">
        <v>15900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</row>
    <row r="92" spans="1:37" s="10" customFormat="1" x14ac:dyDescent="0.3">
      <c r="A92" s="8">
        <v>83</v>
      </c>
      <c r="B92" s="8" t="s">
        <v>283</v>
      </c>
      <c r="C92" s="8" t="s">
        <v>461</v>
      </c>
      <c r="D92" s="8" t="s">
        <v>54</v>
      </c>
      <c r="E92" s="8" t="s">
        <v>460</v>
      </c>
      <c r="F92" s="91">
        <v>159000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15900</v>
      </c>
      <c r="V92" s="9">
        <v>15900</v>
      </c>
      <c r="W92" s="9">
        <v>15900</v>
      </c>
      <c r="X92" s="9">
        <v>15900</v>
      </c>
      <c r="Y92" s="9">
        <v>15900</v>
      </c>
      <c r="Z92" s="9">
        <v>15900</v>
      </c>
      <c r="AA92" s="9">
        <v>15900</v>
      </c>
      <c r="AB92" s="9">
        <v>15900</v>
      </c>
      <c r="AC92" s="9">
        <v>15900</v>
      </c>
      <c r="AD92" s="9">
        <v>15900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</row>
    <row r="93" spans="1:37" s="10" customFormat="1" x14ac:dyDescent="0.3">
      <c r="A93" s="8">
        <v>84</v>
      </c>
      <c r="B93" s="8" t="s">
        <v>284</v>
      </c>
      <c r="C93" s="8" t="s">
        <v>459</v>
      </c>
      <c r="D93" s="8" t="s">
        <v>51</v>
      </c>
      <c r="E93" s="8" t="s">
        <v>456</v>
      </c>
      <c r="F93" s="91">
        <v>159000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15900</v>
      </c>
      <c r="V93" s="9">
        <v>15900</v>
      </c>
      <c r="W93" s="9">
        <v>15900</v>
      </c>
      <c r="X93" s="9">
        <v>15900</v>
      </c>
      <c r="Y93" s="9">
        <v>15900</v>
      </c>
      <c r="Z93" s="9">
        <v>15900</v>
      </c>
      <c r="AA93" s="9">
        <v>15900</v>
      </c>
      <c r="AB93" s="9">
        <v>15900</v>
      </c>
      <c r="AC93" s="9">
        <v>15900</v>
      </c>
      <c r="AD93" s="9">
        <v>15900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</row>
    <row r="94" spans="1:37" s="10" customFormat="1" x14ac:dyDescent="0.3">
      <c r="A94" s="8">
        <v>85</v>
      </c>
      <c r="B94" s="8" t="s">
        <v>285</v>
      </c>
      <c r="C94" s="8" t="s">
        <v>458</v>
      </c>
      <c r="D94" s="8" t="s">
        <v>51</v>
      </c>
      <c r="E94" s="8" t="s">
        <v>456</v>
      </c>
      <c r="F94" s="91">
        <v>159000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15900</v>
      </c>
      <c r="V94" s="9">
        <v>15900</v>
      </c>
      <c r="W94" s="9">
        <v>15900</v>
      </c>
      <c r="X94" s="9">
        <v>15900</v>
      </c>
      <c r="Y94" s="9">
        <v>15900</v>
      </c>
      <c r="Z94" s="9">
        <v>15900</v>
      </c>
      <c r="AA94" s="9">
        <v>15900</v>
      </c>
      <c r="AB94" s="9">
        <v>15900</v>
      </c>
      <c r="AC94" s="9">
        <v>15900</v>
      </c>
      <c r="AD94" s="9">
        <v>15900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</row>
    <row r="95" spans="1:37" s="10" customFormat="1" x14ac:dyDescent="0.3">
      <c r="A95" s="8">
        <v>86</v>
      </c>
      <c r="B95" s="8" t="s">
        <v>286</v>
      </c>
      <c r="C95" s="8" t="s">
        <v>457</v>
      </c>
      <c r="D95" s="8" t="s">
        <v>51</v>
      </c>
      <c r="E95" s="8" t="s">
        <v>456</v>
      </c>
      <c r="F95" s="91">
        <v>159000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15900</v>
      </c>
      <c r="V95" s="9">
        <v>15900</v>
      </c>
      <c r="W95" s="9">
        <v>15900</v>
      </c>
      <c r="X95" s="9">
        <v>15900</v>
      </c>
      <c r="Y95" s="9">
        <v>15900</v>
      </c>
      <c r="Z95" s="9">
        <v>15900</v>
      </c>
      <c r="AA95" s="9">
        <v>15900</v>
      </c>
      <c r="AB95" s="9">
        <v>15900</v>
      </c>
      <c r="AC95" s="9">
        <v>15900</v>
      </c>
      <c r="AD95" s="9">
        <v>15900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</row>
    <row r="96" spans="1:37" s="10" customFormat="1" x14ac:dyDescent="0.3">
      <c r="A96" s="8">
        <v>87</v>
      </c>
      <c r="B96" s="8" t="s">
        <v>287</v>
      </c>
      <c r="C96" s="8" t="s">
        <v>455</v>
      </c>
      <c r="D96" s="8" t="s">
        <v>373</v>
      </c>
      <c r="E96" s="8" t="s">
        <v>449</v>
      </c>
      <c r="F96" s="91">
        <v>159000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15900</v>
      </c>
      <c r="V96" s="9">
        <v>15900</v>
      </c>
      <c r="W96" s="9">
        <v>15900</v>
      </c>
      <c r="X96" s="9">
        <v>15900</v>
      </c>
      <c r="Y96" s="9">
        <v>15900</v>
      </c>
      <c r="Z96" s="9">
        <v>15900</v>
      </c>
      <c r="AA96" s="9">
        <v>15900</v>
      </c>
      <c r="AB96" s="9">
        <v>15900</v>
      </c>
      <c r="AC96" s="9">
        <v>15900</v>
      </c>
      <c r="AD96" s="9">
        <v>15900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</row>
    <row r="97" spans="1:37" s="10" customFormat="1" x14ac:dyDescent="0.3">
      <c r="A97" s="8">
        <v>88</v>
      </c>
      <c r="B97" s="8" t="s">
        <v>288</v>
      </c>
      <c r="C97" s="8" t="s">
        <v>454</v>
      </c>
      <c r="D97" s="8" t="s">
        <v>373</v>
      </c>
      <c r="E97" s="8" t="s">
        <v>449</v>
      </c>
      <c r="F97" s="91">
        <v>679000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67900</v>
      </c>
      <c r="V97" s="9">
        <v>67900</v>
      </c>
      <c r="W97" s="9">
        <v>67900</v>
      </c>
      <c r="X97" s="9">
        <v>67900</v>
      </c>
      <c r="Y97" s="9">
        <v>67900</v>
      </c>
      <c r="Z97" s="9">
        <v>67900</v>
      </c>
      <c r="AA97" s="9">
        <v>67900</v>
      </c>
      <c r="AB97" s="9">
        <v>67900</v>
      </c>
      <c r="AC97" s="9">
        <v>67900</v>
      </c>
      <c r="AD97" s="9">
        <v>67900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</row>
    <row r="98" spans="1:37" s="10" customFormat="1" x14ac:dyDescent="0.3">
      <c r="A98" s="8">
        <v>89</v>
      </c>
      <c r="B98" s="8" t="s">
        <v>289</v>
      </c>
      <c r="C98" s="8" t="s">
        <v>453</v>
      </c>
      <c r="D98" s="8" t="s">
        <v>373</v>
      </c>
      <c r="E98" s="8" t="s">
        <v>449</v>
      </c>
      <c r="F98" s="91">
        <v>679000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67900</v>
      </c>
      <c r="V98" s="9">
        <v>67900</v>
      </c>
      <c r="W98" s="9">
        <v>67900</v>
      </c>
      <c r="X98" s="9">
        <v>67900</v>
      </c>
      <c r="Y98" s="9">
        <v>67900</v>
      </c>
      <c r="Z98" s="9">
        <v>67900</v>
      </c>
      <c r="AA98" s="9">
        <v>67900</v>
      </c>
      <c r="AB98" s="9">
        <v>67900</v>
      </c>
      <c r="AC98" s="9">
        <v>67900</v>
      </c>
      <c r="AD98" s="9">
        <v>67900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</row>
    <row r="99" spans="1:37" s="10" customFormat="1" x14ac:dyDescent="0.3">
      <c r="A99" s="8">
        <v>90</v>
      </c>
      <c r="B99" s="8" t="s">
        <v>290</v>
      </c>
      <c r="C99" s="8" t="s">
        <v>452</v>
      </c>
      <c r="D99" s="8" t="s">
        <v>373</v>
      </c>
      <c r="E99" s="8" t="s">
        <v>449</v>
      </c>
      <c r="F99" s="91">
        <v>159000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15900</v>
      </c>
      <c r="V99" s="9">
        <v>15900</v>
      </c>
      <c r="W99" s="9">
        <v>15900</v>
      </c>
      <c r="X99" s="9">
        <v>15900</v>
      </c>
      <c r="Y99" s="9">
        <v>15900</v>
      </c>
      <c r="Z99" s="9">
        <v>15900</v>
      </c>
      <c r="AA99" s="9">
        <v>15900</v>
      </c>
      <c r="AB99" s="9">
        <v>15900</v>
      </c>
      <c r="AC99" s="9">
        <v>15900</v>
      </c>
      <c r="AD99" s="9">
        <v>15900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</row>
    <row r="100" spans="1:37" s="10" customFormat="1" x14ac:dyDescent="0.3">
      <c r="A100" s="8">
        <v>91</v>
      </c>
      <c r="B100" s="8" t="s">
        <v>291</v>
      </c>
      <c r="C100" s="8" t="s">
        <v>451</v>
      </c>
      <c r="D100" s="8" t="s">
        <v>373</v>
      </c>
      <c r="E100" s="8" t="s">
        <v>449</v>
      </c>
      <c r="F100" s="91">
        <v>159000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15900</v>
      </c>
      <c r="V100" s="9">
        <v>15900</v>
      </c>
      <c r="W100" s="9">
        <v>15900</v>
      </c>
      <c r="X100" s="9">
        <v>15900</v>
      </c>
      <c r="Y100" s="9">
        <v>15900</v>
      </c>
      <c r="Z100" s="9">
        <v>15900</v>
      </c>
      <c r="AA100" s="9">
        <v>15900</v>
      </c>
      <c r="AB100" s="9">
        <v>15900</v>
      </c>
      <c r="AC100" s="9">
        <v>15900</v>
      </c>
      <c r="AD100" s="9">
        <v>15900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</row>
    <row r="101" spans="1:37" s="10" customFormat="1" x14ac:dyDescent="0.3">
      <c r="A101" s="8">
        <v>92</v>
      </c>
      <c r="B101" s="8" t="s">
        <v>292</v>
      </c>
      <c r="C101" s="8" t="s">
        <v>450</v>
      </c>
      <c r="D101" s="8" t="s">
        <v>373</v>
      </c>
      <c r="E101" s="8" t="s">
        <v>449</v>
      </c>
      <c r="F101" s="91">
        <v>679000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67900</v>
      </c>
      <c r="W101" s="9">
        <v>67900</v>
      </c>
      <c r="X101" s="9">
        <v>67900</v>
      </c>
      <c r="Y101" s="9">
        <v>67900</v>
      </c>
      <c r="Z101" s="9">
        <v>67900</v>
      </c>
      <c r="AA101" s="9">
        <v>67900</v>
      </c>
      <c r="AB101" s="9">
        <v>67900</v>
      </c>
      <c r="AC101" s="9">
        <v>67900</v>
      </c>
      <c r="AD101" s="9">
        <v>67900</v>
      </c>
      <c r="AE101" s="9">
        <v>67900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</row>
    <row r="102" spans="1:37" s="10" customFormat="1" x14ac:dyDescent="0.3">
      <c r="A102" s="8">
        <v>93</v>
      </c>
      <c r="B102" s="8" t="s">
        <v>293</v>
      </c>
      <c r="C102" s="8" t="s">
        <v>448</v>
      </c>
      <c r="D102" s="8" t="s">
        <v>51</v>
      </c>
      <c r="E102" s="8" t="s">
        <v>446</v>
      </c>
      <c r="F102" s="91">
        <v>159000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15900</v>
      </c>
      <c r="W102" s="9">
        <v>15900</v>
      </c>
      <c r="X102" s="9">
        <v>15900</v>
      </c>
      <c r="Y102" s="9">
        <v>15900</v>
      </c>
      <c r="Z102" s="9">
        <v>15900</v>
      </c>
      <c r="AA102" s="9">
        <v>15900</v>
      </c>
      <c r="AB102" s="9">
        <v>15900</v>
      </c>
      <c r="AC102" s="9">
        <v>15900</v>
      </c>
      <c r="AD102" s="9">
        <v>15900</v>
      </c>
      <c r="AE102" s="9">
        <v>15900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</row>
    <row r="103" spans="1:37" s="10" customFormat="1" x14ac:dyDescent="0.3">
      <c r="A103" s="8">
        <v>94</v>
      </c>
      <c r="B103" s="8" t="s">
        <v>294</v>
      </c>
      <c r="C103" s="8" t="s">
        <v>447</v>
      </c>
      <c r="D103" s="8" t="s">
        <v>51</v>
      </c>
      <c r="E103" s="8" t="s">
        <v>446</v>
      </c>
      <c r="F103" s="91">
        <v>159000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15900</v>
      </c>
      <c r="W103" s="9">
        <v>15900</v>
      </c>
      <c r="X103" s="9">
        <v>15900</v>
      </c>
      <c r="Y103" s="9">
        <v>15900</v>
      </c>
      <c r="Z103" s="9">
        <v>15900</v>
      </c>
      <c r="AA103" s="9">
        <v>15900</v>
      </c>
      <c r="AB103" s="9">
        <v>15900</v>
      </c>
      <c r="AC103" s="9">
        <v>15900</v>
      </c>
      <c r="AD103" s="9">
        <v>15900</v>
      </c>
      <c r="AE103" s="9">
        <v>15900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</row>
    <row r="104" spans="1:37" s="10" customFormat="1" x14ac:dyDescent="0.3">
      <c r="A104" s="8">
        <v>95</v>
      </c>
      <c r="B104" s="8" t="s">
        <v>295</v>
      </c>
      <c r="C104" s="8" t="s">
        <v>445</v>
      </c>
      <c r="D104" s="8" t="s">
        <v>380</v>
      </c>
      <c r="E104" s="8" t="s">
        <v>441</v>
      </c>
      <c r="F104" s="91">
        <v>159000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15900</v>
      </c>
      <c r="W104" s="9">
        <v>15900</v>
      </c>
      <c r="X104" s="9">
        <v>15900</v>
      </c>
      <c r="Y104" s="9">
        <v>15900</v>
      </c>
      <c r="Z104" s="9">
        <v>15900</v>
      </c>
      <c r="AA104" s="9">
        <v>15900</v>
      </c>
      <c r="AB104" s="9">
        <v>15900</v>
      </c>
      <c r="AC104" s="9">
        <v>15900</v>
      </c>
      <c r="AD104" s="9">
        <v>15900</v>
      </c>
      <c r="AE104" s="9">
        <v>15900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</row>
    <row r="105" spans="1:37" s="10" customFormat="1" x14ac:dyDescent="0.3">
      <c r="A105" s="8">
        <v>96</v>
      </c>
      <c r="B105" s="8" t="s">
        <v>296</v>
      </c>
      <c r="C105" s="8" t="s">
        <v>444</v>
      </c>
      <c r="D105" s="8" t="s">
        <v>380</v>
      </c>
      <c r="E105" s="8" t="s">
        <v>441</v>
      </c>
      <c r="F105" s="91">
        <v>159000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15900</v>
      </c>
      <c r="W105" s="9">
        <v>15900</v>
      </c>
      <c r="X105" s="9">
        <v>15900</v>
      </c>
      <c r="Y105" s="9">
        <v>15900</v>
      </c>
      <c r="Z105" s="9">
        <v>15900</v>
      </c>
      <c r="AA105" s="9">
        <v>15900</v>
      </c>
      <c r="AB105" s="9">
        <v>15900</v>
      </c>
      <c r="AC105" s="9">
        <v>15900</v>
      </c>
      <c r="AD105" s="9">
        <v>15900</v>
      </c>
      <c r="AE105" s="9">
        <v>15900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</row>
    <row r="106" spans="1:37" s="10" customFormat="1" x14ac:dyDescent="0.3">
      <c r="A106" s="8">
        <v>97</v>
      </c>
      <c r="B106" s="8" t="s">
        <v>297</v>
      </c>
      <c r="C106" s="8" t="s">
        <v>443</v>
      </c>
      <c r="D106" s="8" t="s">
        <v>380</v>
      </c>
      <c r="E106" s="8" t="s">
        <v>441</v>
      </c>
      <c r="F106" s="91">
        <v>159000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15900</v>
      </c>
      <c r="W106" s="9">
        <v>15900</v>
      </c>
      <c r="X106" s="9">
        <v>15900</v>
      </c>
      <c r="Y106" s="9">
        <v>15900</v>
      </c>
      <c r="Z106" s="9">
        <v>15900</v>
      </c>
      <c r="AA106" s="9">
        <v>15900</v>
      </c>
      <c r="AB106" s="9">
        <v>15900</v>
      </c>
      <c r="AC106" s="9">
        <v>15900</v>
      </c>
      <c r="AD106" s="9">
        <v>15900</v>
      </c>
      <c r="AE106" s="9">
        <v>15900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</row>
    <row r="107" spans="1:37" s="10" customFormat="1" x14ac:dyDescent="0.3">
      <c r="A107" s="8">
        <v>98</v>
      </c>
      <c r="B107" s="8" t="s">
        <v>298</v>
      </c>
      <c r="C107" s="8" t="s">
        <v>442</v>
      </c>
      <c r="D107" s="8" t="s">
        <v>380</v>
      </c>
      <c r="E107" s="8" t="s">
        <v>441</v>
      </c>
      <c r="F107" s="91">
        <v>159000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15900</v>
      </c>
      <c r="W107" s="9">
        <v>15900</v>
      </c>
      <c r="X107" s="9">
        <v>15900</v>
      </c>
      <c r="Y107" s="9">
        <v>15900</v>
      </c>
      <c r="Z107" s="9">
        <v>15900</v>
      </c>
      <c r="AA107" s="9">
        <v>15900</v>
      </c>
      <c r="AB107" s="9">
        <v>15900</v>
      </c>
      <c r="AC107" s="9">
        <v>15900</v>
      </c>
      <c r="AD107" s="9">
        <v>15900</v>
      </c>
      <c r="AE107" s="9">
        <v>15900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</row>
    <row r="108" spans="1:37" s="10" customFormat="1" x14ac:dyDescent="0.3">
      <c r="A108" s="8">
        <v>99</v>
      </c>
      <c r="B108" s="8" t="s">
        <v>299</v>
      </c>
      <c r="C108" s="8" t="s">
        <v>374</v>
      </c>
      <c r="D108" s="8" t="s">
        <v>45</v>
      </c>
      <c r="E108" s="8" t="s">
        <v>440</v>
      </c>
      <c r="F108" s="91">
        <v>679000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67900</v>
      </c>
      <c r="W108" s="9">
        <v>67900</v>
      </c>
      <c r="X108" s="9">
        <v>67900</v>
      </c>
      <c r="Y108" s="9">
        <v>67900</v>
      </c>
      <c r="Z108" s="9">
        <v>67900</v>
      </c>
      <c r="AA108" s="9">
        <v>67900</v>
      </c>
      <c r="AB108" s="9">
        <v>67900</v>
      </c>
      <c r="AC108" s="9">
        <v>67900</v>
      </c>
      <c r="AD108" s="9">
        <v>67900</v>
      </c>
      <c r="AE108" s="9">
        <v>67900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</row>
    <row r="109" spans="1:37" s="10" customFormat="1" x14ac:dyDescent="0.3">
      <c r="A109" s="8">
        <v>100</v>
      </c>
      <c r="B109" s="8" t="s">
        <v>300</v>
      </c>
      <c r="C109" s="8" t="s">
        <v>439</v>
      </c>
      <c r="D109" s="8" t="s">
        <v>48</v>
      </c>
      <c r="E109" s="8" t="s">
        <v>436</v>
      </c>
      <c r="F109" s="91">
        <v>159000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15900</v>
      </c>
      <c r="W109" s="9">
        <v>15900</v>
      </c>
      <c r="X109" s="9">
        <v>15900</v>
      </c>
      <c r="Y109" s="9">
        <v>15900</v>
      </c>
      <c r="Z109" s="9">
        <v>15900</v>
      </c>
      <c r="AA109" s="9">
        <v>15900</v>
      </c>
      <c r="AB109" s="9">
        <v>15900</v>
      </c>
      <c r="AC109" s="9">
        <v>15900</v>
      </c>
      <c r="AD109" s="9">
        <v>15900</v>
      </c>
      <c r="AE109" s="9">
        <v>15900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</row>
    <row r="110" spans="1:37" s="10" customFormat="1" x14ac:dyDescent="0.3">
      <c r="A110" s="8">
        <v>101</v>
      </c>
      <c r="B110" s="8" t="s">
        <v>301</v>
      </c>
      <c r="C110" s="8" t="s">
        <v>438</v>
      </c>
      <c r="D110" s="8" t="s">
        <v>48</v>
      </c>
      <c r="E110" s="8" t="s">
        <v>436</v>
      </c>
      <c r="F110" s="91">
        <v>159000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15900</v>
      </c>
      <c r="W110" s="9">
        <v>15900</v>
      </c>
      <c r="X110" s="9">
        <v>15900</v>
      </c>
      <c r="Y110" s="9">
        <v>15900</v>
      </c>
      <c r="Z110" s="9">
        <v>15900</v>
      </c>
      <c r="AA110" s="9">
        <v>15900</v>
      </c>
      <c r="AB110" s="9">
        <v>15900</v>
      </c>
      <c r="AC110" s="9">
        <v>15900</v>
      </c>
      <c r="AD110" s="9">
        <v>15900</v>
      </c>
      <c r="AE110" s="9">
        <v>15900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</row>
    <row r="111" spans="1:37" s="10" customFormat="1" x14ac:dyDescent="0.3">
      <c r="A111" s="8">
        <v>102</v>
      </c>
      <c r="B111" s="8" t="s">
        <v>302</v>
      </c>
      <c r="C111" s="8" t="s">
        <v>437</v>
      </c>
      <c r="D111" s="8" t="s">
        <v>48</v>
      </c>
      <c r="E111" s="8" t="s">
        <v>436</v>
      </c>
      <c r="F111" s="91">
        <v>159000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15900</v>
      </c>
      <c r="W111" s="9">
        <v>15900</v>
      </c>
      <c r="X111" s="9">
        <v>15900</v>
      </c>
      <c r="Y111" s="9">
        <v>15900</v>
      </c>
      <c r="Z111" s="9">
        <v>15900</v>
      </c>
      <c r="AA111" s="9">
        <v>15900</v>
      </c>
      <c r="AB111" s="9">
        <v>15900</v>
      </c>
      <c r="AC111" s="9">
        <v>15900</v>
      </c>
      <c r="AD111" s="9">
        <v>15900</v>
      </c>
      <c r="AE111" s="9">
        <v>15900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</row>
    <row r="112" spans="1:37" s="10" customFormat="1" x14ac:dyDescent="0.3">
      <c r="A112" s="8">
        <v>103</v>
      </c>
      <c r="B112" s="8" t="s">
        <v>303</v>
      </c>
      <c r="C112" s="8" t="s">
        <v>435</v>
      </c>
      <c r="D112" s="8" t="s">
        <v>420</v>
      </c>
      <c r="E112" s="8" t="s">
        <v>430</v>
      </c>
      <c r="F112" s="91">
        <v>159000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15900</v>
      </c>
      <c r="W112" s="9">
        <v>15900</v>
      </c>
      <c r="X112" s="9">
        <v>15900</v>
      </c>
      <c r="Y112" s="9">
        <v>15900</v>
      </c>
      <c r="Z112" s="9">
        <v>15900</v>
      </c>
      <c r="AA112" s="9">
        <v>15900</v>
      </c>
      <c r="AB112" s="9">
        <v>15900</v>
      </c>
      <c r="AC112" s="9">
        <v>15900</v>
      </c>
      <c r="AD112" s="9">
        <v>15900</v>
      </c>
      <c r="AE112" s="9">
        <v>15900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</row>
    <row r="113" spans="1:37" s="10" customFormat="1" x14ac:dyDescent="0.3">
      <c r="A113" s="8">
        <v>104</v>
      </c>
      <c r="B113" s="8" t="s">
        <v>304</v>
      </c>
      <c r="C113" s="8" t="s">
        <v>434</v>
      </c>
      <c r="D113" s="8" t="s">
        <v>420</v>
      </c>
      <c r="E113" s="8" t="s">
        <v>430</v>
      </c>
      <c r="F113" s="91">
        <v>159000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15900</v>
      </c>
      <c r="W113" s="9">
        <v>15900</v>
      </c>
      <c r="X113" s="9">
        <v>15900</v>
      </c>
      <c r="Y113" s="9">
        <v>15900</v>
      </c>
      <c r="Z113" s="9">
        <v>15900</v>
      </c>
      <c r="AA113" s="9">
        <v>15900</v>
      </c>
      <c r="AB113" s="9">
        <v>15900</v>
      </c>
      <c r="AC113" s="9">
        <v>15900</v>
      </c>
      <c r="AD113" s="9">
        <v>15900</v>
      </c>
      <c r="AE113" s="9">
        <v>15900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</row>
    <row r="114" spans="1:37" s="10" customFormat="1" x14ac:dyDescent="0.3">
      <c r="A114" s="8">
        <v>105</v>
      </c>
      <c r="B114" s="8" t="s">
        <v>305</v>
      </c>
      <c r="C114" s="8" t="s">
        <v>433</v>
      </c>
      <c r="D114" s="8" t="s">
        <v>420</v>
      </c>
      <c r="E114" s="8" t="s">
        <v>430</v>
      </c>
      <c r="F114" s="91">
        <v>159000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15900</v>
      </c>
      <c r="W114" s="9">
        <v>15900</v>
      </c>
      <c r="X114" s="9">
        <v>15900</v>
      </c>
      <c r="Y114" s="9">
        <v>15900</v>
      </c>
      <c r="Z114" s="9">
        <v>15900</v>
      </c>
      <c r="AA114" s="9">
        <v>15900</v>
      </c>
      <c r="AB114" s="9">
        <v>15900</v>
      </c>
      <c r="AC114" s="9">
        <v>15900</v>
      </c>
      <c r="AD114" s="9">
        <v>15900</v>
      </c>
      <c r="AE114" s="9">
        <v>15900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</row>
    <row r="115" spans="1:37" s="10" customFormat="1" x14ac:dyDescent="0.3">
      <c r="A115" s="8">
        <v>106</v>
      </c>
      <c r="B115" s="8" t="s">
        <v>306</v>
      </c>
      <c r="C115" s="8" t="s">
        <v>432</v>
      </c>
      <c r="D115" s="8" t="s">
        <v>420</v>
      </c>
      <c r="E115" s="8" t="s">
        <v>430</v>
      </c>
      <c r="F115" s="91">
        <v>159000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15900</v>
      </c>
      <c r="W115" s="9">
        <v>15900</v>
      </c>
      <c r="X115" s="9">
        <v>15900</v>
      </c>
      <c r="Y115" s="9">
        <v>15900</v>
      </c>
      <c r="Z115" s="9">
        <v>15900</v>
      </c>
      <c r="AA115" s="9">
        <v>15900</v>
      </c>
      <c r="AB115" s="9">
        <v>15900</v>
      </c>
      <c r="AC115" s="9">
        <v>15900</v>
      </c>
      <c r="AD115" s="9">
        <v>15900</v>
      </c>
      <c r="AE115" s="9">
        <v>15900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</row>
    <row r="116" spans="1:37" s="10" customFormat="1" x14ac:dyDescent="0.3">
      <c r="A116" s="8">
        <v>107</v>
      </c>
      <c r="B116" s="8" t="s">
        <v>307</v>
      </c>
      <c r="C116" s="8" t="s">
        <v>431</v>
      </c>
      <c r="D116" s="8" t="s">
        <v>420</v>
      </c>
      <c r="E116" s="8" t="s">
        <v>430</v>
      </c>
      <c r="F116" s="91">
        <v>159000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15900</v>
      </c>
      <c r="W116" s="9">
        <v>15900</v>
      </c>
      <c r="X116" s="9">
        <v>15900</v>
      </c>
      <c r="Y116" s="9">
        <v>15900</v>
      </c>
      <c r="Z116" s="9">
        <v>15900</v>
      </c>
      <c r="AA116" s="9">
        <v>15900</v>
      </c>
      <c r="AB116" s="9">
        <v>15900</v>
      </c>
      <c r="AC116" s="9">
        <v>15900</v>
      </c>
      <c r="AD116" s="9">
        <v>15900</v>
      </c>
      <c r="AE116" s="9">
        <v>15900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</row>
    <row r="117" spans="1:37" s="10" customFormat="1" x14ac:dyDescent="0.3">
      <c r="A117" s="8">
        <v>108</v>
      </c>
      <c r="B117" s="8" t="s">
        <v>308</v>
      </c>
      <c r="C117" s="8" t="s">
        <v>429</v>
      </c>
      <c r="D117" s="8" t="s">
        <v>45</v>
      </c>
      <c r="E117" s="8" t="s">
        <v>427</v>
      </c>
      <c r="F117" s="91">
        <v>159000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15900</v>
      </c>
      <c r="W117" s="9">
        <v>15900</v>
      </c>
      <c r="X117" s="9">
        <v>15900</v>
      </c>
      <c r="Y117" s="9">
        <v>15900</v>
      </c>
      <c r="Z117" s="9">
        <v>15900</v>
      </c>
      <c r="AA117" s="9">
        <v>15900</v>
      </c>
      <c r="AB117" s="9">
        <v>15900</v>
      </c>
      <c r="AC117" s="9">
        <v>15900</v>
      </c>
      <c r="AD117" s="9">
        <v>15900</v>
      </c>
      <c r="AE117" s="9">
        <v>15900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</row>
    <row r="118" spans="1:37" s="10" customFormat="1" x14ac:dyDescent="0.3">
      <c r="A118" s="8">
        <v>109</v>
      </c>
      <c r="B118" s="8" t="s">
        <v>309</v>
      </c>
      <c r="C118" s="8" t="s">
        <v>428</v>
      </c>
      <c r="D118" s="8" t="s">
        <v>45</v>
      </c>
      <c r="E118" s="8" t="s">
        <v>427</v>
      </c>
      <c r="F118" s="91">
        <v>159000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15900</v>
      </c>
      <c r="W118" s="9">
        <v>15900</v>
      </c>
      <c r="X118" s="9">
        <v>15900</v>
      </c>
      <c r="Y118" s="9">
        <v>15900</v>
      </c>
      <c r="Z118" s="9">
        <v>15900</v>
      </c>
      <c r="AA118" s="9">
        <v>15900</v>
      </c>
      <c r="AB118" s="9">
        <v>15900</v>
      </c>
      <c r="AC118" s="9">
        <v>15900</v>
      </c>
      <c r="AD118" s="9">
        <v>15900</v>
      </c>
      <c r="AE118" s="9">
        <v>15900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</row>
    <row r="119" spans="1:37" s="10" customFormat="1" x14ac:dyDescent="0.3">
      <c r="A119" s="8">
        <v>110</v>
      </c>
      <c r="B119" s="8" t="s">
        <v>310</v>
      </c>
      <c r="C119" s="8" t="s">
        <v>426</v>
      </c>
      <c r="D119" s="8" t="s">
        <v>54</v>
      </c>
      <c r="E119" s="8" t="s">
        <v>425</v>
      </c>
      <c r="F119" s="91">
        <v>159000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15900</v>
      </c>
      <c r="W119" s="9">
        <v>15900</v>
      </c>
      <c r="X119" s="9">
        <v>15900</v>
      </c>
      <c r="Y119" s="9">
        <v>15900</v>
      </c>
      <c r="Z119" s="9">
        <v>15900</v>
      </c>
      <c r="AA119" s="9">
        <v>15900</v>
      </c>
      <c r="AB119" s="9">
        <v>15900</v>
      </c>
      <c r="AC119" s="9">
        <v>15900</v>
      </c>
      <c r="AD119" s="9">
        <v>15900</v>
      </c>
      <c r="AE119" s="9">
        <v>15900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</row>
    <row r="120" spans="1:37" s="10" customFormat="1" x14ac:dyDescent="0.3">
      <c r="A120" s="8">
        <v>111</v>
      </c>
      <c r="B120" s="8" t="s">
        <v>311</v>
      </c>
      <c r="C120" s="8" t="s">
        <v>378</v>
      </c>
      <c r="D120" s="8" t="s">
        <v>51</v>
      </c>
      <c r="E120" s="8" t="s">
        <v>424</v>
      </c>
      <c r="F120" s="91">
        <v>159000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15900</v>
      </c>
      <c r="W120" s="9">
        <v>15900</v>
      </c>
      <c r="X120" s="9">
        <v>15900</v>
      </c>
      <c r="Y120" s="9">
        <v>15900</v>
      </c>
      <c r="Z120" s="9">
        <v>15900</v>
      </c>
      <c r="AA120" s="9">
        <v>15900</v>
      </c>
      <c r="AB120" s="9">
        <v>15900</v>
      </c>
      <c r="AC120" s="9">
        <v>15900</v>
      </c>
      <c r="AD120" s="9">
        <v>15900</v>
      </c>
      <c r="AE120" s="9">
        <v>15900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</row>
    <row r="121" spans="1:37" s="10" customFormat="1" x14ac:dyDescent="0.3">
      <c r="A121" s="8">
        <v>112</v>
      </c>
      <c r="B121" s="8" t="s">
        <v>312</v>
      </c>
      <c r="C121" s="8" t="s">
        <v>377</v>
      </c>
      <c r="D121" s="8" t="s">
        <v>51</v>
      </c>
      <c r="E121" s="8" t="s">
        <v>424</v>
      </c>
      <c r="F121" s="91">
        <v>159000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15900</v>
      </c>
      <c r="W121" s="9">
        <v>15900</v>
      </c>
      <c r="X121" s="9">
        <v>15900</v>
      </c>
      <c r="Y121" s="9">
        <v>15900</v>
      </c>
      <c r="Z121" s="9">
        <v>15900</v>
      </c>
      <c r="AA121" s="9">
        <v>15900</v>
      </c>
      <c r="AB121" s="9">
        <v>15900</v>
      </c>
      <c r="AC121" s="9">
        <v>15900</v>
      </c>
      <c r="AD121" s="9">
        <v>15900</v>
      </c>
      <c r="AE121" s="9">
        <v>15900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</row>
    <row r="122" spans="1:37" s="10" customFormat="1" x14ac:dyDescent="0.3">
      <c r="A122" s="8">
        <v>113</v>
      </c>
      <c r="B122" s="8" t="s">
        <v>313</v>
      </c>
      <c r="C122" s="8" t="s">
        <v>376</v>
      </c>
      <c r="D122" s="8" t="s">
        <v>51</v>
      </c>
      <c r="E122" s="8" t="s">
        <v>424</v>
      </c>
      <c r="F122" s="91">
        <v>159000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15900</v>
      </c>
      <c r="X122" s="9">
        <v>15900</v>
      </c>
      <c r="Y122" s="9">
        <v>15900</v>
      </c>
      <c r="Z122" s="9">
        <v>15900</v>
      </c>
      <c r="AA122" s="9">
        <v>15900</v>
      </c>
      <c r="AB122" s="9">
        <v>15900</v>
      </c>
      <c r="AC122" s="9">
        <v>15900</v>
      </c>
      <c r="AD122" s="9">
        <v>15900</v>
      </c>
      <c r="AE122" s="9">
        <v>15900</v>
      </c>
      <c r="AF122" s="9">
        <v>15900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</row>
    <row r="123" spans="1:37" s="10" customFormat="1" x14ac:dyDescent="0.3">
      <c r="A123" s="8">
        <v>114</v>
      </c>
      <c r="B123" s="8" t="s">
        <v>314</v>
      </c>
      <c r="C123" s="8" t="s">
        <v>375</v>
      </c>
      <c r="D123" s="8" t="s">
        <v>51</v>
      </c>
      <c r="E123" s="8" t="s">
        <v>424</v>
      </c>
      <c r="F123" s="91">
        <v>159000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15900</v>
      </c>
      <c r="X123" s="9">
        <v>15900</v>
      </c>
      <c r="Y123" s="9">
        <v>15900</v>
      </c>
      <c r="Z123" s="9">
        <v>15900</v>
      </c>
      <c r="AA123" s="9">
        <v>15900</v>
      </c>
      <c r="AB123" s="9">
        <v>15900</v>
      </c>
      <c r="AC123" s="9">
        <v>15900</v>
      </c>
      <c r="AD123" s="9">
        <v>15900</v>
      </c>
      <c r="AE123" s="9">
        <v>15900</v>
      </c>
      <c r="AF123" s="9">
        <v>15900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</row>
    <row r="124" spans="1:37" s="10" customFormat="1" x14ac:dyDescent="0.3">
      <c r="A124" s="8">
        <v>115</v>
      </c>
      <c r="B124" s="8" t="s">
        <v>315</v>
      </c>
      <c r="C124" s="8" t="s">
        <v>374</v>
      </c>
      <c r="D124" s="8" t="s">
        <v>51</v>
      </c>
      <c r="E124" s="8" t="s">
        <v>424</v>
      </c>
      <c r="F124" s="91">
        <v>159000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15900</v>
      </c>
      <c r="X124" s="9">
        <v>15900</v>
      </c>
      <c r="Y124" s="9">
        <v>15900</v>
      </c>
      <c r="Z124" s="9">
        <v>15900</v>
      </c>
      <c r="AA124" s="9">
        <v>15900</v>
      </c>
      <c r="AB124" s="9">
        <v>15900</v>
      </c>
      <c r="AC124" s="9">
        <v>15900</v>
      </c>
      <c r="AD124" s="9">
        <v>15900</v>
      </c>
      <c r="AE124" s="9">
        <v>15900</v>
      </c>
      <c r="AF124" s="9">
        <v>15900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</row>
    <row r="125" spans="1:37" s="10" customFormat="1" x14ac:dyDescent="0.3">
      <c r="A125" s="8">
        <v>116</v>
      </c>
      <c r="B125" s="8" t="s">
        <v>316</v>
      </c>
      <c r="C125" s="8" t="s">
        <v>405</v>
      </c>
      <c r="D125" s="8" t="s">
        <v>51</v>
      </c>
      <c r="E125" s="8" t="s">
        <v>424</v>
      </c>
      <c r="F125" s="91">
        <v>159000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15900</v>
      </c>
      <c r="X125" s="9">
        <v>15900</v>
      </c>
      <c r="Y125" s="9">
        <v>15900</v>
      </c>
      <c r="Z125" s="9">
        <v>15900</v>
      </c>
      <c r="AA125" s="9">
        <v>15900</v>
      </c>
      <c r="AB125" s="9">
        <v>15900</v>
      </c>
      <c r="AC125" s="9">
        <v>15900</v>
      </c>
      <c r="AD125" s="9">
        <v>15900</v>
      </c>
      <c r="AE125" s="9">
        <v>15900</v>
      </c>
      <c r="AF125" s="9">
        <v>15900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</row>
    <row r="126" spans="1:37" s="10" customFormat="1" x14ac:dyDescent="0.3">
      <c r="A126" s="8">
        <v>117</v>
      </c>
      <c r="B126" s="8" t="s">
        <v>317</v>
      </c>
      <c r="C126" s="8" t="s">
        <v>394</v>
      </c>
      <c r="D126" s="8" t="s">
        <v>51</v>
      </c>
      <c r="E126" s="8" t="s">
        <v>424</v>
      </c>
      <c r="F126" s="91">
        <v>679000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67900</v>
      </c>
      <c r="X126" s="9">
        <v>67900</v>
      </c>
      <c r="Y126" s="9">
        <v>67900</v>
      </c>
      <c r="Z126" s="9">
        <v>67900</v>
      </c>
      <c r="AA126" s="9">
        <v>67900</v>
      </c>
      <c r="AB126" s="9">
        <v>67900</v>
      </c>
      <c r="AC126" s="9">
        <v>67900</v>
      </c>
      <c r="AD126" s="9">
        <v>67900</v>
      </c>
      <c r="AE126" s="9">
        <v>67900</v>
      </c>
      <c r="AF126" s="9">
        <v>67900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</row>
    <row r="127" spans="1:37" s="10" customFormat="1" x14ac:dyDescent="0.3">
      <c r="A127" s="8">
        <v>118</v>
      </c>
      <c r="B127" s="8" t="s">
        <v>318</v>
      </c>
      <c r="C127" s="8" t="s">
        <v>403</v>
      </c>
      <c r="D127" s="8" t="s">
        <v>48</v>
      </c>
      <c r="E127" s="8" t="s">
        <v>422</v>
      </c>
      <c r="F127" s="91">
        <v>159000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15900</v>
      </c>
      <c r="X127" s="9">
        <v>15900</v>
      </c>
      <c r="Y127" s="9">
        <v>15900</v>
      </c>
      <c r="Z127" s="9">
        <v>15900</v>
      </c>
      <c r="AA127" s="9">
        <v>15900</v>
      </c>
      <c r="AB127" s="9">
        <v>15900</v>
      </c>
      <c r="AC127" s="9">
        <v>15900</v>
      </c>
      <c r="AD127" s="9">
        <v>15900</v>
      </c>
      <c r="AE127" s="9">
        <v>15900</v>
      </c>
      <c r="AF127" s="9">
        <v>15900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</row>
    <row r="128" spans="1:37" s="10" customFormat="1" x14ac:dyDescent="0.3">
      <c r="A128" s="8">
        <v>119</v>
      </c>
      <c r="B128" s="8" t="s">
        <v>319</v>
      </c>
      <c r="C128" s="8" t="s">
        <v>417</v>
      </c>
      <c r="D128" s="8" t="s">
        <v>48</v>
      </c>
      <c r="E128" s="8" t="s">
        <v>422</v>
      </c>
      <c r="F128" s="91">
        <v>159000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15900</v>
      </c>
      <c r="X128" s="9">
        <v>15900</v>
      </c>
      <c r="Y128" s="9">
        <v>15900</v>
      </c>
      <c r="Z128" s="9">
        <v>15900</v>
      </c>
      <c r="AA128" s="9">
        <v>15900</v>
      </c>
      <c r="AB128" s="9">
        <v>15900</v>
      </c>
      <c r="AC128" s="9">
        <v>15900</v>
      </c>
      <c r="AD128" s="9">
        <v>15900</v>
      </c>
      <c r="AE128" s="9">
        <v>15900</v>
      </c>
      <c r="AF128" s="9">
        <v>15900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</row>
    <row r="129" spans="1:37" s="10" customFormat="1" x14ac:dyDescent="0.3">
      <c r="A129" s="8">
        <v>120</v>
      </c>
      <c r="B129" s="8" t="s">
        <v>320</v>
      </c>
      <c r="C129" s="8" t="s">
        <v>423</v>
      </c>
      <c r="D129" s="8" t="s">
        <v>48</v>
      </c>
      <c r="E129" s="8" t="s">
        <v>422</v>
      </c>
      <c r="F129" s="91">
        <v>159000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15900</v>
      </c>
      <c r="X129" s="9">
        <v>15900</v>
      </c>
      <c r="Y129" s="9">
        <v>15900</v>
      </c>
      <c r="Z129" s="9">
        <v>15900</v>
      </c>
      <c r="AA129" s="9">
        <v>15900</v>
      </c>
      <c r="AB129" s="9">
        <v>15900</v>
      </c>
      <c r="AC129" s="9">
        <v>15900</v>
      </c>
      <c r="AD129" s="9">
        <v>15900</v>
      </c>
      <c r="AE129" s="9">
        <v>15900</v>
      </c>
      <c r="AF129" s="9">
        <v>15900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</row>
    <row r="130" spans="1:37" s="10" customFormat="1" x14ac:dyDescent="0.3">
      <c r="A130" s="8">
        <v>121</v>
      </c>
      <c r="B130" s="8" t="s">
        <v>321</v>
      </c>
      <c r="C130" s="8" t="s">
        <v>389</v>
      </c>
      <c r="D130" s="8" t="s">
        <v>420</v>
      </c>
      <c r="E130" s="8" t="s">
        <v>419</v>
      </c>
      <c r="F130" s="91">
        <v>159000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15900</v>
      </c>
      <c r="X130" s="9">
        <v>15900</v>
      </c>
      <c r="Y130" s="9">
        <v>15900</v>
      </c>
      <c r="Z130" s="9">
        <v>15900</v>
      </c>
      <c r="AA130" s="9">
        <v>15900</v>
      </c>
      <c r="AB130" s="9">
        <v>15900</v>
      </c>
      <c r="AC130" s="9">
        <v>15900</v>
      </c>
      <c r="AD130" s="9">
        <v>15900</v>
      </c>
      <c r="AE130" s="9">
        <v>15900</v>
      </c>
      <c r="AF130" s="9">
        <v>15900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</row>
    <row r="131" spans="1:37" s="10" customFormat="1" x14ac:dyDescent="0.3">
      <c r="A131" s="8">
        <v>122</v>
      </c>
      <c r="B131" s="8" t="s">
        <v>322</v>
      </c>
      <c r="C131" s="8" t="s">
        <v>421</v>
      </c>
      <c r="D131" s="8" t="s">
        <v>420</v>
      </c>
      <c r="E131" s="8" t="s">
        <v>419</v>
      </c>
      <c r="F131" s="91">
        <v>159000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15900</v>
      </c>
      <c r="X131" s="9">
        <v>15900</v>
      </c>
      <c r="Y131" s="9">
        <v>15900</v>
      </c>
      <c r="Z131" s="9">
        <v>15900</v>
      </c>
      <c r="AA131" s="9">
        <v>15900</v>
      </c>
      <c r="AB131" s="9">
        <v>15900</v>
      </c>
      <c r="AC131" s="9">
        <v>15900</v>
      </c>
      <c r="AD131" s="9">
        <v>15900</v>
      </c>
      <c r="AE131" s="9">
        <v>15900</v>
      </c>
      <c r="AF131" s="9">
        <v>15900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</row>
    <row r="132" spans="1:37" s="10" customFormat="1" x14ac:dyDescent="0.3">
      <c r="A132" s="8">
        <v>123</v>
      </c>
      <c r="B132" s="8" t="s">
        <v>323</v>
      </c>
      <c r="C132" s="8" t="s">
        <v>374</v>
      </c>
      <c r="D132" s="8" t="s">
        <v>373</v>
      </c>
      <c r="E132" s="8" t="s">
        <v>418</v>
      </c>
      <c r="F132" s="91">
        <v>159000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15900</v>
      </c>
      <c r="X132" s="9">
        <v>15900</v>
      </c>
      <c r="Y132" s="9">
        <v>15900</v>
      </c>
      <c r="Z132" s="9">
        <v>15900</v>
      </c>
      <c r="AA132" s="9">
        <v>15900</v>
      </c>
      <c r="AB132" s="9">
        <v>15900</v>
      </c>
      <c r="AC132" s="9">
        <v>15900</v>
      </c>
      <c r="AD132" s="9">
        <v>15900</v>
      </c>
      <c r="AE132" s="9">
        <v>15900</v>
      </c>
      <c r="AF132" s="9">
        <v>15900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</row>
    <row r="133" spans="1:37" s="10" customFormat="1" x14ac:dyDescent="0.3">
      <c r="A133" s="8">
        <v>124</v>
      </c>
      <c r="B133" s="8" t="s">
        <v>324</v>
      </c>
      <c r="C133" s="8" t="s">
        <v>405</v>
      </c>
      <c r="D133" s="8" t="s">
        <v>373</v>
      </c>
      <c r="E133" s="8" t="s">
        <v>418</v>
      </c>
      <c r="F133" s="91">
        <v>159000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15900</v>
      </c>
      <c r="X133" s="9">
        <v>15900</v>
      </c>
      <c r="Y133" s="9">
        <v>15900</v>
      </c>
      <c r="Z133" s="9">
        <v>15900</v>
      </c>
      <c r="AA133" s="9">
        <v>15900</v>
      </c>
      <c r="AB133" s="9">
        <v>15900</v>
      </c>
      <c r="AC133" s="9">
        <v>15900</v>
      </c>
      <c r="AD133" s="9">
        <v>15900</v>
      </c>
      <c r="AE133" s="9">
        <v>15900</v>
      </c>
      <c r="AF133" s="9">
        <v>15900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</row>
    <row r="134" spans="1:37" s="10" customFormat="1" x14ac:dyDescent="0.3">
      <c r="A134" s="8">
        <v>125</v>
      </c>
      <c r="B134" s="8" t="s">
        <v>325</v>
      </c>
      <c r="C134" s="8" t="s">
        <v>394</v>
      </c>
      <c r="D134" s="8" t="s">
        <v>373</v>
      </c>
      <c r="E134" s="8" t="s">
        <v>418</v>
      </c>
      <c r="F134" s="91">
        <v>159000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15900</v>
      </c>
      <c r="X134" s="9">
        <v>15900</v>
      </c>
      <c r="Y134" s="9">
        <v>15900</v>
      </c>
      <c r="Z134" s="9">
        <v>15900</v>
      </c>
      <c r="AA134" s="9">
        <v>15900</v>
      </c>
      <c r="AB134" s="9">
        <v>15900</v>
      </c>
      <c r="AC134" s="9">
        <v>15900</v>
      </c>
      <c r="AD134" s="9">
        <v>15900</v>
      </c>
      <c r="AE134" s="9">
        <v>15900</v>
      </c>
      <c r="AF134" s="9">
        <v>15900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</row>
    <row r="135" spans="1:37" s="10" customFormat="1" x14ac:dyDescent="0.3">
      <c r="A135" s="8">
        <v>126</v>
      </c>
      <c r="B135" s="8" t="s">
        <v>326</v>
      </c>
      <c r="C135" s="8" t="s">
        <v>393</v>
      </c>
      <c r="D135" s="8" t="s">
        <v>373</v>
      </c>
      <c r="E135" s="8" t="s">
        <v>418</v>
      </c>
      <c r="F135" s="91">
        <v>159000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15900</v>
      </c>
      <c r="X135" s="9">
        <v>15900</v>
      </c>
      <c r="Y135" s="9">
        <v>15900</v>
      </c>
      <c r="Z135" s="9">
        <v>15900</v>
      </c>
      <c r="AA135" s="9">
        <v>15900</v>
      </c>
      <c r="AB135" s="9">
        <v>15900</v>
      </c>
      <c r="AC135" s="9">
        <v>15900</v>
      </c>
      <c r="AD135" s="9">
        <v>15900</v>
      </c>
      <c r="AE135" s="9">
        <v>15900</v>
      </c>
      <c r="AF135" s="9">
        <v>15900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</row>
    <row r="136" spans="1:37" s="10" customFormat="1" x14ac:dyDescent="0.3">
      <c r="A136" s="8">
        <v>127</v>
      </c>
      <c r="B136" s="8" t="s">
        <v>327</v>
      </c>
      <c r="C136" s="8" t="s">
        <v>417</v>
      </c>
      <c r="D136" s="8" t="s">
        <v>48</v>
      </c>
      <c r="E136" s="8" t="s">
        <v>416</v>
      </c>
      <c r="F136" s="91">
        <v>159000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15900</v>
      </c>
      <c r="X136" s="9">
        <v>15900</v>
      </c>
      <c r="Y136" s="9">
        <v>15900</v>
      </c>
      <c r="Z136" s="9">
        <v>15900</v>
      </c>
      <c r="AA136" s="9">
        <v>15900</v>
      </c>
      <c r="AB136" s="9">
        <v>15900</v>
      </c>
      <c r="AC136" s="9">
        <v>15900</v>
      </c>
      <c r="AD136" s="9">
        <v>15900</v>
      </c>
      <c r="AE136" s="9">
        <v>15900</v>
      </c>
      <c r="AF136" s="9">
        <v>15900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</row>
    <row r="137" spans="1:37" s="10" customFormat="1" x14ac:dyDescent="0.3">
      <c r="A137" s="8">
        <v>128</v>
      </c>
      <c r="B137" s="8" t="s">
        <v>328</v>
      </c>
      <c r="C137" s="8" t="s">
        <v>415</v>
      </c>
      <c r="D137" s="8" t="s">
        <v>54</v>
      </c>
      <c r="E137" s="8" t="s">
        <v>413</v>
      </c>
      <c r="F137" s="91">
        <v>159000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15900</v>
      </c>
      <c r="X137" s="9">
        <v>15900</v>
      </c>
      <c r="Y137" s="9">
        <v>15900</v>
      </c>
      <c r="Z137" s="9">
        <v>15900</v>
      </c>
      <c r="AA137" s="9">
        <v>15900</v>
      </c>
      <c r="AB137" s="9">
        <v>15900</v>
      </c>
      <c r="AC137" s="9">
        <v>15900</v>
      </c>
      <c r="AD137" s="9">
        <v>15900</v>
      </c>
      <c r="AE137" s="9">
        <v>15900</v>
      </c>
      <c r="AF137" s="9">
        <v>15900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</row>
    <row r="138" spans="1:37" s="10" customFormat="1" x14ac:dyDescent="0.3">
      <c r="A138" s="8">
        <v>129</v>
      </c>
      <c r="B138" s="8" t="s">
        <v>329</v>
      </c>
      <c r="C138" s="8" t="s">
        <v>414</v>
      </c>
      <c r="D138" s="8" t="s">
        <v>54</v>
      </c>
      <c r="E138" s="8" t="s">
        <v>413</v>
      </c>
      <c r="F138" s="91">
        <v>159000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15900</v>
      </c>
      <c r="X138" s="9">
        <v>15900</v>
      </c>
      <c r="Y138" s="9">
        <v>15900</v>
      </c>
      <c r="Z138" s="9">
        <v>15900</v>
      </c>
      <c r="AA138" s="9">
        <v>15900</v>
      </c>
      <c r="AB138" s="9">
        <v>15900</v>
      </c>
      <c r="AC138" s="9">
        <v>15900</v>
      </c>
      <c r="AD138" s="9">
        <v>15900</v>
      </c>
      <c r="AE138" s="9">
        <v>15900</v>
      </c>
      <c r="AF138" s="9">
        <v>15900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</row>
    <row r="139" spans="1:37" s="10" customFormat="1" x14ac:dyDescent="0.3">
      <c r="A139" s="8">
        <v>130</v>
      </c>
      <c r="B139" s="8" t="s">
        <v>330</v>
      </c>
      <c r="C139" s="8" t="s">
        <v>386</v>
      </c>
      <c r="D139" s="8" t="s">
        <v>54</v>
      </c>
      <c r="E139" s="8" t="s">
        <v>413</v>
      </c>
      <c r="F139" s="91">
        <v>159000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15900</v>
      </c>
      <c r="X139" s="9">
        <v>15900</v>
      </c>
      <c r="Y139" s="9">
        <v>15900</v>
      </c>
      <c r="Z139" s="9">
        <v>15900</v>
      </c>
      <c r="AA139" s="9">
        <v>15900</v>
      </c>
      <c r="AB139" s="9">
        <v>15900</v>
      </c>
      <c r="AC139" s="9">
        <v>15900</v>
      </c>
      <c r="AD139" s="9">
        <v>15900</v>
      </c>
      <c r="AE139" s="9">
        <v>15900</v>
      </c>
      <c r="AF139" s="9">
        <v>15900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</row>
    <row r="140" spans="1:37" s="10" customFormat="1" x14ac:dyDescent="0.3">
      <c r="A140" s="8">
        <v>131</v>
      </c>
      <c r="B140" s="8" t="s">
        <v>331</v>
      </c>
      <c r="C140" s="8" t="s">
        <v>385</v>
      </c>
      <c r="D140" s="8" t="s">
        <v>54</v>
      </c>
      <c r="E140" s="8" t="s">
        <v>413</v>
      </c>
      <c r="F140" s="91">
        <v>159000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15900</v>
      </c>
      <c r="X140" s="9">
        <v>15900</v>
      </c>
      <c r="Y140" s="9">
        <v>15900</v>
      </c>
      <c r="Z140" s="9">
        <v>15900</v>
      </c>
      <c r="AA140" s="9">
        <v>15900</v>
      </c>
      <c r="AB140" s="9">
        <v>15900</v>
      </c>
      <c r="AC140" s="9">
        <v>15900</v>
      </c>
      <c r="AD140" s="9">
        <v>15900</v>
      </c>
      <c r="AE140" s="9">
        <v>15900</v>
      </c>
      <c r="AF140" s="9">
        <v>15900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</row>
    <row r="141" spans="1:37" s="10" customFormat="1" x14ac:dyDescent="0.3">
      <c r="A141" s="8">
        <v>132</v>
      </c>
      <c r="B141" s="8" t="s">
        <v>332</v>
      </c>
      <c r="C141" s="8" t="s">
        <v>384</v>
      </c>
      <c r="D141" s="8" t="s">
        <v>54</v>
      </c>
      <c r="E141" s="8" t="s">
        <v>413</v>
      </c>
      <c r="F141" s="91">
        <v>159000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15900</v>
      </c>
      <c r="X141" s="9">
        <v>15900</v>
      </c>
      <c r="Y141" s="9">
        <v>15900</v>
      </c>
      <c r="Z141" s="9">
        <v>15900</v>
      </c>
      <c r="AA141" s="9">
        <v>15900</v>
      </c>
      <c r="AB141" s="9">
        <v>15900</v>
      </c>
      <c r="AC141" s="9">
        <v>15900</v>
      </c>
      <c r="AD141" s="9">
        <v>15900</v>
      </c>
      <c r="AE141" s="9">
        <v>15900</v>
      </c>
      <c r="AF141" s="9">
        <v>15900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</row>
    <row r="142" spans="1:37" s="10" customFormat="1" x14ac:dyDescent="0.3">
      <c r="A142" s="8">
        <v>133</v>
      </c>
      <c r="B142" s="8" t="s">
        <v>333</v>
      </c>
      <c r="C142" s="8" t="s">
        <v>412</v>
      </c>
      <c r="D142" s="8" t="s">
        <v>388</v>
      </c>
      <c r="E142" s="8" t="s">
        <v>410</v>
      </c>
      <c r="F142" s="91">
        <v>159000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15900</v>
      </c>
      <c r="X142" s="9">
        <v>15900</v>
      </c>
      <c r="Y142" s="9">
        <v>15900</v>
      </c>
      <c r="Z142" s="9">
        <v>15900</v>
      </c>
      <c r="AA142" s="9">
        <v>15900</v>
      </c>
      <c r="AB142" s="9">
        <v>15900</v>
      </c>
      <c r="AC142" s="9">
        <v>15900</v>
      </c>
      <c r="AD142" s="9">
        <v>15900</v>
      </c>
      <c r="AE142" s="9">
        <v>15900</v>
      </c>
      <c r="AF142" s="9">
        <v>15900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</row>
    <row r="143" spans="1:37" s="10" customFormat="1" x14ac:dyDescent="0.3">
      <c r="A143" s="8">
        <v>134</v>
      </c>
      <c r="B143" s="8" t="s">
        <v>334</v>
      </c>
      <c r="C143" s="8" t="s">
        <v>411</v>
      </c>
      <c r="D143" s="8" t="s">
        <v>388</v>
      </c>
      <c r="E143" s="8" t="s">
        <v>410</v>
      </c>
      <c r="F143" s="91">
        <v>159000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15900</v>
      </c>
      <c r="Y143" s="9">
        <v>15900</v>
      </c>
      <c r="Z143" s="9">
        <v>15900</v>
      </c>
      <c r="AA143" s="9">
        <v>15900</v>
      </c>
      <c r="AB143" s="9">
        <v>15900</v>
      </c>
      <c r="AC143" s="9">
        <v>15900</v>
      </c>
      <c r="AD143" s="9">
        <v>15900</v>
      </c>
      <c r="AE143" s="9">
        <v>15900</v>
      </c>
      <c r="AF143" s="9">
        <v>15900</v>
      </c>
      <c r="AG143" s="9">
        <v>15900</v>
      </c>
      <c r="AH143" s="9">
        <v>0</v>
      </c>
      <c r="AI143" s="9">
        <v>0</v>
      </c>
      <c r="AJ143" s="9">
        <v>0</v>
      </c>
      <c r="AK143" s="9">
        <v>0</v>
      </c>
    </row>
    <row r="144" spans="1:37" s="10" customFormat="1" x14ac:dyDescent="0.3">
      <c r="A144" s="8">
        <v>135</v>
      </c>
      <c r="B144" s="8" t="s">
        <v>335</v>
      </c>
      <c r="C144" s="8" t="s">
        <v>409</v>
      </c>
      <c r="D144" s="8" t="s">
        <v>45</v>
      </c>
      <c r="E144" s="8" t="s">
        <v>406</v>
      </c>
      <c r="F144" s="91">
        <v>159000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15900</v>
      </c>
      <c r="Y144" s="9">
        <v>15900</v>
      </c>
      <c r="Z144" s="9">
        <v>15900</v>
      </c>
      <c r="AA144" s="9">
        <v>15900</v>
      </c>
      <c r="AB144" s="9">
        <v>15900</v>
      </c>
      <c r="AC144" s="9">
        <v>15900</v>
      </c>
      <c r="AD144" s="9">
        <v>15900</v>
      </c>
      <c r="AE144" s="9">
        <v>15900</v>
      </c>
      <c r="AF144" s="9">
        <v>15900</v>
      </c>
      <c r="AG144" s="9">
        <v>15900</v>
      </c>
      <c r="AH144" s="9">
        <v>0</v>
      </c>
      <c r="AI144" s="9">
        <v>0</v>
      </c>
      <c r="AJ144" s="9">
        <v>0</v>
      </c>
      <c r="AK144" s="9">
        <v>0</v>
      </c>
    </row>
    <row r="145" spans="1:37" s="10" customFormat="1" x14ac:dyDescent="0.3">
      <c r="A145" s="8">
        <v>136</v>
      </c>
      <c r="B145" s="8" t="s">
        <v>336</v>
      </c>
      <c r="C145" s="8" t="s">
        <v>408</v>
      </c>
      <c r="D145" s="8" t="s">
        <v>45</v>
      </c>
      <c r="E145" s="8" t="s">
        <v>406</v>
      </c>
      <c r="F145" s="91">
        <v>159000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15900</v>
      </c>
      <c r="Y145" s="9">
        <v>15900</v>
      </c>
      <c r="Z145" s="9">
        <v>15900</v>
      </c>
      <c r="AA145" s="9">
        <v>15900</v>
      </c>
      <c r="AB145" s="9">
        <v>15900</v>
      </c>
      <c r="AC145" s="9">
        <v>15900</v>
      </c>
      <c r="AD145" s="9">
        <v>15900</v>
      </c>
      <c r="AE145" s="9">
        <v>15900</v>
      </c>
      <c r="AF145" s="9">
        <v>15900</v>
      </c>
      <c r="AG145" s="9">
        <v>15900</v>
      </c>
      <c r="AH145" s="9">
        <v>0</v>
      </c>
      <c r="AI145" s="9">
        <v>0</v>
      </c>
      <c r="AJ145" s="9">
        <v>0</v>
      </c>
      <c r="AK145" s="9">
        <v>0</v>
      </c>
    </row>
    <row r="146" spans="1:37" s="10" customFormat="1" x14ac:dyDescent="0.3">
      <c r="A146" s="8">
        <v>137</v>
      </c>
      <c r="B146" s="8" t="s">
        <v>337</v>
      </c>
      <c r="C146" s="8" t="s">
        <v>407</v>
      </c>
      <c r="D146" s="8" t="s">
        <v>45</v>
      </c>
      <c r="E146" s="8" t="s">
        <v>406</v>
      </c>
      <c r="F146" s="91">
        <v>159000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15900</v>
      </c>
      <c r="Y146" s="9">
        <v>15900</v>
      </c>
      <c r="Z146" s="9">
        <v>15900</v>
      </c>
      <c r="AA146" s="9">
        <v>15900</v>
      </c>
      <c r="AB146" s="9">
        <v>15900</v>
      </c>
      <c r="AC146" s="9">
        <v>15900</v>
      </c>
      <c r="AD146" s="9">
        <v>15900</v>
      </c>
      <c r="AE146" s="9">
        <v>15900</v>
      </c>
      <c r="AF146" s="9">
        <v>15900</v>
      </c>
      <c r="AG146" s="9">
        <v>15900</v>
      </c>
      <c r="AH146" s="9">
        <v>0</v>
      </c>
      <c r="AI146" s="9">
        <v>0</v>
      </c>
      <c r="AJ146" s="9">
        <v>0</v>
      </c>
      <c r="AK146" s="9">
        <v>0</v>
      </c>
    </row>
    <row r="147" spans="1:37" s="10" customFormat="1" x14ac:dyDescent="0.3">
      <c r="A147" s="8">
        <v>138</v>
      </c>
      <c r="B147" s="8" t="s">
        <v>338</v>
      </c>
      <c r="C147" s="8" t="s">
        <v>375</v>
      </c>
      <c r="D147" s="8" t="s">
        <v>51</v>
      </c>
      <c r="E147" s="8" t="s">
        <v>404</v>
      </c>
      <c r="F147" s="91">
        <v>159000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15900</v>
      </c>
      <c r="Y147" s="9">
        <v>15900</v>
      </c>
      <c r="Z147" s="9">
        <v>15900</v>
      </c>
      <c r="AA147" s="9">
        <v>15900</v>
      </c>
      <c r="AB147" s="9">
        <v>15900</v>
      </c>
      <c r="AC147" s="9">
        <v>15900</v>
      </c>
      <c r="AD147" s="9">
        <v>15900</v>
      </c>
      <c r="AE147" s="9">
        <v>15900</v>
      </c>
      <c r="AF147" s="9">
        <v>15900</v>
      </c>
      <c r="AG147" s="9">
        <v>15900</v>
      </c>
      <c r="AH147" s="9">
        <v>0</v>
      </c>
      <c r="AI147" s="9">
        <v>0</v>
      </c>
      <c r="AJ147" s="9">
        <v>0</v>
      </c>
      <c r="AK147" s="9">
        <v>0</v>
      </c>
    </row>
    <row r="148" spans="1:37" s="10" customFormat="1" x14ac:dyDescent="0.3">
      <c r="A148" s="8">
        <v>139</v>
      </c>
      <c r="B148" s="8" t="s">
        <v>339</v>
      </c>
      <c r="C148" s="8" t="s">
        <v>374</v>
      </c>
      <c r="D148" s="8" t="s">
        <v>51</v>
      </c>
      <c r="E148" s="8" t="s">
        <v>404</v>
      </c>
      <c r="F148" s="91">
        <v>159000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15900</v>
      </c>
      <c r="Y148" s="9">
        <v>15900</v>
      </c>
      <c r="Z148" s="9">
        <v>15900</v>
      </c>
      <c r="AA148" s="9">
        <v>15900</v>
      </c>
      <c r="AB148" s="9">
        <v>15900</v>
      </c>
      <c r="AC148" s="9">
        <v>15900</v>
      </c>
      <c r="AD148" s="9">
        <v>15900</v>
      </c>
      <c r="AE148" s="9">
        <v>15900</v>
      </c>
      <c r="AF148" s="9">
        <v>15900</v>
      </c>
      <c r="AG148" s="9">
        <v>15900</v>
      </c>
      <c r="AH148" s="9">
        <v>0</v>
      </c>
      <c r="AI148" s="9">
        <v>0</v>
      </c>
      <c r="AJ148" s="9">
        <v>0</v>
      </c>
      <c r="AK148" s="9">
        <v>0</v>
      </c>
    </row>
    <row r="149" spans="1:37" s="10" customFormat="1" x14ac:dyDescent="0.3">
      <c r="A149" s="8">
        <v>140</v>
      </c>
      <c r="B149" s="8" t="s">
        <v>340</v>
      </c>
      <c r="C149" s="8" t="s">
        <v>405</v>
      </c>
      <c r="D149" s="8" t="s">
        <v>51</v>
      </c>
      <c r="E149" s="8" t="s">
        <v>404</v>
      </c>
      <c r="F149" s="91">
        <v>159000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15900</v>
      </c>
      <c r="Y149" s="9">
        <v>15900</v>
      </c>
      <c r="Z149" s="9">
        <v>15900</v>
      </c>
      <c r="AA149" s="9">
        <v>15900</v>
      </c>
      <c r="AB149" s="9">
        <v>15900</v>
      </c>
      <c r="AC149" s="9">
        <v>15900</v>
      </c>
      <c r="AD149" s="9">
        <v>15900</v>
      </c>
      <c r="AE149" s="9">
        <v>15900</v>
      </c>
      <c r="AF149" s="9">
        <v>15900</v>
      </c>
      <c r="AG149" s="9">
        <v>15900</v>
      </c>
      <c r="AH149" s="9">
        <v>0</v>
      </c>
      <c r="AI149" s="9">
        <v>0</v>
      </c>
      <c r="AJ149" s="9">
        <v>0</v>
      </c>
      <c r="AK149" s="9">
        <v>0</v>
      </c>
    </row>
    <row r="150" spans="1:37" s="10" customFormat="1" x14ac:dyDescent="0.3">
      <c r="A150" s="8">
        <v>141</v>
      </c>
      <c r="B150" s="8" t="s">
        <v>341</v>
      </c>
      <c r="C150" s="8" t="s">
        <v>394</v>
      </c>
      <c r="D150" s="8" t="s">
        <v>51</v>
      </c>
      <c r="E150" s="8" t="s">
        <v>404</v>
      </c>
      <c r="F150" s="91">
        <v>159000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15900</v>
      </c>
      <c r="Y150" s="9">
        <v>15900</v>
      </c>
      <c r="Z150" s="9">
        <v>15900</v>
      </c>
      <c r="AA150" s="9">
        <v>15900</v>
      </c>
      <c r="AB150" s="9">
        <v>15900</v>
      </c>
      <c r="AC150" s="9">
        <v>15900</v>
      </c>
      <c r="AD150" s="9">
        <v>15900</v>
      </c>
      <c r="AE150" s="9">
        <v>15900</v>
      </c>
      <c r="AF150" s="9">
        <v>15900</v>
      </c>
      <c r="AG150" s="9">
        <v>15900</v>
      </c>
      <c r="AH150" s="9">
        <v>0</v>
      </c>
      <c r="AI150" s="9">
        <v>0</v>
      </c>
      <c r="AJ150" s="9">
        <v>0</v>
      </c>
      <c r="AK150" s="9">
        <v>0</v>
      </c>
    </row>
    <row r="151" spans="1:37" s="10" customFormat="1" x14ac:dyDescent="0.3">
      <c r="A151" s="8">
        <v>142</v>
      </c>
      <c r="B151" s="8" t="s">
        <v>342</v>
      </c>
      <c r="C151" s="8" t="s">
        <v>403</v>
      </c>
      <c r="D151" s="8" t="s">
        <v>388</v>
      </c>
      <c r="E151" s="8" t="s">
        <v>402</v>
      </c>
      <c r="F151" s="91">
        <v>159000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15900</v>
      </c>
      <c r="Y151" s="9">
        <v>15900</v>
      </c>
      <c r="Z151" s="9">
        <v>15900</v>
      </c>
      <c r="AA151" s="9">
        <v>15900</v>
      </c>
      <c r="AB151" s="9">
        <v>15900</v>
      </c>
      <c r="AC151" s="9">
        <v>15900</v>
      </c>
      <c r="AD151" s="9">
        <v>15900</v>
      </c>
      <c r="AE151" s="9">
        <v>15900</v>
      </c>
      <c r="AF151" s="9">
        <v>15900</v>
      </c>
      <c r="AG151" s="9">
        <v>15900</v>
      </c>
      <c r="AH151" s="9">
        <v>0</v>
      </c>
      <c r="AI151" s="9">
        <v>0</v>
      </c>
      <c r="AJ151" s="9">
        <v>0</v>
      </c>
      <c r="AK151" s="9">
        <v>0</v>
      </c>
    </row>
    <row r="152" spans="1:37" s="10" customFormat="1" x14ac:dyDescent="0.3">
      <c r="A152" s="8">
        <v>143</v>
      </c>
      <c r="B152" s="8" t="s">
        <v>343</v>
      </c>
      <c r="C152" s="8" t="s">
        <v>401</v>
      </c>
      <c r="D152" s="8" t="s">
        <v>42</v>
      </c>
      <c r="E152" s="8" t="s">
        <v>395</v>
      </c>
      <c r="F152" s="91">
        <v>159000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15900</v>
      </c>
      <c r="Y152" s="9">
        <v>15900</v>
      </c>
      <c r="Z152" s="9">
        <v>15900</v>
      </c>
      <c r="AA152" s="9">
        <v>15900</v>
      </c>
      <c r="AB152" s="9">
        <v>15900</v>
      </c>
      <c r="AC152" s="9">
        <v>15900</v>
      </c>
      <c r="AD152" s="9">
        <v>15900</v>
      </c>
      <c r="AE152" s="9">
        <v>15900</v>
      </c>
      <c r="AF152" s="9">
        <v>15900</v>
      </c>
      <c r="AG152" s="9">
        <v>15900</v>
      </c>
      <c r="AH152" s="9">
        <v>0</v>
      </c>
      <c r="AI152" s="9">
        <v>0</v>
      </c>
      <c r="AJ152" s="9">
        <v>0</v>
      </c>
      <c r="AK152" s="9">
        <v>0</v>
      </c>
    </row>
    <row r="153" spans="1:37" s="10" customFormat="1" x14ac:dyDescent="0.3">
      <c r="A153" s="8">
        <v>144</v>
      </c>
      <c r="B153" s="8" t="s">
        <v>344</v>
      </c>
      <c r="C153" s="8" t="s">
        <v>400</v>
      </c>
      <c r="D153" s="8" t="s">
        <v>42</v>
      </c>
      <c r="E153" s="8" t="s">
        <v>395</v>
      </c>
      <c r="F153" s="91">
        <v>159000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15900</v>
      </c>
      <c r="Y153" s="9">
        <v>15900</v>
      </c>
      <c r="Z153" s="9">
        <v>15900</v>
      </c>
      <c r="AA153" s="9">
        <v>15900</v>
      </c>
      <c r="AB153" s="9">
        <v>15900</v>
      </c>
      <c r="AC153" s="9">
        <v>15900</v>
      </c>
      <c r="AD153" s="9">
        <v>15900</v>
      </c>
      <c r="AE153" s="9">
        <v>15900</v>
      </c>
      <c r="AF153" s="9">
        <v>15900</v>
      </c>
      <c r="AG153" s="9">
        <v>15900</v>
      </c>
      <c r="AH153" s="9">
        <v>0</v>
      </c>
      <c r="AI153" s="9">
        <v>0</v>
      </c>
      <c r="AJ153" s="9">
        <v>0</v>
      </c>
      <c r="AK153" s="9">
        <v>0</v>
      </c>
    </row>
    <row r="154" spans="1:37" s="10" customFormat="1" x14ac:dyDescent="0.3">
      <c r="A154" s="8">
        <v>145</v>
      </c>
      <c r="B154" s="8" t="s">
        <v>345</v>
      </c>
      <c r="C154" s="8" t="s">
        <v>399</v>
      </c>
      <c r="D154" s="8" t="s">
        <v>42</v>
      </c>
      <c r="E154" s="8" t="s">
        <v>395</v>
      </c>
      <c r="F154" s="91">
        <v>159000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15900</v>
      </c>
      <c r="Y154" s="9">
        <v>15900</v>
      </c>
      <c r="Z154" s="9">
        <v>15900</v>
      </c>
      <c r="AA154" s="9">
        <v>15900</v>
      </c>
      <c r="AB154" s="9">
        <v>15900</v>
      </c>
      <c r="AC154" s="9">
        <v>15900</v>
      </c>
      <c r="AD154" s="9">
        <v>15900</v>
      </c>
      <c r="AE154" s="9">
        <v>15900</v>
      </c>
      <c r="AF154" s="9">
        <v>15900</v>
      </c>
      <c r="AG154" s="9">
        <v>15900</v>
      </c>
      <c r="AH154" s="9">
        <v>0</v>
      </c>
      <c r="AI154" s="9">
        <v>0</v>
      </c>
      <c r="AJ154" s="9">
        <v>0</v>
      </c>
      <c r="AK154" s="9">
        <v>0</v>
      </c>
    </row>
    <row r="155" spans="1:37" s="10" customFormat="1" x14ac:dyDescent="0.3">
      <c r="A155" s="8">
        <v>146</v>
      </c>
      <c r="B155" s="8" t="s">
        <v>346</v>
      </c>
      <c r="C155" s="8" t="s">
        <v>398</v>
      </c>
      <c r="D155" s="8" t="s">
        <v>42</v>
      </c>
      <c r="E155" s="8" t="s">
        <v>395</v>
      </c>
      <c r="F155" s="91">
        <v>159000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15900</v>
      </c>
      <c r="Y155" s="9">
        <v>15900</v>
      </c>
      <c r="Z155" s="9">
        <v>15900</v>
      </c>
      <c r="AA155" s="9">
        <v>15900</v>
      </c>
      <c r="AB155" s="9">
        <v>15900</v>
      </c>
      <c r="AC155" s="9">
        <v>15900</v>
      </c>
      <c r="AD155" s="9">
        <v>15900</v>
      </c>
      <c r="AE155" s="9">
        <v>15900</v>
      </c>
      <c r="AF155" s="9">
        <v>15900</v>
      </c>
      <c r="AG155" s="9">
        <v>15900</v>
      </c>
      <c r="AH155" s="9">
        <v>0</v>
      </c>
      <c r="AI155" s="9">
        <v>0</v>
      </c>
      <c r="AJ155" s="9">
        <v>0</v>
      </c>
      <c r="AK155" s="9">
        <v>0</v>
      </c>
    </row>
    <row r="156" spans="1:37" s="10" customFormat="1" x14ac:dyDescent="0.3">
      <c r="A156" s="8">
        <v>147</v>
      </c>
      <c r="B156" s="8" t="s">
        <v>347</v>
      </c>
      <c r="C156" s="8" t="s">
        <v>397</v>
      </c>
      <c r="D156" s="8" t="s">
        <v>42</v>
      </c>
      <c r="E156" s="8" t="s">
        <v>395</v>
      </c>
      <c r="F156" s="91">
        <v>159000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15900</v>
      </c>
      <c r="Y156" s="9">
        <v>15900</v>
      </c>
      <c r="Z156" s="9">
        <v>15900</v>
      </c>
      <c r="AA156" s="9">
        <v>15900</v>
      </c>
      <c r="AB156" s="9">
        <v>15900</v>
      </c>
      <c r="AC156" s="9">
        <v>15900</v>
      </c>
      <c r="AD156" s="9">
        <v>15900</v>
      </c>
      <c r="AE156" s="9">
        <v>15900</v>
      </c>
      <c r="AF156" s="9">
        <v>15900</v>
      </c>
      <c r="AG156" s="9">
        <v>15900</v>
      </c>
      <c r="AH156" s="9">
        <v>0</v>
      </c>
      <c r="AI156" s="9">
        <v>0</v>
      </c>
      <c r="AJ156" s="9">
        <v>0</v>
      </c>
      <c r="AK156" s="9">
        <v>0</v>
      </c>
    </row>
    <row r="157" spans="1:37" s="10" customFormat="1" x14ac:dyDescent="0.3">
      <c r="A157" s="8">
        <v>148</v>
      </c>
      <c r="B157" s="8" t="s">
        <v>348</v>
      </c>
      <c r="C157" s="8" t="s">
        <v>396</v>
      </c>
      <c r="D157" s="8" t="s">
        <v>42</v>
      </c>
      <c r="E157" s="8" t="s">
        <v>395</v>
      </c>
      <c r="F157" s="91">
        <v>159000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15900</v>
      </c>
      <c r="Y157" s="9">
        <v>15900</v>
      </c>
      <c r="Z157" s="9">
        <v>15900</v>
      </c>
      <c r="AA157" s="9">
        <v>15900</v>
      </c>
      <c r="AB157" s="9">
        <v>15900</v>
      </c>
      <c r="AC157" s="9">
        <v>15900</v>
      </c>
      <c r="AD157" s="9">
        <v>15900</v>
      </c>
      <c r="AE157" s="9">
        <v>15900</v>
      </c>
      <c r="AF157" s="9">
        <v>15900</v>
      </c>
      <c r="AG157" s="9">
        <v>15900</v>
      </c>
      <c r="AH157" s="9">
        <v>0</v>
      </c>
      <c r="AI157" s="9">
        <v>0</v>
      </c>
      <c r="AJ157" s="9">
        <v>0</v>
      </c>
      <c r="AK157" s="9">
        <v>0</v>
      </c>
    </row>
    <row r="158" spans="1:37" s="10" customFormat="1" x14ac:dyDescent="0.3">
      <c r="A158" s="8">
        <v>149</v>
      </c>
      <c r="B158" s="8" t="s">
        <v>349</v>
      </c>
      <c r="C158" s="8" t="s">
        <v>394</v>
      </c>
      <c r="D158" s="8" t="s">
        <v>380</v>
      </c>
      <c r="E158" s="8" t="s">
        <v>392</v>
      </c>
      <c r="F158" s="91">
        <v>159000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15900</v>
      </c>
      <c r="Y158" s="9">
        <v>15900</v>
      </c>
      <c r="Z158" s="9">
        <v>15900</v>
      </c>
      <c r="AA158" s="9">
        <v>15900</v>
      </c>
      <c r="AB158" s="9">
        <v>15900</v>
      </c>
      <c r="AC158" s="9">
        <v>15900</v>
      </c>
      <c r="AD158" s="9">
        <v>15900</v>
      </c>
      <c r="AE158" s="9">
        <v>15900</v>
      </c>
      <c r="AF158" s="9">
        <v>15900</v>
      </c>
      <c r="AG158" s="9">
        <v>15900</v>
      </c>
      <c r="AH158" s="9">
        <v>0</v>
      </c>
      <c r="AI158" s="9">
        <v>0</v>
      </c>
      <c r="AJ158" s="9">
        <v>0</v>
      </c>
      <c r="AK158" s="9">
        <v>0</v>
      </c>
    </row>
    <row r="159" spans="1:37" s="10" customFormat="1" x14ac:dyDescent="0.3">
      <c r="A159" s="8">
        <v>150</v>
      </c>
      <c r="B159" s="8" t="s">
        <v>350</v>
      </c>
      <c r="C159" s="8" t="s">
        <v>393</v>
      </c>
      <c r="D159" s="8" t="s">
        <v>380</v>
      </c>
      <c r="E159" s="8" t="s">
        <v>392</v>
      </c>
      <c r="F159" s="91">
        <v>159000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15900</v>
      </c>
      <c r="Y159" s="9">
        <v>15900</v>
      </c>
      <c r="Z159" s="9">
        <v>15900</v>
      </c>
      <c r="AA159" s="9">
        <v>15900</v>
      </c>
      <c r="AB159" s="9">
        <v>15900</v>
      </c>
      <c r="AC159" s="9">
        <v>15900</v>
      </c>
      <c r="AD159" s="9">
        <v>15900</v>
      </c>
      <c r="AE159" s="9">
        <v>15900</v>
      </c>
      <c r="AF159" s="9">
        <v>15900</v>
      </c>
      <c r="AG159" s="9">
        <v>15900</v>
      </c>
      <c r="AH159" s="9">
        <v>0</v>
      </c>
      <c r="AI159" s="9">
        <v>0</v>
      </c>
      <c r="AJ159" s="9">
        <v>0</v>
      </c>
      <c r="AK159" s="9">
        <v>0</v>
      </c>
    </row>
    <row r="160" spans="1:37" s="10" customFormat="1" x14ac:dyDescent="0.3">
      <c r="A160" s="8">
        <v>151</v>
      </c>
      <c r="B160" s="8" t="s">
        <v>351</v>
      </c>
      <c r="C160" s="8" t="s">
        <v>391</v>
      </c>
      <c r="D160" s="8" t="s">
        <v>388</v>
      </c>
      <c r="E160" s="8" t="s">
        <v>387</v>
      </c>
      <c r="F160" s="91">
        <v>159000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15900</v>
      </c>
      <c r="Y160" s="9">
        <v>15900</v>
      </c>
      <c r="Z160" s="9">
        <v>15900</v>
      </c>
      <c r="AA160" s="9">
        <v>15900</v>
      </c>
      <c r="AB160" s="9">
        <v>15900</v>
      </c>
      <c r="AC160" s="9">
        <v>15900</v>
      </c>
      <c r="AD160" s="9">
        <v>15900</v>
      </c>
      <c r="AE160" s="9">
        <v>15900</v>
      </c>
      <c r="AF160" s="9">
        <v>15900</v>
      </c>
      <c r="AG160" s="9">
        <v>15900</v>
      </c>
      <c r="AH160" s="9">
        <v>0</v>
      </c>
      <c r="AI160" s="9">
        <v>0</v>
      </c>
      <c r="AJ160" s="9">
        <v>0</v>
      </c>
      <c r="AK160" s="9">
        <v>0</v>
      </c>
    </row>
    <row r="161" spans="1:37" s="10" customFormat="1" x14ac:dyDescent="0.3">
      <c r="A161" s="8">
        <v>152</v>
      </c>
      <c r="B161" s="8" t="s">
        <v>352</v>
      </c>
      <c r="C161" s="8" t="s">
        <v>390</v>
      </c>
      <c r="D161" s="8" t="s">
        <v>388</v>
      </c>
      <c r="E161" s="8" t="s">
        <v>387</v>
      </c>
      <c r="F161" s="91">
        <v>159000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15900</v>
      </c>
      <c r="Y161" s="9">
        <v>15900</v>
      </c>
      <c r="Z161" s="9">
        <v>15900</v>
      </c>
      <c r="AA161" s="9">
        <v>15900</v>
      </c>
      <c r="AB161" s="9">
        <v>15900</v>
      </c>
      <c r="AC161" s="9">
        <v>15900</v>
      </c>
      <c r="AD161" s="9">
        <v>15900</v>
      </c>
      <c r="AE161" s="9">
        <v>15900</v>
      </c>
      <c r="AF161" s="9">
        <v>15900</v>
      </c>
      <c r="AG161" s="9">
        <v>15900</v>
      </c>
      <c r="AH161" s="9">
        <v>0</v>
      </c>
      <c r="AI161" s="9">
        <v>0</v>
      </c>
      <c r="AJ161" s="9">
        <v>0</v>
      </c>
      <c r="AK161" s="9">
        <v>0</v>
      </c>
    </row>
    <row r="162" spans="1:37" s="10" customFormat="1" x14ac:dyDescent="0.3">
      <c r="A162" s="8">
        <v>153</v>
      </c>
      <c r="B162" s="8" t="s">
        <v>353</v>
      </c>
      <c r="C162" s="8" t="s">
        <v>389</v>
      </c>
      <c r="D162" s="8" t="s">
        <v>388</v>
      </c>
      <c r="E162" s="8" t="s">
        <v>387</v>
      </c>
      <c r="F162" s="91">
        <v>159000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15900</v>
      </c>
      <c r="Y162" s="9">
        <v>15900</v>
      </c>
      <c r="Z162" s="9">
        <v>15900</v>
      </c>
      <c r="AA162" s="9">
        <v>15900</v>
      </c>
      <c r="AB162" s="9">
        <v>15900</v>
      </c>
      <c r="AC162" s="9">
        <v>15900</v>
      </c>
      <c r="AD162" s="9">
        <v>15900</v>
      </c>
      <c r="AE162" s="9">
        <v>15900</v>
      </c>
      <c r="AF162" s="9">
        <v>15900</v>
      </c>
      <c r="AG162" s="9">
        <v>15900</v>
      </c>
      <c r="AH162" s="9">
        <v>0</v>
      </c>
      <c r="AI162" s="9">
        <v>0</v>
      </c>
      <c r="AJ162" s="9">
        <v>0</v>
      </c>
      <c r="AK162" s="9">
        <v>0</v>
      </c>
    </row>
    <row r="163" spans="1:37" s="10" customFormat="1" x14ac:dyDescent="0.3">
      <c r="A163" s="8">
        <v>154</v>
      </c>
      <c r="B163" s="8" t="s">
        <v>354</v>
      </c>
      <c r="C163" s="8" t="s">
        <v>386</v>
      </c>
      <c r="D163" s="8" t="s">
        <v>48</v>
      </c>
      <c r="E163" s="8" t="s">
        <v>382</v>
      </c>
      <c r="F163" s="91">
        <v>159000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15900</v>
      </c>
      <c r="Y163" s="9">
        <v>15900</v>
      </c>
      <c r="Z163" s="9">
        <v>15900</v>
      </c>
      <c r="AA163" s="9">
        <v>15900</v>
      </c>
      <c r="AB163" s="9">
        <v>15900</v>
      </c>
      <c r="AC163" s="9">
        <v>15900</v>
      </c>
      <c r="AD163" s="9">
        <v>15900</v>
      </c>
      <c r="AE163" s="9">
        <v>15900</v>
      </c>
      <c r="AF163" s="9">
        <v>15900</v>
      </c>
      <c r="AG163" s="9">
        <v>15900</v>
      </c>
      <c r="AH163" s="9">
        <v>0</v>
      </c>
      <c r="AI163" s="9">
        <v>0</v>
      </c>
      <c r="AJ163" s="9">
        <v>0</v>
      </c>
      <c r="AK163" s="9">
        <v>0</v>
      </c>
    </row>
    <row r="164" spans="1:37" s="10" customFormat="1" x14ac:dyDescent="0.3">
      <c r="A164" s="8">
        <v>155</v>
      </c>
      <c r="B164" s="8" t="s">
        <v>355</v>
      </c>
      <c r="C164" s="8" t="s">
        <v>385</v>
      </c>
      <c r="D164" s="8" t="s">
        <v>48</v>
      </c>
      <c r="E164" s="8" t="s">
        <v>382</v>
      </c>
      <c r="F164" s="91">
        <v>159000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15900</v>
      </c>
      <c r="Z164" s="9">
        <v>15900</v>
      </c>
      <c r="AA164" s="9">
        <v>15900</v>
      </c>
      <c r="AB164" s="9">
        <v>15900</v>
      </c>
      <c r="AC164" s="9">
        <v>15900</v>
      </c>
      <c r="AD164" s="9">
        <v>15900</v>
      </c>
      <c r="AE164" s="9">
        <v>15900</v>
      </c>
      <c r="AF164" s="9">
        <v>15900</v>
      </c>
      <c r="AG164" s="9">
        <v>15900</v>
      </c>
      <c r="AH164" s="9">
        <v>15900</v>
      </c>
      <c r="AI164" s="9">
        <v>0</v>
      </c>
      <c r="AJ164" s="9">
        <v>0</v>
      </c>
      <c r="AK164" s="9">
        <v>0</v>
      </c>
    </row>
    <row r="165" spans="1:37" s="10" customFormat="1" x14ac:dyDescent="0.3">
      <c r="A165" s="8">
        <v>156</v>
      </c>
      <c r="B165" s="8" t="s">
        <v>356</v>
      </c>
      <c r="C165" s="8" t="s">
        <v>384</v>
      </c>
      <c r="D165" s="8" t="s">
        <v>48</v>
      </c>
      <c r="E165" s="8" t="s">
        <v>382</v>
      </c>
      <c r="F165" s="91">
        <v>159000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15900</v>
      </c>
      <c r="Z165" s="9">
        <v>15900</v>
      </c>
      <c r="AA165" s="9">
        <v>15900</v>
      </c>
      <c r="AB165" s="9">
        <v>15900</v>
      </c>
      <c r="AC165" s="9">
        <v>15900</v>
      </c>
      <c r="AD165" s="9">
        <v>15900</v>
      </c>
      <c r="AE165" s="9">
        <v>15900</v>
      </c>
      <c r="AF165" s="9">
        <v>15900</v>
      </c>
      <c r="AG165" s="9">
        <v>15900</v>
      </c>
      <c r="AH165" s="9">
        <v>15900</v>
      </c>
      <c r="AI165" s="9">
        <v>0</v>
      </c>
      <c r="AJ165" s="9">
        <v>0</v>
      </c>
      <c r="AK165" s="9">
        <v>0</v>
      </c>
    </row>
    <row r="166" spans="1:37" s="10" customFormat="1" x14ac:dyDescent="0.3">
      <c r="A166" s="8">
        <v>157</v>
      </c>
      <c r="B166" s="8" t="s">
        <v>357</v>
      </c>
      <c r="C166" s="8" t="s">
        <v>383</v>
      </c>
      <c r="D166" s="8" t="s">
        <v>48</v>
      </c>
      <c r="E166" s="8" t="s">
        <v>382</v>
      </c>
      <c r="F166" s="91">
        <v>159000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15900</v>
      </c>
      <c r="Z166" s="9">
        <v>15900</v>
      </c>
      <c r="AA166" s="9">
        <v>15900</v>
      </c>
      <c r="AB166" s="9">
        <v>15900</v>
      </c>
      <c r="AC166" s="9">
        <v>15900</v>
      </c>
      <c r="AD166" s="9">
        <v>15900</v>
      </c>
      <c r="AE166" s="9">
        <v>15900</v>
      </c>
      <c r="AF166" s="9">
        <v>15900</v>
      </c>
      <c r="AG166" s="9">
        <v>15900</v>
      </c>
      <c r="AH166" s="9">
        <v>15900</v>
      </c>
      <c r="AI166" s="9">
        <v>0</v>
      </c>
      <c r="AJ166" s="9">
        <v>0</v>
      </c>
      <c r="AK166" s="9">
        <v>0</v>
      </c>
    </row>
    <row r="167" spans="1:37" s="10" customFormat="1" x14ac:dyDescent="0.3">
      <c r="A167" s="8">
        <v>158</v>
      </c>
      <c r="B167" s="8" t="s">
        <v>358</v>
      </c>
      <c r="C167" s="8" t="s">
        <v>381</v>
      </c>
      <c r="D167" s="8" t="s">
        <v>380</v>
      </c>
      <c r="E167" s="8" t="s">
        <v>379</v>
      </c>
      <c r="F167" s="91">
        <v>159000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15900</v>
      </c>
      <c r="Z167" s="9">
        <v>15900</v>
      </c>
      <c r="AA167" s="9">
        <v>15900</v>
      </c>
      <c r="AB167" s="9">
        <v>15900</v>
      </c>
      <c r="AC167" s="9">
        <v>15900</v>
      </c>
      <c r="AD167" s="9">
        <v>15900</v>
      </c>
      <c r="AE167" s="9">
        <v>15900</v>
      </c>
      <c r="AF167" s="9">
        <v>15900</v>
      </c>
      <c r="AG167" s="9">
        <v>15900</v>
      </c>
      <c r="AH167" s="9">
        <v>15900</v>
      </c>
      <c r="AI167" s="9">
        <v>0</v>
      </c>
      <c r="AJ167" s="9">
        <v>0</v>
      </c>
      <c r="AK167" s="9">
        <v>0</v>
      </c>
    </row>
    <row r="168" spans="1:37" s="10" customFormat="1" x14ac:dyDescent="0.3">
      <c r="A168" s="8">
        <v>159</v>
      </c>
      <c r="B168" s="8" t="s">
        <v>359</v>
      </c>
      <c r="C168" s="8" t="s">
        <v>378</v>
      </c>
      <c r="D168" s="8" t="s">
        <v>373</v>
      </c>
      <c r="E168" s="8" t="s">
        <v>372</v>
      </c>
      <c r="F168" s="91">
        <v>159000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15900</v>
      </c>
      <c r="Z168" s="9">
        <v>15900</v>
      </c>
      <c r="AA168" s="9">
        <v>15900</v>
      </c>
      <c r="AB168" s="9">
        <v>15900</v>
      </c>
      <c r="AC168" s="9">
        <v>15900</v>
      </c>
      <c r="AD168" s="9">
        <v>15900</v>
      </c>
      <c r="AE168" s="9">
        <v>15900</v>
      </c>
      <c r="AF168" s="9">
        <v>15900</v>
      </c>
      <c r="AG168" s="9">
        <v>15900</v>
      </c>
      <c r="AH168" s="9">
        <v>15900</v>
      </c>
      <c r="AI168" s="9">
        <v>0</v>
      </c>
      <c r="AJ168" s="9">
        <v>0</v>
      </c>
      <c r="AK168" s="9">
        <v>0</v>
      </c>
    </row>
    <row r="169" spans="1:37" s="10" customFormat="1" x14ac:dyDescent="0.3">
      <c r="A169" s="8">
        <v>160</v>
      </c>
      <c r="B169" s="8" t="s">
        <v>360</v>
      </c>
      <c r="C169" s="8" t="s">
        <v>377</v>
      </c>
      <c r="D169" s="8" t="s">
        <v>373</v>
      </c>
      <c r="E169" s="8" t="s">
        <v>372</v>
      </c>
      <c r="F169" s="91">
        <v>159000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15900</v>
      </c>
      <c r="Z169" s="9">
        <v>15900</v>
      </c>
      <c r="AA169" s="9">
        <v>15900</v>
      </c>
      <c r="AB169" s="9">
        <v>15900</v>
      </c>
      <c r="AC169" s="9">
        <v>15900</v>
      </c>
      <c r="AD169" s="9">
        <v>15900</v>
      </c>
      <c r="AE169" s="9">
        <v>15900</v>
      </c>
      <c r="AF169" s="9">
        <v>15900</v>
      </c>
      <c r="AG169" s="9">
        <v>15900</v>
      </c>
      <c r="AH169" s="9">
        <v>15900</v>
      </c>
      <c r="AI169" s="9">
        <v>0</v>
      </c>
      <c r="AJ169" s="9">
        <v>0</v>
      </c>
      <c r="AK169" s="9">
        <v>0</v>
      </c>
    </row>
    <row r="170" spans="1:37" s="10" customFormat="1" x14ac:dyDescent="0.3">
      <c r="A170" s="8">
        <v>161</v>
      </c>
      <c r="B170" s="8" t="s">
        <v>361</v>
      </c>
      <c r="C170" s="8" t="s">
        <v>376</v>
      </c>
      <c r="D170" s="8" t="s">
        <v>373</v>
      </c>
      <c r="E170" s="8" t="s">
        <v>372</v>
      </c>
      <c r="F170" s="91">
        <v>159000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15900</v>
      </c>
      <c r="Z170" s="9">
        <v>15900</v>
      </c>
      <c r="AA170" s="9">
        <v>15900</v>
      </c>
      <c r="AB170" s="9">
        <v>15900</v>
      </c>
      <c r="AC170" s="9">
        <v>15900</v>
      </c>
      <c r="AD170" s="9">
        <v>15900</v>
      </c>
      <c r="AE170" s="9">
        <v>15900</v>
      </c>
      <c r="AF170" s="9">
        <v>15900</v>
      </c>
      <c r="AG170" s="9">
        <v>15900</v>
      </c>
      <c r="AH170" s="9">
        <v>15900</v>
      </c>
      <c r="AI170" s="9">
        <v>0</v>
      </c>
      <c r="AJ170" s="9">
        <v>0</v>
      </c>
      <c r="AK170" s="9">
        <v>0</v>
      </c>
    </row>
    <row r="171" spans="1:37" s="10" customFormat="1" x14ac:dyDescent="0.3">
      <c r="A171" s="8">
        <v>162</v>
      </c>
      <c r="B171" s="8" t="s">
        <v>362</v>
      </c>
      <c r="C171" s="8" t="s">
        <v>375</v>
      </c>
      <c r="D171" s="8" t="s">
        <v>373</v>
      </c>
      <c r="E171" s="8" t="s">
        <v>372</v>
      </c>
      <c r="F171" s="91">
        <v>159000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15900</v>
      </c>
      <c r="Z171" s="9">
        <v>15900</v>
      </c>
      <c r="AA171" s="9">
        <v>15900</v>
      </c>
      <c r="AB171" s="9">
        <v>15900</v>
      </c>
      <c r="AC171" s="9">
        <v>15900</v>
      </c>
      <c r="AD171" s="9">
        <v>15900</v>
      </c>
      <c r="AE171" s="9">
        <v>15900</v>
      </c>
      <c r="AF171" s="9">
        <v>15900</v>
      </c>
      <c r="AG171" s="9">
        <v>15900</v>
      </c>
      <c r="AH171" s="9">
        <v>15900</v>
      </c>
      <c r="AI171" s="9">
        <v>0</v>
      </c>
      <c r="AJ171" s="9">
        <v>0</v>
      </c>
      <c r="AK171" s="9">
        <v>0</v>
      </c>
    </row>
    <row r="172" spans="1:37" s="10" customFormat="1" x14ac:dyDescent="0.3">
      <c r="A172" s="8">
        <v>163</v>
      </c>
      <c r="B172" s="8" t="s">
        <v>363</v>
      </c>
      <c r="C172" s="8" t="s">
        <v>374</v>
      </c>
      <c r="D172" s="8" t="s">
        <v>373</v>
      </c>
      <c r="E172" s="8" t="s">
        <v>372</v>
      </c>
      <c r="F172" s="91">
        <v>159000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15900</v>
      </c>
      <c r="Z172" s="9">
        <v>15900</v>
      </c>
      <c r="AA172" s="9">
        <v>15900</v>
      </c>
      <c r="AB172" s="9">
        <v>15900</v>
      </c>
      <c r="AC172" s="9">
        <v>15900</v>
      </c>
      <c r="AD172" s="9">
        <v>15900</v>
      </c>
      <c r="AE172" s="9">
        <v>15900</v>
      </c>
      <c r="AF172" s="9">
        <v>15900</v>
      </c>
      <c r="AG172" s="9">
        <v>15900</v>
      </c>
      <c r="AH172" s="9">
        <v>15900</v>
      </c>
      <c r="AI172" s="9">
        <v>0</v>
      </c>
      <c r="AJ172" s="9">
        <v>0</v>
      </c>
      <c r="AK172" s="9">
        <v>0</v>
      </c>
    </row>
    <row r="173" spans="1:37" x14ac:dyDescent="0.25">
      <c r="A173" s="92" t="s">
        <v>7</v>
      </c>
      <c r="B173" s="92" t="s">
        <v>7</v>
      </c>
      <c r="C173" s="92" t="s">
        <v>7</v>
      </c>
      <c r="D173" s="92" t="s">
        <v>7</v>
      </c>
      <c r="E173" s="92" t="s">
        <v>371</v>
      </c>
      <c r="F173" s="91">
        <v>99091000</v>
      </c>
      <c r="G173" s="91">
        <v>334000</v>
      </c>
      <c r="H173" s="91">
        <v>430000</v>
      </c>
      <c r="I173" s="91">
        <v>430000</v>
      </c>
      <c r="J173" s="91">
        <v>430000</v>
      </c>
      <c r="K173" s="91">
        <v>430000</v>
      </c>
      <c r="L173" s="91">
        <v>1075000</v>
      </c>
      <c r="M173" s="91">
        <v>1075000</v>
      </c>
      <c r="N173" s="91">
        <v>1075000</v>
      </c>
      <c r="O173" s="91">
        <v>1075000</v>
      </c>
      <c r="P173" s="91">
        <v>2811100</v>
      </c>
      <c r="Q173" s="91">
        <v>2943000</v>
      </c>
      <c r="R173" s="91">
        <v>3103500</v>
      </c>
      <c r="S173" s="91">
        <v>3103500</v>
      </c>
      <c r="T173" s="91">
        <v>3103500</v>
      </c>
      <c r="U173" s="91">
        <v>8009100</v>
      </c>
      <c r="V173" s="91">
        <v>7988000</v>
      </c>
      <c r="W173" s="91">
        <v>8373900</v>
      </c>
      <c r="X173" s="91">
        <v>8707800</v>
      </c>
      <c r="Y173" s="91">
        <v>8850900</v>
      </c>
      <c r="Z173" s="91">
        <v>7118400</v>
      </c>
      <c r="AA173" s="91">
        <v>6652500</v>
      </c>
      <c r="AB173" s="91">
        <v>6396000</v>
      </c>
      <c r="AC173" s="91">
        <v>6396000</v>
      </c>
      <c r="AD173" s="91">
        <v>6396000</v>
      </c>
      <c r="AE173" s="91">
        <v>1300800</v>
      </c>
      <c r="AF173" s="91">
        <v>862900</v>
      </c>
      <c r="AG173" s="91">
        <v>477000</v>
      </c>
      <c r="AH173" s="91">
        <v>143100</v>
      </c>
      <c r="AI173" s="91">
        <v>0</v>
      </c>
      <c r="AJ173" s="91">
        <v>0</v>
      </c>
      <c r="AK173" s="91">
        <v>0</v>
      </c>
    </row>
  </sheetData>
  <mergeCells count="6">
    <mergeCell ref="A1:AK1"/>
    <mergeCell ref="A8:A9"/>
    <mergeCell ref="B8:B9"/>
    <mergeCell ref="C8:C9"/>
    <mergeCell ref="D8:D9"/>
    <mergeCell ref="E8:E9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용역비 지급명부</vt:lpstr>
      <vt:lpstr>용역지 지급명부2</vt:lpstr>
      <vt:lpstr>7~10월계산</vt:lpstr>
      <vt:lpstr>7~10합산</vt:lpstr>
      <vt:lpstr>용역비 지급명부(7~10)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2025-10-15T03:56:01Z</dcterms:created>
  <dcterms:modified xsi:type="dcterms:W3CDTF">2025-10-31T01:26:57Z</dcterms:modified>
  <cp:category/>
</cp:coreProperties>
</file>