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0E81E8A0-2987-45F9-ADB0-5671B5B87A64}" xr6:coauthVersionLast="47" xr6:coauthVersionMax="47" xr10:uidLastSave="{00000000-0000-0000-0000-000000000000}"/>
  <bookViews>
    <workbookView xWindow="31920" yWindow="3120" windowWidth="25290" windowHeight="11640" xr2:uid="{00000000-000D-0000-FFFF-FFFF00000000}"/>
  </bookViews>
  <sheets>
    <sheet name="용역비 지급명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N6" i="1"/>
  <c r="N5" i="1"/>
  <c r="N4" i="1"/>
  <c r="N3" i="1"/>
  <c r="P46" i="1"/>
  <c r="Q46" i="1"/>
  <c r="R46" i="1"/>
  <c r="S46" i="1"/>
  <c r="T46" i="1"/>
  <c r="U46" i="1"/>
  <c r="V46" i="1"/>
  <c r="W46" i="1"/>
  <c r="W48" i="1" s="1"/>
  <c r="O46" i="1"/>
  <c r="G48" i="1"/>
  <c r="H48" i="1"/>
  <c r="I48" i="1"/>
  <c r="J48" i="1"/>
  <c r="F48" i="1"/>
  <c r="O42" i="1"/>
  <c r="P42" i="1"/>
  <c r="Q42" i="1"/>
  <c r="R42" i="1"/>
  <c r="S42" i="1"/>
  <c r="T42" i="1"/>
  <c r="U42" i="1"/>
  <c r="V42" i="1"/>
  <c r="W42" i="1"/>
  <c r="O43" i="1"/>
  <c r="P43" i="1"/>
  <c r="P48" i="1" s="1"/>
  <c r="Q43" i="1"/>
  <c r="R43" i="1"/>
  <c r="S43" i="1"/>
  <c r="S48" i="1" s="1"/>
  <c r="T43" i="1"/>
  <c r="T48" i="1" s="1"/>
  <c r="U43" i="1"/>
  <c r="V43" i="1"/>
  <c r="V48" i="1" s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P41" i="1"/>
  <c r="Q41" i="1"/>
  <c r="R41" i="1"/>
  <c r="S41" i="1"/>
  <c r="T41" i="1"/>
  <c r="U41" i="1"/>
  <c r="V41" i="1"/>
  <c r="W41" i="1"/>
  <c r="O41" i="1"/>
  <c r="K42" i="1"/>
  <c r="L42" i="1"/>
  <c r="L48" i="1" s="1"/>
  <c r="M42" i="1"/>
  <c r="M48" i="1" s="1"/>
  <c r="N42" i="1"/>
  <c r="N48" i="1" s="1"/>
  <c r="K43" i="1"/>
  <c r="L43" i="1"/>
  <c r="M43" i="1"/>
  <c r="N43" i="1"/>
  <c r="L41" i="1"/>
  <c r="M41" i="1"/>
  <c r="N41" i="1"/>
  <c r="K41" i="1"/>
  <c r="K48" i="1" s="1"/>
  <c r="U48" i="1" l="1"/>
  <c r="Q48" i="1"/>
  <c r="O6" i="1"/>
  <c r="R48" i="1"/>
  <c r="O5" i="1"/>
  <c r="O3" i="1"/>
  <c r="P3" i="1" s="1"/>
  <c r="O48" i="1"/>
  <c r="O4" i="1"/>
  <c r="Q3" i="1"/>
  <c r="P4" i="1"/>
  <c r="P5" i="1" l="1"/>
  <c r="Q4" i="1"/>
  <c r="P6" i="1" l="1"/>
  <c r="Q6" i="1" s="1"/>
  <c r="Q5" i="1"/>
</calcChain>
</file>

<file path=xl/sharedStrings.xml><?xml version="1.0" encoding="utf-8"?>
<sst xmlns="http://schemas.openxmlformats.org/spreadsheetml/2006/main" count="142" uniqueCount="84">
  <si>
    <t>용역비 지급명부</t>
  </si>
  <si>
    <t>조회 기간:</t>
  </si>
  <si>
    <t>2025년 8월 ~ 2025년 11월 (주간 표시)</t>
  </si>
  <si>
    <t>검색 조건:</t>
  </si>
  <si>
    <t>전체</t>
  </si>
  <si>
    <t>총 지급액:</t>
  </si>
  <si>
    <t>2,813,100원</t>
  </si>
  <si>
    <t/>
  </si>
  <si>
    <t>총 원천징수:</t>
  </si>
  <si>
    <t>92,842원</t>
  </si>
  <si>
    <t>총 실지급액:</t>
  </si>
  <si>
    <t>2,720,258원</t>
  </si>
  <si>
    <t>지급 대상:</t>
  </si>
  <si>
    <t>7명</t>
  </si>
  <si>
    <t>순번</t>
  </si>
  <si>
    <t>성명</t>
  </si>
  <si>
    <t>설계자</t>
  </si>
  <si>
    <t>은행</t>
  </si>
  <si>
    <t>계좌번호</t>
  </si>
  <si>
    <t>2025년 8월 1주</t>
  </si>
  <si>
    <t>2025년 8월 2주</t>
  </si>
  <si>
    <t>2025년 8월 3주</t>
  </si>
  <si>
    <t>2025년 8월 4주</t>
  </si>
  <si>
    <t>2025년 8월 5주</t>
  </si>
  <si>
    <t>2025년 9월 1주</t>
  </si>
  <si>
    <t>2025년 9월 2주</t>
  </si>
  <si>
    <t>2025년 9월 3주</t>
  </si>
  <si>
    <t>2025년 9월 4주</t>
  </si>
  <si>
    <t>2025년 10월 1주</t>
  </si>
  <si>
    <t>2025년 10월 2주</t>
  </si>
  <si>
    <t>2025년 10월 3주</t>
  </si>
  <si>
    <t>2025년 10월 4주</t>
  </si>
  <si>
    <t>2025년 10월 5주</t>
  </si>
  <si>
    <t>2025년 11월 1주</t>
  </si>
  <si>
    <t>2025년 11월 2주</t>
  </si>
  <si>
    <t>2025년 11월 3주</t>
  </si>
  <si>
    <t>2025년 11월 4주</t>
  </si>
  <si>
    <t>지급액</t>
  </si>
  <si>
    <t>사장님</t>
  </si>
  <si>
    <t>국민은행</t>
  </si>
  <si>
    <t>123456789012</t>
  </si>
  <si>
    <t>김영수</t>
  </si>
  <si>
    <t>신한은행</t>
  </si>
  <si>
    <t>223456789012</t>
  </si>
  <si>
    <t>이미영</t>
  </si>
  <si>
    <t>우리은행</t>
  </si>
  <si>
    <t>323456789012</t>
  </si>
  <si>
    <t>박철수</t>
  </si>
  <si>
    <t>하나은행</t>
  </si>
  <si>
    <t>423456789012</t>
  </si>
  <si>
    <t>최영희</t>
  </si>
  <si>
    <t>기업은행</t>
  </si>
  <si>
    <t>523456789012</t>
  </si>
  <si>
    <t>정민수</t>
  </si>
  <si>
    <t>농협은행</t>
  </si>
  <si>
    <t>623456789012</t>
  </si>
  <si>
    <t>강민수</t>
  </si>
  <si>
    <t>신협</t>
  </si>
  <si>
    <t>723456789012</t>
  </si>
  <si>
    <t>합계</t>
  </si>
  <si>
    <t>총합계</t>
  </si>
  <si>
    <t>사(3) - 승</t>
    <phoneticPr fontId="1" type="noConversion"/>
  </si>
  <si>
    <t>사(2) - 추1/2</t>
    <phoneticPr fontId="1" type="noConversion"/>
  </si>
  <si>
    <t>김(2) - 승</t>
    <phoneticPr fontId="1" type="noConversion"/>
  </si>
  <si>
    <t>이(1) - 추1/1</t>
    <phoneticPr fontId="1" type="noConversion"/>
  </si>
  <si>
    <t>박(1) - 등</t>
    <phoneticPr fontId="1" type="noConversion"/>
  </si>
  <si>
    <t>최(1) - 등</t>
    <phoneticPr fontId="1" type="noConversion"/>
  </si>
  <si>
    <t>김(1) - 등</t>
    <phoneticPr fontId="1" type="noConversion"/>
  </si>
  <si>
    <t>이(1) - 등</t>
    <phoneticPr fontId="1" type="noConversion"/>
  </si>
  <si>
    <t>사(2) - 등/승</t>
    <phoneticPr fontId="1" type="noConversion"/>
  </si>
  <si>
    <t>김(2)- 추1/2</t>
    <phoneticPr fontId="1" type="noConversion"/>
  </si>
  <si>
    <t>이(2)- 승</t>
    <phoneticPr fontId="1" type="noConversion"/>
  </si>
  <si>
    <t>박(1)- 추1/1</t>
    <phoneticPr fontId="1" type="noConversion"/>
  </si>
  <si>
    <t>최(1)- 추1/1</t>
    <phoneticPr fontId="1" type="noConversion"/>
  </si>
  <si>
    <t>매출</t>
    <phoneticPr fontId="6" type="noConversion"/>
  </si>
  <si>
    <t>배율</t>
    <phoneticPr fontId="6" type="noConversion"/>
  </si>
  <si>
    <t>배당금액</t>
    <phoneticPr fontId="6" type="noConversion"/>
  </si>
  <si>
    <t>인원</t>
    <phoneticPr fontId="6" type="noConversion"/>
  </si>
  <si>
    <t>분배1</t>
    <phoneticPr fontId="6" type="noConversion"/>
  </si>
  <si>
    <t>1인분배</t>
    <phoneticPr fontId="6" type="noConversion"/>
  </si>
  <si>
    <t>1인1회</t>
    <phoneticPr fontId="6" type="noConversion"/>
  </si>
  <si>
    <t>정(1)- 추1/1</t>
    <phoneticPr fontId="1" type="noConversion"/>
  </si>
  <si>
    <t>강(1)- 등</t>
    <phoneticPr fontId="1" type="noConversion"/>
  </si>
  <si>
    <t>정(1) - 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</si>
</sst>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1F478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E651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3F2FD"/>
      </patternFill>
    </fill>
    <fill>
      <patternFill patternType="solid">
        <fgColor rgb="FFF5F5F5"/>
      </patternFill>
    </fill>
    <fill>
      <patternFill patternType="solid">
        <fgColor rgb="FFFFF3E0"/>
      </patternFill>
    </fill>
    <fill>
      <patternFill patternType="solid">
        <fgColor rgb="FFE8E8E8"/>
      </patternFill>
    </fill>
    <fill>
      <patternFill patternType="solid">
        <fgColor rgb="FFD0E0F0"/>
      </patternFill>
    </fill>
    <fill>
      <patternFill patternType="solid">
        <fgColor rgb="FFFFFFCC"/>
      </patternFill>
    </fill>
    <fill>
      <patternFill patternType="solid">
        <fgColor rgb="FFF0F0F0"/>
      </patternFill>
    </fill>
    <fill>
      <patternFill patternType="solid">
        <fgColor rgb="FFFFE0B2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3" fillId="0" borderId="0" xfId="0" applyFont="1" applyAlignment="1">
      <alignment horizontal="left" vertical="center"/>
    </xf>
    <xf numFmtId="0" fontId="4" fillId="4" borderId="1" xfId="0" applyFont="1" applyFill="1" applyBorder="1"/>
    <xf numFmtId="0" fontId="5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3" fontId="4" fillId="8" borderId="2" xfId="0" applyNumberFormat="1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right" vertical="center"/>
    </xf>
    <xf numFmtId="3" fontId="4" fillId="10" borderId="2" xfId="0" applyNumberFormat="1" applyFont="1" applyFill="1" applyBorder="1" applyAlignment="1">
      <alignment horizontal="right" vertical="center"/>
    </xf>
    <xf numFmtId="3" fontId="3" fillId="0" borderId="0" xfId="0" applyNumberFormat="1" applyFont="1"/>
    <xf numFmtId="0" fontId="7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23</xdr:row>
      <xdr:rowOff>161924</xdr:rowOff>
    </xdr:from>
    <xdr:to>
      <xdr:col>5</xdr:col>
      <xdr:colOff>340533</xdr:colOff>
      <xdr:row>38</xdr:row>
      <xdr:rowOff>114299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F33EF4-8B86-C26A-CD39-05624C4D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4457699"/>
          <a:ext cx="3121832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A20" workbookViewId="0">
      <selection activeCell="H32" sqref="H32"/>
    </sheetView>
  </sheetViews>
  <sheetFormatPr defaultRowHeight="13.5" x14ac:dyDescent="0.25"/>
  <cols>
    <col min="1" max="1" width="5.125" style="1" customWidth="1"/>
    <col min="2" max="2" width="6.25" style="1" customWidth="1"/>
    <col min="3" max="3" width="4.75" style="1" customWidth="1"/>
    <col min="4" max="4" width="10.625" style="1" bestFit="1" customWidth="1"/>
    <col min="5" max="5" width="12.25" style="1" bestFit="1" customWidth="1"/>
    <col min="6" max="24" width="10.75" style="1" customWidth="1"/>
    <col min="25" max="16384" width="9" style="1"/>
  </cols>
  <sheetData>
    <row r="1" spans="1:23" ht="30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5">
      <c r="J2" s="17" t="s">
        <v>74</v>
      </c>
      <c r="K2" s="17" t="s">
        <v>75</v>
      </c>
      <c r="L2" s="17" t="s">
        <v>76</v>
      </c>
      <c r="M2" s="17" t="s">
        <v>77</v>
      </c>
      <c r="N2" s="17" t="s">
        <v>77</v>
      </c>
      <c r="O2" s="17" t="s">
        <v>78</v>
      </c>
      <c r="P2" s="17" t="s">
        <v>79</v>
      </c>
      <c r="Q2" s="17" t="s">
        <v>80</v>
      </c>
    </row>
    <row r="3" spans="1:23" x14ac:dyDescent="0.25">
      <c r="A3" s="2" t="s">
        <v>1</v>
      </c>
      <c r="B3" s="3" t="s">
        <v>2</v>
      </c>
      <c r="J3" s="18">
        <v>1000000</v>
      </c>
      <c r="K3" s="17">
        <v>0.24</v>
      </c>
      <c r="L3" s="18">
        <f>$K$3*K3</f>
        <v>5.7599999999999998E-2</v>
      </c>
      <c r="M3" s="17">
        <v>4</v>
      </c>
      <c r="N3" s="17">
        <f>M3+M4</f>
        <v>6</v>
      </c>
      <c r="O3" s="17">
        <f>L3/N3</f>
        <v>9.5999999999999992E-3</v>
      </c>
      <c r="P3" s="17">
        <f>O3</f>
        <v>9.5999999999999992E-3</v>
      </c>
      <c r="Q3" s="17">
        <f>P3/10</f>
        <v>9.5999999999999992E-4</v>
      </c>
    </row>
    <row r="4" spans="1:23" x14ac:dyDescent="0.25">
      <c r="A4" s="2" t="s">
        <v>3</v>
      </c>
      <c r="B4" s="3" t="s">
        <v>4</v>
      </c>
      <c r="J4" s="17"/>
      <c r="K4" s="17">
        <v>0.19</v>
      </c>
      <c r="L4" s="18">
        <f t="shared" ref="L4:L6" si="0">$K$3*K4</f>
        <v>4.5600000000000002E-2</v>
      </c>
      <c r="M4" s="17">
        <v>2</v>
      </c>
      <c r="N4" s="17">
        <f>M4+M5</f>
        <v>3</v>
      </c>
      <c r="O4" s="17">
        <f t="shared" ref="O4:O6" si="1">L4/N4</f>
        <v>1.52E-2</v>
      </c>
      <c r="P4" s="17">
        <f>P3+O4</f>
        <v>2.4799999999999999E-2</v>
      </c>
      <c r="Q4" s="17">
        <f t="shared" ref="Q4:Q6" si="2">P4/10</f>
        <v>2.48E-3</v>
      </c>
    </row>
    <row r="5" spans="1:23" x14ac:dyDescent="0.25">
      <c r="A5" s="4" t="s">
        <v>5</v>
      </c>
      <c r="B5" s="5" t="s">
        <v>6</v>
      </c>
      <c r="C5" s="1" t="s">
        <v>7</v>
      </c>
      <c r="D5" s="4" t="s">
        <v>8</v>
      </c>
      <c r="E5" s="5" t="s">
        <v>9</v>
      </c>
      <c r="F5" s="1" t="s">
        <v>7</v>
      </c>
      <c r="G5" s="4" t="s">
        <v>10</v>
      </c>
      <c r="H5" s="5" t="s">
        <v>11</v>
      </c>
      <c r="J5" s="17"/>
      <c r="K5" s="17">
        <v>0.14000000000000001</v>
      </c>
      <c r="L5" s="18">
        <f t="shared" si="0"/>
        <v>3.3600000000000005E-2</v>
      </c>
      <c r="M5" s="17">
        <v>1</v>
      </c>
      <c r="N5" s="17">
        <f>M5+M6</f>
        <v>1</v>
      </c>
      <c r="O5" s="17">
        <f t="shared" si="1"/>
        <v>3.3600000000000005E-2</v>
      </c>
      <c r="P5" s="17">
        <f t="shared" ref="P5:P6" si="3">P4+O5</f>
        <v>5.8400000000000007E-2</v>
      </c>
      <c r="Q5" s="17">
        <f t="shared" si="2"/>
        <v>5.8400000000000006E-3</v>
      </c>
    </row>
    <row r="6" spans="1:23" x14ac:dyDescent="0.25">
      <c r="A6" s="2" t="s">
        <v>12</v>
      </c>
      <c r="B6" s="3" t="s">
        <v>13</v>
      </c>
      <c r="J6" s="17"/>
      <c r="K6" s="17">
        <v>0.09</v>
      </c>
      <c r="L6" s="18">
        <f t="shared" si="0"/>
        <v>2.1599999999999998E-2</v>
      </c>
      <c r="M6" s="17"/>
      <c r="N6" s="17">
        <f>M6+P7</f>
        <v>0</v>
      </c>
      <c r="O6" s="17" t="e">
        <f t="shared" si="1"/>
        <v>#DIV/0!</v>
      </c>
      <c r="P6" s="17" t="e">
        <f t="shared" si="3"/>
        <v>#DIV/0!</v>
      </c>
      <c r="Q6" s="17" t="e">
        <f t="shared" si="2"/>
        <v>#DIV/0!</v>
      </c>
    </row>
    <row r="8" spans="1:23" ht="24.95" customHeight="1" x14ac:dyDescent="0.25">
      <c r="A8" s="20" t="s">
        <v>14</v>
      </c>
      <c r="B8" s="20" t="s">
        <v>15</v>
      </c>
      <c r="C8" s="20" t="s">
        <v>16</v>
      </c>
      <c r="D8" s="20" t="s">
        <v>17</v>
      </c>
      <c r="E8" s="20" t="s">
        <v>18</v>
      </c>
      <c r="F8" s="7" t="s">
        <v>19</v>
      </c>
      <c r="G8" s="7" t="s">
        <v>20</v>
      </c>
      <c r="H8" s="7" t="s">
        <v>21</v>
      </c>
      <c r="I8" s="7" t="s">
        <v>22</v>
      </c>
      <c r="J8" s="7" t="s">
        <v>23</v>
      </c>
      <c r="K8" s="7" t="s">
        <v>24</v>
      </c>
      <c r="L8" s="7" t="s">
        <v>25</v>
      </c>
      <c r="M8" s="7" t="s">
        <v>26</v>
      </c>
      <c r="N8" s="7" t="s">
        <v>27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32</v>
      </c>
      <c r="T8" s="7" t="s">
        <v>33</v>
      </c>
      <c r="U8" s="7" t="s">
        <v>34</v>
      </c>
      <c r="V8" s="7" t="s">
        <v>35</v>
      </c>
      <c r="W8" s="7" t="s">
        <v>36</v>
      </c>
    </row>
    <row r="9" spans="1:23" x14ac:dyDescent="0.25">
      <c r="A9" s="20"/>
      <c r="B9" s="20"/>
      <c r="C9" s="20"/>
      <c r="D9" s="20"/>
      <c r="E9" s="20"/>
      <c r="F9" s="6" t="s">
        <v>37</v>
      </c>
      <c r="G9" s="6" t="s">
        <v>37</v>
      </c>
      <c r="H9" s="6" t="s">
        <v>37</v>
      </c>
      <c r="I9" s="6" t="s">
        <v>37</v>
      </c>
      <c r="J9" s="6" t="s">
        <v>37</v>
      </c>
      <c r="K9" s="6" t="s">
        <v>37</v>
      </c>
      <c r="L9" s="6" t="s">
        <v>37</v>
      </c>
      <c r="M9" s="6" t="s">
        <v>37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</row>
    <row r="10" spans="1:23" s="10" customFormat="1" x14ac:dyDescent="0.3">
      <c r="A10" s="8">
        <v>1</v>
      </c>
      <c r="B10" s="8" t="s">
        <v>38</v>
      </c>
      <c r="C10" s="8" t="s">
        <v>7</v>
      </c>
      <c r="D10" s="8" t="s">
        <v>39</v>
      </c>
      <c r="E10" s="8" t="s">
        <v>40</v>
      </c>
      <c r="F10" s="9">
        <v>81000</v>
      </c>
      <c r="G10" s="9">
        <v>81000</v>
      </c>
      <c r="H10" s="9">
        <v>81000</v>
      </c>
      <c r="I10" s="9">
        <v>81000</v>
      </c>
      <c r="J10" s="9">
        <v>81000</v>
      </c>
      <c r="K10" s="9">
        <v>121500</v>
      </c>
      <c r="L10" s="9">
        <v>121500</v>
      </c>
      <c r="M10" s="9">
        <v>121500</v>
      </c>
      <c r="N10" s="9">
        <v>121500</v>
      </c>
      <c r="O10" s="9">
        <v>105300</v>
      </c>
      <c r="P10" s="9">
        <v>24300</v>
      </c>
      <c r="Q10" s="9">
        <v>24300</v>
      </c>
      <c r="R10" s="9">
        <v>24300</v>
      </c>
      <c r="S10" s="9">
        <v>24300</v>
      </c>
      <c r="T10" s="9">
        <v>24300</v>
      </c>
      <c r="U10" s="9">
        <v>24300</v>
      </c>
      <c r="V10" s="9">
        <v>24300</v>
      </c>
      <c r="W10" s="9">
        <v>24300</v>
      </c>
    </row>
    <row r="11" spans="1:23" s="10" customFormat="1" x14ac:dyDescent="0.3">
      <c r="A11" s="8">
        <v>2</v>
      </c>
      <c r="B11" s="8" t="s">
        <v>41</v>
      </c>
      <c r="C11" s="8" t="s">
        <v>7</v>
      </c>
      <c r="D11" s="8" t="s">
        <v>42</v>
      </c>
      <c r="E11" s="8" t="s">
        <v>43</v>
      </c>
      <c r="F11" s="9">
        <v>24000</v>
      </c>
      <c r="G11" s="9">
        <v>24000</v>
      </c>
      <c r="H11" s="9">
        <v>24000</v>
      </c>
      <c r="I11" s="9">
        <v>24000</v>
      </c>
      <c r="J11" s="9">
        <v>24000</v>
      </c>
      <c r="K11" s="9">
        <v>64500</v>
      </c>
      <c r="L11" s="9">
        <v>64500</v>
      </c>
      <c r="M11" s="9">
        <v>64500</v>
      </c>
      <c r="N11" s="9">
        <v>64500</v>
      </c>
      <c r="O11" s="9">
        <v>74800</v>
      </c>
      <c r="P11" s="9">
        <v>50800</v>
      </c>
      <c r="Q11" s="9">
        <v>50800</v>
      </c>
      <c r="R11" s="9">
        <v>50800</v>
      </c>
      <c r="S11" s="9">
        <v>50800</v>
      </c>
      <c r="T11" s="9">
        <v>50800</v>
      </c>
      <c r="U11" s="9">
        <v>10300</v>
      </c>
      <c r="V11" s="9">
        <v>10300</v>
      </c>
      <c r="W11" s="9">
        <v>10300</v>
      </c>
    </row>
    <row r="12" spans="1:23" s="10" customFormat="1" x14ac:dyDescent="0.3">
      <c r="A12" s="8">
        <v>3</v>
      </c>
      <c r="B12" s="8" t="s">
        <v>44</v>
      </c>
      <c r="C12" s="8" t="s">
        <v>7</v>
      </c>
      <c r="D12" s="8" t="s">
        <v>45</v>
      </c>
      <c r="E12" s="8" t="s">
        <v>46</v>
      </c>
      <c r="F12" s="9">
        <v>24000</v>
      </c>
      <c r="G12" s="9">
        <v>24000</v>
      </c>
      <c r="H12" s="9">
        <v>24000</v>
      </c>
      <c r="I12" s="9">
        <v>24000</v>
      </c>
      <c r="J12" s="9">
        <v>24000</v>
      </c>
      <c r="K12" s="9">
        <v>36000</v>
      </c>
      <c r="L12" s="9">
        <v>36000</v>
      </c>
      <c r="M12" s="9">
        <v>36000</v>
      </c>
      <c r="N12" s="9">
        <v>36000</v>
      </c>
      <c r="O12" s="9">
        <v>34300</v>
      </c>
      <c r="P12" s="9">
        <v>10300</v>
      </c>
      <c r="Q12" s="9">
        <v>10300</v>
      </c>
      <c r="R12" s="9">
        <v>10300</v>
      </c>
      <c r="S12" s="9">
        <v>10300</v>
      </c>
      <c r="T12" s="9">
        <v>10300</v>
      </c>
      <c r="U12" s="9">
        <v>10300</v>
      </c>
      <c r="V12" s="9">
        <v>10300</v>
      </c>
      <c r="W12" s="9">
        <v>10300</v>
      </c>
    </row>
    <row r="13" spans="1:23" s="10" customFormat="1" x14ac:dyDescent="0.3">
      <c r="A13" s="8">
        <v>4</v>
      </c>
      <c r="B13" s="8" t="s">
        <v>47</v>
      </c>
      <c r="C13" s="8" t="s">
        <v>7</v>
      </c>
      <c r="D13" s="8" t="s">
        <v>48</v>
      </c>
      <c r="E13" s="8" t="s">
        <v>49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12000</v>
      </c>
      <c r="L13" s="9">
        <v>12000</v>
      </c>
      <c r="M13" s="9">
        <v>12000</v>
      </c>
      <c r="N13" s="9">
        <v>12000</v>
      </c>
      <c r="O13" s="9">
        <v>16000</v>
      </c>
      <c r="P13" s="9">
        <v>16000</v>
      </c>
      <c r="Q13" s="9">
        <v>16000</v>
      </c>
      <c r="R13" s="9">
        <v>16000</v>
      </c>
      <c r="S13" s="9">
        <v>16000</v>
      </c>
      <c r="T13" s="9">
        <v>16000</v>
      </c>
      <c r="U13" s="9">
        <v>4000</v>
      </c>
      <c r="V13" s="9">
        <v>4000</v>
      </c>
      <c r="W13" s="9">
        <v>4000</v>
      </c>
    </row>
    <row r="14" spans="1:23" s="10" customFormat="1" x14ac:dyDescent="0.3">
      <c r="A14" s="8">
        <v>5</v>
      </c>
      <c r="B14" s="8" t="s">
        <v>50</v>
      </c>
      <c r="C14" s="8" t="s">
        <v>7</v>
      </c>
      <c r="D14" s="8" t="s">
        <v>51</v>
      </c>
      <c r="E14" s="8" t="s">
        <v>52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12000</v>
      </c>
      <c r="L14" s="9">
        <v>12000</v>
      </c>
      <c r="M14" s="9">
        <v>12000</v>
      </c>
      <c r="N14" s="9">
        <v>12000</v>
      </c>
      <c r="O14" s="9">
        <v>16000</v>
      </c>
      <c r="P14" s="9">
        <v>16000</v>
      </c>
      <c r="Q14" s="9">
        <v>16000</v>
      </c>
      <c r="R14" s="9">
        <v>16000</v>
      </c>
      <c r="S14" s="9">
        <v>16000</v>
      </c>
      <c r="T14" s="9">
        <v>16000</v>
      </c>
      <c r="U14" s="9">
        <v>4000</v>
      </c>
      <c r="V14" s="9">
        <v>4000</v>
      </c>
      <c r="W14" s="9">
        <v>4000</v>
      </c>
    </row>
    <row r="15" spans="1:23" s="10" customFormat="1" x14ac:dyDescent="0.3">
      <c r="A15" s="8">
        <v>6</v>
      </c>
      <c r="B15" s="8" t="s">
        <v>53</v>
      </c>
      <c r="C15" s="8" t="s">
        <v>7</v>
      </c>
      <c r="D15" s="8" t="s">
        <v>54</v>
      </c>
      <c r="E15" s="8" t="s">
        <v>55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12000</v>
      </c>
      <c r="L15" s="9">
        <v>12000</v>
      </c>
      <c r="M15" s="9">
        <v>12000</v>
      </c>
      <c r="N15" s="9">
        <v>12000</v>
      </c>
      <c r="O15" s="9">
        <v>16000</v>
      </c>
      <c r="P15" s="9">
        <v>16000</v>
      </c>
      <c r="Q15" s="9">
        <v>16000</v>
      </c>
      <c r="R15" s="9">
        <v>16000</v>
      </c>
      <c r="S15" s="9">
        <v>16000</v>
      </c>
      <c r="T15" s="9">
        <v>16000</v>
      </c>
      <c r="U15" s="9">
        <v>4000</v>
      </c>
      <c r="V15" s="9">
        <v>4000</v>
      </c>
      <c r="W15" s="9">
        <v>4000</v>
      </c>
    </row>
    <row r="16" spans="1:23" s="10" customFormat="1" x14ac:dyDescent="0.3">
      <c r="A16" s="8">
        <v>7</v>
      </c>
      <c r="B16" s="8" t="s">
        <v>56</v>
      </c>
      <c r="C16" s="8" t="s">
        <v>7</v>
      </c>
      <c r="D16" s="8" t="s">
        <v>57</v>
      </c>
      <c r="E16" s="8" t="s">
        <v>58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4000</v>
      </c>
      <c r="P16" s="9">
        <v>4000</v>
      </c>
      <c r="Q16" s="9">
        <v>4000</v>
      </c>
      <c r="R16" s="9">
        <v>4000</v>
      </c>
      <c r="S16" s="9">
        <v>4000</v>
      </c>
      <c r="T16" s="9">
        <v>4000</v>
      </c>
      <c r="U16" s="9">
        <v>4000</v>
      </c>
      <c r="V16" s="9">
        <v>4000</v>
      </c>
      <c r="W16" s="9">
        <v>4000</v>
      </c>
    </row>
    <row r="17" spans="1:23" x14ac:dyDescent="0.25">
      <c r="A17" s="11" t="s">
        <v>7</v>
      </c>
      <c r="B17" s="11" t="s">
        <v>7</v>
      </c>
      <c r="C17" s="11" t="s">
        <v>7</v>
      </c>
      <c r="D17" s="11" t="s">
        <v>7</v>
      </c>
      <c r="E17" s="11" t="s">
        <v>59</v>
      </c>
      <c r="F17" s="12">
        <v>129000</v>
      </c>
      <c r="G17" s="12">
        <v>129000</v>
      </c>
      <c r="H17" s="12">
        <v>129000</v>
      </c>
      <c r="I17" s="12">
        <v>129000</v>
      </c>
      <c r="J17" s="12">
        <v>129000</v>
      </c>
      <c r="K17" s="12">
        <v>258000</v>
      </c>
      <c r="L17" s="12">
        <v>258000</v>
      </c>
      <c r="M17" s="12">
        <v>258000</v>
      </c>
      <c r="N17" s="12">
        <v>258000</v>
      </c>
      <c r="O17" s="12">
        <v>266400</v>
      </c>
      <c r="P17" s="12">
        <v>137400</v>
      </c>
      <c r="Q17" s="12">
        <v>137400</v>
      </c>
      <c r="R17" s="12">
        <v>137400</v>
      </c>
      <c r="S17" s="12">
        <v>137400</v>
      </c>
      <c r="T17" s="12">
        <v>137400</v>
      </c>
      <c r="U17" s="12">
        <v>60900</v>
      </c>
      <c r="V17" s="12">
        <v>60900</v>
      </c>
      <c r="W17" s="12">
        <v>60900</v>
      </c>
    </row>
    <row r="18" spans="1:23" x14ac:dyDescent="0.25">
      <c r="A18" s="13" t="s">
        <v>7</v>
      </c>
      <c r="B18" s="13" t="s">
        <v>7</v>
      </c>
      <c r="C18" s="13" t="s">
        <v>7</v>
      </c>
      <c r="D18" s="13" t="s">
        <v>7</v>
      </c>
      <c r="E18" s="13" t="s">
        <v>60</v>
      </c>
      <c r="F18" s="14">
        <v>2813100</v>
      </c>
      <c r="G18" s="13" t="s">
        <v>7</v>
      </c>
      <c r="H18" s="13" t="s">
        <v>7</v>
      </c>
      <c r="I18" s="13" t="s">
        <v>7</v>
      </c>
      <c r="J18" s="13" t="s">
        <v>7</v>
      </c>
      <c r="K18" s="13" t="s">
        <v>7</v>
      </c>
      <c r="L18" s="13" t="s">
        <v>7</v>
      </c>
      <c r="M18" s="13" t="s">
        <v>7</v>
      </c>
      <c r="N18" s="13" t="s">
        <v>7</v>
      </c>
      <c r="O18" s="13" t="s">
        <v>7</v>
      </c>
      <c r="P18" s="13" t="s">
        <v>7</v>
      </c>
      <c r="Q18" s="13" t="s">
        <v>7</v>
      </c>
      <c r="R18" s="13" t="s">
        <v>7</v>
      </c>
      <c r="S18" s="13" t="s">
        <v>7</v>
      </c>
      <c r="T18" s="13" t="s">
        <v>7</v>
      </c>
      <c r="U18" s="13" t="s">
        <v>7</v>
      </c>
      <c r="V18" s="13" t="s">
        <v>7</v>
      </c>
      <c r="W18" s="13" t="s">
        <v>7</v>
      </c>
    </row>
    <row r="21" spans="1:23" x14ac:dyDescent="0.25">
      <c r="E21" s="1" t="s">
        <v>69</v>
      </c>
      <c r="F21" s="9">
        <v>81000</v>
      </c>
      <c r="G21" s="9">
        <v>81000</v>
      </c>
      <c r="H21" s="9">
        <v>81000</v>
      </c>
      <c r="I21" s="9">
        <v>81000</v>
      </c>
      <c r="J21" s="9">
        <v>81000</v>
      </c>
      <c r="K21" s="9">
        <v>81000</v>
      </c>
      <c r="L21" s="9">
        <v>81000</v>
      </c>
      <c r="M21" s="9">
        <v>81000</v>
      </c>
      <c r="N21" s="9">
        <v>81000</v>
      </c>
      <c r="O21" s="9">
        <v>81000</v>
      </c>
    </row>
    <row r="22" spans="1:23" x14ac:dyDescent="0.25">
      <c r="E22" s="1" t="s">
        <v>67</v>
      </c>
      <c r="F22" s="9">
        <v>24000</v>
      </c>
      <c r="G22" s="9">
        <v>24000</v>
      </c>
      <c r="H22" s="9">
        <v>24000</v>
      </c>
      <c r="I22" s="9">
        <v>24000</v>
      </c>
      <c r="J22" s="9">
        <v>24000</v>
      </c>
      <c r="K22" s="9">
        <v>24000</v>
      </c>
      <c r="L22" s="9">
        <v>24000</v>
      </c>
      <c r="M22" s="9">
        <v>24000</v>
      </c>
      <c r="N22" s="9">
        <v>24000</v>
      </c>
      <c r="O22" s="9">
        <v>24000</v>
      </c>
    </row>
    <row r="23" spans="1:23" x14ac:dyDescent="0.25">
      <c r="E23" s="1" t="s">
        <v>68</v>
      </c>
      <c r="F23" s="9">
        <v>24000</v>
      </c>
      <c r="G23" s="9">
        <v>24000</v>
      </c>
      <c r="H23" s="9">
        <v>24000</v>
      </c>
      <c r="I23" s="9">
        <v>24000</v>
      </c>
      <c r="J23" s="9">
        <v>24000</v>
      </c>
      <c r="K23" s="9">
        <v>24000</v>
      </c>
      <c r="L23" s="9">
        <v>24000</v>
      </c>
      <c r="M23" s="9">
        <v>24000</v>
      </c>
      <c r="N23" s="9">
        <v>24000</v>
      </c>
      <c r="O23" s="9">
        <v>24000</v>
      </c>
    </row>
    <row r="25" spans="1:23" x14ac:dyDescent="0.25">
      <c r="J25" s="1" t="s">
        <v>62</v>
      </c>
      <c r="K25" s="15">
        <v>40500</v>
      </c>
      <c r="L25" s="15">
        <v>40500</v>
      </c>
      <c r="M25" s="15">
        <v>40500</v>
      </c>
      <c r="N25" s="15">
        <v>40500</v>
      </c>
      <c r="O25" s="15"/>
      <c r="P25" s="15"/>
      <c r="Q25" s="15"/>
      <c r="R25" s="15"/>
      <c r="S25" s="15"/>
      <c r="T25" s="15"/>
    </row>
    <row r="26" spans="1:23" x14ac:dyDescent="0.25">
      <c r="J26" s="1" t="s">
        <v>63</v>
      </c>
      <c r="K26" s="9">
        <v>40500</v>
      </c>
      <c r="L26" s="9">
        <v>40500</v>
      </c>
      <c r="M26" s="9">
        <v>40500</v>
      </c>
      <c r="N26" s="9">
        <v>40500</v>
      </c>
      <c r="O26" s="9">
        <v>40500</v>
      </c>
      <c r="P26" s="9">
        <v>40500</v>
      </c>
      <c r="Q26" s="9">
        <v>40500</v>
      </c>
      <c r="R26" s="9">
        <v>40500</v>
      </c>
      <c r="S26" s="9">
        <v>40500</v>
      </c>
      <c r="T26" s="9">
        <v>40500</v>
      </c>
    </row>
    <row r="27" spans="1:23" x14ac:dyDescent="0.25">
      <c r="J27" s="1" t="s">
        <v>64</v>
      </c>
      <c r="K27" s="15">
        <v>12000</v>
      </c>
      <c r="L27" s="15">
        <v>12000</v>
      </c>
      <c r="M27" s="15">
        <v>12000</v>
      </c>
      <c r="N27" s="15">
        <v>12000</v>
      </c>
      <c r="O27" s="15"/>
      <c r="P27" s="15"/>
      <c r="Q27" s="15"/>
      <c r="R27" s="15"/>
      <c r="S27" s="15"/>
      <c r="T27" s="15"/>
    </row>
    <row r="28" spans="1:23" x14ac:dyDescent="0.25">
      <c r="J28" s="1" t="s">
        <v>65</v>
      </c>
      <c r="K28" s="9">
        <v>12000</v>
      </c>
      <c r="L28" s="9">
        <v>12000</v>
      </c>
      <c r="M28" s="9">
        <v>12000</v>
      </c>
      <c r="N28" s="9">
        <v>12000</v>
      </c>
      <c r="O28" s="9">
        <v>12000</v>
      </c>
      <c r="P28" s="9">
        <v>12000</v>
      </c>
      <c r="Q28" s="9">
        <v>12000</v>
      </c>
      <c r="R28" s="9">
        <v>12000</v>
      </c>
      <c r="S28" s="9">
        <v>12000</v>
      </c>
      <c r="T28" s="9">
        <v>12000</v>
      </c>
    </row>
    <row r="29" spans="1:23" x14ac:dyDescent="0.25">
      <c r="J29" s="1" t="s">
        <v>66</v>
      </c>
      <c r="K29" s="9">
        <v>12000</v>
      </c>
      <c r="L29" s="9">
        <v>12000</v>
      </c>
      <c r="M29" s="9">
        <v>12000</v>
      </c>
      <c r="N29" s="9">
        <v>12000</v>
      </c>
      <c r="O29" s="9">
        <v>12000</v>
      </c>
      <c r="P29" s="9">
        <v>12000</v>
      </c>
      <c r="Q29" s="9">
        <v>12000</v>
      </c>
      <c r="R29" s="9">
        <v>12000</v>
      </c>
      <c r="S29" s="9">
        <v>12000</v>
      </c>
      <c r="T29" s="9">
        <v>12000</v>
      </c>
    </row>
    <row r="30" spans="1:23" x14ac:dyDescent="0.25">
      <c r="J30" s="1" t="s">
        <v>83</v>
      </c>
      <c r="K30" s="9">
        <v>12000</v>
      </c>
      <c r="L30" s="9">
        <v>12000</v>
      </c>
      <c r="M30" s="9">
        <v>12000</v>
      </c>
      <c r="N30" s="9">
        <v>12000</v>
      </c>
      <c r="O30" s="9">
        <v>12000</v>
      </c>
      <c r="P30" s="9">
        <v>12000</v>
      </c>
      <c r="Q30" s="9">
        <v>12000</v>
      </c>
      <c r="R30" s="9">
        <v>12000</v>
      </c>
      <c r="S30" s="9">
        <v>12000</v>
      </c>
      <c r="T30" s="9">
        <v>12000</v>
      </c>
    </row>
    <row r="32" spans="1:23" x14ac:dyDescent="0.25">
      <c r="N32" s="1" t="s">
        <v>61</v>
      </c>
      <c r="O32" s="9">
        <v>24300</v>
      </c>
      <c r="P32" s="9">
        <v>24300</v>
      </c>
      <c r="Q32" s="9">
        <v>24300</v>
      </c>
      <c r="R32" s="9">
        <v>24300</v>
      </c>
      <c r="S32" s="9">
        <v>24300</v>
      </c>
      <c r="T32" s="9">
        <v>24300</v>
      </c>
      <c r="U32" s="9">
        <v>24300</v>
      </c>
      <c r="V32" s="9">
        <v>24300</v>
      </c>
      <c r="W32" s="9">
        <v>24300</v>
      </c>
    </row>
    <row r="33" spans="5:23" x14ac:dyDescent="0.25">
      <c r="N33" s="1" t="s">
        <v>70</v>
      </c>
      <c r="O33" s="15">
        <v>10300</v>
      </c>
      <c r="P33" s="15">
        <v>10300</v>
      </c>
      <c r="Q33" s="15">
        <v>10300</v>
      </c>
      <c r="R33" s="15">
        <v>10300</v>
      </c>
      <c r="S33" s="15">
        <v>10300</v>
      </c>
      <c r="T33" s="15">
        <v>10300</v>
      </c>
      <c r="U33" s="15">
        <v>10300</v>
      </c>
      <c r="V33" s="15">
        <v>10300</v>
      </c>
      <c r="W33" s="15">
        <v>10300</v>
      </c>
    </row>
    <row r="34" spans="5:23" x14ac:dyDescent="0.25">
      <c r="N34" s="1" t="s">
        <v>71</v>
      </c>
      <c r="O34" s="9">
        <v>10300</v>
      </c>
      <c r="P34" s="9">
        <v>10300</v>
      </c>
      <c r="Q34" s="9">
        <v>10300</v>
      </c>
      <c r="R34" s="9">
        <v>10300</v>
      </c>
      <c r="S34" s="9">
        <v>10300</v>
      </c>
      <c r="T34" s="9">
        <v>10300</v>
      </c>
      <c r="U34" s="9">
        <v>10300</v>
      </c>
      <c r="V34" s="9">
        <v>10300</v>
      </c>
      <c r="W34" s="9">
        <v>10300</v>
      </c>
    </row>
    <row r="35" spans="5:23" x14ac:dyDescent="0.25">
      <c r="N35" s="1" t="s">
        <v>72</v>
      </c>
      <c r="O35" s="15">
        <v>4000</v>
      </c>
      <c r="P35" s="15">
        <v>4000</v>
      </c>
      <c r="Q35" s="15">
        <v>4000</v>
      </c>
      <c r="R35" s="15">
        <v>4000</v>
      </c>
      <c r="S35" s="15">
        <v>4000</v>
      </c>
      <c r="T35" s="15">
        <v>4000</v>
      </c>
      <c r="U35" s="15">
        <v>4000</v>
      </c>
      <c r="V35" s="15">
        <v>4000</v>
      </c>
      <c r="W35" s="15">
        <v>4000</v>
      </c>
    </row>
    <row r="36" spans="5:23" x14ac:dyDescent="0.25">
      <c r="N36" s="1" t="s">
        <v>73</v>
      </c>
      <c r="O36" s="15">
        <v>4000</v>
      </c>
      <c r="P36" s="15">
        <v>4000</v>
      </c>
      <c r="Q36" s="15">
        <v>4000</v>
      </c>
      <c r="R36" s="15">
        <v>4000</v>
      </c>
      <c r="S36" s="15">
        <v>4000</v>
      </c>
      <c r="T36" s="15">
        <v>4000</v>
      </c>
      <c r="U36" s="15">
        <v>4000</v>
      </c>
      <c r="V36" s="15">
        <v>4000</v>
      </c>
      <c r="W36" s="15">
        <v>4000</v>
      </c>
    </row>
    <row r="37" spans="5:23" x14ac:dyDescent="0.25">
      <c r="N37" s="1" t="s">
        <v>81</v>
      </c>
      <c r="O37" s="15">
        <v>4000</v>
      </c>
      <c r="P37" s="15">
        <v>4000</v>
      </c>
      <c r="Q37" s="15">
        <v>4000</v>
      </c>
      <c r="R37" s="15">
        <v>4000</v>
      </c>
      <c r="S37" s="15">
        <v>4000</v>
      </c>
      <c r="T37" s="15">
        <v>4000</v>
      </c>
      <c r="U37" s="15">
        <v>4000</v>
      </c>
      <c r="V37" s="15">
        <v>4000</v>
      </c>
      <c r="W37" s="15">
        <v>4000</v>
      </c>
    </row>
    <row r="38" spans="5:23" x14ac:dyDescent="0.25">
      <c r="N38" s="1" t="s">
        <v>82</v>
      </c>
      <c r="O38" s="9">
        <v>4000</v>
      </c>
      <c r="P38" s="9">
        <v>4000</v>
      </c>
      <c r="Q38" s="9">
        <v>4000</v>
      </c>
      <c r="R38" s="9">
        <v>4000</v>
      </c>
      <c r="S38" s="9">
        <v>4000</v>
      </c>
      <c r="T38" s="9">
        <v>4000</v>
      </c>
      <c r="U38" s="9">
        <v>4000</v>
      </c>
      <c r="V38" s="9">
        <v>4000</v>
      </c>
      <c r="W38" s="9">
        <v>4000</v>
      </c>
    </row>
    <row r="41" spans="5:23" x14ac:dyDescent="0.25">
      <c r="E41" s="1" t="s">
        <v>61</v>
      </c>
      <c r="F41" s="9">
        <v>81000</v>
      </c>
      <c r="G41" s="9">
        <v>81000</v>
      </c>
      <c r="H41" s="9">
        <v>81000</v>
      </c>
      <c r="I41" s="9">
        <v>81000</v>
      </c>
      <c r="J41" s="9">
        <v>81000</v>
      </c>
      <c r="K41" s="16">
        <f>K21+K25</f>
        <v>121500</v>
      </c>
      <c r="L41" s="16">
        <f t="shared" ref="L41:N41" si="4">L21+L25</f>
        <v>121500</v>
      </c>
      <c r="M41" s="16">
        <f t="shared" si="4"/>
        <v>121500</v>
      </c>
      <c r="N41" s="16">
        <f t="shared" si="4"/>
        <v>121500</v>
      </c>
      <c r="O41" s="16">
        <f>O21+O25+O32</f>
        <v>105300</v>
      </c>
      <c r="P41" s="16">
        <f t="shared" ref="P41:W41" si="5">P21+P25+P32</f>
        <v>24300</v>
      </c>
      <c r="Q41" s="16">
        <f t="shared" si="5"/>
        <v>24300</v>
      </c>
      <c r="R41" s="16">
        <f t="shared" si="5"/>
        <v>24300</v>
      </c>
      <c r="S41" s="16">
        <f t="shared" si="5"/>
        <v>24300</v>
      </c>
      <c r="T41" s="16">
        <f t="shared" si="5"/>
        <v>24300</v>
      </c>
      <c r="U41" s="16">
        <f t="shared" si="5"/>
        <v>24300</v>
      </c>
      <c r="V41" s="16">
        <f t="shared" si="5"/>
        <v>24300</v>
      </c>
      <c r="W41" s="16">
        <f t="shared" si="5"/>
        <v>24300</v>
      </c>
    </row>
    <row r="42" spans="5:23" x14ac:dyDescent="0.25">
      <c r="E42" s="1" t="s">
        <v>70</v>
      </c>
      <c r="F42" s="9">
        <v>24000</v>
      </c>
      <c r="G42" s="9">
        <v>24000</v>
      </c>
      <c r="H42" s="9">
        <v>24000</v>
      </c>
      <c r="I42" s="9">
        <v>24000</v>
      </c>
      <c r="J42" s="9">
        <v>24000</v>
      </c>
      <c r="K42" s="16">
        <f t="shared" ref="K42:N42" si="6">K22+K26</f>
        <v>64500</v>
      </c>
      <c r="L42" s="16">
        <f t="shared" si="6"/>
        <v>64500</v>
      </c>
      <c r="M42" s="16">
        <f t="shared" si="6"/>
        <v>64500</v>
      </c>
      <c r="N42" s="16">
        <f t="shared" si="6"/>
        <v>64500</v>
      </c>
      <c r="O42" s="16">
        <f t="shared" ref="O42:W42" si="7">O22+O26+O33</f>
        <v>74800</v>
      </c>
      <c r="P42" s="16">
        <f t="shared" si="7"/>
        <v>50800</v>
      </c>
      <c r="Q42" s="16">
        <f t="shared" si="7"/>
        <v>50800</v>
      </c>
      <c r="R42" s="16">
        <f t="shared" si="7"/>
        <v>50800</v>
      </c>
      <c r="S42" s="16">
        <f t="shared" si="7"/>
        <v>50800</v>
      </c>
      <c r="T42" s="16">
        <f t="shared" si="7"/>
        <v>50800</v>
      </c>
      <c r="U42" s="16">
        <f t="shared" si="7"/>
        <v>10300</v>
      </c>
      <c r="V42" s="16">
        <f t="shared" si="7"/>
        <v>10300</v>
      </c>
      <c r="W42" s="16">
        <f t="shared" si="7"/>
        <v>10300</v>
      </c>
    </row>
    <row r="43" spans="5:23" x14ac:dyDescent="0.25">
      <c r="E43" s="1" t="s">
        <v>71</v>
      </c>
      <c r="F43" s="9">
        <v>24000</v>
      </c>
      <c r="G43" s="9">
        <v>24000</v>
      </c>
      <c r="H43" s="9">
        <v>24000</v>
      </c>
      <c r="I43" s="9">
        <v>24000</v>
      </c>
      <c r="J43" s="9">
        <v>24000</v>
      </c>
      <c r="K43" s="16">
        <f t="shared" ref="K43:N43" si="8">K23+K27</f>
        <v>36000</v>
      </c>
      <c r="L43" s="16">
        <f t="shared" si="8"/>
        <v>36000</v>
      </c>
      <c r="M43" s="16">
        <f t="shared" si="8"/>
        <v>36000</v>
      </c>
      <c r="N43" s="16">
        <f t="shared" si="8"/>
        <v>36000</v>
      </c>
      <c r="O43" s="16">
        <f t="shared" ref="O43:W43" si="9">O23+O27+O34</f>
        <v>34300</v>
      </c>
      <c r="P43" s="16">
        <f t="shared" si="9"/>
        <v>10300</v>
      </c>
      <c r="Q43" s="16">
        <f t="shared" si="9"/>
        <v>10300</v>
      </c>
      <c r="R43" s="16">
        <f t="shared" si="9"/>
        <v>10300</v>
      </c>
      <c r="S43" s="16">
        <f t="shared" si="9"/>
        <v>10300</v>
      </c>
      <c r="T43" s="16">
        <f t="shared" si="9"/>
        <v>10300</v>
      </c>
      <c r="U43" s="16">
        <f t="shared" si="9"/>
        <v>10300</v>
      </c>
      <c r="V43" s="16">
        <f t="shared" si="9"/>
        <v>10300</v>
      </c>
      <c r="W43" s="16">
        <f t="shared" si="9"/>
        <v>10300</v>
      </c>
    </row>
    <row r="44" spans="5:23" x14ac:dyDescent="0.25">
      <c r="E44" s="1" t="s">
        <v>72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9">
        <v>12000</v>
      </c>
      <c r="L44" s="9">
        <v>12000</v>
      </c>
      <c r="M44" s="9">
        <v>12000</v>
      </c>
      <c r="N44" s="9">
        <v>12000</v>
      </c>
      <c r="O44" s="16">
        <f t="shared" ref="O44:W44" si="10">O24+O28+O35</f>
        <v>16000</v>
      </c>
      <c r="P44" s="16">
        <f t="shared" si="10"/>
        <v>16000</v>
      </c>
      <c r="Q44" s="16">
        <f t="shared" si="10"/>
        <v>16000</v>
      </c>
      <c r="R44" s="16">
        <f t="shared" si="10"/>
        <v>16000</v>
      </c>
      <c r="S44" s="16">
        <f t="shared" si="10"/>
        <v>16000</v>
      </c>
      <c r="T44" s="16">
        <f t="shared" si="10"/>
        <v>16000</v>
      </c>
      <c r="U44" s="16">
        <f t="shared" si="10"/>
        <v>4000</v>
      </c>
      <c r="V44" s="16">
        <f t="shared" si="10"/>
        <v>4000</v>
      </c>
      <c r="W44" s="16">
        <f t="shared" si="10"/>
        <v>4000</v>
      </c>
    </row>
    <row r="45" spans="5:23" x14ac:dyDescent="0.25">
      <c r="E45" s="1" t="s">
        <v>73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9">
        <v>12000</v>
      </c>
      <c r="L45" s="9">
        <v>12000</v>
      </c>
      <c r="M45" s="9">
        <v>12000</v>
      </c>
      <c r="N45" s="9">
        <v>12000</v>
      </c>
      <c r="O45" s="16">
        <f t="shared" ref="O45:W45" si="11">O25+O29+O36</f>
        <v>16000</v>
      </c>
      <c r="P45" s="16">
        <f t="shared" si="11"/>
        <v>16000</v>
      </c>
      <c r="Q45" s="16">
        <f t="shared" si="11"/>
        <v>16000</v>
      </c>
      <c r="R45" s="16">
        <f t="shared" si="11"/>
        <v>16000</v>
      </c>
      <c r="S45" s="16">
        <f t="shared" si="11"/>
        <v>16000</v>
      </c>
      <c r="T45" s="16">
        <f t="shared" si="11"/>
        <v>16000</v>
      </c>
      <c r="U45" s="16">
        <f t="shared" si="11"/>
        <v>4000</v>
      </c>
      <c r="V45" s="16">
        <f t="shared" si="11"/>
        <v>4000</v>
      </c>
      <c r="W45" s="16">
        <f t="shared" si="11"/>
        <v>4000</v>
      </c>
    </row>
    <row r="46" spans="5:23" x14ac:dyDescent="0.25">
      <c r="E46" s="1" t="s">
        <v>81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9">
        <v>12000</v>
      </c>
      <c r="L46" s="9">
        <v>12000</v>
      </c>
      <c r="M46" s="9">
        <v>12000</v>
      </c>
      <c r="N46" s="9">
        <v>12000</v>
      </c>
      <c r="O46" s="16">
        <f>O30+O37</f>
        <v>16000</v>
      </c>
      <c r="P46" s="16">
        <f t="shared" ref="P46:W46" si="12">P30+P37</f>
        <v>16000</v>
      </c>
      <c r="Q46" s="16">
        <f t="shared" si="12"/>
        <v>16000</v>
      </c>
      <c r="R46" s="16">
        <f t="shared" si="12"/>
        <v>16000</v>
      </c>
      <c r="S46" s="16">
        <f t="shared" si="12"/>
        <v>16000</v>
      </c>
      <c r="T46" s="16">
        <f t="shared" si="12"/>
        <v>16000</v>
      </c>
      <c r="U46" s="16">
        <f t="shared" si="12"/>
        <v>4000</v>
      </c>
      <c r="V46" s="16">
        <f t="shared" si="12"/>
        <v>4000</v>
      </c>
      <c r="W46" s="16">
        <f t="shared" si="12"/>
        <v>4000</v>
      </c>
    </row>
    <row r="47" spans="5:23" x14ac:dyDescent="0.25">
      <c r="E47" s="1" t="s">
        <v>82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9">
        <v>4000</v>
      </c>
      <c r="P47" s="9">
        <v>4000</v>
      </c>
      <c r="Q47" s="9">
        <v>4000</v>
      </c>
      <c r="R47" s="9">
        <v>4000</v>
      </c>
      <c r="S47" s="9">
        <v>4000</v>
      </c>
      <c r="T47" s="9">
        <v>4000</v>
      </c>
      <c r="U47" s="9">
        <v>4000</v>
      </c>
      <c r="V47" s="9">
        <v>4000</v>
      </c>
      <c r="W47" s="9">
        <v>4000</v>
      </c>
    </row>
    <row r="48" spans="5:23" x14ac:dyDescent="0.25">
      <c r="F48" s="16">
        <f>SUM(F41:F47)</f>
        <v>129000</v>
      </c>
      <c r="G48" s="16">
        <f t="shared" ref="G48:W48" si="13">SUM(G41:G47)</f>
        <v>129000</v>
      </c>
      <c r="H48" s="16">
        <f t="shared" si="13"/>
        <v>129000</v>
      </c>
      <c r="I48" s="16">
        <f t="shared" si="13"/>
        <v>129000</v>
      </c>
      <c r="J48" s="16">
        <f t="shared" si="13"/>
        <v>129000</v>
      </c>
      <c r="K48" s="16">
        <f t="shared" si="13"/>
        <v>258000</v>
      </c>
      <c r="L48" s="16">
        <f t="shared" si="13"/>
        <v>258000</v>
      </c>
      <c r="M48" s="16">
        <f t="shared" si="13"/>
        <v>258000</v>
      </c>
      <c r="N48" s="16">
        <f t="shared" si="13"/>
        <v>258000</v>
      </c>
      <c r="O48" s="16">
        <f t="shared" si="13"/>
        <v>266400</v>
      </c>
      <c r="P48" s="16">
        <f t="shared" si="13"/>
        <v>137400</v>
      </c>
      <c r="Q48" s="16">
        <f t="shared" si="13"/>
        <v>137400</v>
      </c>
      <c r="R48" s="16">
        <f t="shared" si="13"/>
        <v>137400</v>
      </c>
      <c r="S48" s="16">
        <f t="shared" si="13"/>
        <v>137400</v>
      </c>
      <c r="T48" s="16">
        <f t="shared" si="13"/>
        <v>137400</v>
      </c>
      <c r="U48" s="16">
        <f t="shared" si="13"/>
        <v>60900</v>
      </c>
      <c r="V48" s="16">
        <f t="shared" si="13"/>
        <v>60900</v>
      </c>
      <c r="W48" s="16">
        <f t="shared" si="13"/>
        <v>60900</v>
      </c>
    </row>
  </sheetData>
  <mergeCells count="6">
    <mergeCell ref="A1:W1"/>
    <mergeCell ref="A8:A9"/>
    <mergeCell ref="B8:B9"/>
    <mergeCell ref="C8:C9"/>
    <mergeCell ref="D8:D9"/>
    <mergeCell ref="E8:E9"/>
  </mergeCells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용역비 지급명부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2025-10-15T03:56:01Z</dcterms:created>
  <dcterms:modified xsi:type="dcterms:W3CDTF">2025-10-15T04:44:25Z</dcterms:modified>
  <cp:category/>
</cp:coreProperties>
</file>