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-data" sheetId="1" r:id="rId3"/>
    <sheet state="visible" name="Pivot Table 1" sheetId="2" r:id="rId4"/>
    <sheet state="visible" name="Neighborhood Share of System" sheetId="3" r:id="rId5"/>
    <sheet state="visible" name="When did stations become introd" sheetId="4" r:id="rId6"/>
    <sheet state="visible" name="Busiest Stations 700+ Rides" sheetId="5" r:id="rId7"/>
    <sheet state="visible" name="Graphics" sheetId="6" r:id="rId8"/>
    <sheet state="visible" name="Copy of Geographic Info" sheetId="7" r:id="rId9"/>
  </sheets>
  <definedNames>
    <definedName hidden="1" localSheetId="0" name="_xlnm._FilterDatabase">'All-data'!$A$1:$AC$961</definedName>
    <definedName hidden="1" localSheetId="2" name="_xlnm._FilterDatabase">'Neighborhood Share of System'!$U$1:$X$40</definedName>
    <definedName hidden="1" localSheetId="4" name="_xlnm._FilterDatabase">'Busiest Stations 700+ Rides'!$A$1:$AG$100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<sst xmlns="http://schemas.openxmlformats.org/spreadsheetml/2006/main" count="4317" uniqueCount="1468">
  <si>
    <t>stations</t>
  </si>
  <si>
    <t>lat</t>
  </si>
  <si>
    <t>lon</t>
  </si>
  <si>
    <t>neighborhood</t>
  </si>
  <si>
    <t>new station</t>
  </si>
  <si>
    <t>_20_01</t>
  </si>
  <si>
    <t>_20_02</t>
  </si>
  <si>
    <t>_20_03</t>
  </si>
  <si>
    <t>_20_05</t>
  </si>
  <si>
    <t>_20_06</t>
  </si>
  <si>
    <t>_20_07</t>
  </si>
  <si>
    <t>_20_08</t>
  </si>
  <si>
    <t>_20_09</t>
  </si>
  <si>
    <t>_20_10</t>
  </si>
  <si>
    <t>_20_11</t>
  </si>
  <si>
    <t>_20_12</t>
  </si>
  <si>
    <t>2020 Total</t>
  </si>
  <si>
    <t>_21_01</t>
  </si>
  <si>
    <t>_21_02</t>
  </si>
  <si>
    <t>_21_03</t>
  </si>
  <si>
    <t>_21_04</t>
  </si>
  <si>
    <t>_21_05</t>
  </si>
  <si>
    <t>_21_06</t>
  </si>
  <si>
    <t>_21_07</t>
  </si>
  <si>
    <t>_21_08</t>
  </si>
  <si>
    <t>_21_09</t>
  </si>
  <si>
    <t>2021 Total</t>
  </si>
  <si>
    <t xml:space="preserve"> </t>
  </si>
  <si>
    <t>Aug</t>
  </si>
  <si>
    <t>Sept</t>
  </si>
  <si>
    <t>Summer to Summer Ave Change</t>
  </si>
  <si>
    <t>Columbus Circle / Union Station</t>
  </si>
  <si>
    <t>New Hampshire Ave &amp; T St NW</t>
  </si>
  <si>
    <t>14th &amp; Irving St NW</t>
  </si>
  <si>
    <t>15th &amp; P St NW</t>
  </si>
  <si>
    <t>1st &amp; M St NE</t>
  </si>
  <si>
    <t>14th &amp; V St NW</t>
  </si>
  <si>
    <t>Thomas Circle</t>
  </si>
  <si>
    <t>17th &amp; Corcoran St NW</t>
  </si>
  <si>
    <t>Massachusetts Ave &amp; Dupont Circle NW</t>
  </si>
  <si>
    <t>8th &amp; O St NW</t>
  </si>
  <si>
    <t>14th &amp; Rhode Island Ave NW</t>
  </si>
  <si>
    <t>11th &amp; M St NW</t>
  </si>
  <si>
    <t>Lincoln Memorial</t>
  </si>
  <si>
    <t>5th St &amp; Massachusetts Ave NW</t>
  </si>
  <si>
    <t>3rd &amp; M St NE</t>
  </si>
  <si>
    <t>20th St &amp; Florida Ave NW</t>
  </si>
  <si>
    <t>Adams Mill &amp; Columbia Rd NW</t>
  </si>
  <si>
    <t>Columbia &amp; Ontario Rd NW</t>
  </si>
  <si>
    <t>18th &amp; New Hampshire Ave NW</t>
  </si>
  <si>
    <t>5th &amp; K St NW</t>
  </si>
  <si>
    <t>Convention Center / 7th &amp; M St NW</t>
  </si>
  <si>
    <t>6th &amp; H St NE</t>
  </si>
  <si>
    <t>12th &amp; U St NW</t>
  </si>
  <si>
    <t>15th &amp; W St NW</t>
  </si>
  <si>
    <t>Lamont &amp; Mt Pleasant NW</t>
  </si>
  <si>
    <t>18th St &amp; Wyoming Ave NW</t>
  </si>
  <si>
    <t>8th &amp; H St NW</t>
  </si>
  <si>
    <t>15th &amp; M St NW</t>
  </si>
  <si>
    <t>4th St &amp; Madison Dr NW</t>
  </si>
  <si>
    <t>17th St &amp; Massachusetts Ave NW</t>
  </si>
  <si>
    <t>4th &amp; M St SW</t>
  </si>
  <si>
    <t>Metro Center / 12th &amp; G St NW</t>
  </si>
  <si>
    <t>22nd &amp; I St NW / Foggy Bottom</t>
  </si>
  <si>
    <t>18th &amp; R St NW</t>
  </si>
  <si>
    <t>23rd &amp; M St NW</t>
  </si>
  <si>
    <t>11th &amp; Girard St NW</t>
  </si>
  <si>
    <t>14th &amp; Belmont St NW</t>
  </si>
  <si>
    <t>Lincoln Park / 13th &amp; East Capitol St NE</t>
  </si>
  <si>
    <t>Columbia Rd &amp; Belmont St NW</t>
  </si>
  <si>
    <t>12th &amp; L St NW</t>
  </si>
  <si>
    <t>20th &amp; O St NW / Dupont South</t>
  </si>
  <si>
    <t>Smithsonian-National Mall / Jefferson Dr &amp; 12th St SW</t>
  </si>
  <si>
    <t>10th &amp; K St NW</t>
  </si>
  <si>
    <t>7th &amp; T St NW</t>
  </si>
  <si>
    <t>California St &amp; Florida Ave NW</t>
  </si>
  <si>
    <t>7th &amp; F St NW / National Portrait Gallery</t>
  </si>
  <si>
    <t>New Hampshire Ave &amp; 24th St NW</t>
  </si>
  <si>
    <t>Jefferson Dr &amp; 14th St SW</t>
  </si>
  <si>
    <t>14th &amp; R St NW</t>
  </si>
  <si>
    <t>17th &amp; G St NW</t>
  </si>
  <si>
    <t>1st &amp; Rhode Island Ave NW</t>
  </si>
  <si>
    <t>North Capitol St &amp; F St NW</t>
  </si>
  <si>
    <t>11th &amp; O St NW</t>
  </si>
  <si>
    <t>4th St &amp; K St NW</t>
  </si>
  <si>
    <t>17th &amp; K St NW</t>
  </si>
  <si>
    <t>3rd &amp; H St NE</t>
  </si>
  <si>
    <t>18th &amp; M St NW</t>
  </si>
  <si>
    <t>M St &amp; Pennsylvania Ave NW</t>
  </si>
  <si>
    <t>Columbia Rd &amp; Georgia Ave NW</t>
  </si>
  <si>
    <t>Connecticut Ave &amp; R St NW</t>
  </si>
  <si>
    <t>14th &amp; L St NW</t>
  </si>
  <si>
    <t>Rhode Island &amp; Connecticut Ave NW</t>
  </si>
  <si>
    <t>2nd St &amp; Massachusetts Ave NE</t>
  </si>
  <si>
    <t>New Jersey Ave &amp; F St NW</t>
  </si>
  <si>
    <t>7th &amp; R St NW / Shaw Library</t>
  </si>
  <si>
    <t>1st &amp; K St SE</t>
  </si>
  <si>
    <t>25th St &amp; Pennsylvania Ave NW</t>
  </si>
  <si>
    <t>Henry Bacon Dr &amp; Lincoln Memorial Circle NW</t>
  </si>
  <si>
    <t>17th &amp; K St NW / Farragut Square</t>
  </si>
  <si>
    <t>21st &amp; I St NW</t>
  </si>
  <si>
    <t>Woodley Park Metro / Calvert St &amp; Connecticut Ave NW</t>
  </si>
  <si>
    <t>16th &amp; R St NW</t>
  </si>
  <si>
    <t>1st &amp; O St NW</t>
  </si>
  <si>
    <t>37th &amp; O St NW / Georgetown University</t>
  </si>
  <si>
    <t>14th &amp; Newton St NW</t>
  </si>
  <si>
    <t>13th &amp; H St NE</t>
  </si>
  <si>
    <t>7th &amp; K St NW</t>
  </si>
  <si>
    <t>Eastern Market / 7th &amp; North Carolina Ave SE</t>
  </si>
  <si>
    <t>Park Rd &amp; Holmead Pl NW</t>
  </si>
  <si>
    <t>11th &amp; Park Rd NW</t>
  </si>
  <si>
    <t>Vermont Ave &amp; I St NW</t>
  </si>
  <si>
    <t>13th &amp; D St NE</t>
  </si>
  <si>
    <t>10th &amp; U St NW</t>
  </si>
  <si>
    <t>11th &amp; S St NW</t>
  </si>
  <si>
    <t>22nd &amp; P ST NW</t>
  </si>
  <si>
    <t>2nd &amp; G St NE</t>
  </si>
  <si>
    <t>15th St &amp; Constitution Ave NW</t>
  </si>
  <si>
    <t>3rd St &amp; Pennsylvania Ave SE</t>
  </si>
  <si>
    <t>19th &amp; G St NW</t>
  </si>
  <si>
    <t>18th St &amp; Pennsylvania Ave NW</t>
  </si>
  <si>
    <t>Washington &amp; Independence Ave SW/HHS</t>
  </si>
  <si>
    <t>4th &amp; C St SW</t>
  </si>
  <si>
    <t>Constitution Ave &amp; 2nd St NW/DOL</t>
  </si>
  <si>
    <t>11th &amp; Kenyon St NW</t>
  </si>
  <si>
    <t>3rd &amp; G St SE</t>
  </si>
  <si>
    <t>Florida Ave &amp; R St NW</t>
  </si>
  <si>
    <t>Jefferson Memorial</t>
  </si>
  <si>
    <t>New Jersey Ave &amp; N St NW/Dunbar HS</t>
  </si>
  <si>
    <t>14th &amp; Girard St NW</t>
  </si>
  <si>
    <t>13th St &amp; New York Ave NW</t>
  </si>
  <si>
    <t>4th &amp; E St SW</t>
  </si>
  <si>
    <t>4th &amp; East Capitol St NE</t>
  </si>
  <si>
    <t>14th St &amp; Spring Rd NW</t>
  </si>
  <si>
    <t>20th &amp; E St NW</t>
  </si>
  <si>
    <t>14th &amp; G St NW</t>
  </si>
  <si>
    <t>15th &amp; L St NW</t>
  </si>
  <si>
    <t>New Jersey Ave &amp; R St NW</t>
  </si>
  <si>
    <t>7th St &amp; Massachusetts Ave NE</t>
  </si>
  <si>
    <t>L'Enfant Plaza / 7th &amp; C St SW</t>
  </si>
  <si>
    <t>1st &amp; D St SE</t>
  </si>
  <si>
    <t>15th &amp; K St NW</t>
  </si>
  <si>
    <t>4th &amp; M St SE</t>
  </si>
  <si>
    <t>Georgia &amp; New Hampshire Ave NW</t>
  </si>
  <si>
    <t>Maryland Ave &amp; E St NE</t>
  </si>
  <si>
    <t>D St &amp; Maryland Ave NE</t>
  </si>
  <si>
    <t>20th &amp; L St NW</t>
  </si>
  <si>
    <t>5th &amp; F St NW</t>
  </si>
  <si>
    <t>8th &amp; F St NE</t>
  </si>
  <si>
    <t>Calvert St &amp; Woodley Pl NW</t>
  </si>
  <si>
    <t>Crystal City Metro / 18th St &amp; S Bell St</t>
  </si>
  <si>
    <t>16th &amp; Irving St NW</t>
  </si>
  <si>
    <t>4th &amp; D St NW / Judiciary Square</t>
  </si>
  <si>
    <t>24th &amp; N St NW</t>
  </si>
  <si>
    <t>19th &amp; K St NW</t>
  </si>
  <si>
    <t>10th &amp; Florida Ave NW</t>
  </si>
  <si>
    <t>8th &amp; D St NW</t>
  </si>
  <si>
    <t>Court House Metro / 15th St &amp; N Uhle St</t>
  </si>
  <si>
    <t>C &amp; O Canal &amp; Wisconsin Ave NW</t>
  </si>
  <si>
    <t>North Capitol St &amp; G Pl NE</t>
  </si>
  <si>
    <t>3rd &amp; Elm St NW</t>
  </si>
  <si>
    <t>Eckington Pl &amp; Q St NE</t>
  </si>
  <si>
    <t>3rd &amp; D St SE</t>
  </si>
  <si>
    <t>Potomac &amp; M St NW</t>
  </si>
  <si>
    <t>11th &amp; H St NE</t>
  </si>
  <si>
    <t>Massachusetts Ave &amp; 6th St NE</t>
  </si>
  <si>
    <t>23rd &amp; E St NW</t>
  </si>
  <si>
    <t>14th &amp; D St NW / Ronald Reagan Building</t>
  </si>
  <si>
    <t>Braddock Rd Metro</t>
  </si>
  <si>
    <t>14th St &amp; New York Ave NW</t>
  </si>
  <si>
    <t>Georgia Ave &amp; Morton St NW</t>
  </si>
  <si>
    <t>7th &amp; S St NW</t>
  </si>
  <si>
    <t>6th St &amp; Indiana Ave NW</t>
  </si>
  <si>
    <t>8th &amp; East Capitol St NE</t>
  </si>
  <si>
    <t>Maine Ave &amp; 7th St SW</t>
  </si>
  <si>
    <t>Lynn St &amp; 19th St North</t>
  </si>
  <si>
    <t>15th St &amp; Massachusetts Ave SE</t>
  </si>
  <si>
    <t>17th St &amp; Independence Ave SW</t>
  </si>
  <si>
    <t>1st &amp; H St NW</t>
  </si>
  <si>
    <t>Wisconsin Ave &amp; O St NW</t>
  </si>
  <si>
    <t>21st St &amp; Pennsylvania Ave NW</t>
  </si>
  <si>
    <t>New York Ave &amp; 15th St NW</t>
  </si>
  <si>
    <t>Potomac &amp; Pennsylvania Ave SE</t>
  </si>
  <si>
    <t>Ballston Metro / Stuart St &amp; 9th St N</t>
  </si>
  <si>
    <t>15th St &amp; Pennsylvania Ave NW</t>
  </si>
  <si>
    <t>18th &amp; L St NW</t>
  </si>
  <si>
    <t>15th &amp; East Capitol St NE</t>
  </si>
  <si>
    <t>10th &amp; E St NW</t>
  </si>
  <si>
    <t>1st &amp; M St SE</t>
  </si>
  <si>
    <t>Maine Ave &amp; 9th St SW</t>
  </si>
  <si>
    <t>14th &amp; Otis Pl NW</t>
  </si>
  <si>
    <t>Wisconsin Ave &amp; Newark St NW</t>
  </si>
  <si>
    <t>14th &amp; Harvard St NW</t>
  </si>
  <si>
    <t>Takoma Metro</t>
  </si>
  <si>
    <t>15th &amp; F St NE</t>
  </si>
  <si>
    <t>Georgetown Harbor / 30th St NW</t>
  </si>
  <si>
    <t>19th St &amp; Pennsylvania Ave NW</t>
  </si>
  <si>
    <t>US Dept of State / Virginia Ave &amp; 21st St NW</t>
  </si>
  <si>
    <t>39th &amp; Calvert St NW / Stoddert</t>
  </si>
  <si>
    <t>6th &amp; K St NE</t>
  </si>
  <si>
    <t>3rd &amp; H St NW</t>
  </si>
  <si>
    <t>10th &amp; G St NW</t>
  </si>
  <si>
    <t>3rd &amp; Tingey St SE</t>
  </si>
  <si>
    <t>10th St &amp; Constitution Ave NW</t>
  </si>
  <si>
    <t>11th &amp; F St NW</t>
  </si>
  <si>
    <t>Gravelly Point</t>
  </si>
  <si>
    <t>Union Market</t>
  </si>
  <si>
    <t>North Capitol &amp; R St NE</t>
  </si>
  <si>
    <t>10th St &amp; L'Enfant Plaza SW</t>
  </si>
  <si>
    <t>Lincoln Rd &amp; Seaton Pl NE/Harry Thomas Rec Center</t>
  </si>
  <si>
    <t>Independence Ave &amp; L'Enfant Plaza SW/DOE</t>
  </si>
  <si>
    <t>4th &amp; W St NE</t>
  </si>
  <si>
    <t>22nd St &amp; Constitution Ave NW</t>
  </si>
  <si>
    <t>11th &amp; C St SE</t>
  </si>
  <si>
    <t>Virginia Square Metro / Monroe St &amp; 9th St N</t>
  </si>
  <si>
    <t>34th St &amp; Wisconsin Ave NW</t>
  </si>
  <si>
    <t>M St &amp; New Jersey Ave SE</t>
  </si>
  <si>
    <t>USDA / 12th &amp; C St SW</t>
  </si>
  <si>
    <t>Kennedy Center</t>
  </si>
  <si>
    <t>3000 Connecticut Ave NW / National Zoo</t>
  </si>
  <si>
    <t>7th &amp; E St SW</t>
  </si>
  <si>
    <t>Clarendon Metro / Wilson Blvd &amp; N Highland St</t>
  </si>
  <si>
    <t>New York Ave &amp; Hecht Ave NE</t>
  </si>
  <si>
    <t>22nd &amp; H St NW</t>
  </si>
  <si>
    <t>34th &amp; Water St NW</t>
  </si>
  <si>
    <t>Ohio Dr &amp; West Basin Dr SW / MLK &amp; FDR Memorials</t>
  </si>
  <si>
    <t>Montello Ave &amp; Holbrook Terr NE</t>
  </si>
  <si>
    <t>Tenleytown / Wisconsin Ave &amp; Albemarle St NW</t>
  </si>
  <si>
    <t>9th &amp; Upshur St NW</t>
  </si>
  <si>
    <t>8th &amp; Eye St SE / Barracks Row</t>
  </si>
  <si>
    <t>19th &amp; East Capitol St SE</t>
  </si>
  <si>
    <t>12th St &amp; Pennsylvania Ave SE</t>
  </si>
  <si>
    <t>21st St &amp; Constitution Ave NW</t>
  </si>
  <si>
    <t>Neal St &amp; Trinidad Ave NE</t>
  </si>
  <si>
    <t>Eads St &amp; 12th St S</t>
  </si>
  <si>
    <t>King St Metro North / Cameron St</t>
  </si>
  <si>
    <t>18th &amp; C St NW</t>
  </si>
  <si>
    <t>Market Square / King St &amp; Royal St</t>
  </si>
  <si>
    <t>Clarendon Blvd &amp; Pierce St</t>
  </si>
  <si>
    <t>Rhode Island Ave &amp; V St NE</t>
  </si>
  <si>
    <t>Connecticut Ave &amp; Newark St NW / Cleveland Park</t>
  </si>
  <si>
    <t>20th St &amp; Virginia Ave NW</t>
  </si>
  <si>
    <t>Virginia Ave &amp; 25th St NW</t>
  </si>
  <si>
    <t>2nd St &amp; Seaton Pl NE</t>
  </si>
  <si>
    <t>Rhode Island Ave Metro</t>
  </si>
  <si>
    <t>Wilson Blvd &amp; N Uhle St</t>
  </si>
  <si>
    <t>N Lynn St &amp; Fairfax Dr</t>
  </si>
  <si>
    <t>Wilson Blvd &amp; N Quincy St</t>
  </si>
  <si>
    <t>Potomac Ave &amp; 8th St SE</t>
  </si>
  <si>
    <t>1st &amp; Washington Hospital Center NW</t>
  </si>
  <si>
    <t>N Veitch St &amp; 20th St N</t>
  </si>
  <si>
    <t>Clarendon Blvd &amp; N Fillmore St</t>
  </si>
  <si>
    <t>19th St &amp; Constitution Ave NW</t>
  </si>
  <si>
    <t>Pentagon City Metro / 12th St &amp; S Hayes St</t>
  </si>
  <si>
    <t>Roosevelt Island</t>
  </si>
  <si>
    <t>39th &amp; Veazey St NW</t>
  </si>
  <si>
    <t>Iwo Jima Memorial / Meade &amp; 14th St N</t>
  </si>
  <si>
    <t>Kansas Ave &amp; Sherman Cr NW</t>
  </si>
  <si>
    <t>Oklahoma Ave &amp; D St NE</t>
  </si>
  <si>
    <t>Fort Totten Metro</t>
  </si>
  <si>
    <t>Van Ness Metro / UDC</t>
  </si>
  <si>
    <t>Georgia Ave and Fairmont St NW</t>
  </si>
  <si>
    <t>Hamlin &amp; 7th St NE</t>
  </si>
  <si>
    <t>10th &amp; Monroe St NE</t>
  </si>
  <si>
    <t>Calvert &amp; Biltmore St NW</t>
  </si>
  <si>
    <t>Gallaudet / 8th St &amp; Florida Ave NE</t>
  </si>
  <si>
    <t>36th &amp; Calvert St NW / Glover Park</t>
  </si>
  <si>
    <t>13th &amp; E St SE</t>
  </si>
  <si>
    <t>Reservoir Rd &amp; 38th St NW</t>
  </si>
  <si>
    <t>Hains Point/Buckeye &amp; Ohio Dr SW</t>
  </si>
  <si>
    <t>Crystal Dr &amp; 15th St S</t>
  </si>
  <si>
    <t>Rosedale Rec Center</t>
  </si>
  <si>
    <t>19th &amp; E Street NW</t>
  </si>
  <si>
    <t>New Hampshire &amp; Gallatin St NW</t>
  </si>
  <si>
    <t>Connecticut &amp; Nebraska Ave NW</t>
  </si>
  <si>
    <t>Washington Blvd &amp; 10th St N</t>
  </si>
  <si>
    <t>Carroll &amp; Ethan Allen Ave</t>
  </si>
  <si>
    <t>East Falls Church Metro / Sycamore St &amp; 19th St N</t>
  </si>
  <si>
    <t>King St Metro South</t>
  </si>
  <si>
    <t>Bethesda Metro / Wisconsin Ave &amp; Old Georgetown Rd</t>
  </si>
  <si>
    <t>Crystal Dr &amp; 23rd St S</t>
  </si>
  <si>
    <t>Maryland Ave &amp; 17th St NE</t>
  </si>
  <si>
    <t>8th &amp; K St NE</t>
  </si>
  <si>
    <t>Fairfax Dr &amp; N Randolph St</t>
  </si>
  <si>
    <t>Bladensburg Rd &amp; Benning Rd NE</t>
  </si>
  <si>
    <t>12th &amp; Irving St NE</t>
  </si>
  <si>
    <t>Harvard St &amp; Adams Mill Rd NW</t>
  </si>
  <si>
    <t>15th St &amp; N Scott St</t>
  </si>
  <si>
    <t>Crystal Dr &amp; 20th St S</t>
  </si>
  <si>
    <t>Woodmont Ave &amp; Strathmore St</t>
  </si>
  <si>
    <t>Wilson Blvd &amp; N Edgewood St</t>
  </si>
  <si>
    <t>Edgewood Rec Center</t>
  </si>
  <si>
    <t>N Quincy St &amp; Glebe Rd</t>
  </si>
  <si>
    <t>Ballenger Ave &amp; Dulaney St</t>
  </si>
  <si>
    <t>Eads St &amp; 22nd St S</t>
  </si>
  <si>
    <t>Arlington Blvd &amp; N Queen St</t>
  </si>
  <si>
    <t>Connecticut Ave &amp; Yuma St NW</t>
  </si>
  <si>
    <t>N Veitch St &amp; Key Blvd</t>
  </si>
  <si>
    <t>Potomac Ave &amp; Swann Ave</t>
  </si>
  <si>
    <t>14th &amp; Upshur St NW</t>
  </si>
  <si>
    <t>Fairfax Dr &amp; Wilson Blvd</t>
  </si>
  <si>
    <t>Wisconsin Ave &amp; Brandywine St NW</t>
  </si>
  <si>
    <t>River Rd &amp; Landy Ln</t>
  </si>
  <si>
    <t>14th St &amp; Colorado Ave NW</t>
  </si>
  <si>
    <t>Battery Ln &amp; Trolley Trail</t>
  </si>
  <si>
    <t>King Greenleaf Rec Center</t>
  </si>
  <si>
    <t>Franklin St &amp; S Washington St</t>
  </si>
  <si>
    <t>Madison St &amp; Fairfax St</t>
  </si>
  <si>
    <t>Joyce St &amp; 16th St S</t>
  </si>
  <si>
    <t>Arlington Blvd &amp; S George Mason Dr</t>
  </si>
  <si>
    <t>Pershing Dr &amp; N George Mason Dr</t>
  </si>
  <si>
    <t>Potomac Ave &amp; Half St SW</t>
  </si>
  <si>
    <t>24th &amp; R St NE / National Arboretum</t>
  </si>
  <si>
    <t>Friendship Hts Metro / Wisconsin Ave &amp; Wisconsin Cir</t>
  </si>
  <si>
    <t>Rhodes St &amp; 16th St N</t>
  </si>
  <si>
    <t>Wilson Blvd &amp; N Troy St</t>
  </si>
  <si>
    <t>George Mason Dr &amp; Wilson Blvd</t>
  </si>
  <si>
    <t>Saint Asaph St &amp; Madison St</t>
  </si>
  <si>
    <t>John McCormack Dr &amp; Michigan Ave NE</t>
  </si>
  <si>
    <t>Georgia Ave &amp; Emerson St NW</t>
  </si>
  <si>
    <t>21st St &amp; N Pierce St</t>
  </si>
  <si>
    <t>Army Navy Dr &amp; S Joyce St</t>
  </si>
  <si>
    <t>Anacostia Metro</t>
  </si>
  <si>
    <t>Duke St &amp; John Carlyle St</t>
  </si>
  <si>
    <t>GMU / Fairfax Dr &amp; Kenmore St</t>
  </si>
  <si>
    <t>Wilson Blvd &amp; N Franklin Rd</t>
  </si>
  <si>
    <t>S Arlington Mill Dr &amp; Campbell Ave</t>
  </si>
  <si>
    <t>Clark St &amp; 26th St S</t>
  </si>
  <si>
    <t>American University East Campus</t>
  </si>
  <si>
    <t>Connecticut Ave &amp; Tilden St NW</t>
  </si>
  <si>
    <t>King St &amp; Patrick St</t>
  </si>
  <si>
    <t>TJ Cmty Ctr / 2nd St &amp; S Old Glebe Rd</t>
  </si>
  <si>
    <t>12th &amp; Newton St NE</t>
  </si>
  <si>
    <t>Commerce St &amp; Fayette St</t>
  </si>
  <si>
    <t>White Flint Metro</t>
  </si>
  <si>
    <t>Potomac Greens Dr &amp; Slaters Ln</t>
  </si>
  <si>
    <t>Mount Vernon Ave &amp; Kennedy St</t>
  </si>
  <si>
    <t>5th &amp; Kennedy St NW</t>
  </si>
  <si>
    <t>Columbia Pike &amp; S Walter Reed Dr</t>
  </si>
  <si>
    <t>Central Library / Quincy St &amp; 10th St N</t>
  </si>
  <si>
    <t>Utah St &amp; 11th St N</t>
  </si>
  <si>
    <t>S Glebe Rd &amp; Potomac Ave</t>
  </si>
  <si>
    <t>Ward Circle / American University</t>
  </si>
  <si>
    <t>Powhatan St &amp; Bashford Ln</t>
  </si>
  <si>
    <t>Wisconsin Ave &amp; Ingomar St NW</t>
  </si>
  <si>
    <t>Prince St &amp; Union St</t>
  </si>
  <si>
    <t>Montgomery &amp; East Ln</t>
  </si>
  <si>
    <t>Arlington Blvd &amp; Fillmore St</t>
  </si>
  <si>
    <t>Royal St &amp; Wilkes St</t>
  </si>
  <si>
    <t>Glebe Rd &amp; 11th St N</t>
  </si>
  <si>
    <t>14th St Heights / 14th &amp; Crittenden St NW</t>
  </si>
  <si>
    <t>Carroll &amp; Westmoreland Ave</t>
  </si>
  <si>
    <t>Tysons Corner Station</t>
  </si>
  <si>
    <t>Connecticut Ave &amp; McKinley St NW</t>
  </si>
  <si>
    <t>Bethesda Ave &amp; Arlington Rd</t>
  </si>
  <si>
    <t>Silver Spring Metro / Colesville Rd &amp; Wayne Ave</t>
  </si>
  <si>
    <t>Arlington Mill Cmty Center / Columbia Pike &amp; S Dinwiddie St</t>
  </si>
  <si>
    <t>Old Georgetown Rd &amp; Southwick St</t>
  </si>
  <si>
    <t>Wiehle Ave &amp; Reston Station Blvd</t>
  </si>
  <si>
    <t>Potomac Ave &amp; 35th St S</t>
  </si>
  <si>
    <t>Offutt Ln &amp; Chevy Chase Dr</t>
  </si>
  <si>
    <t>14th &amp; Luzon St NW</t>
  </si>
  <si>
    <t>Friendship Blvd &amp; Willard Ave</t>
  </si>
  <si>
    <t>Crystal Dr &amp; 27th St S</t>
  </si>
  <si>
    <t>Lee Center</t>
  </si>
  <si>
    <t>Washington-Liberty High School / N Stafford St &amp; Generals Way</t>
  </si>
  <si>
    <t>Monroe Ave &amp; Leslie Ave</t>
  </si>
  <si>
    <t>Pleasant St &amp; MLK Ave SE</t>
  </si>
  <si>
    <t>Mount Vernon Ave &amp; E Nelson Ave</t>
  </si>
  <si>
    <t>Good Hope Rd &amp; MLK Ave SE</t>
  </si>
  <si>
    <t>Georgia &amp; Missouri Ave NW</t>
  </si>
  <si>
    <t>Pershing Dr &amp; Wayne St</t>
  </si>
  <si>
    <t>Trinidad Rec Center</t>
  </si>
  <si>
    <t>Wilson Blvd &amp; N Illinois St</t>
  </si>
  <si>
    <t>3rd &amp; Underwood St NW</t>
  </si>
  <si>
    <t>Madison St &amp; N Henry St</t>
  </si>
  <si>
    <t>Troy St &amp; 26th St S</t>
  </si>
  <si>
    <t>18th St &amp; Rhode Island Ave NE</t>
  </si>
  <si>
    <t>Fenton St &amp; Ellsworth Dr</t>
  </si>
  <si>
    <t>Mount Vernon Ave &amp; E Del Ray Ave</t>
  </si>
  <si>
    <t>Anacostia Ave &amp; Benning Rd NE / River Terrace</t>
  </si>
  <si>
    <t>Sunset Hills Rd &amp; Isaac Newton Square</t>
  </si>
  <si>
    <t>Fenton St &amp; New York Ave</t>
  </si>
  <si>
    <t>Aurora Hills Cmty Ctr / 18th St &amp; S Hayes St</t>
  </si>
  <si>
    <t>Shady Grove Metro West</t>
  </si>
  <si>
    <t>Eads St &amp; 15th St S</t>
  </si>
  <si>
    <t>Washington Blvd &amp; 7th St N</t>
  </si>
  <si>
    <t>17th &amp; Upshur St NW</t>
  </si>
  <si>
    <t>Potomac Ave &amp; Main Line Blvd</t>
  </si>
  <si>
    <t>Park Run &amp; Onyx Dr</t>
  </si>
  <si>
    <t>Henry St &amp; Pendleton St</t>
  </si>
  <si>
    <t>18th &amp; Monroe St NE</t>
  </si>
  <si>
    <t>Georgia Ave &amp; Piney Branch Rd NW</t>
  </si>
  <si>
    <t>Georgia Ave &amp; Kennedy St NW</t>
  </si>
  <si>
    <t>Kennebec St &amp; 11th St N</t>
  </si>
  <si>
    <t>Medical Center Metro</t>
  </si>
  <si>
    <t>Fessenden St &amp; Wisconsin Ave NW</t>
  </si>
  <si>
    <t>Mount Vernon Ave &amp; Four Mile Run Park</t>
  </si>
  <si>
    <t>Kingman Island/The Fields at RFK</t>
  </si>
  <si>
    <t>Washington Blvd &amp; Walter Reed Dr</t>
  </si>
  <si>
    <t>Norfolk Ave &amp; Fairmont St</t>
  </si>
  <si>
    <t>Veterans Pl &amp; Pershing Dr</t>
  </si>
  <si>
    <t>28th St &amp; S Meade St</t>
  </si>
  <si>
    <t>Reston Town Center Transit Station</t>
  </si>
  <si>
    <t>Walter Reed Dr &amp; 8th St S</t>
  </si>
  <si>
    <t>3rd St &amp; Riggs Rd NE</t>
  </si>
  <si>
    <t>Executive Blvd &amp; E Jefferson St</t>
  </si>
  <si>
    <t>Congress Heights Metro</t>
  </si>
  <si>
    <t>Twinbrook Metro</t>
  </si>
  <si>
    <t>Westover Library / Washington Blvd &amp; N McKinley Rd</t>
  </si>
  <si>
    <t>Wheaton Metro / Georgia Ave &amp; Reedie Dr</t>
  </si>
  <si>
    <t>Commonwealth Ave &amp; Oak St</t>
  </si>
  <si>
    <t>Long Bridge Park / Long Bridge Dr &amp; 6th St S</t>
  </si>
  <si>
    <t>John McCormack Rd NE</t>
  </si>
  <si>
    <t>Yuma St &amp; Tenley Circle NW</t>
  </si>
  <si>
    <t>Carlin Springs Rd &amp; N Thomas St</t>
  </si>
  <si>
    <t>Prince George's Plaza Metro</t>
  </si>
  <si>
    <t>Pennsylvania &amp; Minnesota Ave SE</t>
  </si>
  <si>
    <t>Woodglen Dr &amp; Executive Blvd</t>
  </si>
  <si>
    <t>Anacostia Park</t>
  </si>
  <si>
    <t>National Harbor Carousel</t>
  </si>
  <si>
    <t>Columbia Pike &amp; S Courthouse Rd</t>
  </si>
  <si>
    <t>48th Pl &amp; MacArthur Blvd NW</t>
  </si>
  <si>
    <t>Grandview &amp; Blueridge Ave</t>
  </si>
  <si>
    <t>Congressional Ln &amp; E Jefferson St</t>
  </si>
  <si>
    <t>Cordell &amp; Norfolk Ave</t>
  </si>
  <si>
    <t>Fairfax Village</t>
  </si>
  <si>
    <t>Fenton St &amp; Gist Ave</t>
  </si>
  <si>
    <t>West Hyattsville Metro</t>
  </si>
  <si>
    <t>Four Mile Run Dr &amp; S Walter Reed Dr</t>
  </si>
  <si>
    <t>Shady Grove Metro East</t>
  </si>
  <si>
    <t>Barton St &amp; 10th St N</t>
  </si>
  <si>
    <t>Rhode Island &amp; Montana Ave NE</t>
  </si>
  <si>
    <t>Eisenhower Ave &amp; Mill Race Ln</t>
  </si>
  <si>
    <t>Columbia Pike &amp; S Orme St</t>
  </si>
  <si>
    <t>N Roosevelt St &amp; Roosevelt Blvd</t>
  </si>
  <si>
    <t>Fishers Ln &amp; Rock Creek Mill Rd</t>
  </si>
  <si>
    <t>Alabama Ave &amp; Stanton Rd SE / Shops at Park Village</t>
  </si>
  <si>
    <t>East West Hwy &amp; 16th St</t>
  </si>
  <si>
    <t>Barcroft Community Center</t>
  </si>
  <si>
    <t>Sligo Ave &amp; Carroll Ln</t>
  </si>
  <si>
    <t>The Mall at Prince Georges</t>
  </si>
  <si>
    <t>Rolfe St &amp; 9th St S</t>
  </si>
  <si>
    <t>Dunn Loring Metro</t>
  </si>
  <si>
    <t>Mount Vernon Ave &amp; Bruce St</t>
  </si>
  <si>
    <t>Chillum Rd &amp; Riggs Rd / Riggs Plaza</t>
  </si>
  <si>
    <t>Rockville Pike &amp; Old Georgetown Rd</t>
  </si>
  <si>
    <t>Columbus Ave &amp; Tribeca St</t>
  </si>
  <si>
    <t>King Farm Blvd &amp; Piccard Dr</t>
  </si>
  <si>
    <t>Queens Chapel &amp; Hamilton St</t>
  </si>
  <si>
    <t>Good Hope &amp; Naylor Rd SE</t>
  </si>
  <si>
    <t>East West Hwy &amp; Blair Mill Rd</t>
  </si>
  <si>
    <t>Georgia Ave &amp; Spring St</t>
  </si>
  <si>
    <t>Minnesota Ave Metro/DOES</t>
  </si>
  <si>
    <t>Washington Blvd &amp; N Frederick St</t>
  </si>
  <si>
    <t>47th &amp; Elm St</t>
  </si>
  <si>
    <t>W Columbia St &amp; N Washington St</t>
  </si>
  <si>
    <t>Montgomery Ave &amp; Waverly St</t>
  </si>
  <si>
    <t>Commonwealth Ave &amp; E Monroe Ave</t>
  </si>
  <si>
    <t>Sunset Hills Rd &amp; Discovery Square</t>
  </si>
  <si>
    <t>West Falls Church Metro</t>
  </si>
  <si>
    <t>Four Mile Run Dr &amp; S Shirlington Rd</t>
  </si>
  <si>
    <t>Anacostia Library</t>
  </si>
  <si>
    <t>Philadelphia &amp; Maple Ave</t>
  </si>
  <si>
    <t>Baltimore Ave &amp; Jefferson St</t>
  </si>
  <si>
    <t>W Broad St &amp; Little Falls St</t>
  </si>
  <si>
    <t>Maple &amp; Ritchie Ave</t>
  </si>
  <si>
    <t>Army Navy Dr &amp; S Nash St</t>
  </si>
  <si>
    <t>Temporary Rd &amp; Old Reston Ave</t>
  </si>
  <si>
    <t>Benning Rd &amp; East Capitol St NE / Benning Rd Metro</t>
  </si>
  <si>
    <t>Silver Spring Transit Center - Top Level</t>
  </si>
  <si>
    <t>Needwood Rd &amp; Eagles Head Ct</t>
  </si>
  <si>
    <t>Frederick Ave &amp; Horners Ln</t>
  </si>
  <si>
    <t>13th St &amp; Eastern Ave</t>
  </si>
  <si>
    <t>Rockville Metro East</t>
  </si>
  <si>
    <t>Riverdale Park Town Center</t>
  </si>
  <si>
    <t>Fort Stanton Rec Center</t>
  </si>
  <si>
    <t>16th &amp; Q St SE / Anacostia HS</t>
  </si>
  <si>
    <t>Falls Church City Hall / Park Ave &amp; Little Falls St</t>
  </si>
  <si>
    <t>Stanton Square SE</t>
  </si>
  <si>
    <t>Riggs Rd &amp; East West Hwy</t>
  </si>
  <si>
    <t>Good Hope Rd &amp; 14th St SE</t>
  </si>
  <si>
    <t>Merrilee Dr &amp; Lauren Elizabeth Lane</t>
  </si>
  <si>
    <t>King Farm Blvd &amp; Pleasant Dr</t>
  </si>
  <si>
    <t>Norfolk &amp; Rugby Ave</t>
  </si>
  <si>
    <t>Pennsylvania Ave &amp; Park Ave</t>
  </si>
  <si>
    <t>Piccard &amp; W Gude Dr</t>
  </si>
  <si>
    <t>Perry &amp; 35th St</t>
  </si>
  <si>
    <t>Fleet St &amp; Waterfront St</t>
  </si>
  <si>
    <t>Sunset Hills &amp; Old Reston Ave</t>
  </si>
  <si>
    <t>4th St &amp; Mississippi Ave SE</t>
  </si>
  <si>
    <t>Tanger Outlets</t>
  </si>
  <si>
    <t>Merrifield Cinema &amp; Merrifield Town Center</t>
  </si>
  <si>
    <t>WAU / Flower Ave &amp; Division St</t>
  </si>
  <si>
    <t>Westpark &amp; Jones Branch Dr</t>
  </si>
  <si>
    <t>Baltimore Ave &amp; Van Buren St / Riverdale Park Station</t>
  </si>
  <si>
    <t>S George Mason &amp; Four Mile Run Dr</t>
  </si>
  <si>
    <t>Columbia Pike &amp; S Oakland St</t>
  </si>
  <si>
    <t>Town Center Pkwy &amp; Sunset Hills Rd</t>
  </si>
  <si>
    <t>Alabama &amp; MLK Ave SE</t>
  </si>
  <si>
    <t>31st St &amp; S Woodrow St</t>
  </si>
  <si>
    <t>Benning Branch Library</t>
  </si>
  <si>
    <t>Rhode Island Ave &amp; 39th St / Brentwood Arts Exchange</t>
  </si>
  <si>
    <t>Fleet St &amp; Ritchie Pkwy</t>
  </si>
  <si>
    <t>Library St &amp; Freedom Dr</t>
  </si>
  <si>
    <t>Pooks Hill Rd &amp; Linden Ave</t>
  </si>
  <si>
    <t>Kenilworth Terrace &amp; Hayes St. NE</t>
  </si>
  <si>
    <t>S Maple Ave &amp; S Washington St</t>
  </si>
  <si>
    <t>Radford St &amp; Osage St</t>
  </si>
  <si>
    <t>Amherst Ave &amp; Elkins St</t>
  </si>
  <si>
    <t>Towers Crescent Dr &amp; Tysons One Pl</t>
  </si>
  <si>
    <t>Westpark &amp; Park Run Dr</t>
  </si>
  <si>
    <t>Lyttonsville Rd &amp; Lyttonsville Pl</t>
  </si>
  <si>
    <t>Key West Ave &amp; Siesta Key Way</t>
  </si>
  <si>
    <t>E Fairfax St &amp; S Washington St</t>
  </si>
  <si>
    <t>Medical Center Dr &amp; Key West Ave</t>
  </si>
  <si>
    <t>Division Ave &amp; Foote St NE</t>
  </si>
  <si>
    <t>Kenmore St &amp; 24th St S</t>
  </si>
  <si>
    <t>Ridge Rd Community Center</t>
  </si>
  <si>
    <t>Largo Town Center Metro</t>
  </si>
  <si>
    <t>Shady Grove Hospital</t>
  </si>
  <si>
    <t>1st &amp; S Capitol St SE / Oxon Run Trail</t>
  </si>
  <si>
    <t>South Capitol &amp; Atlantic St SW</t>
  </si>
  <si>
    <t>Amherst Ave &amp; Prichard Rd</t>
  </si>
  <si>
    <t>State Theatre / Park Pl &amp; N Washington St</t>
  </si>
  <si>
    <t>Spring St &amp; 2nd Ave</t>
  </si>
  <si>
    <t>Nannie Helen Burroughs Ave &amp; 49th St NE</t>
  </si>
  <si>
    <t>Blueridge Ave &amp; Elkin St</t>
  </si>
  <si>
    <t>Reston YMCA</t>
  </si>
  <si>
    <t>Dennis Ave &amp; Amherst Ave</t>
  </si>
  <si>
    <t>Takoma Park Rec Center</t>
  </si>
  <si>
    <t>Hyattsville Library / Adelphi Rd &amp; Toledo Rd</t>
  </si>
  <si>
    <t>Deanwood Rec Center</t>
  </si>
  <si>
    <t>N Oak St &amp; W Broad St</t>
  </si>
  <si>
    <t>Oglethorpe St &amp; 42nd Ave</t>
  </si>
  <si>
    <t>Branch &amp; Pennsylvania Ave SE</t>
  </si>
  <si>
    <t>Fallsgrove Dr &amp; W Montgomery Ave</t>
  </si>
  <si>
    <t>Citadel Ave &amp; McGrath Blvd</t>
  </si>
  <si>
    <t>Town Center Pkwy &amp; Bowman Towne Dr</t>
  </si>
  <si>
    <t>Wheaton Library &amp; Community Rec Center</t>
  </si>
  <si>
    <t>Westpark Dr &amp; Leesburg Pike</t>
  </si>
  <si>
    <t>61st St &amp; Banks Pl NE</t>
  </si>
  <si>
    <t>Tysons One Pl &amp; Chain Bridge Rd</t>
  </si>
  <si>
    <t>Jones Branch &amp; Westbranch Dr</t>
  </si>
  <si>
    <t>1301 McCormick Dr / Wayne K. Curry Admin Bldg</t>
  </si>
  <si>
    <t>Garland Ave &amp; Walden Rd</t>
  </si>
  <si>
    <t>New Hampshire &amp; Kirklynn Ave</t>
  </si>
  <si>
    <t>New Dominion Pkwy &amp; Fountain Dr</t>
  </si>
  <si>
    <t>Capitol Heights Metro</t>
  </si>
  <si>
    <t>Nannie Helen Burroughs &amp; Minnesota Ave NE</t>
  </si>
  <si>
    <t>Windham Ln &amp; Amherst Ave</t>
  </si>
  <si>
    <t>New Hampshire Ave &amp; East-West Hwy</t>
  </si>
  <si>
    <t>Livingston Rd &amp; 3rd St SE</t>
  </si>
  <si>
    <t>McLean Metro</t>
  </si>
  <si>
    <t>Largo Rd &amp; Campus Way / Prince Georges's Comm Col</t>
  </si>
  <si>
    <t>Jones Branch Drive &amp; Scotts Crossing Rd</t>
  </si>
  <si>
    <t>Spring Hill Metro</t>
  </si>
  <si>
    <t>North Shore Dr &amp; Village Rd</t>
  </si>
  <si>
    <t>Corporate Blvd &amp; Omega Dr</t>
  </si>
  <si>
    <t>19th &amp; Savannah St SE</t>
  </si>
  <si>
    <t>Traville Gateway Dr &amp; Gudelsky Dr</t>
  </si>
  <si>
    <t>E Montgomery Ave &amp; Maryland Ave</t>
  </si>
  <si>
    <t>Campus Commons</t>
  </si>
  <si>
    <t>Randle Circle &amp; Minnesota Ave SE</t>
  </si>
  <si>
    <t>Tysons West Transit Center</t>
  </si>
  <si>
    <t>Monroe St &amp; Monroe Pl</t>
  </si>
  <si>
    <t>Valley Ave &amp; Wheeler Rd SE</t>
  </si>
  <si>
    <t>Columbus Ave &amp; Gramercy Blvd</t>
  </si>
  <si>
    <t>Northwestern High School</t>
  </si>
  <si>
    <t>Mississippi Ave &amp; 19th St SE / THEARC</t>
  </si>
  <si>
    <t>Oxon Hill Park &amp; Ride</t>
  </si>
  <si>
    <t>Fallsgrove Blvd &amp; Fallsgrove Dr</t>
  </si>
  <si>
    <t>Greensboro &amp; International Dr</t>
  </si>
  <si>
    <t>United Medical Center</t>
  </si>
  <si>
    <t>37th &amp; Ely Pl SE</t>
  </si>
  <si>
    <t>Key West Ave &amp; Great Seneca Hwy</t>
  </si>
  <si>
    <t>Reston Pkwy &amp; Spectrum Dr</t>
  </si>
  <si>
    <t>Southern Ave Metro</t>
  </si>
  <si>
    <t>Greensboro &amp; Pinnacle Dr</t>
  </si>
  <si>
    <t>Reston Regional Library</t>
  </si>
  <si>
    <t>Montgomery College / W Campus Dr &amp; Mannakee St</t>
  </si>
  <si>
    <t>Key West Ave &amp; Diamondback Dr</t>
  </si>
  <si>
    <t>North Shore &amp; Cameron Crescent Dr/Crescent Apartments</t>
  </si>
  <si>
    <t>Grant Circle</t>
  </si>
  <si>
    <t>8th &amp; H St NE</t>
  </si>
  <si>
    <t>Hardy Rec Center</t>
  </si>
  <si>
    <t>New Hampshire Ave &amp; Ward Pl NW</t>
  </si>
  <si>
    <t>Briggs Chaney Park &amp; Ride</t>
  </si>
  <si>
    <t>Wilson Blvd. &amp; N. Vermont St.</t>
  </si>
  <si>
    <t>Briggs Chaney &amp; Castle Dr</t>
  </si>
  <si>
    <t>Castle Blvd &amp; Castle Ln</t>
  </si>
  <si>
    <t>1st &amp; K St NE</t>
  </si>
  <si>
    <t>Oak Leaf &amp; Lockwood</t>
  </si>
  <si>
    <t>New Hampshire &amp; Lockwood</t>
  </si>
  <si>
    <t>Minnesota Ave &amp; R St SE</t>
  </si>
  <si>
    <t>Stewart Ln &amp; Old Columbia Pike</t>
  </si>
  <si>
    <t>White Oak Transit Center</t>
  </si>
  <si>
    <t>The Shoppes @ Burnt Mills</t>
  </si>
  <si>
    <t>Vy Reston Heights</t>
  </si>
  <si>
    <t>White Oak Rec Center</t>
  </si>
  <si>
    <t>Stewart &amp; April</t>
  </si>
  <si>
    <t>Wakefield High School</t>
  </si>
  <si>
    <t>Connecticut Ave &amp; Chevy Chase Lake Dr</t>
  </si>
  <si>
    <t>Oklahoma Ave &amp; Benning Rd NE</t>
  </si>
  <si>
    <t>Wheeler Ave &amp; S. Floyd St.</t>
  </si>
  <si>
    <t>N. Beauregard St. &amp; Berkley St.</t>
  </si>
  <si>
    <t>Mt Vernon Trail &amp; S. Washington St.</t>
  </si>
  <si>
    <t>Capitol Ave &amp; Kendall St NE</t>
  </si>
  <si>
    <t>Eisenhower Ave &amp; Ike Dr</t>
  </si>
  <si>
    <t>14th &amp; Q St NW</t>
  </si>
  <si>
    <t>14th &amp; D St SE</t>
  </si>
  <si>
    <t>Half &amp; Water St SW</t>
  </si>
  <si>
    <t>13th &amp; U St NW</t>
  </si>
  <si>
    <t>Stadium Armory Metro</t>
  </si>
  <si>
    <t>St Asaph &amp; Pendleton St</t>
  </si>
  <si>
    <t>6035 Warehouse</t>
  </si>
  <si>
    <t>Broad Branch Rd &amp; Northampton St NW</t>
  </si>
  <si>
    <t>Eastern Market Metro / Pennsylvania Ave &amp; 8th St SE</t>
  </si>
  <si>
    <t>4th St &amp; G St SW</t>
  </si>
  <si>
    <t>21st St &amp; G st NW</t>
  </si>
  <si>
    <t>Kansas Ave &amp; Longfellow St NW</t>
  </si>
  <si>
    <t>National Airport</t>
  </si>
  <si>
    <t>Wilson Blvd &amp; N Oak St</t>
  </si>
  <si>
    <t>Arlington Blvd &amp; Fairfax Dr</t>
  </si>
  <si>
    <t>23rd St S &amp; Hayes St</t>
  </si>
  <si>
    <t>2nd &amp; V St SW / James Creek Marina</t>
  </si>
  <si>
    <t>1st St &amp; Potomac Ave SE</t>
  </si>
  <si>
    <t>Fern St &amp; Army Navy Dr</t>
  </si>
  <si>
    <t>20th &amp; Columbia Rd NW</t>
  </si>
  <si>
    <t>3rd &amp; M st SE</t>
  </si>
  <si>
    <t>Arlington Blvd &amp; Ft Myer Dr</t>
  </si>
  <si>
    <t>Wilson Blvd &amp; N Quinn St</t>
  </si>
  <si>
    <t>53rd &amp; D St SE/C.W. Harris Elementary</t>
  </si>
  <si>
    <t>N Pitt St &amp; Montgomery St</t>
  </si>
  <si>
    <t>Anacostia Roller Skating Pavillion</t>
  </si>
  <si>
    <t>N Hampton Dr &amp; Ford Ave</t>
  </si>
  <si>
    <t>15th &amp; Harvard St NW</t>
  </si>
  <si>
    <t>S Clark St &amp; 33rd St</t>
  </si>
  <si>
    <t>N Howard St &amp; Taney Ave</t>
  </si>
  <si>
    <t>Columbia Pike &amp; S Greenbrier St</t>
  </si>
  <si>
    <t>Whiting &amp; Lane Dr</t>
  </si>
  <si>
    <t>Thomas Jefferson St NW &amp; Water/K St NW</t>
  </si>
  <si>
    <t>Rosslyn Metro / Wilson Blvd &amp; N Moore St</t>
  </si>
  <si>
    <t>Kenmore Ave &amp; Seminary Rd</t>
  </si>
  <si>
    <t>Greenbelt Station Parkway</t>
  </si>
  <si>
    <t>Roosevelt Center &amp; Crescent Rd</t>
  </si>
  <si>
    <t>Crescent Rd &amp; Ridge Rd</t>
  </si>
  <si>
    <t>Langston Blvd &amp; N Scott St</t>
  </si>
  <si>
    <t>Langston Blvd &amp; N Adams St</t>
  </si>
  <si>
    <t>Ridge Heights Rd &amp; Seahawks Dr</t>
  </si>
  <si>
    <t>Reston Pkwy &amp; Bennington Woods Rd</t>
  </si>
  <si>
    <t>Langston Blvd &amp; N Monroe St</t>
  </si>
  <si>
    <t>Langston Blvd &amp; N Kirkwood St</t>
  </si>
  <si>
    <t>South Gate Community Center</t>
  </si>
  <si>
    <t>Langston Blvd &amp; N Woodstock St</t>
  </si>
  <si>
    <t>Golf Course Sq and Golf Course Dr</t>
  </si>
  <si>
    <t>Links Dr &amp; Wedge Dr</t>
  </si>
  <si>
    <t>South Lakes Dr and Reston Pkwy</t>
  </si>
  <si>
    <t>Green Range Dr and Glade Dr</t>
  </si>
  <si>
    <t>Fairway Dr &amp; Hook Rd</t>
  </si>
  <si>
    <t>Langston Blvd &amp; N Cleveland St</t>
  </si>
  <si>
    <t>Ring Rd &amp; North Shore Dr</t>
  </si>
  <si>
    <t>Baron Cameron Ave &amp; North Hampton Ave</t>
  </si>
  <si>
    <t>Meridian High School / Haycock Rd &amp; Leesburg Pike</t>
  </si>
  <si>
    <t>Olde Crafts Dr and Cartwright Pl</t>
  </si>
  <si>
    <t>Inlet Ct &amp; Wiehle Dr</t>
  </si>
  <si>
    <t>Vantage Hill Rd &amp; Wainwright Dr</t>
  </si>
  <si>
    <t>Ridge Heights and Owl Cove Ln</t>
  </si>
  <si>
    <t>Lake Newport Rd and Autumn Ridge Cir</t>
  </si>
  <si>
    <t>Soapstone Dr Convenience Center</t>
  </si>
  <si>
    <t>1st &amp; N St SE</t>
  </si>
  <si>
    <t>15th &amp; Euclid St NW</t>
  </si>
  <si>
    <t>Wilson Blvd &amp; Ft Myer Dr</t>
  </si>
  <si>
    <t>Columbia Pike &amp; S Scott St/12th St S</t>
  </si>
  <si>
    <t>Long Bridge Aquatic ctr</t>
  </si>
  <si>
    <t>Columbia Pike &amp; George Mason Dr</t>
  </si>
  <si>
    <t>S Randolph St &amp; Campbell Ave</t>
  </si>
  <si>
    <t>St. Elizabeths West Campus/DHS </t>
  </si>
  <si>
    <t>MBT &amp; Bryant St NE</t>
  </si>
  <si>
    <t>8th Rd &amp; S Frederick St</t>
  </si>
  <si>
    <t>Long Bridge Aquatic Center</t>
  </si>
  <si>
    <t>White House</t>
  </si>
  <si>
    <t>Becontree Ln &amp; Goldenrain Ct</t>
  </si>
  <si>
    <t>North Village and Park Garden</t>
  </si>
  <si>
    <t>Hartland Rd &amp; Harte Pl</t>
  </si>
  <si>
    <t>W&amp;OD Trail bridge &amp; N Washington St</t>
  </si>
  <si>
    <t>SUM of _20_08</t>
  </si>
  <si>
    <t>SUM of _20_09</t>
  </si>
  <si>
    <t>SUM of _21_08</t>
  </si>
  <si>
    <t>SUM of _21_09</t>
  </si>
  <si>
    <t>Brightwood Park, Crestwood, Petworth</t>
  </si>
  <si>
    <t>Brookland, Brentwood, Langdon</t>
  </si>
  <si>
    <t>Capitol Hill, Lincoln Park</t>
  </si>
  <si>
    <t>Capitol View, Marshall Heights, Benning Heights</t>
  </si>
  <si>
    <t>Cathedral Heights, McLean Gardens, Glover Park</t>
  </si>
  <si>
    <t>Cleveland Park, Woodley Park, Massachusetts Avenue Heights, Woodland-Normanstone Terrace</t>
  </si>
  <si>
    <t>Columbia Heights, Mt. Pleasant, Pleasant Plains, Park View</t>
  </si>
  <si>
    <t>Congress Heights, Bellevue, Washington Highlands</t>
  </si>
  <si>
    <t>Deanwood, Burrville, Grant Park, Lincoln Heights, Fairmont Heights</t>
  </si>
  <si>
    <t>Douglas, Shipley Terrace</t>
  </si>
  <si>
    <t>Downtown, Chinatown, Penn Quarters, Mount Vernon Square, North Capitol Street</t>
  </si>
  <si>
    <t>Dupont Circle, Connecticut Avenue/K Street</t>
  </si>
  <si>
    <t>Edgewood, Bloomingdale, Truxton Circle, Eckington</t>
  </si>
  <si>
    <t>Fairfax Village, Naylor Gardens, Hillcrest, Summit Park</t>
  </si>
  <si>
    <t>Friendship Heights, American University Park, Tenleytown</t>
  </si>
  <si>
    <t>Georgetown, Burleith/Hillandale</t>
  </si>
  <si>
    <t>Hawthorne, Barnaby Woods, Chevy Chase</t>
  </si>
  <si>
    <t>Historic Anacostia</t>
  </si>
  <si>
    <t>Howard University, Le Droit Park, Cardozo/Shaw</t>
  </si>
  <si>
    <t>Ivy City, Arboretum, Trinidad, Carver Langston</t>
  </si>
  <si>
    <t>Kalorama Heights, Adams Morgan, Lanier Heights</t>
  </si>
  <si>
    <t>Lamont Riggs, Queens Chapel, Fort Totten, Pleasant Hill</t>
  </si>
  <si>
    <t>Mayfair, Hillbrook, Mahaning Heights</t>
  </si>
  <si>
    <t>National Mall, Potomac River</t>
  </si>
  <si>
    <t>Near Southeast, Navy Yard</t>
  </si>
  <si>
    <t>North Cleveland Park, Forest Hills, Van Ness</t>
  </si>
  <si>
    <t>North Michigan Park, Michigan Park, University Heights</t>
  </si>
  <si>
    <t>Observatory Circle</t>
  </si>
  <si>
    <t>River Terrace, Benning, Greenway, Dupont Park</t>
  </si>
  <si>
    <t>Saint Elizabeths</t>
  </si>
  <si>
    <t>Shaw, Logan Circle</t>
  </si>
  <si>
    <t>Sheridan, Barry Farm, Buena Vista</t>
  </si>
  <si>
    <t>Southwest Employment Area, Southwest/Waterfront, Fort McNair, Buzzard Point</t>
  </si>
  <si>
    <t>Spring Valley, Palisades, Wesley Heights, Foxhall Crescent, Foxhall Village, Georgetown Reservoir</t>
  </si>
  <si>
    <t>Takoma, Brightwood, Manor Park</t>
  </si>
  <si>
    <t>Twining, Fairlawn, Randle Highlands, Penn Branch, Fort Davis Park, Fort Dupont</t>
  </si>
  <si>
    <t>Union Station, Stanton Park, Kingman Park</t>
  </si>
  <si>
    <t>West End, Foggy Bottom, GWU</t>
  </si>
  <si>
    <t>Grand Total</t>
  </si>
  <si>
    <t>SUM of 2020 Total</t>
  </si>
  <si>
    <t>SUM of 2021 Total</t>
  </si>
  <si>
    <t>2020+2021</t>
  </si>
  <si>
    <t>Not in DC</t>
  </si>
  <si>
    <t>MD &amp; VA</t>
  </si>
  <si>
    <t>DC</t>
  </si>
  <si>
    <t>Aug to Aug Change</t>
  </si>
  <si>
    <t>Sept to Sept Change</t>
  </si>
  <si>
    <t>Average Change</t>
  </si>
  <si>
    <t>Number added 2020</t>
  </si>
  <si>
    <t>age</t>
  </si>
  <si>
    <t>Number added 2021</t>
  </si>
  <si>
    <t>Number of Blanks</t>
  </si>
  <si>
    <t>Change in stations</t>
  </si>
  <si>
    <t>Eastern Market Metro / Pennsylvania Ave &amp; 7th St SE</t>
  </si>
  <si>
    <t>16th &amp; Harvard St NW</t>
  </si>
  <si>
    <t>15th &amp; Euclid St  NW</t>
  </si>
  <si>
    <t>21st &amp; M St NW</t>
  </si>
  <si>
    <t>31st &amp; Water St NW</t>
  </si>
  <si>
    <t>Lee Hwy &amp; N Adams St</t>
  </si>
  <si>
    <t>22nd &amp; H  NW (disabled)</t>
  </si>
  <si>
    <t>Lee Hwy &amp; N Cleveland St</t>
  </si>
  <si>
    <t>Lee Hwy &amp; N Scott St</t>
  </si>
  <si>
    <t>Rosslyn Metro / Wilson Blvd &amp; Ft Myer Dr</t>
  </si>
  <si>
    <t>1st &amp; N St  SE</t>
  </si>
  <si>
    <t>Saint Asaph St &amp; Pendleton  St</t>
  </si>
  <si>
    <t>Crystal Dr &amp; Potomac Ave</t>
  </si>
  <si>
    <t>Key Blvd &amp; N Quinn St</t>
  </si>
  <si>
    <t>18th St &amp; S Eads St</t>
  </si>
  <si>
    <t>Lee Hwy &amp; N Monroe St</t>
  </si>
  <si>
    <t>Lee Hwy &amp; N Woodstock St</t>
  </si>
  <si>
    <t>Columbia Pike &amp; S Taylor St</t>
  </si>
  <si>
    <t>Shirlington Transit Center / Quincy St &amp; Randolph St</t>
  </si>
  <si>
    <t>Lee Hwy &amp; N Kirkwood Rd</t>
  </si>
  <si>
    <t>Rockville Pike &amp; Meeting St</t>
  </si>
  <si>
    <t>George Mason High School / Haycock Rd &amp; Leesburg Pike</t>
  </si>
  <si>
    <t>Rockville Metro West</t>
  </si>
  <si>
    <t>Walter Reed Dr &amp; 16th St S</t>
  </si>
  <si>
    <t>Joliet St &amp; MLK Ave SW/Bald Eagle Rec Ctr</t>
  </si>
  <si>
    <t>Crabbs Branch Way &amp; Calhoun Pl</t>
  </si>
  <si>
    <t>Crabbs Branch Way &amp; Redland Rd</t>
  </si>
  <si>
    <t>Broschart &amp; Blackwell Rd</t>
  </si>
  <si>
    <t>Motivate BX Tech office</t>
  </si>
  <si>
    <t>N Pitt &amp; Wythe St</t>
  </si>
  <si>
    <t>1st &amp; K NE</t>
  </si>
  <si>
    <t>Motivate Tech Office</t>
  </si>
  <si>
    <t>Broadbranch &amp; Northampton NW</t>
  </si>
  <si>
    <t>St. Asaph &amp; Montgomery St</t>
  </si>
  <si>
    <t>Duke St &amp; Strand (Robinson Terminal)</t>
  </si>
  <si>
    <t>Ft Myer Dr &amp; Arlington Blvd</t>
  </si>
  <si>
    <t>Wilson Blvd &amp; Oak st</t>
  </si>
  <si>
    <t>MTL-ECO5-03</t>
  </si>
  <si>
    <t>N Moore St &amp; Rosslyn Metro</t>
  </si>
  <si>
    <t>Jan</t>
  </si>
  <si>
    <t>Feb</t>
  </si>
  <si>
    <t>Mar</t>
  </si>
  <si>
    <t>May</t>
  </si>
  <si>
    <t>June</t>
  </si>
  <si>
    <t>July</t>
  </si>
  <si>
    <t>Month on Month Ave Change</t>
  </si>
  <si>
    <t>Month on Month thru May</t>
  </si>
  <si>
    <t>Aug&amp; Sept</t>
  </si>
  <si>
    <t>station_name</t>
  </si>
  <si>
    <t>coord2</t>
  </si>
  <si>
    <t>zipcodes</t>
  </si>
  <si>
    <t>38.920387, -77.025672</t>
  </si>
  <si>
    <t>38.900283, -77.029822</t>
  </si>
  <si>
    <t>38.885908, -76.991476</t>
  </si>
  <si>
    <t>38.91261359469192, -77.07432264076488</t>
  </si>
  <si>
    <t>38.905995699991145, -77.03980207443237</t>
  </si>
  <si>
    <t>38.886952, -76.996806</t>
  </si>
  <si>
    <t>38.88701007722296, -77.09525674581528</t>
  </si>
  <si>
    <t>38.924144, -77.002098</t>
  </si>
  <si>
    <t>38.843422, -77.064016</t>
  </si>
  <si>
    <t>38.927898166666665, -77.04321566666667</t>
  </si>
  <si>
    <t>38.876695, -77.112982</t>
  </si>
  <si>
    <t>38.84736, -77.095431</t>
  </si>
  <si>
    <t>38.88397, -77.10783</t>
  </si>
  <si>
    <t>38.954812, -77.082426</t>
  </si>
  <si>
    <t>38.805648, -77.05293</t>
  </si>
  <si>
    <t>38.886048, -77.142317</t>
  </si>
  <si>
    <t>38.88637194054526, -77.01770067214966</t>
  </si>
  <si>
    <t>38.873724, -77.0893065</t>
  </si>
  <si>
    <t>38.942024743273045, -77.01822102069855</t>
  </si>
  <si>
    <t>38.804718, -77.043363</t>
  </si>
  <si>
    <t>38.943837, -77.077078</t>
  </si>
  <si>
    <t>38.90293157359119, -76.99840486049652</t>
  </si>
  <si>
    <t>38.928644, -76.990955</t>
  </si>
  <si>
    <t>38.975219, -77.016855</t>
  </si>
  <si>
    <t>38.8444, -77.085931</t>
  </si>
  <si>
    <t>22204-5360</t>
  </si>
  <si>
    <t>38.997570333333336, -77.0238655</t>
  </si>
  <si>
    <t>38.884916, -77.005965</t>
  </si>
  <si>
    <t>39.0461435, -76.9757228</t>
  </si>
  <si>
    <t>38.905126, -77.056887</t>
  </si>
  <si>
    <t>38.86331354301248, -77.06341624259947</t>
  </si>
  <si>
    <t>38.9155, -77.0222</t>
  </si>
  <si>
    <t>38.876697, -77.017898</t>
  </si>
  <si>
    <t>38.89967, -77.003666</t>
  </si>
  <si>
    <t>38.909394, -77.048728</t>
  </si>
  <si>
    <t>20036-5305</t>
  </si>
  <si>
    <t>38.912648, -77.041834</t>
  </si>
  <si>
    <t>20009-5540</t>
  </si>
  <si>
    <t>38.896086906318665, -77.07145214080809</t>
  </si>
  <si>
    <t>38.799267, -77.0447</t>
  </si>
  <si>
    <t>38.901935, -76.978627</t>
  </si>
  <si>
    <t>38.86215024521491, -77.06812083721161</t>
  </si>
  <si>
    <t>38.850688, -77.05152</t>
  </si>
  <si>
    <t>38.999378, -77.097882</t>
  </si>
  <si>
    <t>38.844015, -77.050537</t>
  </si>
  <si>
    <t>38.900413, -76.982872</t>
  </si>
  <si>
    <t>38.8946, -77.072305</t>
  </si>
  <si>
    <t>38.905368, -77.065149</t>
  </si>
  <si>
    <t>38.871841, -77.00591</t>
  </si>
  <si>
    <t>38.9621145, -76.9355475</t>
  </si>
  <si>
    <t>38.899972, -76.998347</t>
  </si>
  <si>
    <t>38.916787, -77.028139</t>
  </si>
  <si>
    <t>38.9024, -77.02622</t>
  </si>
  <si>
    <t>38.865553, -77.05003</t>
  </si>
  <si>
    <t>38.848454, -77.084918</t>
  </si>
  <si>
    <t>38.9703585, -77.340844</t>
  </si>
  <si>
    <t>38.853002, -77.059496</t>
  </si>
  <si>
    <t>38.96577499342219, -77.06862643361092</t>
  </si>
  <si>
    <t>38.979933, -77.09341683333334</t>
  </si>
  <si>
    <t>38.888774, -77.028694</t>
  </si>
  <si>
    <t>39.062825, -77.11344433333333</t>
  </si>
  <si>
    <t>38.90733256111448, -77.01536044478416</t>
  </si>
  <si>
    <t>38.87633616666667, -77.10771183333334</t>
  </si>
  <si>
    <t>38.863897, -76.990037</t>
  </si>
  <si>
    <t>38.892459, -77.046567</t>
  </si>
  <si>
    <t>38.900358, -77.012108</t>
  </si>
  <si>
    <t>38.879819, -77.037413</t>
  </si>
  <si>
    <t>38.880992, -77.135271</t>
  </si>
  <si>
    <t>38.91475110883116, -77.00356006622314</t>
  </si>
  <si>
    <t>38.9902965, -77.02932566666667</t>
  </si>
  <si>
    <t>38.96381, -77.010266</t>
  </si>
  <si>
    <t>38.891696, -77.0846</t>
  </si>
  <si>
    <t>39.044887, -77.047788</t>
  </si>
  <si>
    <t>38.903732, -77.067529</t>
  </si>
  <si>
    <t>38.924088, -77.040787</t>
  </si>
  <si>
    <t>38.873057, -76.971015</t>
  </si>
  <si>
    <t>38.894474, -76.974828</t>
  </si>
  <si>
    <t>38.9121, -77.0387</t>
  </si>
  <si>
    <t>38.892934, -76.998273</t>
  </si>
  <si>
    <t>38.8693365, -76.978519</t>
  </si>
  <si>
    <t>38.876211, -77.012443</t>
  </si>
  <si>
    <t>38.910972, -77.00495</t>
  </si>
  <si>
    <t>38.9059, -77.0325</t>
  </si>
  <si>
    <t>38.90506687455313, -77.04177886247635</t>
  </si>
  <si>
    <t>38.903584, -77.044789</t>
  </si>
  <si>
    <t>38.889365, -77.077294</t>
  </si>
  <si>
    <t>38.9172, -77.0259</t>
  </si>
  <si>
    <t>38.898409, -77.032278</t>
  </si>
  <si>
    <t>38.932514, -76.992889</t>
  </si>
  <si>
    <t>38.84322988730829, -76.99937582015991</t>
  </si>
  <si>
    <t>38.923583, -77.050046</t>
  </si>
  <si>
    <t>38.913761, -77.027025</t>
  </si>
  <si>
    <t>38.863556, -77.077201</t>
  </si>
  <si>
    <t>38.84130666666667, -77.06303283333334</t>
  </si>
  <si>
    <t>38.916442, -77.0682</t>
  </si>
  <si>
    <t>38.9496995, -77.02734966666667</t>
  </si>
  <si>
    <t>38.797557, -77.053766</t>
  </si>
  <si>
    <t>38.8846465, -77.10105966666667</t>
  </si>
  <si>
    <t>39.06219, -77.129235</t>
  </si>
  <si>
    <t>38.975, -77.01121</t>
  </si>
  <si>
    <t>38.889908, -76.983326</t>
  </si>
  <si>
    <t>39.04562166666667, -76.98553383333333</t>
  </si>
  <si>
    <t>38.901539, -77.046564</t>
  </si>
  <si>
    <t>38.902, -77.03353</t>
  </si>
  <si>
    <t>38.878601, -77.222808</t>
  </si>
  <si>
    <t>38.962524, -77.361902</t>
  </si>
  <si>
    <t>20190-3208</t>
  </si>
  <si>
    <t>38.862669, -76.994637</t>
  </si>
  <si>
    <t>38.99754166666666, -77.03453616666667</t>
  </si>
  <si>
    <t>38.955079, -77.351649</t>
  </si>
  <si>
    <t>38.959361, -76.946361</t>
  </si>
  <si>
    <t>38.944551, -77.063896</t>
  </si>
  <si>
    <t>38.865029, -77.039511</t>
  </si>
  <si>
    <t>38.90571079190728, -77.0473176240921</t>
  </si>
  <si>
    <t>38.92812111132096, -77.0237946510315</t>
  </si>
  <si>
    <t>38.95548, -76.940133</t>
  </si>
  <si>
    <t>38.880012, -77.107854</t>
  </si>
  <si>
    <t>38.8763, -77.0037</t>
  </si>
  <si>
    <t>38.907908, -76.99707</t>
  </si>
  <si>
    <t>38.867262, -77.072315</t>
  </si>
  <si>
    <t>38.899372166666666, -77.0150965</t>
  </si>
  <si>
    <t>38.897315, -77.070993</t>
  </si>
  <si>
    <t>38.884961, -77.08777</t>
  </si>
  <si>
    <t>38.957037, -77.359718</t>
  </si>
  <si>
    <t>20191-3407</t>
  </si>
  <si>
    <t>38.8974996, -76.9695094</t>
  </si>
  <si>
    <t>38.878433, -77.03023</t>
  </si>
  <si>
    <t>38.9055785, -77.027313</t>
  </si>
  <si>
    <t>38.93196983333333, -77.0329935</t>
  </si>
  <si>
    <t>38.890612, -77.084801</t>
  </si>
  <si>
    <t>38.897446, -77.009888</t>
  </si>
  <si>
    <t>38.86388616666667, -77.08030683333334</t>
  </si>
  <si>
    <t>38.923203, -77.047637</t>
  </si>
  <si>
    <t>38.90240556584194, -77.01600551605225</t>
  </si>
  <si>
    <t>38.84475183333333, -76.98784633333334</t>
  </si>
  <si>
    <t>38.80704, -77.059817</t>
  </si>
  <si>
    <t>38.854019, -77.118106</t>
  </si>
  <si>
    <t>38.798749, -77.00103</t>
  </si>
  <si>
    <t>38.922581, -77.070334</t>
  </si>
  <si>
    <t>38.90864, -77.02277</t>
  </si>
  <si>
    <t>38.857049, -77.116339</t>
  </si>
  <si>
    <t>38.82271, -77.04938016666667</t>
  </si>
  <si>
    <t>22301-1645</t>
  </si>
  <si>
    <t>38.85778509815245, -77.05169767141342</t>
  </si>
  <si>
    <t>38.923083, -77.227417</t>
  </si>
  <si>
    <t>38.87972, -77.178408</t>
  </si>
  <si>
    <t>38.88732, -76.983569</t>
  </si>
  <si>
    <t>38.881185, -77.001828</t>
  </si>
  <si>
    <t>38.903732, -76.987211</t>
  </si>
  <si>
    <t>38.933668, -76.991016</t>
  </si>
  <si>
    <t>38.88044, -77.025236</t>
  </si>
  <si>
    <t>38.88627694506511, -77.02824175357819</t>
  </si>
  <si>
    <t>38.889955, -77.000349</t>
  </si>
  <si>
    <t>38.81074147938705, -77.0446327328682</t>
  </si>
  <si>
    <t>38.808161, -77.100796</t>
  </si>
  <si>
    <t>38.896553, -77.06714</t>
  </si>
  <si>
    <t>38.992375, -77.100104</t>
  </si>
  <si>
    <t>38.982456, -77.091991</t>
  </si>
  <si>
    <t>38.890539, -77.049383</t>
  </si>
  <si>
    <t>38.903827, -77.053485</t>
  </si>
  <si>
    <t>38.90774, -77.071652</t>
  </si>
  <si>
    <t>38.89553816666667, -77.01609533333334</t>
  </si>
  <si>
    <t>38.911268, -77.041829</t>
  </si>
  <si>
    <t>38.960574, -77.356324</t>
  </si>
  <si>
    <t>38.924437, -77.217664</t>
  </si>
  <si>
    <t>38.821754166666665, -77.0475385</t>
  </si>
  <si>
    <t>22314-5352</t>
  </si>
  <si>
    <t>38.969581, -76.937349</t>
  </si>
  <si>
    <t>38.92333, -77.0352</t>
  </si>
  <si>
    <t>38.987, -77.029417</t>
  </si>
  <si>
    <t>38.985404, -77.023082</t>
  </si>
  <si>
    <t>38.9418, -77.0251</t>
  </si>
  <si>
    <t>38.889396070923496, -77.09186241030693</t>
  </si>
  <si>
    <t>38.898536, -76.931862</t>
  </si>
  <si>
    <t>38.9366839345886, -77.02418088912964</t>
  </si>
  <si>
    <t>38.965742, -76.954803</t>
  </si>
  <si>
    <t>38.82373, -77.00223</t>
  </si>
  <si>
    <t>38.928919, -77.225394</t>
  </si>
  <si>
    <t>39.10221633333333, -77.17716566666667</t>
  </si>
  <si>
    <t>39.0004545, -77.000744</t>
  </si>
  <si>
    <t>39.096312, -77.192672</t>
  </si>
  <si>
    <t>20878-4816</t>
  </si>
  <si>
    <t>38.983199, -77.341823</t>
  </si>
  <si>
    <t>38.999679, -77.051168</t>
  </si>
  <si>
    <t>38.99398966666666, -77.030407</t>
  </si>
  <si>
    <t>38.893438, -77.076389</t>
  </si>
  <si>
    <t>38.7930647, -77.049436</t>
  </si>
  <si>
    <t>38.845028, -77.051956</t>
  </si>
  <si>
    <t>38.92525366666667, -77.032527</t>
  </si>
  <si>
    <t>38.912652, -77.036278</t>
  </si>
  <si>
    <t>38.89903234416315, -77.03335404396057</t>
  </si>
  <si>
    <t>20005-1015</t>
  </si>
  <si>
    <t>38.905737, -77.02227</t>
  </si>
  <si>
    <t>38.919077, -77.000648</t>
  </si>
  <si>
    <t>38.918155, -77.004746</t>
  </si>
  <si>
    <t>38.9101, -77.0444</t>
  </si>
  <si>
    <t>38.934405, -77.032687</t>
  </si>
  <si>
    <t>38.8881, -77.09308</t>
  </si>
  <si>
    <t>38.90970086204467, -77.08564639091492</t>
  </si>
  <si>
    <t>38.895068, -77.07386</t>
  </si>
  <si>
    <t>38.908643, -77.012365</t>
  </si>
  <si>
    <t>38.910674, -77.03188</t>
  </si>
  <si>
    <t>38.890461, -76.988355</t>
  </si>
  <si>
    <t>38.89472466666667, -77.02312916666666</t>
  </si>
  <si>
    <t>38.87056104566178, -77.04409494996071</t>
  </si>
  <si>
    <t>38.8904, -77.0889</t>
  </si>
  <si>
    <t>39.097636, -77.196636</t>
  </si>
  <si>
    <t>38.951443, -77.340377</t>
  </si>
  <si>
    <t>20190-5004</t>
  </si>
  <si>
    <t>38.88851283333333, -76.91315783333333</t>
  </si>
  <si>
    <t>38.959025, -77.339295</t>
  </si>
  <si>
    <t>39.093783, -77.202501</t>
  </si>
  <si>
    <t>38.897808, -76.979634</t>
  </si>
  <si>
    <t>38.876751, -77.000736</t>
  </si>
  <si>
    <t>38.880705, -77.08596</t>
  </si>
  <si>
    <t>38.9346, -76.9955</t>
  </si>
  <si>
    <t>38.84627, -76.98185</t>
  </si>
  <si>
    <t>39.09942816666667, -77.18791266666666</t>
  </si>
  <si>
    <t>38.9694625, -77.03346416666666</t>
  </si>
  <si>
    <t>38.883318, -76.925315</t>
  </si>
  <si>
    <t>38.8803, -76.9862</t>
  </si>
  <si>
    <t>38.897222, -77.019347</t>
  </si>
  <si>
    <t>38.894941, -77.09169</t>
  </si>
  <si>
    <t>38.869442, -77.104503</t>
  </si>
  <si>
    <t>38.847129045742605, -77.1125502884388</t>
  </si>
  <si>
    <t>38.934881, -77.072755</t>
  </si>
  <si>
    <t>38.871822, -77.107906</t>
  </si>
  <si>
    <t>38.804378, -77.060866</t>
  </si>
  <si>
    <t>38.798133, -77.0487</t>
  </si>
  <si>
    <t>38.946182, -77.08059</t>
  </si>
  <si>
    <t>38.93873816666667, -76.99726616666666</t>
  </si>
  <si>
    <t>39.049, -77.10933</t>
  </si>
  <si>
    <t>38.852929, -77.049723</t>
  </si>
  <si>
    <t>38.907444, -76.986813</t>
  </si>
  <si>
    <t>38.936298, -77.087128</t>
  </si>
  <si>
    <t>39.04104, -76.987125</t>
  </si>
  <si>
    <t>38.883669, -77.113905</t>
  </si>
  <si>
    <t>38.908473, -76.933099</t>
  </si>
  <si>
    <t>38.87869359939696, -77.02305436134338</t>
  </si>
  <si>
    <t>38.886266, -77.022241</t>
  </si>
  <si>
    <t>38.983611333333336, -77.006398</t>
  </si>
  <si>
    <t>38.98954, -77.098029</t>
  </si>
  <si>
    <t>38.9001, -77.1887</t>
  </si>
  <si>
    <t>38.811456, -77.050276</t>
  </si>
  <si>
    <t>38.955171, -77.363094</t>
  </si>
  <si>
    <t>38.924017, -77.23605</t>
  </si>
  <si>
    <t>38.882746, -77.170032</t>
  </si>
  <si>
    <t>38.989705, -77.023883</t>
  </si>
  <si>
    <t>38.831516, -77.008133</t>
  </si>
  <si>
    <t>38.873219, -77.082104</t>
  </si>
  <si>
    <t>38.862753, -77.05428</t>
  </si>
  <si>
    <t>38.887328333333336, -77.02578783333334</t>
  </si>
  <si>
    <t>38.898984, -77.078317</t>
  </si>
  <si>
    <t>38.908142, -77.038359</t>
  </si>
  <si>
    <t>38.997033, -77.025608</t>
  </si>
  <si>
    <t>38.869418, -77.095596</t>
  </si>
  <si>
    <t>38.95655554772196, -77.0198142528534</t>
  </si>
  <si>
    <t>39.03158966666667, -77.0041415</t>
  </si>
  <si>
    <t>38.87802916666666, -76.960709</t>
  </si>
  <si>
    <t>38.927095, -76.978924</t>
  </si>
  <si>
    <t>38.89484064247075, -76.99591577053069</t>
  </si>
  <si>
    <t>38.92079066666667, -77.03146783333334</t>
  </si>
  <si>
    <t>38.897407, -76.925907</t>
  </si>
  <si>
    <t>38.970046, -77.338686</t>
  </si>
  <si>
    <t>38.89696, -77.00493</t>
  </si>
  <si>
    <t>38.970807, -77.326761</t>
  </si>
  <si>
    <t>39.00031, -76.878005</t>
  </si>
  <si>
    <t>39.043266333333335, -77.05305766666666</t>
  </si>
  <si>
    <t>38.852903, -77.045916</t>
  </si>
  <si>
    <t>39.081638, -76.945495</t>
  </si>
  <si>
    <t>38.988101, -76.988422</t>
  </si>
  <si>
    <t>39.083673, -77.149162</t>
  </si>
  <si>
    <t>38.977933, -77.006472</t>
  </si>
  <si>
    <t>38.956432, -77.032947</t>
  </si>
  <si>
    <t>38.92240364115446, -76.9960230588913</t>
  </si>
  <si>
    <t>39.032029, -77.04735</t>
  </si>
  <si>
    <t>38.894919, -77.046587</t>
  </si>
  <si>
    <t>39.0379809, -76.9945391</t>
  </si>
  <si>
    <t>38.9066, -77.05152</t>
  </si>
  <si>
    <t>38.90375, -77.06269</t>
  </si>
  <si>
    <t>38.918809, -77.041571</t>
  </si>
  <si>
    <t>39.04753, -77.11287</t>
  </si>
  <si>
    <t>38.91244133333333, -77.00880133333334</t>
  </si>
  <si>
    <t>38.89967583333333, -77.0232335</t>
  </si>
  <si>
    <t>39.103091, -77.196442</t>
  </si>
  <si>
    <t>38.961737, -76.995922</t>
  </si>
  <si>
    <t>38.975505, -76.952199</t>
  </si>
  <si>
    <t>39.125828, -77.167059</t>
  </si>
  <si>
    <t>38.9243, -76.9859</t>
  </si>
  <si>
    <t>38.8408015, -77.10896566666666</t>
  </si>
  <si>
    <t>38.824481, -77.005497</t>
  </si>
  <si>
    <t>38.944707, -77.335425</t>
  </si>
  <si>
    <t>39.095661, -77.159048</t>
  </si>
  <si>
    <t>38.90088, -77.048911</t>
  </si>
  <si>
    <t>38.947156, -77.065115</t>
  </si>
  <si>
    <t>38.88081, -77.090792</t>
  </si>
  <si>
    <t>38.89386, -77.070862</t>
  </si>
  <si>
    <t>38.89644083333334, -77.03335633333333</t>
  </si>
  <si>
    <t>38.884323, -77.02601</t>
  </si>
  <si>
    <t>38.805259, -77.04991633333333</t>
  </si>
  <si>
    <t>38.933923, -77.331653</t>
  </si>
  <si>
    <t>38.912644, -77.04564</t>
  </si>
  <si>
    <t>38.835737, -76.983144</t>
  </si>
  <si>
    <t>38.934267, -77.057979</t>
  </si>
  <si>
    <t>38.90276, -77.03863</t>
  </si>
  <si>
    <t>20006-5346</t>
  </si>
  <si>
    <t>38.942475355602845, -77.03267812728882</t>
  </si>
  <si>
    <t>38.894573, -77.01994</t>
  </si>
  <si>
    <t>38.892275, -77.013917</t>
  </si>
  <si>
    <t>38.7859025, -77.016722</t>
  </si>
  <si>
    <t>38.9086, -77.0323</t>
  </si>
  <si>
    <t>38.9205955, -77.04361633333333</t>
  </si>
  <si>
    <t>38.861663, -76.969184</t>
  </si>
  <si>
    <t>38.895914, -77.026064</t>
  </si>
  <si>
    <t>38.836, -77.0009</t>
  </si>
  <si>
    <t>38.903649, -77.034918</t>
  </si>
  <si>
    <t>38.905697, -77.005483</t>
  </si>
  <si>
    <t>38.900412, -77.001949</t>
  </si>
  <si>
    <t>38.901755, -77.051084</t>
  </si>
  <si>
    <t>39.03595833333333, -77.04840833333333</t>
  </si>
  <si>
    <t>38.88548252734069, -76.97718724608421</t>
  </si>
  <si>
    <t>38.912719, -77.022155</t>
  </si>
  <si>
    <t>38.88715, -77.16212</t>
  </si>
  <si>
    <t>38.983838, -77.09221</t>
  </si>
  <si>
    <t>38.939271, -76.955047</t>
  </si>
  <si>
    <t>39.043164, -77.05001366666667</t>
  </si>
  <si>
    <t>38.80576284873485, -77.060626745224</t>
  </si>
  <si>
    <t>38.95534, -77.357611</t>
  </si>
  <si>
    <t>38.88409514578027, -76.99523448944092</t>
  </si>
  <si>
    <t>38.882489, -76.990121</t>
  </si>
  <si>
    <t>38.89704983333333, -76.983588</t>
  </si>
  <si>
    <t>38.8995, -77.054155</t>
  </si>
  <si>
    <t>38.89728304853854, -77.02219069004059</t>
  </si>
  <si>
    <t>38.894722, -77.045128</t>
  </si>
  <si>
    <t>38.936213, -76.960054</t>
  </si>
  <si>
    <t>38.9667, -77.348487</t>
  </si>
  <si>
    <t>38.96120183333333, -77.08866933333333</t>
  </si>
  <si>
    <t>38.8896, -76.9769</t>
  </si>
  <si>
    <t>20002-7230</t>
  </si>
  <si>
    <t>38.833044666666666, -77.059902</t>
  </si>
  <si>
    <t>38.8743, -77.0057</t>
  </si>
  <si>
    <t>38.925636, -77.027112</t>
  </si>
  <si>
    <t>38.893237, -77.086063</t>
  </si>
  <si>
    <t>38.927497, -76.997194</t>
  </si>
  <si>
    <t>38.91943366666667, -77.2212275</t>
  </si>
  <si>
    <t>38.920939, -77.222115</t>
  </si>
  <si>
    <t>38.837287833333335, -77.106157</t>
  </si>
  <si>
    <t>38.974205, -76.995227</t>
  </si>
  <si>
    <t>38.973625, -77.351837</t>
  </si>
  <si>
    <t>38.890066, -76.93715066666667</t>
  </si>
  <si>
    <t>38.89699933333333, -76.947545</t>
  </si>
  <si>
    <t>38.88366916666666, -77.17349283333333</t>
  </si>
  <si>
    <t>38.89398383333333, -76.94794116666667</t>
  </si>
  <si>
    <t>38.884734, -77.093485</t>
  </si>
  <si>
    <t>38.995256441231696, -77.02912420034409</t>
  </si>
  <si>
    <t>39.076331, -77.141378</t>
  </si>
  <si>
    <t>38.8885525, -77.032427</t>
  </si>
  <si>
    <t>38.95674, -77.02791</t>
  </si>
  <si>
    <t>39.04873, -77.1257</t>
  </si>
  <si>
    <t>38.928552, -77.032224</t>
  </si>
  <si>
    <t>38.932636, -77.231825</t>
  </si>
  <si>
    <t>38.880612, -77.171891</t>
  </si>
  <si>
    <t>38.920682, -76.995876</t>
  </si>
  <si>
    <t>38.89222, -76.99602</t>
  </si>
  <si>
    <t>38.876893, -77.006072</t>
  </si>
  <si>
    <t>38.887378, -77.001955</t>
  </si>
  <si>
    <t>38.89595455700754, -76.9678448436025</t>
  </si>
  <si>
    <t>38.87078966666667, -76.9823685</t>
  </si>
  <si>
    <t>38.88412, -77.04657</t>
  </si>
  <si>
    <t>38.9003, -77.0429</t>
  </si>
  <si>
    <t>38.867373, -76.988039</t>
  </si>
  <si>
    <t>38.9689845, -76.95407633333333</t>
  </si>
  <si>
    <t>38.87483933333333, -77.00237716666666</t>
  </si>
  <si>
    <t>38.84630666666666, -77.0693565</t>
  </si>
  <si>
    <t>38.899632, -77.031686</t>
  </si>
  <si>
    <t>38.862303, -77.059936</t>
  </si>
  <si>
    <t>38.879355, -77.230681</t>
  </si>
  <si>
    <t>38.893511, -77.041544</t>
  </si>
  <si>
    <t>38.902826, -77.060173</t>
  </si>
  <si>
    <t>38.88569133333333, -77.16691516666667</t>
  </si>
  <si>
    <t>38.882731666666665, -77.2283005</t>
  </si>
  <si>
    <t>38.8367055, -76.9936305</t>
  </si>
  <si>
    <t>38.815842, -77.110014</t>
  </si>
  <si>
    <t>38.9170815, -77.095683</t>
  </si>
  <si>
    <t>38.802677, -77.063562</t>
  </si>
  <si>
    <t>38.89054, -77.08095</t>
  </si>
  <si>
    <t>38.81403111409755, -77.04281687736511</t>
  </si>
  <si>
    <t>38.91693645323652, -77.0296311378479</t>
  </si>
  <si>
    <t>38.893028, -77.026013</t>
  </si>
  <si>
    <t>38.88291548476762, -76.98790669441223</t>
  </si>
  <si>
    <t>39.119765, -77.166093</t>
  </si>
  <si>
    <t>38.88625606692058, -77.08426237106323</t>
  </si>
  <si>
    <t>38.87335, -76.9834</t>
  </si>
  <si>
    <t>20020-4706</t>
  </si>
  <si>
    <t>38.857866, -77.05949</t>
  </si>
  <si>
    <t>38.782633, -77.016059</t>
  </si>
  <si>
    <t>38.891805, -76.913563</t>
  </si>
  <si>
    <t>38.92245, -77.23034</t>
  </si>
  <si>
    <t>38.942146, -77.038684</t>
  </si>
  <si>
    <t>38.965979, -77.334359</t>
  </si>
  <si>
    <t>38.8406655, -77.08887083333333</t>
  </si>
  <si>
    <t>39.114688, -77.171487</t>
  </si>
  <si>
    <t>38.9190185, -77.034449</t>
  </si>
  <si>
    <t>38.8963, -77.045</t>
  </si>
  <si>
    <t>38.898412, -77.043182</t>
  </si>
  <si>
    <t>38.955016, -77.069956</t>
  </si>
  <si>
    <t>38.8792, -76.9953</t>
  </si>
  <si>
    <t>39.084125, -77.151291</t>
  </si>
  <si>
    <t>38.905303, -77.050264</t>
  </si>
  <si>
    <t>38.881123, -77.017658</t>
  </si>
  <si>
    <t>38.892441, -77.048947</t>
  </si>
  <si>
    <t>38.958098, -77.013821</t>
  </si>
  <si>
    <t>38.91264183333333, -76.97198066666667</t>
  </si>
  <si>
    <t>38.878085, -77.153953</t>
  </si>
  <si>
    <t>38.8996945, -77.00927033333333</t>
  </si>
  <si>
    <t>38.878771, -76.97093</t>
  </si>
  <si>
    <t>38.852248, -77.105022</t>
  </si>
  <si>
    <t>38.93714618600706, -77.36786842346191</t>
  </si>
  <si>
    <t>20191-2552</t>
  </si>
  <si>
    <t>38.89550865931313, -77.03792452812195</t>
  </si>
  <si>
    <t>38.85033657788445, -77.1009886264801</t>
  </si>
  <si>
    <t>38.888282, -77.111066</t>
  </si>
  <si>
    <t>38.898301, -77.118009</t>
  </si>
  <si>
    <t>38.876528, -77.12712</t>
  </si>
  <si>
    <t>38.896456, -77.104562</t>
  </si>
  <si>
    <t>38.981103, -77.097426</t>
  </si>
  <si>
    <t>38.90374145091938, -77.04245209693909</t>
  </si>
  <si>
    <t>38.889837, -77.07130416666666</t>
  </si>
  <si>
    <t>38.9645295, -77.075157</t>
  </si>
  <si>
    <t>38.90071062547463, -77.04644858837128</t>
  </si>
  <si>
    <t>38.92400207520182, -77.20812678337097</t>
  </si>
  <si>
    <t>38.9546, -76.9595</t>
  </si>
  <si>
    <t>38.922649, -77.077271</t>
  </si>
  <si>
    <t>38.962095, -77.358815</t>
  </si>
  <si>
    <t>38.93885916666667, -77.35394866666667</t>
  </si>
  <si>
    <t>38.977093, -77.094589</t>
  </si>
  <si>
    <t>38.82595, -77.058541</t>
  </si>
  <si>
    <t>38.85438051517749, -77.05341160297394</t>
  </si>
  <si>
    <t>38.861056, -77.049417</t>
  </si>
  <si>
    <t>39.002462666666666, -76.9162615</t>
  </si>
  <si>
    <t>38.901369, -76.94185966666667</t>
  </si>
  <si>
    <t>38.972511, -76.98057483333334</t>
  </si>
  <si>
    <t>20912-7504</t>
  </si>
  <si>
    <t>38.84623, -76.97703</t>
  </si>
  <si>
    <t>38.98345316666666, -77.09534916666667</t>
  </si>
  <si>
    <t>38.97849983333333, -77.35344733333334</t>
  </si>
  <si>
    <t>38.892164, -77.079375</t>
  </si>
  <si>
    <t>38.84805016666667, -77.07514683333333</t>
  </si>
  <si>
    <t>22202-1500</t>
  </si>
  <si>
    <t>39.123513, -77.15741</t>
  </si>
  <si>
    <t>39.094772, -77.145213</t>
  </si>
  <si>
    <t>39.12333, -77.16486</t>
  </si>
  <si>
    <t>38.93051, -77.345874</t>
  </si>
  <si>
    <t>38.95752083333333, -77.00230933333333</t>
  </si>
  <si>
    <t>38.878854378063295, -77.00572729110718</t>
  </si>
  <si>
    <t>39.106971, -77.192645</t>
  </si>
  <si>
    <t>38.931911, -77.219261</t>
  </si>
  <si>
    <t>38.828887, -77.110588</t>
  </si>
  <si>
    <t>38.951596, -77.012808</t>
  </si>
  <si>
    <t>38.82005823354218, -77.06282079219818</t>
  </si>
  <si>
    <t>38.881044, -77.111768</t>
  </si>
  <si>
    <t>38.856319, -77.11153</t>
  </si>
  <si>
    <t>38.897612, -77.080851</t>
  </si>
  <si>
    <t>38.928502, -77.215624</t>
  </si>
  <si>
    <t>38.866611, -76.985238</t>
  </si>
  <si>
    <t>38.984691, -77.094537</t>
  </si>
  <si>
    <t>38.848466, -77.051514</t>
  </si>
  <si>
    <t>39.02538719623632, -77.04456299543381</t>
  </si>
  <si>
    <t>39.006191, -76.891247</t>
  </si>
  <si>
    <t>38.915417, -77.012289</t>
  </si>
  <si>
    <t>38.9387795, -77.08718883333333</t>
  </si>
  <si>
    <t>38.908391, -76.843263</t>
  </si>
  <si>
    <t>38.865747, -76.97834833333333</t>
  </si>
  <si>
    <t>38.9004155, -76.94732766666667</t>
  </si>
  <si>
    <t>38.960084, -77.353414</t>
  </si>
  <si>
    <t>38.894972, -77.003135</t>
  </si>
  <si>
    <t>38.814577, -77.052808</t>
  </si>
  <si>
    <t>38.9812235, -77.01125266666666</t>
  </si>
  <si>
    <t>38.915604, -76.983683</t>
  </si>
  <si>
    <t>39.0778751, -76.9418666</t>
  </si>
  <si>
    <t>38.910993, -76.985854</t>
  </si>
  <si>
    <t>38.9268, -77.0322</t>
  </si>
  <si>
    <t>38.944013, -77.353552</t>
  </si>
  <si>
    <t>38.84377, -76.97557</t>
  </si>
  <si>
    <t>38.88345, -77.021741</t>
  </si>
  <si>
    <t>38.89824328774852, -77.02623546123505</t>
  </si>
  <si>
    <t>38.94660792121498, -77.3393914103508</t>
  </si>
  <si>
    <t>38.9249, -77.0222</t>
  </si>
  <si>
    <t>38.918036, -77.045487</t>
  </si>
  <si>
    <t>38.94113915653008, -77.061977237463</t>
  </si>
  <si>
    <t>38.88837, -77.179832</t>
  </si>
  <si>
    <t>38.88994, -76.825535</t>
  </si>
  <si>
    <t>38.90273216425078, -76.99514991079923</t>
  </si>
  <si>
    <t>38.929464, -77.027822</t>
  </si>
  <si>
    <t>38.923389, -77.051833</t>
  </si>
  <si>
    <t>38.9142043187298, -77.0221745967865</t>
  </si>
  <si>
    <t>38.913046, -77.032008</t>
  </si>
  <si>
    <t>38.8840581, -76.9863852</t>
  </si>
  <si>
    <t>38.897274, -76.994749</t>
  </si>
  <si>
    <t>38.961339, -77.027855</t>
  </si>
  <si>
    <t>38.866471, -77.076131</t>
  </si>
  <si>
    <t>38.86968314861632, -77.01081544160843</t>
  </si>
  <si>
    <t>38.947774, -77.032818</t>
  </si>
  <si>
    <t>38.917622, -77.01597</t>
  </si>
  <si>
    <t>38.89892546716842, -77.04885238395946</t>
  </si>
  <si>
    <t>38.90845066666667, -77.0635805</t>
  </si>
  <si>
    <t>39.121327, -77.164969</t>
  </si>
  <si>
    <t>38.964207741006206, -77.35428035259247</t>
  </si>
  <si>
    <t>39.04317, -77.1135</t>
  </si>
  <si>
    <t>38.964992, -77.103381</t>
  </si>
  <si>
    <t>38.988562, -77.096539</t>
  </si>
  <si>
    <t>38.85930561998234, -77.10201859474182</t>
  </si>
  <si>
    <t>38.8794345, -77.11440333333333</t>
  </si>
  <si>
    <t>38.896923, -77.086502</t>
  </si>
  <si>
    <t>38.820064, -77.057619</t>
  </si>
  <si>
    <t>38.8123165, -77.04066983333334</t>
  </si>
  <si>
    <t>38.80311716666667, -77.040221</t>
  </si>
  <si>
    <t>38.893993, -77.07857</t>
  </si>
  <si>
    <t>38.876737, -76.994468</t>
  </si>
  <si>
    <t>38.958267, -77.084636</t>
  </si>
  <si>
    <t>39.062041, -77.120776</t>
  </si>
  <si>
    <t>38.8952, -77.0436</t>
  </si>
  <si>
    <t>38.93132185874559, -77.02824711799622</t>
  </si>
  <si>
    <t>38.86559, -76.952103</t>
  </si>
  <si>
    <t>38.882629, -77.109366</t>
  </si>
  <si>
    <t>38.8098365, -77.13595383333333</t>
  </si>
  <si>
    <t>38.9698, -76.9493</t>
  </si>
  <si>
    <t>38.88295633333333, -76.94973483333334</t>
  </si>
  <si>
    <t>38.860789, -77.09586</t>
  </si>
  <si>
    <t>38.94983083333333, -77.08021083333334</t>
  </si>
  <si>
    <t>38.93288, -76.9795065</t>
  </si>
  <si>
    <t>38.869221333333336, -76.95965333333334</t>
  </si>
  <si>
    <t>38.890465, -77.01729983333334</t>
  </si>
  <si>
    <t>38.898384666666665, -77.03954416666667</t>
  </si>
  <si>
    <t>38.915265, -77.22019983333334</t>
  </si>
  <si>
    <t>38.94336933333334, -77.3624135</t>
  </si>
  <si>
    <t>38.866277, -77.010551</t>
  </si>
  <si>
    <t>38.8962260397813, -76.99278563261032</t>
  </si>
  <si>
    <t>38.8923, -77.0436</t>
  </si>
  <si>
    <t>38.8378458, -77.0934784</t>
  </si>
  <si>
    <t>39.038370666666665, -77.050964</t>
  </si>
  <si>
    <t>38.92755, -77.226644</t>
  </si>
  <si>
    <t>39.105295, -77.194774</t>
  </si>
  <si>
    <t>38.902204, -77.04337</t>
  </si>
  <si>
    <t>38.9308, -77.0315</t>
  </si>
  <si>
    <t>38.966848, -77.329282</t>
  </si>
  <si>
    <t>38.863743, -77.013814</t>
  </si>
  <si>
    <t>38.896104, -77.049882</t>
  </si>
  <si>
    <t>38.853124, -77.005174</t>
  </si>
  <si>
    <t>38.902674, -77.021392</t>
  </si>
  <si>
    <t>38.876823, -77.002161</t>
  </si>
  <si>
    <t>38.899941626884754, -76.99489653110504</t>
  </si>
  <si>
    <t>38.9, -77.03</t>
  </si>
  <si>
    <t>38.88532071975074, -77.15642720460892</t>
  </si>
  <si>
    <t>39.049765, -77.11368</t>
  </si>
  <si>
    <t>38.889988, -76.995193</t>
  </si>
  <si>
    <t>38.897108, -77.011616</t>
  </si>
  <si>
    <t>38.888255, -77.0494365</t>
  </si>
  <si>
    <t>38.902061, -77.038322</t>
  </si>
  <si>
    <t>38.908905, -77.04478</t>
  </si>
  <si>
    <t>38.928893, -77.03625</t>
  </si>
  <si>
    <t>38.995681, -77.038721</t>
  </si>
  <si>
    <t>38.990639, -77.100239</t>
  </si>
  <si>
    <t>38.912659, -77.017669</t>
  </si>
  <si>
    <t>38.92612422246211, -77.03542068600655</t>
  </si>
  <si>
    <t>38.90093, -77.018677</t>
  </si>
  <si>
    <t>38.9177645, -77.032096</t>
  </si>
  <si>
    <t>38.898364, -77.027869</t>
  </si>
  <si>
    <t>38.894514, -77.031617</t>
  </si>
  <si>
    <t>38.90980062655191, -77.03442692756653</t>
  </si>
  <si>
    <t>38.801111, -77.068952</t>
  </si>
  <si>
    <t>38.915, -77.0078</t>
  </si>
  <si>
    <t>38.906299, -76.983221</t>
  </si>
  <si>
    <t>38.94796174822241, -77.02154964208603</t>
  </si>
  <si>
    <t>38.967515, -77.02795316666666</t>
  </si>
  <si>
    <t>38.901136451737045, -77.03445106744766</t>
  </si>
  <si>
    <t>38.886978, -77.013769</t>
  </si>
  <si>
    <t>38.888097, -77.038325</t>
  </si>
  <si>
    <t>39.10570716666667, -77.2039795</t>
  </si>
  <si>
    <t>38.990874, -77.016311</t>
  </si>
  <si>
    <t>38.802738, -77.082463</t>
  </si>
  <si>
    <t>38.902386, -77.005649</t>
  </si>
  <si>
    <t>38.903819, -77.0284</t>
  </si>
  <si>
    <t>38.862478, -77.086599</t>
  </si>
  <si>
    <t>38.90546971494327, -77.0021304488182</t>
  </si>
  <si>
    <t>38.922925, -77.042581</t>
  </si>
  <si>
    <t>38.90509, -76.9941</t>
  </si>
  <si>
    <t>38.86612, -77.08787</t>
  </si>
  <si>
    <t>38.952369, -77.002721</t>
  </si>
  <si>
    <t>38.88583483333333, -77.09779583333334</t>
  </si>
  <si>
    <t>38.864838, -77.056873</t>
  </si>
  <si>
    <t>38.895957, -77.0890235</t>
  </si>
  <si>
    <t>38.899811, -76.844604</t>
  </si>
  <si>
    <t>38.890863, -77.074893</t>
  </si>
  <si>
    <t>38.883921, -77.116817</t>
  </si>
  <si>
    <t>38.949026, -77.35493366666667</t>
  </si>
  <si>
    <t>38.98264566666667, -76.98834533333333</t>
  </si>
  <si>
    <t>38.966344, -77.359341</t>
  </si>
  <si>
    <t>38.876227, -76.940981</t>
  </si>
  <si>
    <t>38.959633, -77.358741</t>
  </si>
  <si>
    <t>38.899983, -76.991383</t>
  </si>
  <si>
    <t>38.85930833333333, -77.0632805</t>
  </si>
  <si>
    <t>38.98671233333334, -76.99998433333333</t>
  </si>
  <si>
    <t>38.818748, -77.047783</t>
  </si>
  <si>
    <t>38.820932, -77.053096</t>
  </si>
  <si>
    <t>38.829545, -77.047844</t>
  </si>
  <si>
    <t>39.085394, -77.145803</t>
  </si>
  <si>
    <t>38.897293, -77.05557</t>
  </si>
  <si>
    <t>38.9319, -77.0388</t>
  </si>
  <si>
    <t>38.928743, -77.012457</t>
  </si>
  <si>
    <t>38.903658, -77.031737</t>
  </si>
  <si>
    <t>38.840107, -76.9753</t>
  </si>
  <si>
    <t>38.90843, -77.02714</t>
  </si>
  <si>
    <t>38.917761, -77.04062</t>
  </si>
  <si>
    <t>39.0473228, -77.0510969</t>
  </si>
  <si>
    <t>38.9375, -77.0328</t>
  </si>
  <si>
    <t>38.90042673988099, -76.98825001716614</t>
  </si>
  <si>
    <t>38.88412, -77.017445</t>
  </si>
  <si>
    <t>38.88730983333333, -77.1768935</t>
  </si>
  <si>
    <t>38.896544, -76.96012</t>
  </si>
  <si>
    <t>38.968823, -77.0162315</t>
  </si>
  <si>
    <t>38.89830173667249, -77.04691261053085</t>
  </si>
  <si>
    <t>38.892244, -77.033234</t>
  </si>
  <si>
    <t>38.85736903758752, -76.97768801437633</t>
  </si>
  <si>
    <t>38.999634, -77.109647</t>
  </si>
  <si>
    <t>38.961763, -77.085998</t>
  </si>
  <si>
    <t>20016-2137</t>
  </si>
  <si>
    <t>38.999388, -77.031555</t>
  </si>
  <si>
    <t>38.858971, -77.05323</t>
  </si>
  <si>
    <t>39.014716, -77.107143</t>
  </si>
  <si>
    <t>38.855004, -76.984512</t>
  </si>
  <si>
    <t>39.039102, -76.991824</t>
  </si>
  <si>
    <t>38.87887, -77.1207</t>
  </si>
  <si>
    <t>38.884829, -77.127671</t>
  </si>
  <si>
    <t>38.963314, -77.342546</t>
  </si>
  <si>
    <t>38.941496, -77.366499</t>
  </si>
  <si>
    <t>39.0449444, -76.9811552</t>
  </si>
  <si>
    <t>38.87009166666667, -77.23009016666667</t>
  </si>
  <si>
    <t>38.932128, -77.0235</t>
  </si>
  <si>
    <t>38.885434, -77.173605</t>
  </si>
  <si>
    <t>38.947607, -77.079382</t>
  </si>
  <si>
    <t>38.84232, -77.089555</t>
  </si>
  <si>
    <t>38.828437, -77.086031</t>
  </si>
  <si>
    <t>38.812718, -77.044097</t>
  </si>
  <si>
    <t>38.897857, -77.026975</t>
  </si>
  <si>
    <t>39.110314, -77.182669</t>
  </si>
  <si>
    <t>38.955349, -76.968084</t>
  </si>
  <si>
    <t>38.856425, -77.049232</t>
  </si>
  <si>
    <t>38.915544, -77.038252</t>
  </si>
  <si>
    <t>38.895377, -77.09713</t>
  </si>
  <si>
    <t>38.895172, -77.190275</t>
  </si>
  <si>
    <t>39.106152, -77.202354</t>
  </si>
  <si>
    <t>38.929261, -77.240654</t>
  </si>
  <si>
    <t>39.08504916666666, -76.9405295</t>
  </si>
  <si>
    <t>38.89968, -77.041539</t>
  </si>
  <si>
    <t>38.902314, -77.0591415</t>
  </si>
  <si>
    <t>38.8426, -77.0502</t>
  </si>
  <si>
    <t>38.930354666666666, -77.05560933333334</t>
  </si>
  <si>
    <t>38.882788, -77.103148</t>
  </si>
  <si>
    <t>38.9154, -77.0446</t>
  </si>
  <si>
    <t>38.9126, -77.0135</t>
  </si>
  <si>
    <t>38.894832, -76.987633</t>
  </si>
  <si>
    <t>38.8851, -77.0023</t>
  </si>
  <si>
    <t>38.905424, -77.034674</t>
  </si>
  <si>
    <t>38.813485, -77.049468</t>
  </si>
  <si>
    <t>38.7968, -77.0026</t>
  </si>
  <si>
    <t>38.936061, -77.337775</t>
  </si>
  <si>
    <t>38.955314, -77.368416</t>
  </si>
  <si>
    <t>38.994113, -77.076986</t>
  </si>
  <si>
    <t>38.90304, -77.019027</t>
  </si>
  <si>
    <t>38.892556, -77.082089</t>
  </si>
  <si>
    <t>38.812711, -77.061715</t>
  </si>
  <si>
    <t>W&amp;OD Trail &amp; Langston Blvd</t>
  </si>
  <si>
    <t>38.885321, -77.156427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</si>
</sst>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 mmm"/>
    <numFmt numFmtId="165" formatCode="yyyy mmmm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Bikeshare Rides Initiated in DC in 2021 by Neighborhood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'Neighborhood Share of System'!$X$1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'Neighborhood Share of System'!$U$2:$U$13</c:f>
            </c:strRef>
          </c:cat>
          <c:val>
            <c:numRef>
              <c:f>'Neighborhood Share of System'!$X$2:$X$13</c:f>
              <c:numCache/>
            </c:numRef>
          </c:val>
        </c:ser>
        <c:overlap val="100"/>
        <c:axId val="642466989"/>
        <c:axId val="870062173"/>
      </c:barChart>
      <c:catAx>
        <c:axId val="64246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neighborhood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70062173"/>
      </c:catAx>
      <c:valAx>
        <c:axId val="870062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of rides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2466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Rides Started at Busiest Bikeshare Stations (Monthly Sum)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Graphics!$A$2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Graphics!$B$2:$U$2</c:f>
              <c:numCache/>
            </c:numRef>
          </c:val>
          <c:smooth val="0"/>
        </c:ser>
        <c:ser>
          <c:idx val="1"/>
          <c:order val="1"/>
          <c:tx>
            <c:strRef>
              <c:f>Graphics!$A$3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Graphics!$B$3:$U$3</c:f>
              <c:numCache/>
            </c:numRef>
          </c:val>
          <c:smooth val="0"/>
        </c:ser>
        <c:ser>
          <c:idx val="2"/>
          <c:order val="2"/>
          <c:tx>
            <c:strRef>
              <c:f>Graphics!$A$4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Graphics!$B$4:$U$4</c:f>
              <c:numCache/>
            </c:numRef>
          </c:val>
          <c:smooth val="0"/>
        </c:ser>
        <c:ser>
          <c:idx val="3"/>
          <c:order val="3"/>
          <c:tx>
            <c:strRef>
              <c:f>Graphics!$A$5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Graphics!$B$5:$U$5</c:f>
              <c:numCache/>
            </c:numRef>
          </c:val>
          <c:smooth val="0"/>
        </c:ser>
        <c:ser>
          <c:idx val="4"/>
          <c:order val="4"/>
          <c:tx>
            <c:strRef>
              <c:f>Graphics!$A$6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Graphics!$B$6:$U$6</c:f>
              <c:numCache/>
            </c:numRef>
          </c:val>
          <c:smooth val="0"/>
        </c:ser>
        <c:ser>
          <c:idx val="5"/>
          <c:order val="5"/>
          <c:tx>
            <c:strRef>
              <c:f>Graphics!$A$7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Graphics!$B$7:$U$7</c:f>
              <c:numCache/>
            </c:numRef>
          </c:val>
          <c:smooth val="0"/>
        </c:ser>
        <c:ser>
          <c:idx val="6"/>
          <c:order val="6"/>
          <c:tx>
            <c:strRef>
              <c:f>Graphics!$A$8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Graphics!$B$8:$U$8</c:f>
              <c:numCache/>
            </c:numRef>
          </c:val>
          <c:smooth val="0"/>
        </c:ser>
        <c:ser>
          <c:idx val="7"/>
          <c:order val="7"/>
          <c:tx>
            <c:strRef>
              <c:f>Graphics!$A$9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Graphics!$B$9:$U$9</c:f>
              <c:numCache/>
            </c:numRef>
          </c:val>
          <c:smooth val="0"/>
        </c:ser>
        <c:ser>
          <c:idx val="8"/>
          <c:order val="8"/>
          <c:tx>
            <c:strRef>
              <c:f>Graphics!$A$10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none"/>
          </c:marker>
          <c:cat>
            <c:strRef>
              <c:f>Graphics!$B$1:$U$1</c:f>
            </c:strRef>
          </c:cat>
          <c:val>
            <c:numRef>
              <c:f>Graphics!$B$10:$U$10</c:f>
              <c:numCache/>
            </c:numRef>
          </c:val>
          <c:smooth val="0"/>
        </c:ser>
        <c:axId val="1416744076"/>
        <c:axId val="1442394842"/>
      </c:lineChart>
      <c:catAx>
        <c:axId val="1416744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2394842"/>
      </c:catAx>
      <c:valAx>
        <c:axId val="144239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Sum of Rides per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6744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1</xdr:row>
      <xdr:rowOff>19050</xdr:rowOff>
    </xdr:from>
    <xdr:ext cx="8496300" cy="741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590550</xdr:colOff>
      <xdr:row>8</xdr:row>
      <xdr:rowOff>9525</xdr:rowOff>
    </xdr:from>
    <xdr:ext cx="971550" cy="1047750"/>
    <xdr:grpSp>
      <xdr:nvGrpSpPr>
        <xdr:cNvPr id="2" name="Shape 2" title="Drawing"/>
        <xdr:cNvGrpSpPr/>
      </xdr:nvGrpSpPr>
      <xdr:grpSpPr>
        <a:xfrm>
          <a:off x="3094525" y="1589750"/>
          <a:ext cx="1320000" cy="1439400"/>
          <a:chOff x="3094525" y="1589750"/>
          <a:chExt cx="1320000" cy="1439400"/>
        </a:xfrm>
      </xdr:grpSpPr>
      <xdr:sp>
        <xdr:nvSpPr>
          <xdr:cNvPr id="3" name="Shape 3"/>
          <xdr:cNvSpPr/>
        </xdr:nvSpPr>
        <xdr:spPr>
          <a:xfrm>
            <a:off x="3460375" y="1989950"/>
            <a:ext cx="588300" cy="103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094525" y="1589750"/>
            <a:ext cx="1320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6th largest share</a:t>
            </a:r>
            <a:endParaRPr sz="11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16</xdr:row>
      <xdr:rowOff>180975</xdr:rowOff>
    </xdr:from>
    <xdr:ext cx="116586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K961" sheet="All-data"/>
  </cacheSource>
  <cacheFields>
    <cacheField name="stations" numFmtId="0">
      <sharedItems containsBlank="1">
        <s v="Columbus Circle / Union Station"/>
        <s v="New Hampshire Ave &amp; T St NW"/>
        <s v="14th &amp; Irving St NW"/>
        <s v="15th &amp; P St NW"/>
        <s v="1st &amp; M St NE"/>
        <s v="14th &amp; V St NW"/>
        <s v="Thomas Circle"/>
        <s v="17th &amp; Corcoran St NW"/>
        <s v="Massachusetts Ave &amp; Dupont Circle NW"/>
        <s v="8th &amp; O St NW"/>
        <s v="14th &amp; Rhode Island Ave NW"/>
        <s v="11th &amp; M St NW"/>
        <s v="Lincoln Memorial"/>
        <s v="5th St &amp; Massachusetts Ave NW"/>
        <s v="3rd &amp; M St NE"/>
        <s v="20th St &amp; Florida Ave NW"/>
        <s v="Adams Mill &amp; Columbia Rd NW"/>
        <s v="Columbia &amp; Ontario Rd NW"/>
        <s v="18th &amp; New Hampshire Ave NW"/>
        <s v="5th &amp; K St NW"/>
        <s v="Convention Center / 7th &amp; M St NW"/>
        <s v="6th &amp; H St NE"/>
        <s v="12th &amp; U St NW"/>
        <s v="15th &amp; W St NW"/>
        <s v="Lamont &amp; Mt Pleasant NW"/>
        <s v="18th St &amp; Wyoming Ave NW"/>
        <s v="8th &amp; H St NW"/>
        <s v="15th &amp; M St NW"/>
        <s v="4th St &amp; Madison Dr NW"/>
        <s v="17th St &amp; Massachusetts Ave NW"/>
        <s v="4th &amp; M St SW"/>
        <s v="Metro Center / 12th &amp; G St NW"/>
        <s v="22nd &amp; I St NW / Foggy Bottom"/>
        <s v="18th &amp; R St NW"/>
        <s v="23rd &amp; M St NW"/>
        <s v="11th &amp; Girard St NW"/>
        <s v="14th &amp; Belmont St NW"/>
        <s v="Lincoln Park / 13th &amp; East Capitol St NE"/>
        <s v="Columbia Rd &amp; Belmont St NW"/>
        <s v="12th &amp; L St NW"/>
        <s v="20th &amp; O St NW / Dupont South"/>
        <s v="Smithsonian-National Mall / Jefferson Dr &amp; 12th St SW"/>
        <s v="10th &amp; K St NW"/>
        <s v="7th &amp; T St NW"/>
        <s v="California St &amp; Florida Ave NW"/>
        <s v="7th &amp; F St NW / National Portrait Gallery"/>
        <s v="New Hampshire Ave &amp; 24th St NW"/>
        <s v="Jefferson Dr &amp; 14th St SW"/>
        <s v="14th &amp; R St NW"/>
        <s v="17th &amp; G St NW"/>
        <s v="1st &amp; Rhode Island Ave NW"/>
        <s v="North Capitol St &amp; F St NW"/>
        <s v="11th &amp; O St NW"/>
        <s v="4th St &amp; K St NW"/>
        <s v="17th &amp; K St NW"/>
        <s v="3rd &amp; H St NE"/>
        <s v="18th &amp; M St NW"/>
        <s v="M St &amp; Pennsylvania Ave NW"/>
        <s v="Columbia Rd &amp; Georgia Ave NW"/>
        <s v="Connecticut Ave &amp; R St NW"/>
        <s v="14th &amp; L St NW"/>
        <s v="Rhode Island &amp; Connecticut Ave NW"/>
        <s v="2nd St &amp; Massachusetts Ave NE"/>
        <s v="New Jersey Ave &amp; F St NW"/>
        <s v="7th &amp; R St NW / Shaw Library"/>
        <s v="1st &amp; K St SE"/>
        <s v="25th St &amp; Pennsylvania Ave NW"/>
        <s v="Henry Bacon Dr &amp; Lincoln Memorial Circle NW"/>
        <s v="17th &amp; K St NW / Farragut Square"/>
        <s v="21st &amp; I St NW"/>
        <s v="Woodley Park Metro / Calvert St &amp; Connecticut Ave NW"/>
        <s v="16th &amp; R St NW"/>
        <s v="1st &amp; O St NW"/>
        <s v="37th &amp; O St NW / Georgetown University"/>
        <s v="14th &amp; Newton St NW"/>
        <s v="13th &amp; H St NE"/>
        <s v="7th &amp; K St NW"/>
        <s v="Eastern Market / 7th &amp; North Carolina Ave SE"/>
        <s v="Park Rd &amp; Holmead Pl NW"/>
        <s v="11th &amp; Park Rd NW"/>
        <s v="Vermont Ave &amp; I St NW"/>
        <s v="13th &amp; D St NE"/>
        <s v="10th &amp; U St NW"/>
        <s v="11th &amp; S St NW"/>
        <s v="22nd &amp; P ST NW"/>
        <s v="2nd &amp; G St NE"/>
        <s v="15th St &amp; Constitution Ave NW"/>
        <s v="3rd St &amp; Pennsylvania Ave SE"/>
        <s v="19th &amp; G St NW"/>
        <s v="18th St &amp; Pennsylvania Ave NW"/>
        <s v="Washington &amp; Independence Ave SW/HHS"/>
        <s v="4th &amp; C St SW"/>
        <s v="Constitution Ave &amp; 2nd St NW/DOL"/>
        <s v="11th &amp; Kenyon St NW"/>
        <s v="3rd &amp; G St SE"/>
        <s v="Florida Ave &amp; R St NW"/>
        <s v="Jefferson Memorial"/>
        <s v="New Jersey Ave &amp; N St NW/Dunbar HS"/>
        <s v="14th &amp; Girard St NW"/>
        <s v="13th St &amp; New York Ave NW"/>
        <s v="4th &amp; E St SW"/>
        <s v="4th &amp; East Capitol St NE"/>
        <s v="14th St &amp; Spring Rd NW"/>
        <s v="20th &amp; E St NW"/>
        <s v="14th &amp; G St NW"/>
        <s v="15th &amp; L St NW"/>
        <s v="New Jersey Ave &amp; R St NW"/>
        <s v="7th St &amp; Massachusetts Ave NE"/>
        <s v="L'Enfant Plaza / 7th &amp; C St SW"/>
        <s v="1st &amp; D St SE"/>
        <s v="15th &amp; K St NW"/>
        <s v="4th &amp; M St SE"/>
        <s v="Georgia &amp; New Hampshire Ave NW"/>
        <s v="Maryland Ave &amp; E St NE"/>
        <s v="D St &amp; Maryland Ave NE"/>
        <s v="20th &amp; L St NW"/>
        <s v="5th &amp; F St NW"/>
        <s v="8th &amp; F St NE"/>
        <s v="Calvert St &amp; Woodley Pl NW"/>
        <s v="Crystal City Metro / 18th St &amp; S Bell St"/>
        <s v="16th &amp; Irving St NW"/>
        <s v="4th &amp; D St NW / Judiciary Square"/>
        <s v="24th &amp; N St NW"/>
        <s v="19th &amp; K St NW"/>
        <s v="10th &amp; Florida Ave NW"/>
        <s v="8th &amp; D St NW"/>
        <s v="Court House Metro / 15th St &amp; N Uhle St"/>
        <s v="C &amp; O Canal &amp; Wisconsin Ave NW"/>
        <s v="North Capitol St &amp; G Pl NE"/>
        <s v="3rd &amp; Elm St NW"/>
        <s v="Eckington Pl &amp; Q St NE"/>
        <s v="3rd &amp; D St SE"/>
        <s v="Potomac &amp; M St NW"/>
        <s v="11th &amp; H St NE"/>
        <s v="Massachusetts Ave &amp; 6th St NE"/>
        <s v="23rd &amp; E St NW"/>
        <s v="14th &amp; D St NW / Ronald Reagan Building"/>
        <s v="Braddock Rd Metro"/>
        <s v="14th St &amp; New York Ave NW"/>
        <s v="Georgia Ave &amp; Morton St NW"/>
        <s v="7th &amp; S St NW"/>
        <s v="6th St &amp; Indiana Ave NW"/>
        <s v="8th &amp; East Capitol St NE"/>
        <s v="Maine Ave &amp; 7th St SW"/>
        <s v="Lynn St &amp; 19th St North"/>
        <s v="15th St &amp; Massachusetts Ave SE"/>
        <s v="17th St &amp; Independence Ave SW"/>
        <s v="1st &amp; H St NW"/>
        <s v="Wisconsin Ave &amp; O St NW"/>
        <s v="21st St &amp; Pennsylvania Ave NW"/>
        <s v="New York Ave &amp; 15th St NW"/>
        <s v="Potomac &amp; Pennsylvania Ave SE"/>
        <s v="Ballston Metro / Stuart St &amp; 9th St N"/>
        <s v="15th St &amp; Pennsylvania Ave NW"/>
        <s v="18th &amp; L St NW"/>
        <s v="15th &amp; East Capitol St NE"/>
        <s v="10th &amp; E St NW"/>
        <s v="1st &amp; M St SE"/>
        <s v="Maine Ave &amp; 9th St SW"/>
        <s v="14th &amp; Otis Pl NW"/>
        <s v="Wisconsin Ave &amp; Newark St NW"/>
        <s v="14th &amp; Harvard St NW"/>
        <s v="Takoma Metro"/>
        <s v="15th &amp; F St NE"/>
        <s v="Georgetown Harbor / 30th St NW"/>
        <s v="19th St &amp; Pennsylvania Ave NW"/>
        <s v="US Dept of State / Virginia Ave &amp; 21st St NW"/>
        <s v="39th &amp; Calvert St NW / Stoddert"/>
        <s v="6th &amp; K St NE"/>
        <s v="3rd &amp; H St NW"/>
        <s v="10th &amp; G St NW"/>
        <s v="3rd &amp; Tingey St SE"/>
        <s v="10th St &amp; Constitution Ave NW"/>
        <s v="11th &amp; F St NW"/>
        <s v="Gravelly Point"/>
        <s v="Union Market"/>
        <s v="North Capitol &amp; R St NE"/>
        <s v="10th St &amp; L'Enfant Plaza SW"/>
        <s v="Lincoln Rd &amp; Seaton Pl NE/Harry Thomas Rec Center"/>
        <s v="Independence Ave &amp; L'Enfant Plaza SW/DOE"/>
        <s v="4th &amp; W St NE"/>
        <s v="22nd St &amp; Constitution Ave NW"/>
        <s v="11th &amp; C St SE"/>
        <s v="Virginia Square Metro / Monroe St &amp; 9th St N"/>
        <s v="34th St &amp; Wisconsin Ave NW"/>
        <s v="M St &amp; New Jersey Ave SE"/>
        <s v="USDA / 12th &amp; C St SW"/>
        <s v="Kennedy Center"/>
        <s v="3000 Connecticut Ave NW / National Zoo"/>
        <s v="7th &amp; E St SW"/>
        <s v="Clarendon Metro / Wilson Blvd &amp; N Highland St"/>
        <s v="New York Ave &amp; Hecht Ave NE"/>
        <s v="22nd &amp; H St NW"/>
        <s v="34th &amp; Water St NW"/>
        <s v="Ohio Dr &amp; West Basin Dr SW / MLK &amp; FDR Memorials"/>
        <s v="Montello Ave &amp; Holbrook Terr NE"/>
        <s v="Tenleytown / Wisconsin Ave &amp; Albemarle St NW"/>
        <s v="9th &amp; Upshur St NW"/>
        <s v="8th &amp; Eye St SE / Barracks Row"/>
        <s v="19th &amp; East Capitol St SE"/>
        <s v="12th St &amp; Pennsylvania Ave SE"/>
        <s v="21st St &amp; Constitution Ave NW"/>
        <s v="Neal St &amp; Trinidad Ave NE"/>
        <s v="Eads St &amp; 12th St S"/>
        <s v="King St Metro North / Cameron St"/>
        <s v="18th &amp; C St NW"/>
        <s v="Market Square / King St &amp; Royal St"/>
        <s v="Clarendon Blvd &amp; Pierce St"/>
        <s v="Rhode Island Ave &amp; V St NE"/>
        <s v="Connecticut Ave &amp; Newark St NW / Cleveland Park"/>
        <s v="20th St &amp; Virginia Ave NW"/>
        <s v="Virginia Ave &amp; 25th St NW"/>
        <s v="2nd St &amp; Seaton Pl NE"/>
        <s v="Rhode Island Ave Metro"/>
        <s v="Wilson Blvd &amp; N Uhle St"/>
        <s v="N Lynn St &amp; Fairfax Dr"/>
        <s v="Wilson Blvd &amp; N Quincy St"/>
        <s v="Potomac Ave &amp; 8th St SE"/>
        <s v="1st &amp; Washington Hospital Center NW"/>
        <s v="N Veitch St &amp; 20th St N"/>
        <s v="Clarendon Blvd &amp; N Fillmore St"/>
        <s v="19th St &amp; Constitution Ave NW"/>
        <s v="Pentagon City Metro / 12th St &amp; S Hayes St"/>
        <s v="Roosevelt Island"/>
        <s v="39th &amp; Veazey St NW"/>
        <s v="Iwo Jima Memorial / Meade &amp; 14th St N"/>
        <s v="Kansas Ave &amp; Sherman Cr NW"/>
        <s v="Oklahoma Ave &amp; D St NE"/>
        <s v="Fort Totten Metro"/>
        <s v="Van Ness Metro / UDC"/>
        <s v="Georgia Ave and Fairmont St NW"/>
        <s v="Hamlin &amp; 7th St NE"/>
        <s v="10th &amp; Monroe St NE"/>
        <s v="Calvert &amp; Biltmore St NW"/>
        <s v="Gallaudet / 8th St &amp; Florida Ave NE"/>
        <s v="36th &amp; Calvert St NW / Glover Park"/>
        <s v="13th &amp; E St SE"/>
        <s v="Reservoir Rd &amp; 38th St NW"/>
        <s v="Hains Point/Buckeye &amp; Ohio Dr SW"/>
        <s v="Crystal Dr &amp; 15th St S"/>
        <s v="Rosedale Rec Center"/>
        <s v="19th &amp; E Street NW"/>
        <s v="New Hampshire &amp; Gallatin St NW"/>
        <s v="Connecticut &amp; Nebraska Ave NW"/>
        <s v="Washington Blvd &amp; 10th St N"/>
        <s v="Carroll &amp; Ethan Allen Ave"/>
        <s v="East Falls Church Metro / Sycamore St &amp; 19th St N"/>
        <s v="King St Metro South"/>
        <s v="Bethesda Metro / Wisconsin Ave &amp; Old Georgetown Rd"/>
        <s v="Crystal Dr &amp; 23rd St S"/>
        <s v="Maryland Ave &amp; 17th St NE"/>
        <s v="8th &amp; K St NE"/>
        <s v="Fairfax Dr &amp; N Randolph St"/>
        <s v="Bladensburg Rd &amp; Benning Rd NE"/>
        <s v="12th &amp; Irving St NE"/>
        <s v="Harvard St &amp; Adams Mill Rd NW"/>
        <s v="15th St &amp; N Scott St"/>
        <s v="Crystal Dr &amp; 20th St S"/>
        <s v="Woodmont Ave &amp; Strathmore St"/>
        <s v="Wilson Blvd &amp; N Edgewood St"/>
        <s v="Edgewood Rec Center"/>
        <s v="N Quincy St &amp; Glebe Rd"/>
        <s v="Ballenger Ave &amp; Dulaney St"/>
        <s v="Eads St &amp; 22nd St S"/>
        <s v="Arlington Blvd &amp; N Queen St"/>
        <s v="Connecticut Ave &amp; Yuma St NW"/>
        <s v="N Veitch St &amp; Key Blvd"/>
        <s v="Potomac Ave &amp; Swann Ave"/>
        <s v="14th &amp; Upshur St NW"/>
        <s v="Fairfax Dr &amp; Wilson Blvd"/>
        <s v="Wisconsin Ave &amp; Brandywine St NW"/>
        <s v="River Rd &amp; Landy Ln"/>
        <s v="14th St &amp; Colorado Ave NW"/>
        <s v="Battery Ln &amp; Trolley Trail"/>
        <s v="King Greenleaf Rec Center"/>
        <s v="Franklin St &amp; S Washington St"/>
        <s v="Madison St &amp; Fairfax St"/>
        <s v="Joyce St &amp; 16th St S"/>
        <s v="Arlington Blvd &amp; S George Mason Dr"/>
        <s v="Pershing Dr &amp; N George Mason Dr"/>
        <s v="Potomac Ave &amp; Half St SW"/>
        <s v="24th &amp; R St NE / National Arboretum"/>
        <s v="Friendship Hts Metro / Wisconsin Ave &amp; Wisconsin Cir"/>
        <s v="Rhodes St &amp; 16th St N"/>
        <s v="Wilson Blvd &amp; N Troy St"/>
        <s v="George Mason Dr &amp; Wilson Blvd"/>
        <s v="Saint Asaph St &amp; Madison St"/>
        <s v="John McCormack Dr &amp; Michigan Ave NE"/>
        <s v="Georgia Ave &amp; Emerson St NW"/>
        <s v="21st St &amp; N Pierce St"/>
        <s v="Army Navy Dr &amp; S Joyce St"/>
        <s v="Anacostia Metro"/>
        <s v="Duke St &amp; John Carlyle St"/>
        <s v="GMU / Fairfax Dr &amp; Kenmore St"/>
        <s v="Wilson Blvd &amp; N Franklin Rd"/>
        <s v="S Arlington Mill Dr &amp; Campbell Ave"/>
        <s v="Clark St &amp; 26th St S"/>
        <s v="American University East Campus"/>
        <s v="Connecticut Ave &amp; Tilden St NW"/>
        <s v="King St &amp; Patrick St"/>
        <s v="TJ Cmty Ctr / 2nd St &amp; S Old Glebe Rd"/>
        <s v="12th &amp; Newton St NE"/>
        <s v="Commerce St &amp; Fayette St"/>
        <s v="White Flint Metro"/>
        <s v="Potomac Greens Dr &amp; Slaters Ln"/>
        <s v="Mount Vernon Ave &amp; Kennedy St"/>
        <s v="5th &amp; Kennedy St NW"/>
        <s v="Columbia Pike &amp; S Walter Reed Dr"/>
        <s v="Central Library / Quincy St &amp; 10th St N"/>
        <s v="Utah St &amp; 11th St N"/>
        <s v="S Glebe Rd &amp; Potomac Ave"/>
        <s v="Ward Circle / American University"/>
        <s v="Powhatan St &amp; Bashford Ln"/>
        <s v="Wisconsin Ave &amp; Ingomar St NW"/>
        <s v="Prince St &amp; Union St"/>
        <s v="Montgomery &amp; East Ln"/>
        <s v="Arlington Blvd &amp; Fillmore St"/>
        <s v="Royal St &amp; Wilkes St"/>
        <s v="Glebe Rd &amp; 11th St N"/>
        <s v="14th St Heights / 14th &amp; Crittenden St NW"/>
        <s v="Carroll &amp; Westmoreland Ave"/>
        <s v="Tysons Corner Station"/>
        <s v="Connecticut Ave &amp; McKinley St NW"/>
        <s v="Bethesda Ave &amp; Arlington Rd"/>
        <s v="Silver Spring Metro / Colesville Rd &amp; Wayne Ave"/>
        <s v="Arlington Mill Cmty Center / Columbia Pike &amp; S Dinwiddie St"/>
        <s v="Old Georgetown Rd &amp; Southwick St"/>
        <s v="Wiehle Ave &amp; Reston Station Blvd"/>
        <s v="Potomac Ave &amp; 35th St S"/>
        <s v="Offutt Ln &amp; Chevy Chase Dr"/>
        <s v="14th &amp; Luzon St NW"/>
        <s v="Friendship Blvd &amp; Willard Ave"/>
        <s v="Crystal Dr &amp; 27th St S"/>
        <s v="Lee Center"/>
        <s v="Washington-Liberty High School / N Stafford St &amp; Generals Way"/>
        <s v="Monroe Ave &amp; Leslie Ave"/>
        <s v="Pleasant St &amp; MLK Ave SE"/>
        <s v="Mount Vernon Ave &amp; E Nelson Ave"/>
        <s v="Good Hope Rd &amp; MLK Ave SE"/>
        <s v="Georgia &amp; Missouri Ave NW"/>
        <s v="Pershing Dr &amp; Wayne St"/>
        <s v="Trinidad Rec Center"/>
        <s v="Wilson Blvd &amp; N Illinois St"/>
        <s v="3rd &amp; Underwood St NW"/>
        <s v="Madison St &amp; N Henry St"/>
        <s v="Troy St &amp; 26th St S"/>
        <s v="18th St &amp; Rhode Island Ave NE"/>
        <s v="Fenton St &amp; Ellsworth Dr"/>
        <s v="Mount Vernon Ave &amp; E Del Ray Ave"/>
        <s v="Anacostia Ave &amp; Benning Rd NE / River Terrace"/>
        <s v="Sunset Hills Rd &amp; Isaac Newton Square"/>
        <s v="Fenton St &amp; New York Ave"/>
        <s v="Aurora Hills Cmty Ctr / 18th St &amp; S Hayes St"/>
        <s v="Shady Grove Metro West"/>
        <s v="Eads St &amp; 15th St S"/>
        <s v="Washington Blvd &amp; 7th St N"/>
        <s v="17th &amp; Upshur St NW"/>
        <s v="Potomac Ave &amp; Main Line Blvd"/>
        <s v="Park Run &amp; Onyx Dr"/>
        <s v="Henry St &amp; Pendleton St"/>
        <s v="18th &amp; Monroe St NE"/>
        <s v="Georgia Ave &amp; Piney Branch Rd NW"/>
        <s v="Georgia Ave &amp; Kennedy St NW"/>
        <s v="Kennebec St &amp; 11th St N"/>
        <s v="Medical Center Metro"/>
        <s v="Fessenden St &amp; Wisconsin Ave NW"/>
        <s v="Mount Vernon Ave &amp; Four Mile Run Park"/>
        <s v="Kingman Island/The Fields at RFK"/>
        <s v="Washington Blvd &amp; Walter Reed Dr"/>
        <s v="Norfolk Ave &amp; Fairmont St"/>
        <s v="Veterans Pl &amp; Pershing Dr"/>
        <s v="28th St &amp; S Meade St"/>
        <s v="Reston Town Center Transit Station"/>
        <s v="Walter Reed Dr &amp; 8th St S"/>
        <s v="3rd St &amp; Riggs Rd NE"/>
        <s v="Executive Blvd &amp; E Jefferson St"/>
        <s v="Congress Heights Metro"/>
        <s v="Twinbrook Metro"/>
        <s v="Westover Library / Washington Blvd &amp; N McKinley Rd"/>
        <s v="Wheaton Metro / Georgia Ave &amp; Reedie Dr"/>
        <s v="Commonwealth Ave &amp; Oak St"/>
        <s v="Long Bridge Park / Long Bridge Dr &amp; 6th St S"/>
        <s v="John McCormack Rd NE"/>
        <s v="Yuma St &amp; Tenley Circle NW"/>
        <s v="Carlin Springs Rd &amp; N Thomas St"/>
        <s v="Prince George's Plaza Metro"/>
        <s v="Pennsylvania &amp; Minnesota Ave SE"/>
        <s v="Woodglen Dr &amp; Executive Blvd"/>
        <s v="Anacostia Park"/>
        <s v="National Harbor Carousel"/>
        <s v="Columbia Pike &amp; S Courthouse Rd"/>
        <s v="48th Pl &amp; MacArthur Blvd NW"/>
        <s v="Grandview &amp; Blueridge Ave"/>
        <s v="Congressional Ln &amp; E Jefferson St"/>
        <s v="Cordell &amp; Norfolk Ave"/>
        <s v="Fairfax Village"/>
        <s v="Fenton St &amp; Gist Ave"/>
        <s v="West Hyattsville Metro"/>
        <s v="Four Mile Run Dr &amp; S Walter Reed Dr"/>
        <s v="Shady Grove Metro East"/>
        <s v="Barton St &amp; 10th St N"/>
        <s v="Rhode Island &amp; Montana Ave NE"/>
        <s v="Eisenhower Ave &amp; Mill Race Ln"/>
        <s v="Columbia Pike &amp; S Orme St"/>
        <s v="N Roosevelt St &amp; Roosevelt Blvd"/>
        <s v="Fishers Ln &amp; Rock Creek Mill Rd"/>
        <s v="Alabama Ave &amp; Stanton Rd SE / Shops at Park Village"/>
        <s v="East West Hwy &amp; 16th St"/>
        <s v="Barcroft Community Center"/>
        <s v="Sligo Ave &amp; Carroll Ln"/>
        <s v="The Mall at Prince Georges"/>
        <s v="Rolfe St &amp; 9th St S"/>
        <s v="Dunn Loring Metro"/>
        <s v="Mount Vernon Ave &amp; Bruce St"/>
        <s v="Chillum Rd &amp; Riggs Rd / Riggs Plaza"/>
        <s v="Rockville Pike &amp; Old Georgetown Rd"/>
        <s v="Columbus Ave &amp; Tribeca St"/>
        <s v="King Farm Blvd &amp; Piccard Dr"/>
        <s v="Queens Chapel &amp; Hamilton St"/>
        <s v="Good Hope &amp; Naylor Rd SE"/>
        <s v="East West Hwy &amp; Blair Mill Rd"/>
        <s v="Georgia Ave &amp; Spring St"/>
        <s v="Minnesota Ave Metro/DOES"/>
        <s v="Washington Blvd &amp; N Frederick St"/>
        <s v="47th &amp; Elm St"/>
        <s v="W Columbia St &amp; N Washington St"/>
        <s v="Montgomery Ave &amp; Waverly St"/>
        <s v="Commonwealth Ave &amp; E Monroe Ave"/>
        <s v="Sunset Hills Rd &amp; Discovery Square"/>
        <s v="West Falls Church Metro"/>
        <s v="Four Mile Run Dr &amp; S Shirlington Rd"/>
        <s v="Anacostia Library"/>
        <s v="Philadelphia &amp; Maple Ave"/>
        <s v="Baltimore Ave &amp; Jefferson St"/>
        <s v="W Broad St &amp; Little Falls St"/>
        <s v="Maple &amp; Ritchie Ave"/>
        <s v="Army Navy Dr &amp; S Nash St"/>
        <s v="Temporary Rd &amp; Old Reston Ave"/>
        <s v="Benning Rd &amp; East Capitol St NE / Benning Rd Metro"/>
        <s v="Silver Spring Transit Center - Top Level"/>
        <s v="Needwood Rd &amp; Eagles Head Ct"/>
        <s v="Frederick Ave &amp; Horners Ln"/>
        <s v="13th St &amp; Eastern Ave"/>
        <s v="Rockville Metro East"/>
        <s v="Riverdale Park Town Center"/>
        <s v="Fort Stanton Rec Center"/>
        <s v="16th &amp; Q St SE / Anacostia HS"/>
        <s v="Falls Church City Hall / Park Ave &amp; Little Falls St"/>
        <s v="Stanton Square SE"/>
        <s v="Riggs Rd &amp; East West Hwy"/>
        <s v="Good Hope Rd &amp; 14th St SE"/>
        <s v="Merrilee Dr &amp; Lauren Elizabeth Lane"/>
        <s v="King Farm Blvd &amp; Pleasant Dr"/>
        <s v="Norfolk &amp; Rugby Ave"/>
        <s v="Pennsylvania Ave &amp; Park Ave"/>
        <s v="Piccard &amp; W Gude Dr"/>
        <s v="Perry &amp; 35th St"/>
        <s v="Fleet St &amp; Waterfront St"/>
        <s v="Sunset Hills &amp; Old Reston Ave"/>
        <s v="4th St &amp; Mississippi Ave SE"/>
        <s v="Tanger Outlets"/>
        <s v="Merrifield Cinema &amp; Merrifield Town Center"/>
        <s v="WAU / Flower Ave &amp; Division St"/>
        <s v="Westpark &amp; Jones Branch Dr"/>
        <s v="Baltimore Ave &amp; Van Buren St / Riverdale Park Station"/>
        <s v="S George Mason &amp; Four Mile Run Dr"/>
        <s v="Columbia Pike &amp; S Oakland St"/>
        <s v="Town Center Pkwy &amp; Sunset Hills Rd"/>
        <s v="Alabama &amp; MLK Ave SE"/>
        <s v="31st St &amp; S Woodrow St"/>
        <s v="Benning Branch Library"/>
        <s v="Rhode Island Ave &amp; 39th St / Brentwood Arts Exchange"/>
        <s v="Fleet St &amp; Ritchie Pkwy"/>
        <s v="Library St &amp; Freedom Dr"/>
        <s v="Pooks Hill Rd &amp; Linden Ave"/>
        <s v="Kenilworth Terrace &amp; Hayes St. NE"/>
        <s v="S Maple Ave &amp; S Washington St"/>
        <s v="Radford St &amp; Osage St"/>
        <s v="Amherst Ave &amp; Elkins St"/>
        <s v="Towers Crescent Dr &amp; Tysons One Pl"/>
        <s v="Westpark &amp; Park Run Dr"/>
        <s v="Lyttonsville Rd &amp; Lyttonsville Pl"/>
        <s v="Key West Ave &amp; Siesta Key Way"/>
        <s v="E Fairfax St &amp; S Washington St"/>
        <s v="Medical Center Dr &amp; Key West Ave"/>
        <s v="Division Ave &amp; Foote St NE"/>
        <s v="Kenmore St &amp; 24th St S"/>
        <s v="Ridge Rd Community Center"/>
        <s v="Largo Town Center Metro"/>
        <s v="Shady Grove Hospital"/>
        <s v="1st &amp; S Capitol St SE / Oxon Run Trail"/>
        <s v="South Capitol &amp; Atlantic St SW"/>
        <s v="Amherst Ave &amp; Prichard Rd"/>
        <s v="State Theatre / Park Pl &amp; N Washington St"/>
        <s v="Spring St &amp; 2nd Ave"/>
        <s v="Nannie Helen Burroughs Ave &amp; 49th St NE"/>
        <s v="Blueridge Ave &amp; Elkin St"/>
        <s v="Reston YMCA"/>
        <s v="Dennis Ave &amp; Amherst Ave"/>
        <s v="Takoma Park Rec Center"/>
        <s v="Hyattsville Library / Adelphi Rd &amp; Toledo Rd"/>
        <s v="Deanwood Rec Center"/>
        <s v="N Oak St &amp; W Broad St"/>
        <s v="Oglethorpe St &amp; 42nd Ave"/>
        <s v="Branch &amp; Pennsylvania Ave SE"/>
        <s v="Fallsgrove Dr &amp; W Montgomery Ave"/>
        <s v="Citadel Ave &amp; McGrath Blvd"/>
        <s v="Town Center Pkwy &amp; Bowman Towne Dr"/>
        <s v="Wheaton Library &amp; Community Rec Center"/>
        <s v="Westpark Dr &amp; Leesburg Pike"/>
        <s v="61st St &amp; Banks Pl NE"/>
        <s v="Tysons One Pl &amp; Chain Bridge Rd"/>
        <s v="Jones Branch &amp; Westbranch Dr"/>
        <s v="1301 McCormick Dr / Wayne K. Curry Admin Bldg"/>
        <s v="Garland Ave &amp; Walden Rd"/>
        <s v="New Hampshire &amp; Kirklynn Ave"/>
        <s v="New Dominion Pkwy &amp; Fountain Dr"/>
        <s v="Capitol Heights Metro"/>
        <s v="Nannie Helen Burroughs &amp; Minnesota Ave NE"/>
        <s v="Windham Ln &amp; Amherst Ave"/>
        <s v="New Hampshire Ave &amp; East-West Hwy"/>
        <s v="Livingston Rd &amp; 3rd St SE"/>
        <s v="McLean Metro"/>
        <s v="Largo Rd &amp; Campus Way / Prince Georges's Comm Col"/>
        <s v="Jones Branch Drive &amp; Scotts Crossing Rd"/>
        <s v="Spring Hill Metro"/>
        <s v="North Shore Dr &amp; Village Rd"/>
        <s v="Corporate Blvd &amp; Omega Dr"/>
        <s v="19th &amp; Savannah St SE"/>
        <s v="Traville Gateway Dr &amp; Gudelsky Dr"/>
        <s v="E Montgomery Ave &amp; Maryland Ave"/>
        <s v="Campus Commons"/>
        <s v="Randle Circle &amp; Minnesota Ave SE"/>
        <s v="Tysons West Transit Center"/>
        <s v="Monroe St &amp; Monroe Pl"/>
        <s v="Valley Ave &amp; Wheeler Rd SE"/>
        <s v="Columbus Ave &amp; Gramercy Blvd"/>
        <s v="Northwestern High School"/>
        <s v="Mississippi Ave &amp; 19th St SE / THEARC"/>
        <s v="Oxon Hill Park &amp; Ride"/>
        <s v="Fallsgrove Blvd &amp; Fallsgrove Dr"/>
        <s v="Greensboro &amp; International Dr"/>
        <s v="United Medical Center"/>
        <s v="37th &amp; Ely Pl SE"/>
        <s v="Key West Ave &amp; Great Seneca Hwy"/>
        <s v="Reston Pkwy &amp; Spectrum Dr"/>
        <s v="Southern Ave Metro"/>
        <s v="Greensboro &amp; Pinnacle Dr"/>
        <s v="Reston Regional Library"/>
        <s v="Montgomery College / W Campus Dr &amp; Mannakee St"/>
        <s v="Key West Ave &amp; Diamondback Dr"/>
        <s v="North Shore &amp; Cameron Crescent Dr/Crescent Apartments"/>
        <s v="Grant Circle"/>
        <s v="8th &amp; H St NE"/>
        <s v="Hardy Rec Center"/>
        <s v="New Hampshire Ave &amp; Ward Pl NW"/>
        <s v="Briggs Chaney Park &amp; Ride"/>
        <s v="Wilson Blvd. &amp; N. Vermont St."/>
        <s v="Briggs Chaney &amp; Castle Dr"/>
        <s v="Castle Blvd &amp; Castle Ln"/>
        <s v="1st &amp; K St NE"/>
        <s v="Oak Leaf &amp; Lockwood"/>
        <s v="New Hampshire &amp; Lockwood"/>
        <s v="Minnesota Ave &amp; R St SE"/>
        <s v="Stewart Ln &amp; Old Columbia Pike"/>
        <s v="White Oak Transit Center"/>
        <s v="The Shoppes @ Burnt Mills"/>
        <s v="Vy Reston Heights"/>
        <s v="White Oak Rec Center"/>
        <s v="Stewart &amp; April"/>
        <s v="Wakefield High School"/>
        <s v="Connecticut Ave &amp; Chevy Chase Lake Dr"/>
        <s v="Oklahoma Ave &amp; Benning Rd NE"/>
        <s v="Wheeler Ave &amp; S. Floyd St."/>
        <s v="N. Beauregard St. &amp; Berkley St."/>
        <s v="Mt Vernon Trail &amp; S. Washington St."/>
        <s v="Capitol Ave &amp; Kendall St NE"/>
        <s v="Eisenhower Ave &amp; Ike Dr"/>
        <s v="14th &amp; Q St NW"/>
        <s v="14th &amp; D St SE"/>
        <s v="Half &amp; Water St SW"/>
        <s v="13th &amp; U St NW"/>
        <s v="Stadium Armory Metro"/>
        <s v="St Asaph &amp; Pendleton St"/>
        <s v="6035 Warehouse"/>
        <s v="Broad Branch Rd &amp; Northampton St NW"/>
        <s v="Eastern Market Metro / Pennsylvania Ave &amp; 8th St SE"/>
        <s v="4th St &amp; G St SW"/>
        <s v="21st St &amp; G st NW"/>
        <s v="Kansas Ave &amp; Longfellow St NW"/>
        <s v="National Airport"/>
        <s v="Wilson Blvd &amp; N Oak St"/>
        <s v="Arlington Blvd &amp; Fairfax Dr"/>
        <s v="23rd St S &amp; Hayes St"/>
        <s v="2nd &amp; V St SW / James Creek Marina"/>
        <s v="1st St &amp; Potomac Ave SE"/>
        <s v="Fern St &amp; Army Navy Dr"/>
        <s v="20th &amp; Columbia Rd NW"/>
        <s v="3rd &amp; M st SE"/>
        <s v="Arlington Blvd &amp; Ft Myer Dr"/>
        <s v="Wilson Blvd &amp; N Quinn St"/>
        <s v="53rd &amp; D St SE/C.W. Harris Elementary"/>
        <s v="N Pitt St &amp; Montgomery St"/>
        <s v="Anacostia Roller Skating Pavillion"/>
        <s v="N Hampton Dr &amp; Ford Ave"/>
        <s v="15th &amp; Harvard St NW"/>
        <s v="S Clark St &amp; 33rd St"/>
        <s v="N Howard St &amp; Taney Ave"/>
        <s v="Columbia Pike &amp; S Greenbrier St"/>
        <s v="Whiting &amp; Lane Dr"/>
        <s v="Thomas Jefferson St NW &amp; Water/K St NW"/>
        <s v="Rosslyn Metro / Wilson Blvd &amp; N Moore St"/>
        <s v="Kenmore Ave &amp; Seminary Rd"/>
        <s v="Greenbelt Station Parkway"/>
        <s v="Roosevelt Center &amp; Crescent Rd"/>
        <s v="Crescent Rd &amp; Ridge Rd"/>
        <s v="Langston Blvd &amp; N Scott St"/>
        <s v="Langston Blvd &amp; N Adams St"/>
        <s v="Ridge Heights Rd &amp; Seahawks Dr"/>
        <s v="Reston Pkwy &amp; Bennington Woods Rd"/>
        <s v="Langston Blvd &amp; N Monroe St"/>
        <s v="Langston Blvd &amp; N Kirkwood St"/>
        <s v="South Gate Community Center"/>
        <s v="Langston Blvd &amp; N Woodstock St"/>
        <s v="Golf Course Sq and Golf Course Dr"/>
        <s v="Links Dr &amp; Wedge Dr"/>
        <s v="South Lakes Dr and Reston Pkwy"/>
        <s v="Green Range Dr and Glade Dr"/>
        <s v="Fairway Dr &amp; Hook Rd"/>
        <s v="Langston Blvd &amp; N Cleveland St"/>
        <s v="Ring Rd &amp; North Shore Dr"/>
        <s v="Baron Cameron Ave &amp; North Hampton Ave"/>
        <s v="Meridian High School / Haycock Rd &amp; Leesburg Pike"/>
        <s v="Olde Crafts Dr and Cartwright Pl"/>
        <s v="Inlet Ct &amp; Wiehle Dr"/>
        <s v="Vantage Hill Rd &amp; Wainwright Dr"/>
        <s v="Ridge Heights and Owl Cove Ln"/>
        <s v="Lake Newport Rd and Autumn Ridge Cir"/>
        <s v="Soapstone Dr Convenience Center"/>
        <s v="1st &amp; N St SE"/>
        <s v="15th &amp; Euclid St NW"/>
        <s v="Wilson Blvd &amp; Ft Myer Dr"/>
        <s v="Columbia Pike &amp; S Scott St/12th St S"/>
        <s v="Long Bridge Aquatic ctr"/>
        <s v="Columbia Pike &amp; George Mason Dr"/>
        <s v="S Randolph St &amp; Campbell Ave"/>
        <s v="St. Elizabeths West Campus/DHS "/>
        <s v="MBT &amp; Bryant St NE"/>
        <s v="8th Rd &amp; S Frederick St"/>
        <s v="Long Bridge Aquatic Center"/>
        <s v="White House"/>
        <s v="Becontree Ln &amp; Goldenrain Ct"/>
        <s v="North Village and Park Garden"/>
        <s v="Hartland Rd &amp; Harte Pl"/>
        <s v="W&amp;OD Trail bridge &amp; N Washington St"/>
        <m/>
      </sharedItems>
    </cacheField>
    <cacheField name="lat" numFmtId="0">
      <sharedItems containsString="0" containsBlank="1" containsNumber="1">
        <n v="38.89696"/>
        <n v="38.915544"/>
        <n v="38.928552"/>
        <n v="38.9098006265519"/>
        <n v="38.905697"/>
        <n v="38.9177645"/>
        <n v="38.9059"/>
        <n v="38.9121"/>
        <n v="38.9101"/>
        <n v="38.90864"/>
        <n v="38.9086"/>
        <n v="38.9055785"/>
        <n v="38.888255"/>
        <n v="38.90093"/>
        <n v="38.9054697149432"/>
        <n v="38.9154"/>
        <n v="38.922925"/>
        <n v="38.924088"/>
        <n v="38.911268"/>
        <n v="38.90304"/>
        <n v="38.905737"/>
        <n v="38.899972"/>
        <n v="38.916787"/>
        <n v="38.9190185"/>
        <n v="38.9319"/>
        <n v="38.918809"/>
        <n v="38.8996758333333"/>
        <n v="38.905424"/>
        <n v="38.890465"/>
        <n v="38.908142"/>
        <n v="38.876697"/>
        <n v="38.898364"/>
        <n v="38.90088"/>
        <n v="38.912648"/>
        <n v="38.905303"/>
        <n v="38.925636"/>
        <n v="38.9207906666666"/>
        <n v="38.890461"/>
        <n v="38.9205955"/>
        <n v="38.903819"/>
        <n v="38.908905"/>
        <n v="38.888774"/>
        <n v="38.9024"/>
        <n v="38.9155"/>
        <n v="38.917761"/>
        <n v="38.8972830485385"/>
        <n v="38.901755"/>
        <n v="38.8885525"/>
        <n v="38.913046"/>
        <n v="38.8983846666666"/>
        <n v="38.915417"/>
        <n v="38.897446"/>
        <n v="38.90843"/>
        <n v="38.9024055658419"/>
        <n v="38.90276"/>
        <n v="38.900412"/>
        <n v="38.9050668745531"/>
        <n v="38.905126"/>
        <n v="38.9281211113209"/>
        <n v="38.912644"/>
        <n v="38.903658"/>
        <n v="38.9059956999911"/>
        <n v="38.894972"/>
        <n v="38.897108"/>
        <n v="38.912719"/>
        <n v="38.8788543780632"/>
        <n v="38.903827"/>
        <n v="38.890539"/>
        <n v="38.902061"/>
        <n v="38.9007106254746"/>
        <n v="38.923389"/>
        <n v="38.912652"/>
        <n v="38.908643"/>
        <n v="38.90774"/>
        <n v="38.9319698333333"/>
        <n v="38.9004267398809"/>
        <n v="38.902674"/>
        <n v="38.886952"/>
        <n v="38.9308"/>
        <n v="38.9313218587455"/>
        <n v="38.901136451737"/>
        <n v="38.894832"/>
        <n v="38.9172"/>
        <n v="38.913761"/>
        <n v="38.909394"/>
        <n v="38.89967"/>
        <n v="38.892244"/>
        <n v="38.887378"/>
        <n v="38.898412"/>
        <n v="38.89968"/>
        <n v="38.886978"/>
        <n v="38.8863719405452"/>
        <n v="38.892275"/>
        <n v="38.929464"/>
        <n v="38.881185"/>
        <n v="38.9126"/>
        <n v="38.879819"/>
        <n v="38.9073325611144"/>
        <n v="38.9252536666666"/>
        <n v="38.900283"/>
        <n v="38.88412"/>
        <n v="38.889955"/>
        <n v="38.9375"/>
        <n v="38.8963"/>
        <n v="38.898409"/>
        <n v="38.903649"/>
        <n v="38.912659"/>
        <n v="38.89222"/>
        <n v="38.886266"/>
        <n v="38.884916"/>
        <n v="38.902"/>
        <n v="38.876751"/>
        <n v="38.9366839345886"/>
        <n v="38.8962260397813"/>
        <n v="38.8948406424707"/>
        <n v="38.903584"/>
        <n v="38.897222"/>
        <n v="38.897274"/>
        <n v="38.923583"/>
        <n v="38.8577850981524"/>
        <n v="38.928893"/>
        <n v="38.8955381666666"/>
        <n v="38.9066"/>
        <n v="38.902204"/>
        <n v="38.920387"/>
        <n v="38.8947246666666"/>
        <n v="38.890612"/>
        <n v="38.90375"/>
        <n v="38.8996945"/>
        <n v="38.917622"/>
        <n v="38.910972"/>
        <n v="38.8851"/>
        <n v="38.905368"/>
        <n v="38.899983"/>
        <n v="38.892934"/>
        <n v="38.896104"/>
        <n v="38.894514"/>
        <n v="38.814577"/>
        <n v="38.899632"/>
        <n v="38.932128"/>
        <n v="38.9142043187298"/>
        <n v="38.894573"/>
        <n v="38.889988"/>
        <n v="38.8786935993969"/>
        <n v="38.897315"/>
        <n v="38.88732"/>
        <n v="38.888097"/>
        <n v="38.900358"/>
        <n v="38.9084506666666"/>
        <n v="38.901539"/>
        <n v="38.8990323441631"/>
        <n v="38.8803"/>
        <n v="38.881044"/>
        <n v="38.8964408333333"/>
        <n v="38.9037414509193"/>
        <n v="38.889908"/>
        <n v="38.895914"/>
        <n v="38.876893"/>
        <n v="38.88044"/>
        <n v="38.934405"/>
        <n v="38.934881"/>
        <n v="38.9268"/>
        <n v="38.975219"/>
        <n v="38.8970498333333"/>
        <n v="38.902314"/>
        <n v="38.9003"/>
        <n v="38.894919"/>
        <n v="38.922649"/>
        <n v="38.9029315735911"/>
        <n v="38.8993721666666"/>
        <n v="38.8982432877485"/>
        <n v="38.8748393333333"/>
        <n v="38.893028"/>
        <n v="38.897857"/>
        <n v="38.865029"/>
        <n v="38.907908"/>
        <n v="38.9124413333333"/>
        <n v="38.884323"/>
        <n v="38.915"/>
        <n v="38.8873283333333"/>
        <n v="38.919077"/>
        <n v="38.892441"/>
        <n v="38.885908"/>
        <n v="38.882788"/>
        <n v="38.916442"/>
        <n v="38.8763"/>
        <n v="38.8862769450651"/>
        <n v="38.897293"/>
        <n v="38.9303546666666"/>
        <n v="38.88345"/>
        <n v="38.8870100772229"/>
        <n v="38.915604"/>
        <n v="38.8989254671684"/>
        <n v="38.903732"/>
        <n v="38.907444"/>
        <n v="38.947607"/>
        <n v="38.9418"/>
        <n v="38.8792"/>
        <n v="38.8896"/>
        <n v="38.882489"/>
        <n v="38.892459"/>
        <n v="38.862753"/>
        <n v="38.80704"/>
        <n v="38.893511"/>
        <n v="38.804718"/>
        <n v="38.893438"/>
        <n v="38.918155"/>
        <n v="38.934267"/>
        <n v="38.894722"/>
        <n v="38.8995"/>
        <n v="38.9147511088311"/>
        <n v="38.920682"/>
        <n v="38.891696"/>
        <n v="38.89386"/>
        <n v="38.880012"/>
        <n v="38.876737"/>
        <n v="38.928743"/>
        <n v="38.896923"/>
        <n v="38.8881"/>
        <n v="38.8923"/>
        <n v="38.862303"/>
        <n v="38.896553"/>
        <n v="38.943837"/>
        <n v="38.889837"/>
        <n v="38.9479617482224"/>
        <n v="38.894474"/>
        <n v="38.952369"/>
        <n v="38.944551"/>
        <n v="38.9249"/>
        <n v="38.927497"/>
        <n v="38.932514"/>
        <n v="38.923203"/>
        <n v="38.90509"/>
        <n v="38.922581"/>
        <n v="38.8829154847676"/>
        <n v="38.9126135946919"/>
        <n v="38.878433"/>
        <n v="38.861056"/>
        <n v="38.897808"/>
        <n v="38.8952"/>
        <n v="38.951596"/>
        <n v="38.955016"/>
        <n v="38.884734"/>
        <n v="38.977933"/>
        <n v="38.8853207197507"/>
        <n v="38.8057628487348"/>
        <n v="38.984691"/>
        <n v="38.852929"/>
        <n v="38.901935"/>
        <n v="38.9027321642507"/>
        <n v="38.882629"/>
        <n v="38.900413"/>
        <n v="38.928644"/>
        <n v="38.9278981666666"/>
        <n v="38.89054"/>
        <n v="38.856425"/>
        <n v="38.979933"/>
        <n v="38.8893960709234"/>
        <n v="38.924144"/>
        <n v="38.8763361666666"/>
        <n v="38.802677"/>
        <n v="38.8543805151774"/>
        <n v="38.889365"/>
        <n v="38.947156"/>
        <n v="38.893237"/>
        <n v="38.829545"/>
        <n v="38.9424753556028"/>
        <n v="38.8858348333333"/>
        <n v="38.9498308333333"/>
        <n v="38.964992"/>
        <n v="38.956432"/>
        <n v="38.992375"/>
        <n v="38.876211"/>
        <n v="38.798133"/>
        <n v="38.8123165"/>
        <n v="38.8593083333333"/>
        <n v="38.869442"/>
        <n v="38.871822"/>
        <n v="38.8696831486163"/>
        <n v="38.9126418333333"/>
        <n v="38.961763"/>
        <n v="38.892164"/>
        <n v="38.892556"/>
        <n v="38.87887"/>
        <n v="38.812718"/>
        <n v="38.9346"/>
        <n v="38.9496995"/>
        <n v="38.898984"/>
        <n v="38.8633135430124"/>
        <n v="38.862669"/>
        <n v="38.804378"/>
        <n v="38.8846465"/>
        <n v="38.8904"/>
        <n v="38.84232"/>
        <n v="38.850688"/>
        <n v="38.936298"/>
        <n v="38.94113915653"/>
        <n v="38.805259"/>
        <n v="38.869418"/>
        <n v="38.933668"/>
        <n v="38.805648"/>
        <n v="39.04753"/>
        <n v="38.8217541666666"/>
        <n v="38.8330446666666"/>
        <n v="38.9565555477219"/>
        <n v="38.862478"/>
        <n v="38.88397"/>
        <n v="38.883669"/>
        <n v="38.8426"/>
        <n v="38.9387795"/>
        <n v="38.818748"/>
        <n v="38.958267"/>
        <n v="38.8031171666666"/>
        <n v="38.9834531666666"/>
        <n v="38.873724"/>
        <n v="38.799267"/>
        <n v="38.883921"/>
        <n v="38.947774"/>
        <n v="38.975"/>
        <n v="38.920939"/>
        <n v="38.9645295"/>
        <n v="38.981103"/>
        <n v="38.9952564412316"/>
        <n v="38.856319"/>
        <n v="38.999634"/>
        <n v="38.9466079212149"/>
        <n v="38.844015"/>
        <n v="38.977093"/>
        <n v="38.9694625"/>
        <n v="38.9612018333333"/>
        <n v="38.848466"/>
        <n v="38.797557"/>
        <n v="38.888282"/>
        <n v="38.820932"/>
        <n v="38.863897"/>
        <n v="38.820064"/>
        <n v="38.867373"/>
        <n v="38.961339"/>
        <n v="38.880705"/>
        <n v="38.906299"/>
        <n v="38.876528"/>
        <n v="38.968823"/>
        <n v="38.813485"/>
        <n v="38.8480501666666"/>
        <n v="38.927095"/>
        <n v="38.997033"/>
        <n v="38.82595"/>
        <n v="38.896544"/>
        <n v="38.951443"/>
        <n v="38.985404"/>
        <n v="38.857866"/>
        <n v="39.119765"/>
        <n v="38.858971"/>
        <n v="38.88081"/>
        <n v="38.942146"/>
        <n v="38.82271"/>
        <n v="38.92755"/>
        <n v="38.811456"/>
        <n v="38.93288"/>
        <n v="38.967515"/>
        <n v="38.95674"/>
        <n v="38.880992"/>
        <n v="38.999378"/>
        <n v="38.954812"/>
        <n v="38.843422"/>
        <n v="38.8959545570075"/>
        <n v="38.873219"/>
        <n v="38.988562"/>
        <n v="38.9975703333333"/>
        <n v="38.8463066666666"/>
        <n v="38.957037"/>
        <n v="38.86612"/>
        <n v="38.9575208333333"/>
        <n v="39.04873"/>
        <n v="38.8447518333333"/>
        <n v="39.062041"/>
        <n v="38.886048"/>
        <n v="39.0383706666666"/>
        <n v="38.812711"/>
        <n v="38.865553"/>
        <n v="38.9387381666666"/>
        <n v="38.946182"/>
        <n v="38.876695"/>
        <n v="38.965742"/>
        <n v="38.873057"/>
        <n v="39.04317"/>
        <n v="38.87335"/>
        <n v="38.7859025"/>
        <n v="38.8638861666666"/>
        <n v="38.9170815"/>
        <n v="39.0432663333333"/>
        <n v="39.06219"/>
        <n v="38.98954"/>
        <n v="38.86559"/>
        <n v="38.989705"/>
        <n v="38.955349"/>
        <n v="38.84736"/>
        <n v="39.121327"/>
        <n v="38.884961"/>
        <n v="38.9243"/>
        <n v="38.801111"/>
        <n v="38.867262"/>
        <n v="38.878085"/>
        <n v="39.062825"/>
        <n v="38.84627"/>
        <n v="38.995681"/>
        <n v="38.8503365778844"/>
        <n v="38.990874"/>
        <n v="38.9689845"/>
        <n v="38.866471"/>
        <n v="38.8827316666666"/>
        <n v="38.8413066666666"/>
        <n v="38.961737"/>
        <n v="39.049765"/>
        <n v="39.125828"/>
        <n v="39.110314"/>
        <n v="38.9546"/>
        <n v="38.861663"/>
        <n v="38.9902965"/>
        <n v="38.999388"/>
        <n v="38.8969993333333"/>
        <n v="38.884829"/>
        <n v="38.982456"/>
        <n v="38.8856913333333"/>
        <n v="38.983838"/>
        <n v="38.8200582335421"/>
        <n v="38.95534"/>
        <n v="38.9001"/>
        <n v="38.8444"/>
        <n v="38.865747"/>
        <n v="38.9812235"/>
        <n v="38.95548"/>
        <n v="38.8836691666666"/>
        <n v="38.9836113333333"/>
        <n v="38.8621502452149"/>
        <n v="38.960084"/>
        <n v="38.890066"/>
        <n v="38.9939896666666"/>
        <n v="39.123513"/>
        <n v="39.094772"/>
        <n v="38.987"/>
        <n v="39.085394"/>
        <n v="38.9621145"/>
        <n v="38.8573690375875"/>
        <n v="38.8707896666666"/>
        <n v="38.885434"/>
        <n v="38.855004"/>
        <n v="38.972511"/>
        <n v="38.866611"/>
        <n v="38.879355"/>
        <n v="39.114688"/>
        <n v="38.990639"/>
        <n v="38.8873098333333"/>
        <n v="39.1022163333333"/>
        <n v="38.936213"/>
        <n v="38.782633"/>
        <n v="38.955079"/>
        <n v="38.836"/>
        <n v="38.7968"/>
        <n v="38.8700916666666"/>
        <n v="38.9867123333333"/>
        <n v="38.924437"/>
        <n v="38.969581"/>
        <n v="38.852248"/>
        <n v="38.860789"/>
        <n v="38.955171"/>
        <n v="38.8432298873082"/>
        <n v="38.8378458"/>
        <n v="38.8939838333333"/>
        <n v="38.939271"/>
        <n v="39.076331"/>
        <n v="38.959633"/>
        <n v="39.014716"/>
        <n v="38.9004155"/>
        <n v="38.87972"/>
        <n v="38.828437"/>
        <n v="39.044887"/>
        <n v="38.915265"/>
        <n v="38.928919"/>
        <n v="38.999679"/>
        <n v="39.105295"/>
        <n v="38.880612"/>
        <n v="39.103091"/>
        <n v="38.897407"/>
        <n v="38.848454"/>
        <n v="38.876227"/>
        <n v="38.899811"/>
        <n v="39.097636"/>
        <n v="38.824481"/>
        <n v="38.831516"/>
        <n v="39.0359583333333"/>
        <n v="38.882746"/>
        <n v="38.9975416666666"/>
        <n v="38.898536"/>
        <n v="39.043164"/>
        <n v="38.955314"/>
        <n v="39.0253871962363"/>
        <n v="38.9826456666666"/>
        <n v="38.9698"/>
        <n v="38.908473"/>
        <n v="38.88837"/>
        <n v="38.959361"/>
        <n v="38.8692213333333"/>
        <n v="39.0994281666666"/>
        <n v="39.049"/>
        <n v="38.962524"/>
        <n v="39.0473228"/>
        <n v="38.924017"/>
        <n v="38.891805"/>
        <n v="38.9194336666666"/>
        <n v="38.931911"/>
        <n v="38.908391"/>
        <n v="39.0004545"/>
        <n v="38.988101"/>
        <n v="38.960574"/>
        <n v="38.8885128333333"/>
        <n v="38.901369"/>
        <n v="39.032029"/>
        <n v="38.974205"/>
        <n v="38.82373"/>
        <n v="38.9240020752018"/>
        <n v="38.88994"/>
        <n v="38.928502"/>
        <n v="38.929261"/>
        <n v="38.9703585"/>
        <n v="39.106971"/>
        <n v="38.84623"/>
        <n v="39.093783"/>
        <n v="39.084125"/>
        <n v="38.944707"/>
        <n v="38.8780291666666"/>
        <n v="38.932636"/>
        <n v="39.083673"/>
        <n v="38.8367055"/>
        <n v="39.12333"/>
        <n v="38.975505"/>
        <n v="38.84377"/>
        <n v="38.798749"/>
        <n v="39.096312"/>
        <n v="38.923083"/>
        <n v="38.835737"/>
        <n v="38.8829563333333"/>
        <n v="39.1057071666666"/>
        <n v="38.9642077410062"/>
        <n v="38.840107"/>
        <n v="38.92245"/>
        <n v="38.962095"/>
        <n v="39.095661"/>
        <n v="39.106152"/>
        <n v="38.970046"/>
        <n v="38.942024743273"/>
        <n v="38.8999416268847"/>
        <n v="38.9097008620446"/>
        <n v="38.9057107919072"/>
        <n v="39.0778751"/>
        <n v="38.8794345"/>
        <n v="39.081638"/>
        <n v="39.0850491666666"/>
        <n v="38.902386"/>
        <n v="39.0379809"/>
        <n v="39.039102"/>
        <n v="38.8693365"/>
        <n v="39.0456216666666"/>
        <n v="39.04104"/>
        <n v="39.0315896666666"/>
        <n v="38.949026"/>
        <n v="39.0461435"/>
        <n v="39.0449444"/>
        <n v="38.8471290457426"/>
        <n v="38.994113"/>
        <n v="38.8974996"/>
        <n v="38.808161"/>
        <n v="38.8408015"/>
        <n v="38.7930647"/>
        <n v="38.910993"/>
        <n v="38.802738"/>
        <n v="38.910674"/>
        <n v="38.8840581"/>
        <n v="38.866277"/>
        <n v="38.9169364532365"/>
        <n v="38.8854825273406"/>
        <n v="38.810741479387"/>
        <n v="38.96381"/>
        <n v="38.9657749934221"/>
        <n v="38.8840951457802"/>
        <n v="38.881123"/>
        <n v="38.8983017366724"/>
        <n v="38.958098"/>
        <n v="38.852903"/>
        <n v="38.895068"/>
        <n v="38.8862560669205"/>
        <n v="38.853002"/>
        <n v="38.863743"/>
        <n v="38.871841"/>
        <n v="38.864838"/>
        <n v="38.918036"/>
        <n v="38.876823"/>
        <n v="38.890863"/>
        <n v="38.893993"/>
        <n v="38.883318"/>
        <n v="38.8140311140975"/>
        <n v="38.878771"/>
        <n v="38.8372878333333"/>
        <n v="38.9261242224621"/>
        <n v="38.845028"/>
        <n v="38.815842"/>
        <n v="38.854019"/>
        <n v="38.8098365"/>
        <n v="38.902826"/>
        <n v="38.8960869063186"/>
        <n v="38.828887"/>
        <n v="39.0024626666666"/>
        <n v="39.00031"/>
        <n v="39.006191"/>
        <n v="38.897612"/>
        <n v="38.895957"/>
        <n v="38.936061"/>
        <n v="38.973625"/>
        <n v="38.896456"/>
        <n v="38.895377"/>
        <n v="38.941496"/>
        <n v="38.898301"/>
        <n v="38.944013"/>
        <n v="38.959025"/>
        <n v="38.9433693333333"/>
        <n v="38.937146186007"/>
        <n v="38.963314"/>
        <n v="38.894941"/>
        <n v="38.970807"/>
        <n v="38.966344"/>
        <n v="38.895172"/>
        <n v="38.9388591666666"/>
        <n v="38.965979"/>
        <n v="38.9667"/>
        <n v="38.933923"/>
        <n v="38.9784998333333"/>
        <n v="38.93051"/>
        <n v="38.8743"/>
        <n v="38.92333"/>
        <n v="38.8946"/>
        <n v="38.863556"/>
        <n v="38.8705610456617"/>
        <n v="38.8593056199823"/>
        <n v="38.8406655"/>
        <n v="38.853124"/>
        <n v="38.9224036411544"/>
        <n v="38.857049"/>
        <n v="38.8955086593131"/>
        <n v="38.966848"/>
        <n v="38.983199"/>
        <n v="38.878601"/>
        <n v="38.88715"/>
        <m/>
      </sharedItems>
    </cacheField>
    <cacheField name="lon" numFmtId="0">
      <sharedItems containsString="0" containsBlank="1" containsNumber="1">
        <n v="-77.00493"/>
        <n v="-77.038252"/>
        <n v="-77.032224"/>
        <n v="-77.0344269275665"/>
        <n v="-77.005483"/>
        <n v="-77.032096"/>
        <n v="-77.0325"/>
        <n v="-77.0387"/>
        <n v="-77.0444"/>
        <n v="-77.02277"/>
        <n v="-77.0323"/>
        <n v="-77.027313"/>
        <n v="-77.0494365"/>
        <n v="-77.018677"/>
        <n v="-77.0021304488182"/>
        <n v="-77.0446"/>
        <n v="-77.042581"/>
        <n v="-77.040787"/>
        <n v="-77.041829"/>
        <n v="-77.019027"/>
        <n v="-77.02227"/>
        <n v="-76.998347"/>
        <n v="-77.028139"/>
        <n v="-77.034449"/>
        <n v="-77.0388"/>
        <n v="-77.041571"/>
        <n v="-77.0232335"/>
        <n v="-77.034674"/>
        <n v="-77.0172998333333"/>
        <n v="-77.038359"/>
        <n v="-77.017898"/>
        <n v="-77.027869"/>
        <n v="-77.048911"/>
        <n v="-77.041834"/>
        <n v="-77.050264"/>
        <n v="-77.027112"/>
        <n v="-77.0314678333333"/>
        <n v="-76.988355"/>
        <n v="-77.0436163333333"/>
        <n v="-77.0284"/>
        <n v="-77.04478"/>
        <n v="-77.028694"/>
        <n v="-77.02622"/>
        <n v="-77.0222"/>
        <n v="-77.04062"/>
        <n v="-77.0221906900405"/>
        <n v="-77.051084"/>
        <n v="-77.032427"/>
        <n v="-77.032008"/>
        <n v="-77.0395441666666"/>
        <n v="-77.012289"/>
        <n v="-77.009888"/>
        <n v="-77.02714"/>
        <n v="-77.0160055160522"/>
        <n v="-77.03863"/>
        <n v="-77.001949"/>
        <n v="-77.0417788624763"/>
        <n v="-77.056887"/>
        <n v="-77.0237946510315"/>
        <n v="-77.04564"/>
        <n v="-77.031737"/>
        <n v="-77.0398020744323"/>
        <n v="-77.003135"/>
        <n v="-77.011616"/>
        <n v="-77.022155"/>
        <n v="-77.0057272911071"/>
        <n v="-77.053485"/>
        <n v="-77.049383"/>
        <n v="-77.038322"/>
        <n v="-77.0464485883712"/>
        <n v="-77.051833"/>
        <n v="-77.036278"/>
        <n v="-77.012365"/>
        <n v="-77.071652"/>
        <n v="-77.0329935"/>
        <n v="-76.9882500171661"/>
        <n v="-77.021392"/>
        <n v="-76.996806"/>
        <n v="-77.0315"/>
        <n v="-77.0282471179962"/>
        <n v="-77.0344510674476"/>
        <n v="-76.987633"/>
        <n v="-77.0259"/>
        <n v="-77.027025"/>
        <n v="-77.048728"/>
        <n v="-77.003666"/>
        <n v="-77.033234"/>
        <n v="-77.001955"/>
        <n v="-77.043182"/>
        <n v="-77.041539"/>
        <n v="-77.013769"/>
        <n v="-77.0177006721496"/>
        <n v="-77.013917"/>
        <n v="-77.027822"/>
        <n v="-77.001828"/>
        <n v="-77.0135"/>
        <n v="-77.037413"/>
        <n v="-77.0153604447841"/>
        <n v="-77.032527"/>
        <n v="-77.029822"/>
        <n v="-77.017445"/>
        <n v="-77.000349"/>
        <n v="-77.0328"/>
        <n v="-77.045"/>
        <n v="-77.032278"/>
        <n v="-77.034918"/>
        <n v="-77.017669"/>
        <n v="-76.99602"/>
        <n v="-77.022241"/>
        <n v="-77.005965"/>
        <n v="-77.03353"/>
        <n v="-77.000736"/>
        <n v="-77.0241808891296"/>
        <n v="-76.9927856326103"/>
        <n v="-76.9959157705306"/>
        <n v="-77.044789"/>
        <n v="-77.019347"/>
        <n v="-76.994749"/>
        <n v="-77.050046"/>
        <n v="-77.0516976714134"/>
        <n v="-77.03625"/>
        <n v="-77.0160953333333"/>
        <n v="-77.05152"/>
        <n v="-77.04337"/>
        <n v="-77.025672"/>
        <n v="-77.0231291666666"/>
        <n v="-77.084801"/>
        <n v="-77.06269"/>
        <n v="-77.0092703333333"/>
        <n v="-77.01597"/>
        <n v="-77.00495"/>
        <n v="-77.0023"/>
        <n v="-77.065149"/>
        <n v="-76.991383"/>
        <n v="-76.998273"/>
        <n v="-77.049882"/>
        <n v="-77.031617"/>
        <n v="-77.052808"/>
        <n v="-77.031686"/>
        <n v="-77.0235"/>
        <n v="-77.0221745967865"/>
        <n v="-77.01994"/>
        <n v="-76.995193"/>
        <n v="-77.0230543613433"/>
        <n v="-77.070993"/>
        <n v="-76.983569"/>
        <n v="-77.038325"/>
        <n v="-77.012108"/>
        <n v="-77.0635805"/>
        <n v="-77.046564"/>
        <n v="-77.0333540439605"/>
        <n v="-76.9862"/>
        <n v="-77.111768"/>
        <n v="-77.0333563333333"/>
        <n v="-77.042452096939"/>
        <n v="-76.983326"/>
        <n v="-77.026064"/>
        <n v="-77.006072"/>
        <n v="-77.025236"/>
        <n v="-77.032687"/>
        <n v="-77.072755"/>
        <n v="-77.0322"/>
        <n v="-77.016855"/>
        <n v="-76.983588"/>
        <n v="-77.0591415"/>
        <n v="-77.0429"/>
        <n v="-77.046587"/>
        <n v="-77.077271"/>
        <n v="-76.9984048604965"/>
        <n v="-77.0150965"/>
        <n v="-77.026235461235"/>
        <n v="-77.0023771666666"/>
        <n v="-77.026013"/>
        <n v="-77.026975"/>
        <n v="-77.039511"/>
        <n v="-76.99707"/>
        <n v="-77.0088013333333"/>
        <n v="-77.02601"/>
        <n v="-77.0078"/>
        <n v="-77.0257878333333"/>
        <n v="-77.000648"/>
        <n v="-77.048947"/>
        <n v="-76.991476"/>
        <n v="-77.103148"/>
        <n v="-77.0682"/>
        <n v="-77.0037"/>
        <n v="-77.0282417535781"/>
        <n v="-77.05557"/>
        <n v="-77.0556093333333"/>
        <n v="-77.021741"/>
        <n v="-77.0952567458152"/>
        <n v="-76.983683"/>
        <n v="-77.0488523839594"/>
        <n v="-77.067529"/>
        <n v="-77.04657"/>
        <n v="-76.986813"/>
        <n v="-77.079382"/>
        <n v="-77.0251"/>
        <n v="-76.9953"/>
        <n v="-76.9769"/>
        <n v="-76.990121"/>
        <n v="-77.046567"/>
        <n v="-76.987211"/>
        <n v="-77.05428"/>
        <n v="-77.059817"/>
        <n v="-77.041544"/>
        <n v="-77.043363"/>
        <n v="-77.076389"/>
        <n v="-77.004746"/>
        <n v="-77.057979"/>
        <n v="-77.045128"/>
        <n v="-77.054155"/>
        <n v="-77.0035600662231"/>
        <n v="-76.995876"/>
        <n v="-77.0846"/>
        <n v="-77.070862"/>
        <n v="-77.107854"/>
        <n v="-76.994468"/>
        <n v="-77.012457"/>
        <n v="-77.086502"/>
        <n v="-77.09308"/>
        <n v="-77.0436"/>
        <n v="-77.059936"/>
        <n v="-77.06714"/>
        <n v="-77.077078"/>
        <n v="-77.0713041666666"/>
        <n v="-77.021549642086"/>
        <n v="-76.974828"/>
        <n v="-77.002721"/>
        <n v="-77.063896"/>
        <n v="-76.997194"/>
        <n v="-76.992889"/>
        <n v="-77.047637"/>
        <n v="-76.9941"/>
        <n v="-77.070334"/>
        <n v="-76.9879066944122"/>
        <n v="-77.0743226407648"/>
        <n v="-77.03023"/>
        <n v="-77.049417"/>
        <n v="-76.979634"/>
        <n v="-77.012808"/>
        <n v="-77.069956"/>
        <n v="-77.093485"/>
        <n v="-77.006472"/>
        <n v="-77.1564272046089"/>
        <n v="-77.060626745224"/>
        <n v="-77.094537"/>
        <n v="-77.049723"/>
        <n v="-76.978627"/>
        <n v="-76.9951499107992"/>
        <n v="-77.109366"/>
        <n v="-76.982872"/>
        <n v="-76.990955"/>
        <n v="-77.0432156666666"/>
        <n v="-77.08095"/>
        <n v="-77.049232"/>
        <n v="-77.0934168333333"/>
        <n v="-77.0918624103069"/>
        <n v="-77.002098"/>
        <n v="-77.1077118333333"/>
        <n v="-77.063562"/>
        <n v="-77.0534116029739"/>
        <n v="-77.077294"/>
        <n v="-77.065115"/>
        <n v="-77.086063"/>
        <n v="-77.047844"/>
        <n v="-77.0326781272888"/>
        <n v="-77.0977958333333"/>
        <n v="-77.0802108333333"/>
        <n v="-77.103381"/>
        <n v="-77.032947"/>
        <n v="-77.100104"/>
        <n v="-77.012443"/>
        <n v="-77.0487"/>
        <n v="-77.0406698333333"/>
        <n v="-77.0632805"/>
        <n v="-77.104503"/>
        <n v="-77.107906"/>
        <n v="-77.0108154416084"/>
        <n v="-76.9719806666666"/>
        <n v="-77.085998"/>
        <n v="-77.079375"/>
        <n v="-77.082089"/>
        <n v="-77.1207"/>
        <n v="-77.044097"/>
        <n v="-76.9955"/>
        <n v="-77.0273496666666"/>
        <n v="-77.078317"/>
        <n v="-77.0634162425994"/>
        <n v="-76.994637"/>
        <n v="-77.060866"/>
        <n v="-77.1010596666666"/>
        <n v="-77.0889"/>
        <n v="-77.089555"/>
        <n v="-77.087128"/>
        <n v="-77.061977237463"/>
        <n v="-77.0499163333333"/>
        <n v="-77.095596"/>
        <n v="-76.991016"/>
        <n v="-77.05293"/>
        <n v="-77.11287"/>
        <n v="-77.0475385"/>
        <n v="-77.059902"/>
        <n v="-77.0198142528534"/>
        <n v="-77.086599"/>
        <n v="-77.10783"/>
        <n v="-77.113905"/>
        <n v="-77.0502"/>
        <n v="-77.0871888333333"/>
        <n v="-77.047783"/>
        <n v="-77.084636"/>
        <n v="-77.040221"/>
        <n v="-77.0953491666666"/>
        <n v="-77.0893065"/>
        <n v="-77.0447"/>
        <n v="-77.116817"/>
        <n v="-77.032818"/>
        <n v="-77.01121"/>
        <n v="-77.222115"/>
        <n v="-77.075157"/>
        <n v="-77.097426"/>
        <n v="-77.029124200344"/>
        <n v="-77.11153"/>
        <n v="-77.109647"/>
        <n v="-77.3393914103508"/>
        <n v="-77.050537"/>
        <n v="-77.094589"/>
        <n v="-77.0334641666666"/>
        <n v="-77.0886693333333"/>
        <n v="-77.051514"/>
        <n v="-77.053766"/>
        <n v="-77.111066"/>
        <n v="-77.053096"/>
        <n v="-76.990037"/>
        <n v="-77.057619"/>
        <n v="-76.988039"/>
        <n v="-77.027855"/>
        <n v="-77.08596"/>
        <n v="-76.983221"/>
        <n v="-77.12712"/>
        <n v="-77.0162315"/>
        <n v="-77.049468"/>
        <n v="-77.0751468333333"/>
        <n v="-76.978924"/>
        <n v="-77.025608"/>
        <n v="-77.058541"/>
        <n v="-76.96012"/>
        <n v="-77.340377"/>
        <n v="-77.023082"/>
        <n v="-77.05949"/>
        <n v="-77.166093"/>
        <n v="-77.05323"/>
        <n v="-77.090792"/>
        <n v="-77.038684"/>
        <n v="-77.0493801666666"/>
        <n v="-77.226644"/>
        <n v="-77.050276"/>
        <n v="-76.9795065"/>
        <n v="-77.0279531666666"/>
        <n v="-77.02791"/>
        <n v="-77.135271"/>
        <n v="-77.097882"/>
        <n v="-77.082426"/>
        <n v="-77.064016"/>
        <n v="-76.9678448436025"/>
        <n v="-77.082104"/>
        <n v="-77.096539"/>
        <n v="-77.0238655"/>
        <n v="-77.0693565"/>
        <n v="-77.359718"/>
        <n v="-77.08787"/>
        <n v="-77.0023093333333"/>
        <n v="-77.1257"/>
        <n v="-76.9878463333333"/>
        <n v="-77.120776"/>
        <n v="-77.142317"/>
        <n v="-77.050964"/>
        <n v="-77.061715"/>
        <n v="-77.05003"/>
        <n v="-76.9972661666666"/>
        <n v="-77.08059"/>
        <n v="-77.112982"/>
        <n v="-76.954803"/>
        <n v="-76.971015"/>
        <n v="-77.1135"/>
        <n v="-76.9834"/>
        <n v="-77.016722"/>
        <n v="-77.0803068333333"/>
        <n v="-77.095683"/>
        <n v="-77.0530576666666"/>
        <n v="-77.129235"/>
        <n v="-77.098029"/>
        <n v="-76.952103"/>
        <n v="-77.023883"/>
        <n v="-76.968084"/>
        <n v="-77.095431"/>
        <n v="-77.164969"/>
        <n v="-77.08777"/>
        <n v="-76.9859"/>
        <n v="-77.068952"/>
        <n v="-77.072315"/>
        <n v="-77.153953"/>
        <n v="-77.1134443333333"/>
        <n v="-76.98185"/>
        <n v="-77.038721"/>
        <n v="-77.1009886264801"/>
        <n v="-77.016311"/>
        <n v="-76.9540763333333"/>
        <n v="-77.076131"/>
        <n v="-77.2283005"/>
        <n v="-77.0630328333333"/>
        <n v="-76.995922"/>
        <n v="-77.11368"/>
        <n v="-77.167059"/>
        <n v="-77.182669"/>
        <n v="-76.9595"/>
        <n v="-76.969184"/>
        <n v="-77.0293256666666"/>
        <n v="-77.031555"/>
        <n v="-76.947545"/>
        <n v="-77.127671"/>
        <n v="-77.091991"/>
        <n v="-77.1669151666666"/>
        <n v="-77.09221"/>
        <n v="-77.0628207921981"/>
        <n v="-77.357611"/>
        <n v="-77.1887"/>
        <n v="-77.085931"/>
        <n v="-76.9783483333333"/>
        <n v="-77.0112526666666"/>
        <n v="-76.940133"/>
        <n v="-77.1734928333333"/>
        <n v="-77.006398"/>
        <n v="-77.0681208372116"/>
        <n v="-77.353414"/>
        <n v="-76.9371506666666"/>
        <n v="-77.030407"/>
        <n v="-77.15741"/>
        <n v="-77.145213"/>
        <n v="-77.029417"/>
        <n v="-77.145803"/>
        <n v="-76.9355475"/>
        <n v="-76.9776880143763"/>
        <n v="-76.9823685"/>
        <n v="-77.173605"/>
        <n v="-76.984512"/>
        <n v="-76.9805748333333"/>
        <n v="-76.985238"/>
        <n v="-77.230681"/>
        <n v="-77.171487"/>
        <n v="-77.100239"/>
        <n v="-77.1768935"/>
        <n v="-77.1771656666666"/>
        <n v="-76.960054"/>
        <n v="-77.016059"/>
        <n v="-77.351649"/>
        <n v="-77.0009"/>
        <n v="-77.0026"/>
        <n v="-77.2300901666666"/>
        <n v="-76.9999843333333"/>
        <n v="-77.217664"/>
        <n v="-76.937349"/>
        <n v="-77.105022"/>
        <n v="-77.09586"/>
        <n v="-77.363094"/>
        <n v="-76.9993758201599"/>
        <n v="-77.0934784"/>
        <n v="-76.9479411666666"/>
        <n v="-76.955047"/>
        <n v="-77.141378"/>
        <n v="-77.358741"/>
        <n v="-77.107143"/>
        <n v="-76.9473276666666"/>
        <n v="-77.178408"/>
        <n v="-77.086031"/>
        <n v="-77.047788"/>
        <n v="-77.2201998333333"/>
        <n v="-77.225394"/>
        <n v="-77.051168"/>
        <n v="-77.194774"/>
        <n v="-77.171891"/>
        <n v="-77.196442"/>
        <n v="-76.925907"/>
        <n v="-77.084918"/>
        <n v="-76.940981"/>
        <n v="-76.844604"/>
        <n v="-77.196636"/>
        <n v="-77.005497"/>
        <n v="-77.008133"/>
        <n v="-77.0484083333333"/>
        <n v="-77.170032"/>
        <n v="-77.0345361666666"/>
        <n v="-76.931862"/>
        <n v="-77.0500136666666"/>
        <n v="-77.368416"/>
        <n v="-77.0445629954338"/>
        <n v="-76.9883453333333"/>
        <n v="-76.9493"/>
        <n v="-76.933099"/>
        <n v="-77.179832"/>
        <n v="-76.946361"/>
        <n v="-76.9596533333333"/>
        <n v="-77.1879126666666"/>
        <n v="-77.10933"/>
        <n v="-77.361902"/>
        <n v="-77.0510969"/>
        <n v="-77.23605"/>
        <n v="-76.913563"/>
        <n v="-77.2212275"/>
        <n v="-77.219261"/>
        <n v="-76.843263"/>
        <n v="-77.000744"/>
        <n v="-76.988422"/>
        <n v="-77.356324"/>
        <n v="-76.9131578333333"/>
        <n v="-76.9418596666666"/>
        <n v="-77.04735"/>
        <n v="-76.995227"/>
        <n v="-77.00223"/>
        <n v="-77.2081267833709"/>
        <n v="-76.825535"/>
        <n v="-77.215624"/>
        <n v="-77.240654"/>
        <n v="-77.340844"/>
        <n v="-77.192645"/>
        <n v="-76.97703"/>
        <n v="-77.202501"/>
        <n v="-77.151291"/>
        <n v="-77.335425"/>
        <n v="-76.960709"/>
        <n v="-77.231825"/>
        <n v="-77.149162"/>
        <n v="-76.9936305"/>
        <n v="-77.16486"/>
        <n v="-76.952199"/>
        <n v="-76.97557"/>
        <n v="-77.00103"/>
        <n v="-77.192672"/>
        <n v="-77.227417"/>
        <n v="-76.983144"/>
        <n v="-76.9497348333333"/>
        <n v="-77.2039795"/>
        <n v="-77.3542803525924"/>
        <n v="-76.9753"/>
        <n v="-77.23034"/>
        <n v="-77.358815"/>
        <n v="-77.159048"/>
        <n v="-77.202354"/>
        <n v="-77.338686"/>
        <n v="-77.0182210206985"/>
        <n v="-76.994896531105"/>
        <n v="-77.0856463909149"/>
        <n v="-77.0473176240921"/>
        <n v="-76.9418666"/>
        <n v="-77.1144033333333"/>
        <n v="-76.945495"/>
        <n v="-76.9405295"/>
        <n v="-77.005649"/>
        <n v="-76.9945391"/>
        <n v="-76.991824"/>
        <n v="-76.978519"/>
        <n v="-76.9855338333333"/>
        <n v="-76.987125"/>
        <n v="-77.0041415"/>
        <n v="-77.3549336666666"/>
        <n v="-76.9757228"/>
        <n v="-76.9811552"/>
        <n v="-77.1125502884388"/>
        <n v="-77.076986"/>
        <n v="-76.9695094"/>
        <n v="-77.100796"/>
        <n v="-77.1089656666666"/>
        <n v="-77.049436"/>
        <n v="-76.985854"/>
        <n v="-77.082463"/>
        <n v="-77.03188"/>
        <n v="-76.9863852"/>
        <n v="-77.010551"/>
        <n v="-77.0296311378479"/>
        <n v="-76.9771872460842"/>
        <n v="-77.0446327328682"/>
        <n v="-77.010266"/>
        <n v="-77.0686264336109"/>
        <n v="-76.9952344894409"/>
        <n v="-77.017658"/>
        <n v="-77.0469126105308"/>
        <n v="-77.013821"/>
        <n v="-77.045916"/>
        <n v="-77.07386"/>
        <n v="-77.0842623710632"/>
        <n v="-77.059496"/>
        <n v="-77.013814"/>
        <n v="-77.00591"/>
        <n v="-77.056873"/>
        <n v="-77.045487"/>
        <n v="-77.002161"/>
        <n v="-77.074893"/>
        <n v="-77.07857"/>
        <n v="-76.925315"/>
        <n v="-77.0428168773651"/>
        <n v="-76.97093"/>
        <n v="-77.106157"/>
        <n v="-77.0354206860065"/>
        <n v="-77.051956"/>
        <n v="-77.110014"/>
        <n v="-77.118106"/>
        <n v="-77.1359538333333"/>
        <n v="-77.060173"/>
        <n v="-77.071452140808"/>
        <n v="-77.110588"/>
        <n v="-76.9162615"/>
        <n v="-76.878005"/>
        <n v="-76.891247"/>
        <n v="-77.080851"/>
        <n v="-77.0890235"/>
        <n v="-77.337775"/>
        <n v="-77.351837"/>
        <n v="-77.104562"/>
        <n v="-77.09713"/>
        <n v="-77.366499"/>
        <n v="-77.118009"/>
        <n v="-77.353552"/>
        <n v="-77.339295"/>
        <n v="-77.3624135"/>
        <n v="-77.3678684234619"/>
        <n v="-77.342546"/>
        <n v="-77.09169"/>
        <n v="-77.326761"/>
        <n v="-77.359341"/>
        <n v="-77.190275"/>
        <n v="-77.3539486666666"/>
        <n v="-77.334359"/>
        <n v="-77.348487"/>
        <n v="-77.331653"/>
        <n v="-77.3534473333333"/>
        <n v="-77.345874"/>
        <n v="-77.0057"/>
        <n v="-77.0352"/>
        <n v="-77.072305"/>
        <n v="-77.077201"/>
        <n v="-77.0440949499607"/>
        <n v="-77.1020185947418"/>
        <n v="-77.0888708333333"/>
        <n v="-77.005174"/>
        <n v="-76.9960230588913"/>
        <n v="-77.116339"/>
        <n v="-77.0379245281219"/>
        <n v="-77.329282"/>
        <n v="-77.341823"/>
        <n v="-77.222808"/>
        <n v="-77.16212"/>
        <m/>
      </sharedItems>
    </cacheField>
    <cacheField name="neighborhood" numFmtId="0">
      <sharedItems containsBlank="1">
        <s v="Union Station, Stanton Park, Kingman Park"/>
        <s v="Dupont Circle, Connecticut Avenue/K Street"/>
        <s v="Columbia Heights, Mt. Pleasant, Pleasant Plains, Park View"/>
        <s v="Shaw, Logan Circle"/>
        <s v="Howard University, Le Droit Park, Cardozo/Shaw"/>
        <s v="Downtown, Chinatown, Penn Quarters, Mount Vernon Square, North Capitol Street"/>
        <s v="National Mall, Potomac River"/>
        <s v="Kalorama Heights, Adams Morgan, Lanier Heights"/>
        <s v="Southwest Employment Area, Southwest/Waterfront, Fort McNair, Buzzard Point"/>
        <s v="West End, Foggy Bottom, GWU"/>
        <s v="Capitol Hill, Lincoln Park"/>
        <s v="Edgewood, Bloomingdale, Truxton Circle, Eckington"/>
        <s v="Georgetown, Burleith/Hillandale"/>
        <s v="Near Southeast, Navy Yard"/>
        <s v="Cleveland Park, Woodley Park, Massachusetts Avenue Heights, Woodland-Normanstone Terrace"/>
        <s v="Brightwood Park, Crestwood, Petworth"/>
        <m/>
        <s v="Cathedral Heights, McLean Gardens, Glover Park"/>
        <s v="Takoma, Brightwood, Manor Park"/>
        <s v="Ivy City, Arboretum, Trinidad, Carver Langston"/>
        <s v="Friendship Heights, American University Park, Tenleytown"/>
        <s v="Brookland, Brentwood, Langdon"/>
        <s v="Lamont Riggs, Queens Chapel, Fort Totten, Pleasant Hill"/>
        <s v="North Cleveland Park, Forest Hills, Van Ness"/>
        <s v="Observatory Circle"/>
        <s v="Hawthorne, Barnaby Woods, Chevy Chase"/>
        <s v="North Michigan Park, Michigan Park, University Heights"/>
        <s v="Sheridan, Barry Farm, Buena Vista"/>
        <s v="Spring Valley, Palisades, Wesley Heights, Foxhall Crescent, Foxhall Village, Georgetown Reservoir"/>
        <s v="Historic Anacostia"/>
        <s v="Twining, Fairlawn, Randle Highlands, Penn Branch, Fort Davis Park, Fort Dupont"/>
        <s v="River Terrace, Benning, Greenway, Dupont Park"/>
        <s v="Douglas, Shipley Terrace"/>
        <s v="Fairfax Village, Naylor Gardens, Hillcrest, Summit Park"/>
        <s v="Mayfair, Hillbrook, Mahaning Heights"/>
        <s v="Capitol View, Marshall Heights, Benning Heights"/>
        <s v="Congress Heights, Bellevue, Washington Highlands"/>
        <s v="Deanwood, Burrville, Grant Park, Lincoln Heights, Fairmont Heights"/>
        <s v="Saint Elizabeths"/>
      </sharedItems>
    </cacheField>
    <cacheField name="new station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9.0"/>
        <n v="10.0"/>
        <n v="11.0"/>
        <n v="12.0"/>
        <n v="13.0"/>
        <n v="14.0"/>
        <n v="15.0"/>
        <n v="16.0"/>
        <n v="17.0"/>
        <n v="18.0"/>
        <n v="19.0"/>
        <m/>
      </sharedItems>
    </cacheField>
    <cacheField name="_20_01" numFmtId="0">
      <sharedItems containsString="0" containsBlank="1" containsNumber="1" containsInteger="1">
        <n v="4097.0"/>
        <n v="2522.0"/>
        <n v="2372.0"/>
        <n v="2287.0"/>
        <n v="2020.0"/>
        <n v="1755.0"/>
        <n v="1696.0"/>
        <n v="1553.0"/>
        <n v="1528.0"/>
        <n v="1526.0"/>
        <n v="1481.0"/>
        <n v="1472.0"/>
        <n v="1353.0"/>
        <n v="1349.0"/>
        <n v="1336.0"/>
        <n v="1321.0"/>
        <n v="1318.0"/>
        <n v="1293.0"/>
        <n v="1281.0"/>
        <n v="1277.0"/>
        <n v="1260.0"/>
        <n v="1229.0"/>
        <n v="1226.0"/>
        <n v="1216.0"/>
        <n v="1214.0"/>
        <n v="1213.0"/>
        <n v="1164.0"/>
        <n v="1160.0"/>
        <n v="1145.0"/>
        <n v="1130.0"/>
        <n v="1122.0"/>
        <n v="1111.0"/>
        <n v="1083.0"/>
        <n v="1077.0"/>
        <n v="1075.0"/>
        <n v="1065.0"/>
        <n v="1025.0"/>
        <n v="1019.0"/>
        <n v="1016.0"/>
        <n v="1011.0"/>
        <n v="1001.0"/>
        <n v="989.0"/>
        <n v="988.0"/>
        <n v="986.0"/>
        <n v="969.0"/>
        <n v="967.0"/>
        <n v="962.0"/>
        <n v="961.0"/>
        <n v="956.0"/>
        <n v="954.0"/>
        <n v="953.0"/>
        <n v="949.0"/>
        <n v="944.0"/>
        <n v="934.0"/>
        <n v="926.0"/>
        <n v="922.0"/>
        <n v="921.0"/>
        <n v="912.0"/>
        <n v="910.0"/>
        <n v="902.0"/>
        <n v="899.0"/>
        <n v="863.0"/>
        <n v="858.0"/>
        <n v="857.0"/>
        <n v="854.0"/>
        <n v="838.0"/>
        <n v="835.0"/>
        <n v="834.0"/>
        <n v="828.0"/>
        <n v="819.0"/>
        <n v="812.0"/>
        <n v="809.0"/>
        <n v="808.0"/>
        <n v="799.0"/>
        <n v="798.0"/>
        <n v="791.0"/>
        <n v="790.0"/>
        <n v="775.0"/>
        <n v="770.0"/>
        <n v="769.0"/>
        <n v="759.0"/>
        <n v="758.0"/>
        <n v="756.0"/>
        <n v="742.0"/>
        <n v="740.0"/>
        <n v="738.0"/>
        <n v="735.0"/>
        <n v="734.0"/>
        <n v="726.0"/>
        <n v="717.0"/>
        <n v="714.0"/>
        <n v="708.0"/>
        <n v="704.0"/>
        <n v="692.0"/>
        <n v="691.0"/>
        <n v="690.0"/>
        <n v="683.0"/>
        <n v="682.0"/>
        <n v="680.0"/>
        <n v="677.0"/>
        <n v="675.0"/>
        <n v="668.0"/>
        <n v="661.0"/>
        <n v="657.0"/>
        <n v="656.0"/>
        <n v="645.0"/>
        <n v="641.0"/>
        <n v="636.0"/>
        <n v="635.0"/>
        <n v="633.0"/>
        <n v="629.0"/>
        <n v="627.0"/>
        <n v="626.0"/>
        <n v="621.0"/>
        <n v="617.0"/>
        <n v="616.0"/>
        <n v="615.0"/>
        <n v="614.0"/>
        <n v="612.0"/>
        <n v="602.0"/>
        <n v="600.0"/>
        <n v="597.0"/>
        <n v="590.0"/>
        <n v="588.0"/>
        <n v="577.0"/>
        <n v="563.0"/>
        <n v="561.0"/>
        <n v="557.0"/>
        <n v="555.0"/>
        <n v="554.0"/>
        <n v="553.0"/>
        <n v="550.0"/>
        <n v="547.0"/>
        <n v="537.0"/>
        <n v="535.0"/>
        <n v="527.0"/>
        <n v="521.0"/>
        <n v="517.0"/>
        <n v="515.0"/>
        <n v="510.0"/>
        <n v="509.0"/>
        <n v="507.0"/>
        <n v="506.0"/>
        <n v="490.0"/>
        <n v="488.0"/>
        <n v="487.0"/>
        <n v="479.0"/>
        <n v="477.0"/>
        <n v="473.0"/>
        <n v="465.0"/>
        <n v="460.0"/>
        <n v="458.0"/>
        <n v="450.0"/>
        <n v="443.0"/>
        <n v="440.0"/>
        <n v="433.0"/>
        <n v="416.0"/>
        <n v="414.0"/>
        <n v="411.0"/>
        <n v="410.0"/>
        <n v="408.0"/>
        <n v="396.0"/>
        <n v="386.0"/>
        <n v="385.0"/>
        <n v="384.0"/>
        <n v="379.0"/>
        <n v="372.0"/>
        <n v="371.0"/>
        <n v="368.0"/>
        <n v="367.0"/>
        <n v="359.0"/>
        <n v="358.0"/>
        <n v="349.0"/>
        <n v="342.0"/>
        <n v="338.0"/>
        <n v="337.0"/>
        <n v="328.0"/>
        <n v="322.0"/>
        <n v="321.0"/>
        <n v="320.0"/>
        <n v="311.0"/>
        <n v="310.0"/>
        <n v="309.0"/>
        <n v="305.0"/>
        <n v="304.0"/>
        <n v="302.0"/>
        <n v="297.0"/>
        <n v="292.0"/>
        <n v="291.0"/>
        <n v="287.0"/>
        <n v="285.0"/>
        <n v="282.0"/>
        <n v="274.0"/>
        <n v="270.0"/>
        <n v="265.0"/>
        <n v="260.0"/>
        <n v="259.0"/>
        <n v="257.0"/>
        <n v="256.0"/>
        <n v="252.0"/>
        <n v="249.0"/>
        <n v="243.0"/>
        <n v="242.0"/>
        <n v="240.0"/>
        <n v="238.0"/>
        <n v="234.0"/>
        <n v="233.0"/>
        <n v="230.0"/>
        <n v="228.0"/>
        <n v="226.0"/>
        <n v="223.0"/>
        <n v="216.0"/>
        <n v="215.0"/>
        <n v="212.0"/>
        <n v="209.0"/>
        <n v="205.0"/>
        <n v="202.0"/>
        <n v="201.0"/>
        <n v="197.0"/>
        <n v="194.0"/>
        <n v="193.0"/>
        <n v="192.0"/>
        <n v="189.0"/>
        <n v="185.0"/>
        <n v="184.0"/>
        <n v="182.0"/>
        <n v="177.0"/>
        <n v="174.0"/>
        <n v="171.0"/>
        <n v="170.0"/>
        <n v="169.0"/>
        <n v="163.0"/>
        <n v="162.0"/>
        <n v="159.0"/>
        <n v="158.0"/>
        <n v="156.0"/>
        <n v="152.0"/>
        <n v="149.0"/>
        <n v="148.0"/>
        <n v="147.0"/>
        <n v="146.0"/>
        <n v="145.0"/>
        <n v="144.0"/>
        <n v="142.0"/>
        <n v="138.0"/>
        <n v="136.0"/>
        <n v="134.0"/>
        <n v="132.0"/>
        <n v="131.0"/>
        <n v="127.0"/>
        <n v="122.0"/>
        <n v="120.0"/>
        <n v="119.0"/>
        <n v="118.0"/>
        <n v="117.0"/>
        <n v="116.0"/>
        <n v="114.0"/>
        <n v="113.0"/>
        <n v="111.0"/>
        <n v="110.0"/>
        <n v="109.0"/>
        <n v="107.0"/>
        <n v="106.0"/>
        <n v="105.0"/>
        <n v="103.0"/>
        <n v="102.0"/>
        <n v="100.0"/>
        <n v="98.0"/>
        <n v="96.0"/>
        <n v="95.0"/>
        <n v="94.0"/>
        <n v="92.0"/>
        <n v="91.0"/>
        <n v="88.0"/>
        <n v="87.0"/>
        <n v="86.0"/>
        <n v="84.0"/>
        <n v="83.0"/>
        <n v="82.0"/>
        <n v="81.0"/>
        <n v="80.0"/>
        <n v="78.0"/>
        <n v="77.0"/>
        <n v="76.0"/>
        <n v="75.0"/>
        <n v="74.0"/>
        <n v="71.0"/>
        <n v="70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8.0"/>
        <n v="47.0"/>
        <n v="46.0"/>
        <n v="45.0"/>
        <n v="44.0"/>
        <n v="43.0"/>
        <n v="42.0"/>
        <n v="41.0"/>
        <n v="40.0"/>
        <n v="39.0"/>
        <n v="38.0"/>
        <n v="36.0"/>
        <n v="35.0"/>
        <n v="34.0"/>
        <n v="33.0"/>
        <n v="32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m/>
      </sharedItems>
    </cacheField>
    <cacheField name="_20_02" numFmtId="0">
      <sharedItems containsString="0" containsBlank="1" containsNumber="1" containsInteger="1">
        <n v="3391.0"/>
        <n v="2159.0"/>
        <n v="1973.0"/>
        <n v="2110.0"/>
        <n v="1735.0"/>
        <n v="1657.0"/>
        <n v="1471.0"/>
        <n v="1347.0"/>
        <n v="1370.0"/>
        <n v="1356.0"/>
        <n v="1345.0"/>
        <n v="1367.0"/>
        <n v="1403.0"/>
        <n v="1176.0"/>
        <n v="1276.0"/>
        <n v="1189.0"/>
        <n v="1161.0"/>
        <n v="1194.0"/>
        <n v="1136.0"/>
        <n v="1089.0"/>
        <n v="1036.0"/>
        <n v="1289.0"/>
        <n v="1006.0"/>
        <n v="1110.0"/>
        <n v="1056.0"/>
        <n v="1200.0"/>
        <n v="959.0"/>
        <n v="1008.0"/>
        <n v="1108.0"/>
        <n v="1149.0"/>
        <n v="1041.0"/>
        <n v="1015.0"/>
        <n v="1091.0"/>
        <n v="974.0"/>
        <n v="963.0"/>
        <n v="910.0"/>
        <n v="951.0"/>
        <n v="967.0"/>
        <n v="964.0"/>
        <n v="919.0"/>
        <n v="904.0"/>
        <n v="1184.0"/>
        <n v="837.0"/>
        <n v="884.0"/>
        <n v="880.0"/>
        <n v="954.0"/>
        <n v="798.0"/>
        <m/>
        <n v="841.0"/>
        <n v="819.0"/>
        <n v="770.0"/>
        <n v="843.0"/>
        <n v="739.0"/>
        <n v="842.0"/>
        <n v="777.0"/>
        <n v="803.0"/>
        <n v="831.0"/>
        <n v="878.0"/>
        <n v="778.0"/>
        <n v="802.0"/>
        <n v="825.0"/>
        <n v="822.0"/>
        <n v="807.0"/>
        <n v="835.0"/>
        <n v="821.0"/>
        <n v="936.0"/>
        <n v="773.0"/>
        <n v="863.0"/>
        <n v="828.0"/>
        <n v="676.0"/>
        <n v="980.0"/>
        <n v="766.0"/>
        <n v="725.0"/>
        <n v="692.0"/>
        <n v="668.0"/>
        <n v="820.0"/>
        <n v="649.0"/>
        <n v="744.0"/>
        <n v="654.0"/>
        <n v="687.0"/>
        <n v="760.0"/>
        <n v="724.0"/>
        <n v="601.0"/>
        <n v="672.0"/>
        <n v="610.0"/>
        <n v="642.0"/>
        <n v="796.0"/>
        <n v="667.0"/>
        <n v="637.0"/>
        <n v="678.0"/>
        <n v="748.0"/>
        <n v="626.0"/>
        <n v="566.0"/>
        <n v="631.0"/>
        <n v="729.0"/>
        <n v="644.0"/>
        <n v="618.0"/>
        <n v="646.0"/>
        <n v="552.0"/>
        <n v="671.0"/>
        <n v="604.0"/>
        <n v="650.0"/>
        <n v="619.0"/>
        <n v="628.0"/>
        <n v="599.0"/>
        <n v="528.0"/>
        <n v="569.0"/>
        <n v="582.0"/>
        <n v="590.0"/>
        <n v="556.0"/>
        <n v="573.0"/>
        <n v="537.0"/>
        <n v="623.0"/>
        <n v="519.0"/>
        <n v="588.0"/>
        <n v="531.0"/>
        <n v="535.0"/>
        <n v="493.0"/>
        <n v="466.0"/>
        <n v="496.0"/>
        <n v="492.0"/>
        <n v="518.0"/>
        <n v="554.0"/>
        <n v="532.0"/>
        <n v="472.0"/>
        <n v="526.0"/>
        <n v="460.0"/>
        <n v="512.0"/>
        <n v="481.0"/>
        <n v="529.0"/>
        <n v="424.0"/>
        <n v="475.0"/>
        <n v="435.0"/>
        <n v="473.0"/>
        <n v="461.0"/>
        <n v="504.0"/>
        <n v="458.0"/>
        <n v="575.0"/>
        <n v="608.0"/>
        <n v="500.0"/>
        <n v="432.0"/>
        <n v="425.0"/>
        <n v="497.0"/>
        <n v="467.0"/>
        <n v="499.0"/>
        <n v="462.0"/>
        <n v="510.0"/>
        <n v="597.0"/>
        <n v="536.0"/>
        <n v="463.0"/>
        <n v="431.0"/>
        <n v="405.0"/>
        <n v="371.0"/>
        <n v="440.0"/>
        <n v="373.0"/>
        <n v="397.0"/>
        <n v="350.0"/>
        <n v="359.0"/>
        <n v="409.0"/>
        <n v="348.0"/>
        <n v="429.0"/>
        <n v="377.0"/>
        <n v="363.0"/>
        <n v="361.0"/>
        <n v="408.0"/>
        <n v="358.0"/>
        <n v="307.0"/>
        <n v="352.0"/>
        <n v="316.0"/>
        <n v="312.0"/>
        <n v="346.0"/>
        <n v="389.0"/>
        <n v="321.0"/>
        <n v="303.0"/>
        <n v="341.0"/>
        <n v="339.0"/>
        <n v="345.0"/>
        <n v="274.0"/>
        <n v="324.0"/>
        <n v="357.0"/>
        <n v="311.0"/>
        <n v="332.0"/>
        <n v="322.0"/>
        <n v="280.0"/>
        <n v="295.0"/>
        <n v="255.0"/>
        <n v="239.0"/>
        <n v="214.0"/>
        <n v="231.0"/>
        <n v="216.0"/>
        <n v="252.0"/>
        <n v="287.0"/>
        <n v="275.0"/>
        <n v="202.0"/>
        <n v="212.0"/>
        <n v="284.0"/>
        <n v="243.0"/>
        <n v="261.0"/>
        <n v="310.0"/>
        <n v="241.0"/>
        <n v="262.0"/>
        <n v="207.0"/>
        <n v="209.0"/>
        <n v="221.0"/>
        <n v="210.0"/>
        <n v="219.0"/>
        <n v="251.0"/>
        <n v="229.0"/>
        <n v="193.0"/>
        <n v="222.0"/>
        <n v="182.0"/>
        <n v="257.0"/>
        <n v="194.0"/>
        <n v="186.0"/>
        <n v="165.0"/>
        <n v="223.0"/>
        <n v="166.0"/>
        <n v="162.0"/>
        <n v="201.0"/>
        <n v="171.0"/>
        <n v="192.0"/>
        <n v="152.0"/>
        <n v="203.0"/>
        <n v="141.0"/>
        <n v="177.0"/>
        <n v="169.0"/>
        <n v="174.0"/>
        <n v="167.0"/>
        <n v="230.0"/>
        <n v="137.0"/>
        <n v="200.0"/>
        <n v="158.0"/>
        <n v="126.0"/>
        <n v="181.0"/>
        <n v="144.0"/>
        <n v="148.0"/>
        <n v="138.0"/>
        <n v="111.0"/>
        <n v="161.0"/>
        <n v="104.0"/>
        <n v="147.0"/>
        <n v="105.0"/>
        <n v="108.0"/>
        <n v="127.0"/>
        <n v="155.0"/>
        <n v="121.0"/>
        <n v="124.0"/>
        <n v="140.0"/>
        <n v="131.0"/>
        <n v="112.0"/>
        <n v="107.0"/>
        <n v="157.0"/>
        <n v="132.0"/>
        <n v="109.0"/>
        <n v="103.0"/>
        <n v="114.0"/>
        <n v="119.0"/>
        <n v="120.0"/>
        <n v="139.0"/>
        <n v="134.0"/>
        <n v="85.0"/>
        <n v="96.0"/>
        <n v="89.0"/>
        <n v="106.0"/>
        <n v="68.0"/>
        <n v="73.0"/>
        <n v="90.0"/>
        <n v="70.0"/>
        <n v="72.0"/>
        <n v="93.0"/>
        <n v="83.0"/>
        <n v="84.0"/>
        <n v="80.0"/>
        <n v="91.0"/>
        <n v="82.0"/>
        <n v="81.0"/>
        <n v="71.0"/>
        <n v="43.0"/>
        <n v="77.0"/>
        <n v="86.0"/>
        <n v="66.0"/>
        <n v="92.0"/>
        <n v="74.0"/>
        <n v="59.0"/>
        <n v="102.0"/>
        <n v="62.0"/>
        <n v="67.0"/>
        <n v="57.0"/>
        <n v="64.0"/>
        <n v="54.0"/>
        <n v="75.0"/>
        <n v="44.0"/>
        <n v="97.0"/>
        <n v="61.0"/>
        <n v="55.0"/>
        <n v="46.0"/>
        <n v="50.0"/>
        <n v="45.0"/>
        <n v="69.0"/>
        <n v="41.0"/>
        <n v="47.0"/>
        <n v="51.0"/>
        <n v="37.0"/>
        <n v="56.0"/>
        <n v="53.0"/>
        <n v="40.0"/>
        <n v="26.0"/>
        <n v="31.0"/>
        <n v="29.0"/>
        <n v="36.0"/>
        <n v="42.0"/>
        <n v="30.0"/>
        <n v="20.0"/>
        <n v="11.0"/>
        <n v="49.0"/>
        <n v="52.0"/>
        <n v="33.0"/>
        <n v="58.0"/>
        <n v="38.0"/>
        <n v="63.0"/>
        <n v="25.0"/>
        <n v="22.0"/>
        <n v="7.0"/>
        <n v="27.0"/>
        <n v="24.0"/>
        <n v="21.0"/>
        <n v="32.0"/>
        <n v="18.0"/>
        <n v="17.0"/>
        <n v="23.0"/>
        <n v="16.0"/>
        <n v="35.0"/>
        <n v="15.0"/>
        <n v="6.0"/>
        <n v="8.0"/>
        <n v="9.0"/>
        <n v="5.0"/>
        <n v="12.0"/>
        <n v="19.0"/>
        <n v="13.0"/>
        <n v="2.0"/>
        <n v="10.0"/>
        <n v="4.0"/>
        <n v="3.0"/>
        <n v="1.0"/>
      </sharedItems>
    </cacheField>
    <cacheField name="_20_03" numFmtId="0">
      <sharedItems containsString="0" containsBlank="1" containsNumber="1" containsInteger="1">
        <n v="2225.0"/>
        <n v="1710.0"/>
        <n v="1460.0"/>
        <n v="1719.0"/>
        <n v="1685.0"/>
        <n v="1299.0"/>
        <n v="1246.0"/>
        <n v="1074.0"/>
        <n v="1030.0"/>
        <n v="1148.0"/>
        <n v="1015.0"/>
        <n v="1179.0"/>
        <n v="1898.0"/>
        <n v="990.0"/>
        <n v="1096.0"/>
        <n v="879.0"/>
        <n v="861.0"/>
        <n v="924.0"/>
        <n v="904.0"/>
        <n v="984.0"/>
        <n v="826.0"/>
        <n v="914.0"/>
        <n v="799.0"/>
        <n v="952.0"/>
        <n v="930.0"/>
        <n v="833.0"/>
        <n v="744.0"/>
        <n v="783.0"/>
        <n v="1492.0"/>
        <n v="792.0"/>
        <n v="1332.0"/>
        <n v="729.0"/>
        <n v="811.0"/>
        <n v="843.0"/>
        <n v="711.0"/>
        <n v="819.0"/>
        <n v="834.0"/>
        <n v="851.0"/>
        <n v="759.0"/>
        <n v="647.0"/>
        <n v="667.0"/>
        <n v="1522.0"/>
        <n v="657.0"/>
        <n v="715.0"/>
        <n v="679.0"/>
        <n v="728.0"/>
        <n v="642.0"/>
        <n v="1578.0"/>
        <m/>
        <n v="580.0"/>
        <n v="691.0"/>
        <n v="629.0"/>
        <n v="689.0"/>
        <n v="672.0"/>
        <n v="654.0"/>
        <n v="560.0"/>
        <n v="684.0"/>
        <n v="721.0"/>
        <n v="709.0"/>
        <n v="505.0"/>
        <n v="569.0"/>
        <n v="522.0"/>
        <n v="530.0"/>
        <n v="779.0"/>
        <n v="1248.0"/>
        <n v="469.0"/>
        <n v="591.0"/>
        <n v="761.0"/>
        <n v="695.0"/>
        <n v="551.0"/>
        <n v="546.0"/>
        <n v="606.0"/>
        <n v="609.0"/>
        <n v="509.0"/>
        <n v="549.0"/>
        <n v="573.0"/>
        <n v="507.0"/>
        <n v="594.0"/>
        <n v="700.0"/>
        <n v="621.0"/>
        <n v="911.0"/>
        <n v="563.0"/>
        <n v="435.0"/>
        <n v="567.0"/>
        <n v="583.0"/>
        <n v="518.0"/>
        <n v="703.0"/>
        <n v="696.0"/>
        <n v="472.0"/>
        <n v="577.0"/>
        <n v="1233.0"/>
        <n v="535.0"/>
        <n v="432.0"/>
        <n v="582.0"/>
        <n v="595.0"/>
        <n v="506.0"/>
        <n v="519.0"/>
        <n v="427.0"/>
        <n v="483.0"/>
        <n v="517.0"/>
        <n v="525.0"/>
        <n v="451.0"/>
        <n v="460.0"/>
        <n v="458.0"/>
        <n v="501.0"/>
        <n v="453.0"/>
        <n v="524.0"/>
        <n v="397.0"/>
        <n v="489.0"/>
        <n v="454.0"/>
        <n v="502.0"/>
        <n v="303.0"/>
        <n v="476.0"/>
        <n v="339.0"/>
        <n v="348.0"/>
        <n v="320.0"/>
        <n v="426.0"/>
        <n v="405.0"/>
        <n v="461.0"/>
        <n v="456.0"/>
        <n v="378.0"/>
        <n v="599.0"/>
        <n v="441.0"/>
        <n v="492.0"/>
        <n v="370.0"/>
        <n v="322.0"/>
        <n v="355.0"/>
        <n v="307.0"/>
        <n v="406.0"/>
        <n v="414.0"/>
        <n v="388.0"/>
        <n v="566.0"/>
        <n v="543.0"/>
        <n v="1138.0"/>
        <n v="484.0"/>
        <n v="423.0"/>
        <n v="372.0"/>
        <n v="487.0"/>
        <n v="498.0"/>
        <n v="369.0"/>
        <n v="541.0"/>
        <n v="330.0"/>
        <n v="421.0"/>
        <n v="396.0"/>
        <n v="494.0"/>
        <n v="433.0"/>
        <n v="496.0"/>
        <n v="353.0"/>
        <n v="231.0"/>
        <n v="296.0"/>
        <n v="311.0"/>
        <n v="328.0"/>
        <n v="407.0"/>
        <n v="299.0"/>
        <n v="334.0"/>
        <n v="260.0"/>
        <n v="255.0"/>
        <n v="289.0"/>
        <n v="341.0"/>
        <n v="290.0"/>
        <n v="325.0"/>
        <n v="309.0"/>
        <n v="327.0"/>
        <n v="326.0"/>
        <n v="391.0"/>
        <n v="234.0"/>
        <n v="292.0"/>
        <n v="300.0"/>
        <n v="511.0"/>
        <n v="557.0"/>
        <n v="755.0"/>
        <n v="270.0"/>
        <n v="274.0"/>
        <n v="265.0"/>
        <n v="313.0"/>
        <n v="312.0"/>
        <n v="214.0"/>
        <n v="187.0"/>
        <n v="273.0"/>
        <n v="238.0"/>
        <n v="272.0"/>
        <n v="259.0"/>
        <n v="166.0"/>
        <n v="212.0"/>
        <n v="205.0"/>
        <n v="250.0"/>
        <n v="213.0"/>
        <n v="269.0"/>
        <n v="186.0"/>
        <n v="152.0"/>
        <n v="232.0"/>
        <n v="644.0"/>
        <n v="195.0"/>
        <n v="359.0"/>
        <n v="206.0"/>
        <n v="256.0"/>
        <n v="210.0"/>
        <n v="227.0"/>
        <n v="204.0"/>
        <n v="192.0"/>
        <n v="229.0"/>
        <n v="124.0"/>
        <n v="239.0"/>
        <n v="337.0"/>
        <n v="462.0"/>
        <n v="147.0"/>
        <n v="190.0"/>
        <n v="146.0"/>
        <n v="103.0"/>
        <n v="169.0"/>
        <n v="92.0"/>
        <n v="109.0"/>
        <n v="145.0"/>
        <n v="185.0"/>
        <n v="176.0"/>
        <n v="193.0"/>
        <n v="196.0"/>
        <n v="198.0"/>
        <n v="216.0"/>
        <n v="288.0"/>
        <n v="180.0"/>
        <n v="113.0"/>
        <n v="188.0"/>
        <n v="110.0"/>
        <n v="101.0"/>
        <n v="160.0"/>
        <n v="81.0"/>
        <n v="258.0"/>
        <n v="118.0"/>
        <n v="148.0"/>
        <n v="120.0"/>
        <n v="136.0"/>
        <n v="126.0"/>
        <n v="163.0"/>
        <n v="104.0"/>
        <n v="95.0"/>
        <n v="208.0"/>
        <n v="282.0"/>
        <n v="115.0"/>
        <n v="135.0"/>
        <n v="116.0"/>
        <n v="96.0"/>
        <n v="155.0"/>
        <n v="112.0"/>
        <n v="253.0"/>
        <n v="91.0"/>
        <n v="88.0"/>
        <n v="59.0"/>
        <n v="98.0"/>
        <n v="93.0"/>
        <n v="82.0"/>
        <n v="55.0"/>
        <n v="117.0"/>
        <n v="150.0"/>
        <n v="108.0"/>
        <n v="89.0"/>
        <n v="139.0"/>
        <n v="107.0"/>
        <n v="162.0"/>
        <n v="122.0"/>
        <n v="65.0"/>
        <n v="132.0"/>
        <n v="168.0"/>
        <n v="74.0"/>
        <n v="137.0"/>
        <n v="84.0"/>
        <n v="63.0"/>
        <n v="62.0"/>
        <n v="42.0"/>
        <n v="123.0"/>
        <n v="134.0"/>
        <n v="240.0"/>
        <n v="114.0"/>
        <n v="73.0"/>
        <n v="43.0"/>
        <n v="127.0"/>
        <n v="75.0"/>
        <n v="111.0"/>
        <n v="71.0"/>
        <n v="54.0"/>
        <n v="61.0"/>
        <n v="52.0"/>
        <n v="47.0"/>
        <n v="85.0"/>
        <n v="86.0"/>
        <n v="64.0"/>
        <n v="80.0"/>
        <n v="77.0"/>
        <n v="66.0"/>
        <n v="203.0"/>
        <n v="67.0"/>
        <n v="83.0"/>
        <n v="79.0"/>
        <n v="38.0"/>
        <n v="97.0"/>
        <n v="70.0"/>
        <n v="22.0"/>
        <n v="58.0"/>
        <n v="44.0"/>
        <n v="105.0"/>
        <n v="72.0"/>
        <n v="30.0"/>
        <n v="28.0"/>
        <n v="31.0"/>
        <n v="25.0"/>
        <n v="21.0"/>
        <n v="36.0"/>
        <n v="76.0"/>
        <n v="49.0"/>
        <n v="78.0"/>
        <n v="68.0"/>
        <n v="24.0"/>
        <n v="33.0"/>
        <n v="50.0"/>
        <n v="69.0"/>
        <n v="56.0"/>
        <n v="51.0"/>
        <n v="40.0"/>
        <n v="29.0"/>
        <n v="34.0"/>
        <n v="35.0"/>
        <n v="2.0"/>
        <n v="15.0"/>
        <n v="19.0"/>
        <n v="10.0"/>
        <n v="17.0"/>
        <n v="41.0"/>
        <n v="46.0"/>
        <n v="20.0"/>
        <n v="14.0"/>
        <n v="12.0"/>
        <n v="45.0"/>
        <n v="13.0"/>
        <n v="18.0"/>
        <n v="32.0"/>
        <n v="26.0"/>
        <n v="6.0"/>
        <n v="48.0"/>
        <n v="53.0"/>
        <n v="9.0"/>
        <n v="27.0"/>
        <n v="4.0"/>
        <n v="5.0"/>
        <n v="16.0"/>
        <n v="3.0"/>
        <n v="7.0"/>
        <n v="11.0"/>
        <n v="8.0"/>
        <n v="1.0"/>
      </sharedItems>
    </cacheField>
    <cacheField name="_20_05" numFmtId="0">
      <sharedItems containsString="0" containsBlank="1" containsNumber="1" containsInteger="1">
        <n v="562.0"/>
        <n v="1225.0"/>
        <n v="906.0"/>
        <n v="1117.0"/>
        <n v="1567.0"/>
        <n v="998.0"/>
        <n v="872.0"/>
        <n v="645.0"/>
        <n v="734.0"/>
        <n v="889.0"/>
        <n v="908.0"/>
        <n v="1168.0"/>
        <n v="2067.0"/>
        <n v="834.0"/>
        <n v="927.0"/>
        <n v="463.0"/>
        <n v="635.0"/>
        <n v="544.0"/>
        <n v="515.0"/>
        <n v="839.0"/>
        <n v="422.0"/>
        <n v="714.0"/>
        <n v="555.0"/>
        <n v="820.0"/>
        <n v="851.0"/>
        <n v="433.0"/>
        <n v="392.0"/>
        <n v="424.0"/>
        <n v="2168.0"/>
        <n v="581.0"/>
        <n v="1561.0"/>
        <n v="257.0"/>
        <n v="522.0"/>
        <n v="596.0"/>
        <n v="551.0"/>
        <n v="556.0"/>
        <n v="571.0"/>
        <n v="580.0"/>
        <n v="499.0"/>
        <n v="346.0"/>
        <n v="402.0"/>
        <n v="1748.0"/>
        <n v="410.0"/>
        <n v="660.0"/>
        <n v="318.0"/>
        <n v="488.0"/>
        <n v="2092.0"/>
        <n v="535.0"/>
        <n v="352.0"/>
        <n v="609.0"/>
        <n v="180.0"/>
        <n v="601.0"/>
        <n v="765.0"/>
        <n v="191.0"/>
        <n v="611.0"/>
        <n v="310.0"/>
        <n v="716.0"/>
        <n v="401.0"/>
        <n v="418.0"/>
        <n v="322.0"/>
        <n v="207.0"/>
        <n v="425.0"/>
        <n v="185.0"/>
        <n v="328.0"/>
        <n v="903.0"/>
        <n v="663.0"/>
        <n v="1625.0"/>
        <n v="226.0"/>
        <n v="233.0"/>
        <n v="721.0"/>
        <n v="440.0"/>
        <n v="298.0"/>
        <n v="217.0"/>
        <n v="456.0"/>
        <n v="462.0"/>
        <n v="287.0"/>
        <n v="404.0"/>
        <n v="550.0"/>
        <n v="337.0"/>
        <n v="469.0"/>
        <n v="289.0"/>
        <n v="373.0"/>
        <n v="485.0"/>
        <n v="720.0"/>
        <n v="385.0"/>
        <n v="1528.0"/>
        <n v="412.0"/>
        <n v="96.0"/>
        <n v="222.0"/>
        <n v="454.0"/>
        <n v="215.0"/>
        <n v="854.0"/>
        <n v="471.0"/>
        <n v="341.0"/>
        <n v="447.0"/>
        <n v="1216.0"/>
        <n v="370.0"/>
        <n v="312.0"/>
        <n v="403.0"/>
        <n v="484.0"/>
        <n v="218.0"/>
        <n v="204.0"/>
        <n v="261.0"/>
        <n v="417.0"/>
        <n v="302.0"/>
        <n v="172.0"/>
        <n v="251.0"/>
        <n v="216.0"/>
        <n v="474.0"/>
        <n v="498.0"/>
        <n v="315.0"/>
        <n v="258.0"/>
        <n v="253.0"/>
        <n v="132.0"/>
        <n v="446.0"/>
        <n v="151.0"/>
        <n v="211.0"/>
        <n v="139.0"/>
        <n v="272.0"/>
        <n v="294.0"/>
        <n v="383.0"/>
        <n v="513.0"/>
        <n v="259.0"/>
        <n v="640.0"/>
        <n v="244.0"/>
        <n v="534.0"/>
        <n v="284.0"/>
        <n v="314.0"/>
        <n v="335.0"/>
        <n v="179.0"/>
        <n v="199.0"/>
        <n v="221.0"/>
        <n v="281.0"/>
        <n v="334.0"/>
        <n v="817.0"/>
        <n v="750.0"/>
        <n v="394.0"/>
        <n v="1306.0"/>
        <n v="443.0"/>
        <n v="354.0"/>
        <n v="98.0"/>
        <n v="295.0"/>
        <n v="537.0"/>
        <n v="387.0"/>
        <n v="420.0"/>
        <n v="255.0"/>
        <n v="751.0"/>
        <n v="380.0"/>
        <n v="516.0"/>
        <n v="252.0"/>
        <n v="158.0"/>
        <n v="305.0"/>
        <n v="856.0"/>
        <n v="108.0"/>
        <n v="277.0"/>
        <n v="128.0"/>
        <n v="616.0"/>
        <n v="103.0"/>
        <n v="1554.0"/>
        <n v="130.0"/>
        <n v="144.0"/>
        <n v="212.0"/>
        <n v="481.0"/>
        <n v="303.0"/>
        <n v="264.0"/>
        <n v="306.0"/>
        <n v="313.0"/>
        <n v="236.0"/>
        <n v="311.0"/>
        <n v="390.0"/>
        <n v="276.0"/>
        <n v="359.0"/>
        <n v="168.0"/>
        <n v="1378.0"/>
        <n v="659.0"/>
        <n v="166.0"/>
        <n v="301.0"/>
        <n v="231.0"/>
        <n v="291.0"/>
        <n v="408.0"/>
        <n v="121.0"/>
        <n v="664.0"/>
        <n v="102.0"/>
        <n v="229.0"/>
        <n v="285.0"/>
        <n v="150.0"/>
        <n v="114.0"/>
        <n v="247.0"/>
        <n v="224.0"/>
        <n v="429.0"/>
        <n v="145.0"/>
        <n v="230.0"/>
        <n v="176.0"/>
        <n v="193.0"/>
        <n v="818.0"/>
        <n v="209.0"/>
        <n v="937.0"/>
        <n v="187.0"/>
        <n v="175.0"/>
        <n v="348.0"/>
        <n v="269.0"/>
        <n v="169.0"/>
        <n v="282.0"/>
        <n v="200.0"/>
        <n v="85.0"/>
        <n v="235.0"/>
        <n v="367.0"/>
        <n v="710.0"/>
        <n v="59.0"/>
        <n v="125.0"/>
        <n v="248.0"/>
        <n v="206.0"/>
        <n v="35.0"/>
        <n v="148.0"/>
        <n v="38.0"/>
        <n v="68.0"/>
        <n v="324.0"/>
        <n v="234.0"/>
        <n v="184.0"/>
        <n v="160.0"/>
        <n v="280.0"/>
        <n v="283.0"/>
        <n v="133.0"/>
        <n v="250.0"/>
        <n v="115.0"/>
        <n v="86.0"/>
        <n v="111.0"/>
        <n v="232.0"/>
        <n v="80.0"/>
        <n v="529.0"/>
        <n v="153.0"/>
        <n v="353.0"/>
        <n v="279.0"/>
        <n v="186.0"/>
        <n v="183.0"/>
        <n v="444.0"/>
        <n v="167.0"/>
        <n v="18.0"/>
        <n v="304.0"/>
        <n v="46.0"/>
        <n v="123.0"/>
        <n v="159.0"/>
        <n v="174.0"/>
        <n v="127.0"/>
        <n v="432.0"/>
        <n v="73.0"/>
        <n v="119.0"/>
        <n v="106.0"/>
        <n v="325.0"/>
        <n v="65.0"/>
        <n v="79.0"/>
        <n v="118.0"/>
        <n v="87.0"/>
        <n v="27.0"/>
        <n v="134.0"/>
        <n v="149.0"/>
        <n v="95.0"/>
        <n v="72.0"/>
        <n v="71.0"/>
        <n v="90.0"/>
        <n v="51.0"/>
        <n v="50.0"/>
        <n v="6.0"/>
        <n v="188.0"/>
        <n v="94.0"/>
        <n v="77.0"/>
        <n v="14.0"/>
        <n v="163.0"/>
        <n v="82.0"/>
        <n v="126.0"/>
        <n v="88.0"/>
        <n v="32.0"/>
        <n v="110.0"/>
        <n v="81.0"/>
        <n v="154.0"/>
        <n v="62.0"/>
        <n v="140.0"/>
        <n v="84.0"/>
        <n v="109.0"/>
        <n v="20.0"/>
        <n v="707.0"/>
        <n v="138.0"/>
        <n v="117.0"/>
        <n v="42.0"/>
        <n v="76.0"/>
        <n v="61.0"/>
        <n v="157.0"/>
        <n v="31.0"/>
        <n v="146.0"/>
        <n v="526.0"/>
        <n v="52.0"/>
        <n v="104.0"/>
        <n v="1.0"/>
        <n v="26.0"/>
        <n v="89.0"/>
        <n v="36.0"/>
        <n v="120.0"/>
        <n v="105.0"/>
        <n v="1016.0"/>
        <n v="24.0"/>
        <n v="54.0"/>
        <n v="56.0"/>
        <n v="66.0"/>
        <n v="189.0"/>
        <n v="13.0"/>
        <n v="135.0"/>
        <n v="67.0"/>
        <n v="70.0"/>
        <n v="181.0"/>
        <n v="17.0"/>
        <n v="64.0"/>
        <n v="37.0"/>
        <n v="16.0"/>
        <n v="57.0"/>
        <n v="49.0"/>
        <n v="22.0"/>
        <n v="30.0"/>
        <n v="60.0"/>
        <n v="34.0"/>
        <n v="39.0"/>
        <n v="129.0"/>
        <n v="10.0"/>
        <n v="23.0"/>
        <n v="19.0"/>
        <n v="45.0"/>
        <n v="113.0"/>
        <n v="321.0"/>
        <n v="41.0"/>
        <n v="58.0"/>
        <n v="40.0"/>
        <n v="44.0"/>
        <n v="55.0"/>
        <n v="5.0"/>
        <n v="8.0"/>
        <n v="99.0"/>
        <n v="11.0"/>
        <n v="47.0"/>
        <n v="21.0"/>
        <n v="25.0"/>
        <n v="15.0"/>
        <n v="33.0"/>
        <n v="93.0"/>
        <n v="2.0"/>
        <n v="7.0"/>
        <n v="12.0"/>
        <n v="4.0"/>
        <n v="137.0"/>
        <n v="141.0"/>
        <n v="75.0"/>
        <n v="43.0"/>
        <n v="28.0"/>
        <n v="9.0"/>
        <m/>
      </sharedItems>
    </cacheField>
    <cacheField name="_20_06" numFmtId="0">
      <sharedItems containsString="0" containsBlank="1" containsNumber="1" containsInteger="1">
        <n v="919.0"/>
        <n v="2042.0"/>
        <n v="1489.0"/>
        <n v="1951.0"/>
        <n v="2413.0"/>
        <n v="1678.0"/>
        <n v="1675.0"/>
        <n v="1024.0"/>
        <n v="1339.0"/>
        <n v="1476.0"/>
        <n v="1415.0"/>
        <n v="1763.0"/>
        <n v="2763.0"/>
        <n v="1283.0"/>
        <n v="1308.0"/>
        <n v="798.0"/>
        <n v="1063.0"/>
        <n v="1019.0"/>
        <n v="880.0"/>
        <n v="1249.0"/>
        <n v="678.0"/>
        <n v="1084.0"/>
        <n v="1080.0"/>
        <n v="1590.0"/>
        <n v="1269.0"/>
        <n v="876.0"/>
        <n v="843.0"/>
        <n v="966.0"/>
        <n v="2245.0"/>
        <n v="993.0"/>
        <n v="2182.0"/>
        <n v="1248.0"/>
        <n v="864.0"/>
        <n v="882.0"/>
        <n v="1070.0"/>
        <n v="985.0"/>
        <n v="1010.0"/>
        <n v="926.0"/>
        <n v="890.0"/>
        <n v="735.0"/>
        <n v="737.0"/>
        <n v="1474.0"/>
        <n v="753.0"/>
        <n v="1089.0"/>
        <n v="749.0"/>
        <n v="714.0"/>
        <n v="870.0"/>
        <n v="2668.0"/>
        <n v="1393.0"/>
        <n v="27.0"/>
        <n v="439.0"/>
        <n v="950.0"/>
        <n v="1108.0"/>
        <n v="12.0"/>
        <n v="1032.0"/>
        <n v="690.0"/>
        <n v="946.0"/>
        <n v="902.0"/>
        <n v="691.0"/>
        <n v="992.0"/>
        <n v="478.0"/>
        <n v="653.0"/>
        <n v="422.0"/>
        <n v="681.0"/>
        <n v="1237.0"/>
        <n v="907.0"/>
        <n v="1932.0"/>
        <n v="26.0"/>
        <n v="446.0"/>
        <n v="976.0"/>
        <n v="657.0"/>
        <n v="469.0"/>
        <n v="281.0"/>
        <n v="788.0"/>
        <n v="677.0"/>
        <n v="466.0"/>
        <n v="531.0"/>
        <n v="899.0"/>
        <n v="668.0"/>
        <n v="60.0"/>
        <n v="451.0"/>
        <n v="826.0"/>
        <n v="770.0"/>
        <n v="900.0"/>
        <n v="585.0"/>
        <n v="435.0"/>
        <n v="231.0"/>
        <n v="147.0"/>
        <n v="570.0"/>
        <n v="386.0"/>
        <n v="1201.0"/>
        <n v="873.0"/>
        <n v="464.0"/>
        <n v="706.0"/>
        <n v="1370.0"/>
        <n v="506.0"/>
        <n v="486.0"/>
        <n v="733.0"/>
        <n v="625.0"/>
        <n v="793.0"/>
        <n v="744.0"/>
        <n v="423.0"/>
        <n v="100.0"/>
        <n v="2208.0"/>
        <n v="742.0"/>
        <n v="437.0"/>
        <n v="445.0"/>
        <n v="19.0"/>
        <n v="794.0"/>
        <n v="840.0"/>
        <n v="388.0"/>
        <n v="419.0"/>
        <n v="383.0"/>
        <n v="472.0"/>
        <n v="533.0"/>
        <n v="197.0"/>
        <n v="600.0"/>
        <n v="345.0"/>
        <n v="363.0"/>
        <n v="535.0"/>
        <n v="684.0"/>
        <n v="566.0"/>
        <n v="489.0"/>
        <n v="556.0"/>
        <n v="334.0"/>
        <n v="937.0"/>
        <n v="330.0"/>
        <n v="572.0"/>
        <n v="440.0"/>
        <n v="456.0"/>
        <n v="487.0"/>
        <n v="85.0"/>
        <n v="185.0"/>
        <n v="170.0"/>
        <n v="503.0"/>
        <n v="470.0"/>
        <n v="1336.0"/>
        <n v="912.0"/>
        <n v="511.0"/>
        <n v="1299.0"/>
        <n v="680.0"/>
        <n v="589.0"/>
        <n v="289.0"/>
        <n v="39.0"/>
        <n v="754.0"/>
        <n v="402.0"/>
        <n v="17.0"/>
        <n v="575.0"/>
        <n v="364.0"/>
        <n v="747.0"/>
        <n v="619.0"/>
        <n v="1478.0"/>
        <n v="729.0"/>
        <n v="641.0"/>
        <n v="371.0"/>
        <n v="251.0"/>
        <n v="339.0"/>
        <n v="1146.0"/>
        <n v="305.0"/>
        <n v="209.0"/>
        <n v="461.0"/>
        <n v="212.0"/>
        <n v="523.0"/>
        <n v="362.0"/>
        <n v="911.0"/>
        <n v="398.0"/>
        <n v="1804.0"/>
        <n v="574.0"/>
        <n v="292.0"/>
        <n v="213.0"/>
        <n v="252.0"/>
        <n v="417.0"/>
        <n v="537.0"/>
        <n v="396.0"/>
        <n v="312.0"/>
        <n v="460.0"/>
        <n v="516.0"/>
        <n v="357.0"/>
        <n v="295.0"/>
        <n v="517.0"/>
        <n v="271.0"/>
        <n v="524.0"/>
        <n v="235.0"/>
        <n v="1326.0"/>
        <n v="545.0"/>
        <n v="294.0"/>
        <n v="285.0"/>
        <n v="366.0"/>
        <n v="431.0"/>
        <n v="335.0"/>
        <n v="512.0"/>
        <n v="184.0"/>
        <n v="705.0"/>
        <n v="115.0"/>
        <n v="477.0"/>
        <n v="368.0"/>
        <n v="349.0"/>
        <n v="308.0"/>
        <n v="559.0"/>
        <n v="174.0"/>
        <n v="544.0"/>
        <n v="166.0"/>
        <n v="474.0"/>
        <n v="265.0"/>
        <n v="380.0"/>
        <n v="182.0"/>
        <n v="215.0"/>
        <n v="1030.0"/>
        <n v="226.0"/>
        <n v="616.0"/>
        <n v="325.0"/>
        <n v="229.0"/>
        <n v="307.0"/>
        <n v="286.0"/>
        <n v="206.0"/>
        <n v="327.0"/>
        <n v="144.0"/>
        <n v="320.0"/>
        <n v="319.0"/>
        <n v="410.0"/>
        <n v="1350.0"/>
        <n v="298.0"/>
        <n v="205.0"/>
        <n v="117.0"/>
        <n v="187.0"/>
        <n v="301.0"/>
        <n v="61.0"/>
        <n v="175.0"/>
        <n v="79.0"/>
        <n v="429.0"/>
        <n v="354.0"/>
        <n v="347.0"/>
        <n v="358.0"/>
        <n v="412.0"/>
        <n v="150.0"/>
        <n v="178.0"/>
        <n v="90.0"/>
        <n v="254.0"/>
        <n v="223.0"/>
        <n v="291.0"/>
        <n v="124.0"/>
        <n v="260.0"/>
        <n v="241.0"/>
        <n v="157.0"/>
        <n v="303.0"/>
        <n v="447.0"/>
        <n v="261.0"/>
        <n v="415.0"/>
        <n v="400.0"/>
        <n v="236.0"/>
        <n v="22.0"/>
        <n v="126.0"/>
        <n v="233.0"/>
        <n v="143.0"/>
        <n v="171.0"/>
        <n v="128.0"/>
        <n v="125.0"/>
        <n v="534.0"/>
        <n v="94.0"/>
        <n v="183.0"/>
        <n v="95.0"/>
        <n v="109.0"/>
        <n v="173.0"/>
        <n v="165.0"/>
        <n v="118.0"/>
        <n v="120.0"/>
        <n v="25.0"/>
        <n v="134.0"/>
        <n v="191.0"/>
        <n v="156.0"/>
        <n v="201.0"/>
        <n v="192.0"/>
        <n v="338.0"/>
        <n v="81.0"/>
        <n v="112.0"/>
        <n v="721.0"/>
        <n v="62.0"/>
        <n v="102.0"/>
        <n v="98.0"/>
        <n v="11.0"/>
        <n v="302.0"/>
        <n v="78.0"/>
        <n v="35.0"/>
        <n v="195.0"/>
        <n v="56.0"/>
        <n v="142.0"/>
        <n v="106.0"/>
        <n v="45.0"/>
        <n v="88.0"/>
        <n v="80.0"/>
        <n v="228.0"/>
        <n v="210.0"/>
        <n v="141.0"/>
        <n v="86.0"/>
        <n v="217.0"/>
        <n v="69.0"/>
        <m/>
        <n v="695.0"/>
        <n v="152.0"/>
        <n v="57.0"/>
        <n v="84.0"/>
        <n v="101.0"/>
        <n v="44.0"/>
        <n v="76.0"/>
        <n v="151.0"/>
        <n v="129.0"/>
        <n v="38.0"/>
        <n v="149.0"/>
        <n v="89.0"/>
        <n v="148.0"/>
        <n v="3.0"/>
        <n v="82.0"/>
        <n v="42.0"/>
        <n v="34.0"/>
        <n v="68.0"/>
        <n v="135.0"/>
        <n v="138.0"/>
        <n v="49.0"/>
        <n v="105.0"/>
        <n v="93.0"/>
        <n v="1148.0"/>
        <n v="30.0"/>
        <n v="51.0"/>
        <n v="52.0"/>
        <n v="97.0"/>
        <n v="180.0"/>
        <n v="23.0"/>
        <n v="55.0"/>
        <n v="204.0"/>
        <n v="59.0"/>
        <n v="24.0"/>
        <n v="47.0"/>
        <n v="40.0"/>
        <n v="43.0"/>
        <n v="54.0"/>
        <n v="140.0"/>
        <n v="29.0"/>
        <n v="164.0"/>
        <n v="16.0"/>
        <n v="50.0"/>
        <n v="92.0"/>
        <n v="13.0"/>
        <n v="181.0"/>
        <n v="132.0"/>
        <n v="91.0"/>
        <n v="63.0"/>
        <n v="14.0"/>
        <n v="65.0"/>
        <n v="31.0"/>
        <n v="37.0"/>
        <n v="28.0"/>
        <n v="72.0"/>
        <n v="32.0"/>
        <n v="70.0"/>
        <n v="48.0"/>
        <n v="21.0"/>
        <n v="67.0"/>
        <n v="33.0"/>
        <n v="74.0"/>
        <n v="15.0"/>
        <n v="4.0"/>
        <n v="58.0"/>
        <n v="5.0"/>
        <n v="7.0"/>
        <n v="10.0"/>
        <n v="2.0"/>
        <n v="306.0"/>
        <n v="189.0"/>
        <n v="455.0"/>
        <n v="104.0"/>
        <n v="761.0"/>
        <n v="87.0"/>
        <n v="20.0"/>
        <n v="186.0"/>
        <n v="1.0"/>
      </sharedItems>
    </cacheField>
    <cacheField name="_20_07" numFmtId="0">
      <sharedItems containsString="0" containsBlank="1" containsNumber="1" containsInteger="1">
        <n v="1035.0"/>
        <n v="2239.0"/>
        <n v="1870.0"/>
        <n v="2250.0"/>
        <n v="2578.0"/>
        <n v="1867.0"/>
        <n v="1553.0"/>
        <n v="1199.0"/>
        <n v="1273.0"/>
        <n v="1635.0"/>
        <n v="1618.0"/>
        <n v="2005.0"/>
        <n v="2996.0"/>
        <n v="1379.0"/>
        <n v="1416.0"/>
        <n v="957.0"/>
        <n v="1138.0"/>
        <n v="1155.0"/>
        <n v="1002.0"/>
        <n v="1478.0"/>
        <n v="861.0"/>
        <n v="1296.0"/>
        <n v="939.0"/>
        <n v="1613.0"/>
        <n v="1425.0"/>
        <n v="1089.0"/>
        <n v="796.0"/>
        <n v="667.0"/>
        <n v="2387.0"/>
        <n v="982.0"/>
        <n v="2119.0"/>
        <n v="665.0"/>
        <n v="911.0"/>
        <n v="952.0"/>
        <n v="1109.0"/>
        <n v="1093.0"/>
        <n v="1137.0"/>
        <n v="958.0"/>
        <n v="1117.0"/>
        <n v="838.0"/>
        <n v="709.0"/>
        <n v="1549.0"/>
        <n v="677.0"/>
        <n v="1042.0"/>
        <n v="919.0"/>
        <n v="774.0"/>
        <n v="870.0"/>
        <n v="2345.0"/>
        <n v="1436.0"/>
        <n v="373.0"/>
        <n v="1024.0"/>
        <n v="394.0"/>
        <n v="1076.0"/>
        <n v="1331.0"/>
        <n v="710.0"/>
        <n v="1129.0"/>
        <n v="733.0"/>
        <n v="1019.0"/>
        <n v="1056.0"/>
        <n v="786.0"/>
        <n v="797.0"/>
        <n v="475.0"/>
        <n v="694.0"/>
        <n v="245.0"/>
        <n v="776.0"/>
        <n v="1248.0"/>
        <n v="1188.0"/>
        <n v="2051.0"/>
        <m/>
        <n v="447.0"/>
        <n v="1086.0"/>
        <n v="732.0"/>
        <n v="633.0"/>
        <n v="316.0"/>
        <n v="863.0"/>
        <n v="856.0"/>
        <n v="615.0"/>
        <n v="742.0"/>
        <n v="991.0"/>
        <n v="864.0"/>
        <n v="464.0"/>
        <n v="931.0"/>
        <n v="933.0"/>
        <n v="882.0"/>
        <n v="713.0"/>
        <n v="1846.0"/>
        <n v="734.0"/>
        <n v="212.0"/>
        <n v="636.0"/>
        <n v="725.0"/>
        <n v="504.0"/>
        <n v="850.0"/>
        <n v="777.0"/>
        <n v="855.0"/>
        <n v="1350.0"/>
        <n v="599.0"/>
        <n v="555.0"/>
        <n v="500.0"/>
        <n v="715.0"/>
        <n v="799.0"/>
        <n v="878.0"/>
        <n v="415.0"/>
        <n v="516.0"/>
        <n v="941.0"/>
        <n v="814.0"/>
        <n v="509.0"/>
        <n v="409.0"/>
        <n v="532.0"/>
        <n v="787.0"/>
        <n v="440.0"/>
        <n v="448.0"/>
        <n v="652.0"/>
        <n v="424.0"/>
        <n v="588.0"/>
        <n v="246.0"/>
        <n v="638.0"/>
        <n v="222.0"/>
        <n v="425.0"/>
        <n v="314.0"/>
        <n v="704.0"/>
        <n v="510.0"/>
        <n v="468.0"/>
        <n v="277.0"/>
        <n v="784.0"/>
        <n v="945.0"/>
        <n v="499.0"/>
        <n v="779.0"/>
        <n v="473.0"/>
        <n v="403.0"/>
        <n v="614.0"/>
        <n v="395.0"/>
        <n v="230.0"/>
        <n v="737.0"/>
        <n v="476.0"/>
        <n v="591.0"/>
        <n v="517.0"/>
        <n v="427.0"/>
        <n v="1566.0"/>
        <n v="835.0"/>
        <n v="580.0"/>
        <n v="1259.0"/>
        <n v="655.0"/>
        <n v="639.0"/>
        <n v="256.0"/>
        <n v="2.0"/>
        <n v="748.0"/>
        <n v="443.0"/>
        <n v="577.0"/>
        <n v="519.0"/>
        <n v="441.0"/>
        <n v="531.0"/>
        <n v="766.0"/>
        <n v="1443.0"/>
        <n v="857.0"/>
        <n v="701.0"/>
        <n v="479.0"/>
        <n v="237.0"/>
        <n v="417.0"/>
        <n v="1046.0"/>
        <n v="285.0"/>
        <n v="270.0"/>
        <n v="455.0"/>
        <n v="242.0"/>
        <n v="554.0"/>
        <n v="313.0"/>
        <n v="849.0"/>
        <n v="392.0"/>
        <n v="1468.0"/>
        <n v="581.0"/>
        <n v="457.0"/>
        <n v="301.0"/>
        <n v="268.0"/>
        <n v="226.0"/>
        <n v="454.0"/>
        <n v="641.0"/>
        <n v="490.0"/>
        <n v="284.0"/>
        <n v="347.0"/>
        <n v="287.0"/>
        <n v="372.0"/>
        <n v="699.0"/>
        <n v="286.0"/>
        <n v="1370.0"/>
        <n v="723.0"/>
        <n v="235.0"/>
        <n v="341.0"/>
        <n v="452.0"/>
        <n v="537.0"/>
        <n v="302.0"/>
        <n v="399.0"/>
        <n v="192.0"/>
        <n v="754.0"/>
        <n v="150.0"/>
        <n v="333.0"/>
        <n v="379.0"/>
        <n v="273.0"/>
        <n v="566.0"/>
        <n v="153.0"/>
        <n v="412.0"/>
        <n v="383.0"/>
        <n v="627.0"/>
        <n v="190.0"/>
        <n v="506.0"/>
        <n v="328.0"/>
        <n v="238.0"/>
        <n v="282.0"/>
        <n v="631.0"/>
        <n v="297.0"/>
        <n v="889.0"/>
        <n v="247.0"/>
        <n v="553.0"/>
        <n v="337.0"/>
        <n v="290.0"/>
        <n v="228.0"/>
        <n v="326.0"/>
        <n v="303.0"/>
        <n v="231.0"/>
        <n v="387.0"/>
        <n v="309.0"/>
        <n v="135.0"/>
        <n v="321.0"/>
        <n v="1290.0"/>
        <n v="194.0"/>
        <n v="68.0"/>
        <n v="164.0"/>
        <n v="384.0"/>
        <n v="274.0"/>
        <n v="67.0"/>
        <n v="160.0"/>
        <n v="110.0"/>
        <n v="108.0"/>
        <n v="363.0"/>
        <n v="191.0"/>
        <n v="300.0"/>
        <n v="172.0"/>
        <n v="332.0"/>
        <n v="402.0"/>
        <n v="253.0"/>
        <n v="229.0"/>
        <n v="365.0"/>
        <n v="193.0"/>
        <n v="199.0"/>
        <n v="292.0"/>
        <n v="243.0"/>
        <n v="184.0"/>
        <n v="168.0"/>
        <n v="272.0"/>
        <n v="173.0"/>
        <n v="271.0"/>
        <n v="22.0"/>
        <n v="120.0"/>
        <n v="201.0"/>
        <n v="176.0"/>
        <n v="291.0"/>
        <n v="126.0"/>
        <n v="209.0"/>
        <n v="171.0"/>
        <n v="138.0"/>
        <n v="460.0"/>
        <n v="59.0"/>
        <n v="133.0"/>
        <n v="115.0"/>
        <n v="293.0"/>
        <n v="78.0"/>
        <n v="63.0"/>
        <n v="344.0"/>
        <n v="136.0"/>
        <n v="129.0"/>
        <n v="109.0"/>
        <n v="28.0"/>
        <n v="86.0"/>
        <n v="175.0"/>
        <n v="208.0"/>
        <n v="204.0"/>
        <n v="358.0"/>
        <n v="79.0"/>
        <n v="92.0"/>
        <n v="141.0"/>
        <n v="81.0"/>
        <n v="98.0"/>
        <n v="233.0"/>
        <n v="124.0"/>
        <n v="102.0"/>
        <n v="14.0"/>
        <n v="266.0"/>
        <n v="166.0"/>
        <n v="47.0"/>
        <n v="186.0"/>
        <n v="30.0"/>
        <n v="122.0"/>
        <n v="149.0"/>
        <n v="25.0"/>
        <n v="62.0"/>
        <n v="100.0"/>
        <n v="207.0"/>
        <n v="104.0"/>
        <n v="127.0"/>
        <n v="94.0"/>
        <n v="132.0"/>
        <n v="89.0"/>
        <n v="38.0"/>
        <n v="487.0"/>
        <n v="118.0"/>
        <n v="31.0"/>
        <n v="140.0"/>
        <n v="17.0"/>
        <n v="198.0"/>
        <n v="106.0"/>
        <n v="101.0"/>
        <n v="34.0"/>
        <n v="72.0"/>
        <n v="69.0"/>
        <n v="125.0"/>
        <n v="117.0"/>
        <n v="39.0"/>
        <n v="95.0"/>
        <n v="154.0"/>
        <n v="13.0"/>
        <n v="23.0"/>
        <n v="48.0"/>
        <n v="49.0"/>
        <n v="891.0"/>
        <n v="508.0"/>
        <n v="76.0"/>
        <n v="45.0"/>
        <n v="20.0"/>
        <n v="145.0"/>
        <n v="16.0"/>
        <n v="158.0"/>
        <n v="58.0"/>
        <n v="90.0"/>
        <n v="114.0"/>
        <n v="61.0"/>
        <n v="107.0"/>
        <n v="11.0"/>
        <n v="121.0"/>
        <n v="54.0"/>
        <n v="40.0"/>
        <n v="43.0"/>
        <n v="1.0"/>
        <n v="24.0"/>
        <n v="42.0"/>
        <n v="55.0"/>
        <n v="93.0"/>
        <n v="26.0"/>
        <n v="66.0"/>
        <n v="123.0"/>
        <n v="75.0"/>
        <n v="56.0"/>
        <n v="71.0"/>
        <n v="35.0"/>
        <n v="18.0"/>
        <n v="53.0"/>
        <n v="128.0"/>
        <n v="139.0"/>
        <n v="146.0"/>
        <n v="73.0"/>
        <n v="37.0"/>
        <n v="60.0"/>
        <n v="44.0"/>
        <n v="36.0"/>
        <n v="46.0"/>
        <n v="15.0"/>
        <n v="52.0"/>
        <n v="91.0"/>
        <n v="21.0"/>
        <n v="33.0"/>
        <n v="19.0"/>
        <n v="65.0"/>
        <n v="77.0"/>
        <n v="32.0"/>
        <n v="29.0"/>
        <n v="9.0"/>
        <n v="10.0"/>
        <n v="84.0"/>
        <n v="27.0"/>
        <n v="12.0"/>
        <n v="8.0"/>
        <n v="289.0"/>
        <n v="156.0"/>
        <n v="80.0"/>
        <n v="872.0"/>
        <n v="50.0"/>
        <n v="265.0"/>
      </sharedItems>
    </cacheField>
    <cacheField name="_20_08" numFmtId="0">
      <sharedItems containsString="0" containsBlank="1" containsNumber="1" containsInteger="1">
        <n v="1207.0"/>
        <n v="2460.0"/>
        <n v="2019.0"/>
        <n v="2278.0"/>
        <n v="2383.0"/>
        <n v="2117.0"/>
        <n v="1743.0"/>
        <n v="1490.0"/>
        <n v="1422.0"/>
        <n v="1637.0"/>
        <n v="1616.0"/>
        <n v="2125.0"/>
        <n v="3088.0"/>
        <n v="1284.0"/>
        <n v="1513.0"/>
        <n v="1054.0"/>
        <n v="1362.0"/>
        <n v="1306.0"/>
        <n v="1138.0"/>
        <n v="1626.0"/>
        <n v="808.0"/>
        <n v="1329.0"/>
        <n v="1016.0"/>
        <n v="1871.0"/>
        <n v="1508.0"/>
        <n v="1236.0"/>
        <n v="873.0"/>
        <n v="754.0"/>
        <n v="2453.0"/>
        <n v="1021.0"/>
        <n v="2057.0"/>
        <n v="691.0"/>
        <n v="937.0"/>
        <n v="957.0"/>
        <n v="1192.0"/>
        <n v="1222.0"/>
        <n v="1206.0"/>
        <n v="914.0"/>
        <n v="1204.0"/>
        <n v="798.0"/>
        <n v="823.0"/>
        <n v="1880.0"/>
        <n v="842.0"/>
        <n v="1082.0"/>
        <n v="947.0"/>
        <n v="951.0"/>
        <n v="977.0"/>
        <n v="2689.0"/>
        <n v="1535.0"/>
        <n v="717.0"/>
        <n v="1140.0"/>
        <n v="375.0"/>
        <n v="1203.0"/>
        <n v="1398.0"/>
        <n v="884.0"/>
        <n v="1142.0"/>
        <n v="702.0"/>
        <n v="1100.0"/>
        <n v="852.0"/>
        <n v="834.0"/>
        <n v="556.0"/>
        <n v="651.0"/>
        <n v="295.0"/>
        <n v="1280.0"/>
        <n v="1115.0"/>
        <n v="2381.0"/>
        <n v="442.0"/>
        <n v="471.0"/>
        <n v="1144.0"/>
        <n v="851.0"/>
        <n v="622.0"/>
        <n v="354.0"/>
        <n v="878.0"/>
        <n v="827.0"/>
        <n v="676.0"/>
        <n v="756.0"/>
        <n v="923.0"/>
        <n v="1013.0"/>
        <n v="171.0"/>
        <n v="507.0"/>
        <n v="895.0"/>
        <n v="838.0"/>
        <n v="1058.0"/>
        <n v="725.0"/>
        <n v="1972.0"/>
        <n v="708.0"/>
        <n v="231.0"/>
        <n v="468.0"/>
        <n v="672.0"/>
        <n v="477.0"/>
        <n v="996.0"/>
        <n v="922.0"/>
        <n v="793.0"/>
        <n v="902.0"/>
        <n v="1343.0"/>
        <n v="448.0"/>
        <n v="440.0"/>
        <n v="810.0"/>
        <n v="746.0"/>
        <n v="881.0"/>
        <n v="475.0"/>
        <n v="474.0"/>
        <n v="744.0"/>
        <n v="887.0"/>
        <n v="518.0"/>
        <n v="376.0"/>
        <n v="494.0"/>
        <n v="308.0"/>
        <n v="796.0"/>
        <n v="487.0"/>
        <n v="482.0"/>
        <n v="594.0"/>
        <n v="567.0"/>
        <n v="521.0"/>
        <n v="225.0"/>
        <n v="634.0"/>
        <n v="259.0"/>
        <n v="457.0"/>
        <n v="429.0"/>
        <n v="938.0"/>
        <n v="548.0"/>
        <n v="736.0"/>
        <n v="252.0"/>
        <n v="747.0"/>
        <n v="1063.0"/>
        <n v="486.0"/>
        <n v="830.0"/>
        <n v="416.0"/>
        <n v="616.0"/>
        <n v="356.0"/>
        <n v="209.0"/>
        <n v="462.0"/>
        <n v="623.0"/>
        <n v="509.0"/>
        <n v="481.0"/>
        <n v="1448.0"/>
        <n v="846.0"/>
        <n v="609.0"/>
        <n v="1314.0"/>
        <n v="751.0"/>
        <n v="288.0"/>
        <n v="420.0"/>
        <n v="636.0"/>
        <n v="709.0"/>
        <n v="575.0"/>
        <n v="433.0"/>
        <n v="555.0"/>
        <n v="1575.0"/>
        <n v="787.0"/>
        <n v="414.0"/>
        <n v="187.0"/>
        <n v="428.0"/>
        <n v="1051.0"/>
        <n v="274.0"/>
        <n v="360.0"/>
        <n v="333.0"/>
        <n v="588.0"/>
        <n v="368.0"/>
        <n v="897.0"/>
        <n v="469.0"/>
        <n v="280.0"/>
        <n v="1450.0"/>
        <n v="727.0"/>
        <n v="484.0"/>
        <n v="379.0"/>
        <n v="305.0"/>
        <n v="240.0"/>
        <n v="562.0"/>
        <n v="438.0"/>
        <n v="359.0"/>
        <n v="427.0"/>
        <n v="515.0"/>
        <n v="374.0"/>
        <n v="430.0"/>
        <n v="584.0"/>
        <n v="318.0"/>
        <n v="336.0"/>
        <n v="335.0"/>
        <n v="1445.0"/>
        <n v="1374.0"/>
        <n v="277.0"/>
        <n v="419.0"/>
        <n v="302.0"/>
        <n v="421.0"/>
        <n v="473.0"/>
        <n v="162.0"/>
        <n v="763.0"/>
        <n v="148.0"/>
        <n v="382.0"/>
        <n v="343.0"/>
        <n v="447.0"/>
        <n v="321.0"/>
        <n v="581.0"/>
        <n v="163.0"/>
        <n v="483.0"/>
        <n v="143.0"/>
        <n v="544.0"/>
        <n v="351.0"/>
        <n v="407.0"/>
        <n v="192.0"/>
        <n v="232.0"/>
        <n v="303.0"/>
        <n v="458.0"/>
        <n v="389.0"/>
        <n v="243.0"/>
        <n v="263.0"/>
        <n v="367.0"/>
        <n v="200.0"/>
        <n v="378.0"/>
        <n v="329.0"/>
        <n v="135.0"/>
        <n v="330.0"/>
        <n v="253.0"/>
        <n v="455.0"/>
        <n v="1229.0"/>
        <n v="366.0"/>
        <n v="190.0"/>
        <n v="99.0"/>
        <n v="239.0"/>
        <n v="449.0"/>
        <n v="80.0"/>
        <n v="154.0"/>
        <n v="101.0"/>
        <n v="146.0"/>
        <n v="434.0"/>
        <n v="357.0"/>
        <n v="435.0"/>
        <n v="182.0"/>
        <n v="298.0"/>
        <n v="186.0"/>
        <n v="361.0"/>
        <n v="334.0"/>
        <n v="289.0"/>
        <n v="285.0"/>
        <n v="188.0"/>
        <n v="362.0"/>
        <n v="141.0"/>
        <n v="220.0"/>
        <n v="286.0"/>
        <n v="97.0"/>
        <n v="244.0"/>
        <n v="241.0"/>
        <n v="230.0"/>
        <n v="268.0"/>
        <n v="396.0"/>
        <n v="228.0"/>
        <n v="246.0"/>
        <n v="156.0"/>
        <n v="316.0"/>
        <n v="51.0"/>
        <n v="109.0"/>
        <n v="411.0"/>
        <n v="197.0"/>
        <n v="174.0"/>
        <n v="270.0"/>
        <n v="176.0"/>
        <n v="84.0"/>
        <n v="134.0"/>
        <n v="115.0"/>
        <n v="85.0"/>
        <n v="328.0"/>
        <n v="106.0"/>
        <n v="150.0"/>
        <n v="114.0"/>
        <n v="32.0"/>
        <n v="82.0"/>
        <n v="170.0"/>
        <n v="191.0"/>
        <n v="132.0"/>
        <n v="229.0"/>
        <n v="120.0"/>
        <n v="73.0"/>
        <n v="95.0"/>
        <n v="104.0"/>
        <n v="88.0"/>
        <n v="14.0"/>
        <n v="207.0"/>
        <n v="365.0"/>
        <n v="175.0"/>
        <n v="184.0"/>
        <n v="54.0"/>
        <n v="100.0"/>
        <n v="111.0"/>
        <n v="251.0"/>
        <n v="131.0"/>
        <n v="23.0"/>
        <n v="112.0"/>
        <n v="96.0"/>
        <n v="86.0"/>
        <n v="247.0"/>
        <n v="129.0"/>
        <n v="110.0"/>
        <n v="87.0"/>
        <n v="142.0"/>
        <n v="98.0"/>
        <n v="348.0"/>
        <n v="49.0"/>
        <n v="122.0"/>
        <n v="9.0"/>
        <n v="92.0"/>
        <n v="198.0"/>
        <n v="116.0"/>
        <n v="17.0"/>
        <n v="103.0"/>
        <n v="138.0"/>
        <n v="119.0"/>
        <n v="68.0"/>
        <n v="57.0"/>
        <n v="159.0"/>
        <n v="426.0"/>
        <n v="118.0"/>
        <n v="72.0"/>
        <n v="127.0"/>
        <n v="203.0"/>
        <n v="11.0"/>
        <n v="67.0"/>
        <n v="28.0"/>
        <n v="50.0"/>
        <n v="61.0"/>
        <n v="113.0"/>
        <n v="93.0"/>
        <n v="102.0"/>
        <n v="677.0"/>
        <n v="164.0"/>
        <n v="140.0"/>
        <n v="19.0"/>
        <n v="69.0"/>
        <n v="64.0"/>
        <n v="53.0"/>
        <n v="60.0"/>
        <n v="130.0"/>
        <n v="178.0"/>
        <n v="107.0"/>
        <n v="91.0"/>
        <n v="83.0"/>
        <n v="144.0"/>
        <n v="59.0"/>
        <n v="108.0"/>
        <n v="76.0"/>
        <n v="1.0"/>
        <n v="34.0"/>
        <n v="15.0"/>
        <n v="44.0"/>
        <n v="39.0"/>
        <n v="52.0"/>
        <n v="24.0"/>
        <n v="62.0"/>
        <n v="25.0"/>
        <n v="55.0"/>
        <n v="41.0"/>
        <n v="37.0"/>
        <n v="74.0"/>
        <n v="161.0"/>
        <n v="13.0"/>
        <n v="94.0"/>
        <n v="8.0"/>
        <n v="42.0"/>
        <n v="33.0"/>
        <n v="79.0"/>
        <n v="165.0"/>
        <n v="56.0"/>
        <n v="123.0"/>
        <n v="48.0"/>
        <n v="30.0"/>
        <n v="40.0"/>
        <n v="5.0"/>
        <n v="47.0"/>
        <n v="66.0"/>
        <n v="2.0"/>
        <n v="38.0"/>
        <n v="4.0"/>
        <n v="45.0"/>
        <n v="31.0"/>
        <n v="29.0"/>
        <n v="21.0"/>
        <n v="6.0"/>
        <n v="20.0"/>
        <n v="16.0"/>
        <n v="27.0"/>
        <n v="36.0"/>
        <n v="10.0"/>
        <n v="7.0"/>
        <m/>
        <n v="63.0"/>
        <n v="26.0"/>
        <n v="3.0"/>
        <n v="322.0"/>
        <n v="185.0"/>
        <n v="65.0"/>
        <n v="942.0"/>
        <n v="267.0"/>
        <n v="454.0"/>
      </sharedItems>
    </cacheField>
    <cacheField name="_20_09" numFmtId="0">
      <sharedItems containsString="0" containsBlank="1" containsNumber="1" containsInteger="1">
        <n v="1332.0"/>
        <n v="2467.0"/>
        <n v="1966.0"/>
        <n v="2179.0"/>
        <n v="2349.0"/>
        <n v="1772.0"/>
        <n v="1851.0"/>
        <n v="1334.0"/>
        <n v="1497.0"/>
        <n v="1716.0"/>
        <n v="1436.0"/>
        <n v="1878.0"/>
        <n v="2950.0"/>
        <n v="1300.0"/>
        <n v="1587.0"/>
        <n v="1026.0"/>
        <n v="1401.0"/>
        <n v="1264.0"/>
        <n v="1067.0"/>
        <n v="1637.0"/>
        <n v="887.0"/>
        <n v="1368.0"/>
        <n v="620.0"/>
        <n v="1738.0"/>
        <n v="1466.0"/>
        <n v="1215.0"/>
        <n v="754.0"/>
        <n v="659.0"/>
        <n v="2327.0"/>
        <n v="980.0"/>
        <n v="1908.0"/>
        <n v="714.0"/>
        <n v="1021.0"/>
        <n v="944.0"/>
        <n v="1418.0"/>
        <n v="977.0"/>
        <n v="1158.0"/>
        <n v="1011.0"/>
        <n v="1224.0"/>
        <n v="853.0"/>
        <n v="859.0"/>
        <n v="2052.0"/>
        <n v="728.0"/>
        <n v="1143.0"/>
        <n v="954.0"/>
        <n v="952.0"/>
        <n v="1016.0"/>
        <n v="2409.0"/>
        <n v="1345.0"/>
        <n v="594.0"/>
        <n v="1128.0"/>
        <n v="505.0"/>
        <n v="1155.0"/>
        <n v="1309.0"/>
        <n v="672.0"/>
        <n v="1126.0"/>
        <n v="770.0"/>
        <n v="1171.0"/>
        <n v="785.0"/>
        <n v="904.0"/>
        <n v="695.0"/>
        <n v="624.0"/>
        <n v="765.0"/>
        <n v="313.0"/>
        <n v="822.0"/>
        <n v="1373.0"/>
        <n v="1078.0"/>
        <n v="2088.0"/>
        <n v="495.0"/>
        <n v="550.0"/>
        <n v="1077.0"/>
        <n v="756.0"/>
        <n v="587.0"/>
        <n v="947.0"/>
        <n v="818.0"/>
        <n v="752.0"/>
        <n v="734.0"/>
        <n v="804.0"/>
        <n v="931.0"/>
        <n v="549.0"/>
        <n v="574.0"/>
        <n v="856.0"/>
        <n v="888.0"/>
        <n v="899.0"/>
        <n v="787.0"/>
        <n v="1721.0"/>
        <n v="921.0"/>
        <n v="236.0"/>
        <n v="434.0"/>
        <n v="774.0"/>
        <n v="840.0"/>
        <n v="1459.0"/>
        <n v="897.0"/>
        <n v="783.0"/>
        <n v="928.0"/>
        <n v="1502.0"/>
        <n v="637.0"/>
        <n v="440.0"/>
        <n v="425.0"/>
        <n v="763.0"/>
        <n v="960.0"/>
        <n v="552.0"/>
        <n v="408.0"/>
        <n v="515.0"/>
        <n v="844.0"/>
        <n v="589.0"/>
        <n v="365.0"/>
        <n v="529.0"/>
        <n v="369.0"/>
        <n v="786.0"/>
        <n v="782.0"/>
        <n v="539.0"/>
        <n v="498.0"/>
        <n v="657.0"/>
        <n v="596.0"/>
        <n v="509.0"/>
        <n v="588.0"/>
        <n v="227.0"/>
        <n v="627.0"/>
        <n v="213.0"/>
        <n v="451.0"/>
        <n v="303.0"/>
        <n v="903.0"/>
        <n v="415.0"/>
        <n v="510.0"/>
        <n v="665.0"/>
        <n v="238.0"/>
        <n v="849.0"/>
        <n v="1076.0"/>
        <n v="571.0"/>
        <n v="809.0"/>
        <n v="555.0"/>
        <n v="477.0"/>
        <n v="641.0"/>
        <n v="380.0"/>
        <n v="240.0"/>
        <n v="301.0"/>
        <n v="578.0"/>
        <n v="634.0"/>
        <n v="469.0"/>
        <n v="1272.0"/>
        <n v="718.0"/>
        <n v="558.0"/>
        <n v="1298.0"/>
        <n v="706.0"/>
        <n v="261.0"/>
        <n v="680.0"/>
        <n v="331.0"/>
        <n v="591.0"/>
        <n v="507.0"/>
        <n v="720.0"/>
        <n v="1301.0"/>
        <n v="753.0"/>
        <n v="829.0"/>
        <n v="406.0"/>
        <n v="192.0"/>
        <n v="421.0"/>
        <n v="1002.0"/>
        <n v="218.0"/>
        <n v="373.0"/>
        <n v="812.0"/>
        <n v="456.0"/>
        <n v="355.0"/>
        <n v="833.0"/>
        <n v="402.0"/>
        <n v="258.0"/>
        <n v="1335.0"/>
        <n v="453.0"/>
        <n v="386.0"/>
        <n v="277.0"/>
        <n v="251.0"/>
        <n v="533.0"/>
        <n v="297.0"/>
        <n v="565.0"/>
        <n v="474.0"/>
        <n v="359.0"/>
        <n v="454.0"/>
        <n v="577.0"/>
        <n v="209.0"/>
        <n v="643.0"/>
        <n v="461.0"/>
        <n v="1153.0"/>
        <n v="220.0"/>
        <n v="381.0"/>
        <n v="452.0"/>
        <n v="210.0"/>
        <n v="458.0"/>
        <n v="401.0"/>
        <n v="199.0"/>
        <n v="628.0"/>
        <n v="146.0"/>
        <n v="340.0"/>
        <n v="327.0"/>
        <n v="526.0"/>
        <n v="124.0"/>
        <n v="445.0"/>
        <n v="417.0"/>
        <n v="122.0"/>
        <n v="294.0"/>
        <n v="439.0"/>
        <n v="171.0"/>
        <n v="235.0"/>
        <n v="640.0"/>
        <n v="328.0"/>
        <n v="255.0"/>
        <n v="430.0"/>
        <n v="379.0"/>
        <n v="221.0"/>
        <n v="260.0"/>
        <n v="354.0"/>
        <n v="64.0"/>
        <n v="400.0"/>
        <n v="243.0"/>
        <n v="595.0"/>
        <n v="1089.0"/>
        <n v="205.0"/>
        <n v="52.0"/>
        <n v="196.0"/>
        <n v="377.0"/>
        <n v="262.0"/>
        <n v="98.0"/>
        <n v="129.0"/>
        <n v="368.0"/>
        <n v="302.0"/>
        <n v="170.0"/>
        <n v="296.0"/>
        <n v="326.0"/>
        <n v="173.0"/>
        <n v="356.0"/>
        <n v="106.0"/>
        <n v="82.0"/>
        <n v="222.0"/>
        <n v="123.0"/>
        <n v="283.0"/>
        <n v="75.0"/>
        <n v="382.0"/>
        <n v="245.0"/>
        <n v="214.0"/>
        <n v="330.0"/>
        <n v="348.0"/>
        <n v="252.0"/>
        <n v="155.0"/>
        <n v="291.0"/>
        <n v="244.0"/>
        <n v="40.0"/>
        <n v="88.0"/>
        <n v="278.0"/>
        <n v="200.0"/>
        <n v="198.0"/>
        <n v="237.0"/>
        <n v="126.0"/>
        <n v="272.0"/>
        <n v="109.0"/>
        <n v="177.0"/>
        <n v="388.0"/>
        <n v="113.0"/>
        <n v="147.0"/>
        <n v="145.0"/>
        <n v="267.0"/>
        <n v="92.0"/>
        <n v="153.0"/>
        <n v="324.0"/>
        <n v="112.0"/>
        <n v="97.0"/>
        <n v="35.0"/>
        <n v="99.0"/>
        <n v="93.0"/>
        <n v="167.0"/>
        <n v="103.0"/>
        <n v="197.0"/>
        <n v="164.0"/>
        <n v="370.0"/>
        <n v="191.0"/>
        <n v="73.0"/>
        <n v="134.0"/>
        <n v="467.0"/>
        <n v="121.0"/>
        <n v="102.0"/>
        <n v="132.0"/>
        <n v="80.0"/>
        <n v="77.0"/>
        <n v="19.0"/>
        <n v="95.0"/>
        <n v="161.0"/>
        <n v="26.0"/>
        <n v="131.0"/>
        <n v="241.0"/>
        <n v="29.0"/>
        <n v="90.0"/>
        <n v="105.0"/>
        <n v="69.0"/>
        <n v="128.0"/>
        <n v="91.0"/>
        <n v="118.0"/>
        <n v="66.0"/>
        <n v="130.0"/>
        <n v="110.0"/>
        <n v="345.0"/>
        <n v="56.0"/>
        <n v="135.0"/>
        <n v="7.0"/>
        <n v="120.0"/>
        <n v="89.0"/>
        <n v="116.0"/>
        <n v="27.0"/>
        <n v="140.0"/>
        <n v="87.0"/>
        <n v="41.0"/>
        <n v="100.0"/>
        <n v="156.0"/>
        <n v="65.0"/>
        <n v="76.0"/>
        <n v="13.0"/>
        <n v="71.0"/>
        <n v="22.0"/>
        <n v="37.0"/>
        <n v="61.0"/>
        <n v="341.0"/>
        <n v="202.0"/>
        <n v="16.0"/>
        <n v="86.0"/>
        <n v="49.0"/>
        <n v="117.0"/>
        <n v="111.0"/>
        <n v="78.0"/>
        <n v="12.0"/>
        <n v="54.0"/>
        <n v="48.0"/>
        <n v="104.0"/>
        <m/>
        <n v="60.0"/>
        <n v="101.0"/>
        <n v="42.0"/>
        <n v="44.0"/>
        <n v="46.0"/>
        <n v="47.0"/>
        <n v="36.0"/>
        <n v="30.0"/>
        <n v="138.0"/>
        <n v="14.0"/>
        <n v="32.0"/>
        <n v="85.0"/>
        <n v="38.0"/>
        <n v="21.0"/>
        <n v="166.0"/>
        <n v="9.0"/>
        <n v="74.0"/>
        <n v="20.0"/>
        <n v="43.0"/>
        <n v="55.0"/>
        <n v="115.0"/>
        <n v="11.0"/>
        <n v="34.0"/>
        <n v="23.0"/>
        <n v="53.0"/>
        <n v="33.0"/>
        <n v="51.0"/>
        <n v="31.0"/>
        <n v="57.0"/>
        <n v="1.0"/>
        <n v="24.0"/>
        <n v="15.0"/>
        <n v="70.0"/>
        <n v="59.0"/>
        <n v="72.0"/>
        <n v="17.0"/>
        <n v="28.0"/>
        <n v="25.0"/>
        <n v="18.0"/>
        <n v="8.0"/>
        <n v="3.0"/>
        <n v="58.0"/>
        <n v="4.0"/>
        <n v="6.0"/>
        <n v="271.0"/>
        <n v="257.0"/>
        <n v="182.0"/>
        <n v="1280.0"/>
        <n v="168.0"/>
        <n v="867.0"/>
        <n v="5.0"/>
        <n v="269.0"/>
        <n v="337.0"/>
        <n v="139.0"/>
        <n v="696.0"/>
        <n v="557.0"/>
      </sharedItems>
    </cacheField>
    <cacheField name="_20_10" numFmtId="0">
      <sharedItems containsString="0" containsBlank="1" containsNumber="1" containsInteger="1">
        <n v="1330.0"/>
        <n v="2388.0"/>
        <n v="1956.0"/>
        <n v="2172.0"/>
        <n v="2210.0"/>
        <n v="1758.0"/>
        <n v="1701.0"/>
        <n v="1259.0"/>
        <n v="1375.0"/>
        <n v="1556.0"/>
        <n v="1309.0"/>
        <n v="1883.0"/>
        <n v="2819.0"/>
        <n v="1453.0"/>
        <n v="1147.0"/>
        <n v="1426.0"/>
        <n v="1323.0"/>
        <n v="1091.0"/>
        <n v="1576.0"/>
        <n v="848.0"/>
        <n v="1222.0"/>
        <n v="669.0"/>
        <n v="1618.0"/>
        <n v="1379.0"/>
        <n v="1213.0"/>
        <n v="846.0"/>
        <n v="603.0"/>
        <n v="2075.0"/>
        <n v="991.0"/>
        <n v="1641.0"/>
        <n v="702.0"/>
        <n v="917.0"/>
        <n v="959.0"/>
        <n v="1359.0"/>
        <n v="1015.0"/>
        <n v="1233.0"/>
        <n v="968.0"/>
        <n v="1123.0"/>
        <n v="739.0"/>
        <n v="720.0"/>
        <n v="1687.0"/>
        <n v="746.0"/>
        <n v="1085.0"/>
        <n v="832.0"/>
        <n v="1035.0"/>
        <n v="2258.0"/>
        <n v="1367.0"/>
        <n v="500.0"/>
        <n v="973.0"/>
        <n v="417.0"/>
        <n v="971.0"/>
        <n v="1226.0"/>
        <n v="637.0"/>
        <n v="1027.0"/>
        <n v="658.0"/>
        <n v="1050.0"/>
        <n v="774.0"/>
        <n v="793.0"/>
        <n v="601.0"/>
        <n v="402.0"/>
        <n v="649.0"/>
        <n v="405.0"/>
        <n v="723.0"/>
        <n v="1340.0"/>
        <n v="1033.0"/>
        <n v="2204.0"/>
        <n v="498.0"/>
        <n v="556.0"/>
        <n v="956.0"/>
        <n v="747.0"/>
        <n v="607.0"/>
        <n v="719.0"/>
        <n v="975.0"/>
        <n v="864.0"/>
        <n v="688.0"/>
        <n v="805.0"/>
        <n v="890.0"/>
        <n v="796.0"/>
        <n v="523.0"/>
        <n v="544.0"/>
        <n v="779.0"/>
        <n v="919.0"/>
        <n v="794.0"/>
        <n v="1498.0"/>
        <n v="748.0"/>
        <n v="197.0"/>
        <n v="389.0"/>
        <n v="704.0"/>
        <n v="1032.0"/>
        <n v="882.0"/>
        <n v="772.0"/>
        <n v="891.0"/>
        <n v="1246.0"/>
        <n v="590.0"/>
        <n v="521.0"/>
        <n v="426.0"/>
        <n v="775.0"/>
        <n v="740.0"/>
        <n v="824.0"/>
        <n v="481.0"/>
        <n v="378.0"/>
        <n v="476.0"/>
        <n v="717.0"/>
        <n v="504.0"/>
        <n v="364.0"/>
        <n v="533.0"/>
        <n v="335.0"/>
        <n v="675.0"/>
        <n v="698.0"/>
        <n v="494.0"/>
        <n v="467.0"/>
        <n v="634.0"/>
        <n v="573.0"/>
        <n v="502.0"/>
        <n v="564.0"/>
        <n v="199.0"/>
        <n v="610.0"/>
        <n v="209.0"/>
        <n v="433.0"/>
        <n v="307.0"/>
        <n v="881.0"/>
        <n v="526.0"/>
        <n v="437.0"/>
        <n v="566.0"/>
        <n v="236.0"/>
        <n v="857.0"/>
        <n v="924.0"/>
        <n v="518.0"/>
        <n v="855.0"/>
        <n v="510.0"/>
        <n v="432.0"/>
        <n v="529.0"/>
        <n v="368.0"/>
        <n v="226.0"/>
        <n v="282.0"/>
        <n v="549.0"/>
        <n v="636.0"/>
        <n v="514.0"/>
        <n v="434.0"/>
        <n v="985.0"/>
        <n v="453.0"/>
        <n v="1202.0"/>
        <n v="627.0"/>
        <n v="314.0"/>
        <n v="565.0"/>
        <n v="715.0"/>
        <n v="311.0"/>
        <n v="594.0"/>
        <n v="516.0"/>
        <n v="456.0"/>
        <n v="568.0"/>
        <n v="1142.0"/>
        <n v="762.0"/>
        <n v="660.0"/>
        <n v="490.0"/>
        <n v="165.0"/>
        <n v="354.0"/>
        <n v="765.0"/>
        <n v="223.0"/>
        <n v="338.0"/>
        <n v="731.0"/>
        <n v="379.0"/>
        <n v="583.0"/>
        <n v="349.0"/>
        <n v="694.0"/>
        <n v="471.0"/>
        <n v="344.0"/>
        <n v="998.0"/>
        <n v="537.0"/>
        <n v="224.0"/>
        <n v="319.0"/>
        <n v="348.0"/>
        <n v="390.0"/>
        <n v="505.0"/>
        <n v="257.0"/>
        <n v="538.0"/>
        <n v="401.0"/>
        <n v="315.0"/>
        <n v="336.0"/>
        <n v="487.0"/>
        <n v="151.0"/>
        <n v="464.0"/>
        <n v="232.0"/>
        <n v="398.0"/>
        <n v="435.0"/>
        <n v="277.0"/>
        <n v="404.0"/>
        <n v="322.0"/>
        <n v="180.0"/>
        <n v="430.0"/>
        <n v="118.0"/>
        <n v="261.0"/>
        <n v="288.0"/>
        <n v="323.0"/>
        <n v="418.0"/>
        <n v="139.0"/>
        <n v="547.0"/>
        <n v="408.0"/>
        <n v="152.0"/>
        <n v="446.0"/>
        <n v="300.0"/>
        <n v="262.0"/>
        <n v="480.0"/>
        <n v="177.0"/>
        <n v="252.0"/>
        <n v="218.0"/>
        <n v="367.0"/>
        <n v="339.0"/>
        <n v="200.0"/>
        <n v="363.0"/>
        <n v="217.0"/>
        <n v="247.0"/>
        <n v="294.0"/>
        <n v="324.0"/>
        <n v="82.0"/>
        <n v="341.0"/>
        <n v="207.0"/>
        <n v="908.0"/>
        <n v="245.0"/>
        <n v="174.0"/>
        <n v="61.0"/>
        <n v="117.0"/>
        <n v="304.0"/>
        <n v="71.0"/>
        <n v="128.0"/>
        <n v="92.0"/>
        <n v="86.0"/>
        <n v="321.0"/>
        <n v="271.0"/>
        <n v="158.0"/>
        <n v="254.0"/>
        <n v="143.0"/>
        <n v="239.0"/>
        <n v="238.0"/>
        <n v="272.0"/>
        <n v="281.0"/>
        <n v="78.0"/>
        <n v="89.0"/>
        <n v="192.0"/>
        <n v="150.0"/>
        <n v="107.0"/>
        <n v="308.0"/>
        <n v="201.0"/>
        <n v="296.0"/>
        <n v="373.0"/>
        <n v="181.0"/>
        <n v="96.0"/>
        <n v="222.0"/>
        <n v="27.0"/>
        <n v="278.0"/>
        <n v="357.0"/>
        <n v="160.0"/>
        <n v="65.0"/>
        <n v="211.0"/>
        <n v="93.0"/>
        <n v="155.0"/>
        <n v="114.0"/>
        <n v="113.0"/>
        <n v="135.0"/>
        <n v="134.0"/>
        <n v="85.0"/>
        <n v="141.0"/>
        <n v="273.0"/>
        <n v="131.0"/>
        <n v="95.0"/>
        <n v="100.0"/>
        <n v="34.0"/>
        <n v="70.0"/>
        <n v="73.0"/>
        <n v="206.0"/>
        <n v="186.0"/>
        <n v="264.0"/>
        <n v="146.0"/>
        <n v="48.0"/>
        <n v="168.0"/>
        <n v="328.0"/>
        <n v="133.0"/>
        <n v="53.0"/>
        <n v="67.0"/>
        <n v="8.0"/>
        <n v="198.0"/>
        <n v="16.0"/>
        <n v="119.0"/>
        <n v="125.0"/>
        <n v="41.0"/>
        <n v="59.0"/>
        <n v="50.0"/>
        <n v="184.0"/>
        <n v="84.0"/>
        <n v="91.0"/>
        <n v="132.0"/>
        <n v="105.0"/>
        <n v="75.0"/>
        <n v="129.0"/>
        <n v="98.0"/>
        <n v="242.0"/>
        <n v="111.0"/>
        <n v="37.0"/>
        <n v="17.0"/>
        <n v="124.0"/>
        <n v="83.0"/>
        <n v="20.0"/>
        <n v="99.0"/>
        <n v="108.0"/>
        <n v="120.0"/>
        <n v="69.0"/>
        <n v="60.0"/>
        <n v="138.0"/>
        <n v="63.0"/>
        <n v="39.0"/>
        <n v="32.0"/>
        <n v="44.0"/>
        <n v="97.0"/>
        <n v="68.0"/>
        <n v="469.0"/>
        <n v="283.0"/>
        <n v="77.0"/>
        <n v="149.0"/>
        <n v="25.0"/>
        <n v="57.0"/>
        <n v="9.0"/>
        <n v="58.0"/>
        <n v="94.0"/>
        <n v="88.0"/>
        <n v="13.0"/>
        <n v="109.0"/>
        <n v="64.0"/>
        <n v="54.0"/>
        <n v="15.0"/>
        <n v="76.0"/>
        <n v="43.0"/>
        <n v="87.0"/>
        <m/>
        <n v="23.0"/>
        <n v="6.0"/>
        <n v="90.0"/>
        <n v="30.0"/>
        <n v="38.0"/>
        <n v="42.0"/>
        <n v="49.0"/>
        <n v="80.0"/>
        <n v="24.0"/>
        <n v="28.0"/>
        <n v="40.0"/>
        <n v="33.0"/>
        <n v="22.0"/>
        <n v="12.0"/>
        <n v="176.0"/>
        <n v="45.0"/>
        <n v="21.0"/>
        <n v="35.0"/>
        <n v="66.0"/>
        <n v="7.0"/>
        <n v="52.0"/>
        <n v="29.0"/>
        <n v="5.0"/>
        <n v="36.0"/>
        <n v="31.0"/>
        <n v="47.0"/>
        <n v="4.0"/>
        <n v="18.0"/>
        <n v="2.0"/>
        <n v="19.0"/>
        <n v="14.0"/>
        <n v="10.0"/>
        <n v="3.0"/>
        <n v="255.0"/>
        <n v="1344.0"/>
        <n v="164.0"/>
        <n v="11.0"/>
        <n v="163.0"/>
        <n v="26.0"/>
        <n v="750.0"/>
        <n v="513.0"/>
        <n v="79.0"/>
      </sharedItems>
    </cacheField>
    <cacheField name="_20_11" numFmtId="0">
      <sharedItems containsString="0" containsBlank="1" containsNumber="1" containsInteger="1">
        <n v="1069.0"/>
        <n v="1867.0"/>
        <n v="1517.0"/>
        <n v="1695.0"/>
        <n v="1527.0"/>
        <n v="1305.0"/>
        <n v="1390.0"/>
        <n v="1120.0"/>
        <n v="1092.0"/>
        <n v="1314.0"/>
        <n v="1014.0"/>
        <n v="1483.0"/>
        <n v="1657.0"/>
        <n v="970.0"/>
        <n v="1153.0"/>
        <n v="959.0"/>
        <n v="986.0"/>
        <n v="1011.0"/>
        <n v="823.0"/>
        <n v="1195.0"/>
        <n v="646.0"/>
        <n v="967.0"/>
        <n v="519.0"/>
        <n v="1302.0"/>
        <n v="966.0"/>
        <n v="713.0"/>
        <n v="557.0"/>
        <n v="1495.0"/>
        <n v="725.0"/>
        <n v="1205.0"/>
        <n v="506.0"/>
        <n v="760.0"/>
        <n v="735.0"/>
        <n v="978.0"/>
        <n v="813.0"/>
        <n v="1001.0"/>
        <n v="686.0"/>
        <n v="921.0"/>
        <n v="595.0"/>
        <n v="524.0"/>
        <n v="1086.0"/>
        <n v="583.0"/>
        <n v="762.0"/>
        <n v="771.0"/>
        <n v="903.0"/>
        <n v="715.0"/>
        <n v="1596.0"/>
        <n v="1094.0"/>
        <n v="431.0"/>
        <n v="810.0"/>
        <n v="315.0"/>
        <n v="800.0"/>
        <n v="968.0"/>
        <n v="733.0"/>
        <n v="817.0"/>
        <n v="500.0"/>
        <n v="873.0"/>
        <n v="552.0"/>
        <n v="632.0"/>
        <n v="636.0"/>
        <n v="309.0"/>
        <n v="516.0"/>
        <n v="287.0"/>
        <n v="569.0"/>
        <n v="1004.0"/>
        <n v="782.0"/>
        <n v="1543.0"/>
        <n v="218.0"/>
        <n v="381.0"/>
        <n v="658.0"/>
        <n v="584.0"/>
        <n v="441.0"/>
        <n v="494.0"/>
        <n v="814.0"/>
        <n v="650.0"/>
        <n v="579.0"/>
        <n v="605.0"/>
        <n v="685.0"/>
        <n v="700.0"/>
        <n v="168.0"/>
        <n v="473.0"/>
        <n v="629.0"/>
        <n v="628.0"/>
        <n v="656.0"/>
        <n v="540.0"/>
        <n v="1010.0"/>
        <n v="592.0"/>
        <n v="136.0"/>
        <n v="320.0"/>
        <n v="508.0"/>
        <n v="492.0"/>
        <n v="701.0"/>
        <n v="693.0"/>
        <n v="574.0"/>
        <n v="651.0"/>
        <n v="957.0"/>
        <n v="393.0"/>
        <n v="423.0"/>
        <n v="351.0"/>
        <n v="451.0"/>
        <n v="625.0"/>
        <n v="676.0"/>
        <n v="327.0"/>
        <n v="328.0"/>
        <n v="748.0"/>
        <n v="525.0"/>
        <n v="263.0"/>
        <n v="358.0"/>
        <n v="135.0"/>
        <n v="478.0"/>
        <n v="585.0"/>
        <n v="370.0"/>
        <n v="391.0"/>
        <n v="471.0"/>
        <n v="311.0"/>
        <n v="414.0"/>
        <n v="439.0"/>
        <n v="163.0"/>
        <n v="399.0"/>
        <n v="229.0"/>
        <n v="324.0"/>
        <n v="255.0"/>
        <n v="757.0"/>
        <n v="362.0"/>
        <n v="250.0"/>
        <n v="398.0"/>
        <n v="192.0"/>
        <n v="674.0"/>
        <n v="666.0"/>
        <n v="419.0"/>
        <n v="582.0"/>
        <n v="472.0"/>
        <n v="364.0"/>
        <n v="444.0"/>
        <n v="291.0"/>
        <n v="147.0"/>
        <n v="290.0"/>
        <n v="397.0"/>
        <n v="474.0"/>
        <n v="385.0"/>
        <n v="722.0"/>
        <n v="531.0"/>
        <n v="321.0"/>
        <n v="759.0"/>
        <n v="448.0"/>
        <n v="501.0"/>
        <n v="235.0"/>
        <n v="526.0"/>
        <n v="211.0"/>
        <n v="440.0"/>
        <n v="377.0"/>
        <n v="338.0"/>
        <n v="453.0"/>
        <n v="392.0"/>
        <n v="781.0"/>
        <n v="571.0"/>
        <n v="564.0"/>
        <n v="389.0"/>
        <n v="126.0"/>
        <n v="207.0"/>
        <n v="529.0"/>
        <n v="270.0"/>
        <n v="239.0"/>
        <n v="405.0"/>
        <n v="304.0"/>
        <n v="469.0"/>
        <n v="371.0"/>
        <n v="280.0"/>
        <n v="537.0"/>
        <n v="316.0"/>
        <n v="206.0"/>
        <n v="181.0"/>
        <n v="182.0"/>
        <n v="236.0"/>
        <n v="248.0"/>
        <n v="386.0"/>
        <n v="158.0"/>
        <n v="355.0"/>
        <n v="256.0"/>
        <n v="277.0"/>
        <n v="129.0"/>
        <n v="240.0"/>
        <n v="493.0"/>
        <n v="306.0"/>
        <n v="634.0"/>
        <n v="161.0"/>
        <n v="265.0"/>
        <n v="312.0"/>
        <n v="383.0"/>
        <n v="360.0"/>
        <n v="112.0"/>
        <n v="363.0"/>
        <n v="79.0"/>
        <n v="199.0"/>
        <n v="289.0"/>
        <n v="216.0"/>
        <n v="354.0"/>
        <n v="141.0"/>
        <n v="336.0"/>
        <n v="285.0"/>
        <n v="252.0"/>
        <n v="111.0"/>
        <n v="209.0"/>
        <n v="130.0"/>
        <n v="162.0"/>
        <n v="470.0"/>
        <n v="201.0"/>
        <n v="275.0"/>
        <n v="152.0"/>
        <n v="244.0"/>
        <n v="171.0"/>
        <n v="225.0"/>
        <n v="226.0"/>
        <n v="62.0"/>
        <n v="237.0"/>
        <n v="153.0"/>
        <n v="699.0"/>
        <n v="214.0"/>
        <n v="76.0"/>
        <n v="58.0"/>
        <n v="131.0"/>
        <n v="269.0"/>
        <n v="145.0"/>
        <n v="72.0"/>
        <n v="90.0"/>
        <n v="60.0"/>
        <n v="74.0"/>
        <n v="223.0"/>
        <n v="238.0"/>
        <n v="341.0"/>
        <n v="89.0"/>
        <n v="157.0"/>
        <n v="127.0"/>
        <n v="185.0"/>
        <n v="178.0"/>
        <n v="190.0"/>
        <n v="186.0"/>
        <n v="101.0"/>
        <n v="73.0"/>
        <n v="146.0"/>
        <n v="91.0"/>
        <n v="167.0"/>
        <n v="63.0"/>
        <n v="203.0"/>
        <n v="164.0"/>
        <n v="166.0"/>
        <n v="179.0"/>
        <n v="251.0"/>
        <n v="100.0"/>
        <n v="208.0"/>
        <n v="77.0"/>
        <n v="17.0"/>
        <n v="40.0"/>
        <n v="169.0"/>
        <n v="332.0"/>
        <n v="132.0"/>
        <n v="98.0"/>
        <n v="175.0"/>
        <n v="84.0"/>
        <n v="94.0"/>
        <n v="271.0"/>
        <n v="87.0"/>
        <n v="97.0"/>
        <n v="86.0"/>
        <n v="150.0"/>
        <n v="57.0"/>
        <n v="184.0"/>
        <n v="64.0"/>
        <n v="71.0"/>
        <n v="20.0"/>
        <n v="53.0"/>
        <n v="50.0"/>
        <n v="95.0"/>
        <n v="47.0"/>
        <n v="121.0"/>
        <n v="125.0"/>
        <n v="227.0"/>
        <n v="38.0"/>
        <n v="92.0"/>
        <n v="35.0"/>
        <n v="44.0"/>
        <n v="18.0"/>
        <n v="180.0"/>
        <n v="88.0"/>
        <n v="61.0"/>
        <n v="4.0"/>
        <n v="113.0"/>
        <n v="81.0"/>
        <n v="154.0"/>
        <n v="31.0"/>
        <n v="139.0"/>
        <n v="85.0"/>
        <n v="49.0"/>
        <n v="43.0"/>
        <n v="59.0"/>
        <n v="176.0"/>
        <n v="45.0"/>
        <n v="27.0"/>
        <n v="48.0"/>
        <n v="11.0"/>
        <n v="82.0"/>
        <n v="51.0"/>
        <n v="75.0"/>
        <n v="107.0"/>
        <n v="70.0"/>
        <n v="68.0"/>
        <n v="105.0"/>
        <n v="52.0"/>
        <n v="54.0"/>
        <n v="14.0"/>
        <n v="23.0"/>
        <n v="13.0"/>
        <n v="24.0"/>
        <n v="30.0"/>
        <n v="93.0"/>
        <n v="46.0"/>
        <n v="65.0"/>
        <n v="128.0"/>
        <n v="19.0"/>
        <n v="12.0"/>
        <n v="55.0"/>
        <n v="10.0"/>
        <n v="109.0"/>
        <n v="103.0"/>
        <n v="36.0"/>
        <n v="1.0"/>
        <n v="39.0"/>
        <m/>
        <n v="26.0"/>
        <n v="28.0"/>
        <n v="22.0"/>
        <n v="29.0"/>
        <n v="8.0"/>
        <n v="37.0"/>
        <n v="25.0"/>
        <n v="6.0"/>
        <n v="3.0"/>
        <n v="42.0"/>
        <n v="106.0"/>
        <n v="5.0"/>
        <n v="16.0"/>
        <n v="21.0"/>
        <n v="7.0"/>
        <n v="33.0"/>
        <n v="34.0"/>
        <n v="15.0"/>
        <n v="9.0"/>
        <n v="56.0"/>
        <n v="2.0"/>
        <n v="217.0"/>
        <n v="99.0"/>
        <n v="1114.0"/>
        <n v="120.0"/>
        <n v="640.0"/>
        <n v="32.0"/>
        <n v="117.0"/>
        <n v="621.0"/>
        <n v="143.0"/>
        <n v="80.0"/>
        <n v="980.0"/>
        <n v="286.0"/>
      </sharedItems>
    </cacheField>
    <cacheField name="_20_12" numFmtId="0">
      <sharedItems containsString="0" containsBlank="1" containsNumber="1" containsInteger="1">
        <n v="698.0"/>
        <n v="1308.0"/>
        <n v="1046.0"/>
        <n v="1155.0"/>
        <n v="895.0"/>
        <n v="798.0"/>
        <n v="768.0"/>
        <n v="730.0"/>
        <n v="709.0"/>
        <n v="856.0"/>
        <n v="619.0"/>
        <n v="879.0"/>
        <n v="826.0"/>
        <n v="567.0"/>
        <n v="663.0"/>
        <n v="649.0"/>
        <n v="636.0"/>
        <n v="560.0"/>
        <n v="723.0"/>
        <n v="343.0"/>
        <n v="581.0"/>
        <n v="288.0"/>
        <n v="754.0"/>
        <n v="565.0"/>
        <n v="361.0"/>
        <n v="295.0"/>
        <n v="795.0"/>
        <n v="393.0"/>
        <n v="797.0"/>
        <n v="382.0"/>
        <n v="511.0"/>
        <n v="448.0"/>
        <n v="508.0"/>
        <n v="541.0"/>
        <n v="451.0"/>
        <n v="595.0"/>
        <n v="369.0"/>
        <n v="342.0"/>
        <n v="440.0"/>
        <n v="355.0"/>
        <n v="477.0"/>
        <n v="516.0"/>
        <n v="556.0"/>
        <n v="467.0"/>
        <n v="667.0"/>
        <n v="208.0"/>
        <n v="212.0"/>
        <n v="453.0"/>
        <n v="544.0"/>
        <n v="555.0"/>
        <n v="301.0"/>
        <n v="482.0"/>
        <n v="385.0"/>
        <n v="358.0"/>
        <n v="329.0"/>
        <n v="220.0"/>
        <n v="256.0"/>
        <n v="136.0"/>
        <n v="637.0"/>
        <n v="447.0"/>
        <n v="625.0"/>
        <n v="237.0"/>
        <n v="178.0"/>
        <n v="370.0"/>
        <n v="375.0"/>
        <n v="296.0"/>
        <n v="232.0"/>
        <n v="589.0"/>
        <n v="414.0"/>
        <n v="322.0"/>
        <n v="445.0"/>
        <n v="490.0"/>
        <n v="145.0"/>
        <n v="310.0"/>
        <n v="304.0"/>
        <n v="345.0"/>
        <n v="400.0"/>
        <n v="509.0"/>
        <n v="352.0"/>
        <n v="57.0"/>
        <n v="141.0"/>
        <n v="270.0"/>
        <n v="251.0"/>
        <n v="381.0"/>
        <n v="374.0"/>
        <n v="376.0"/>
        <n v="384.0"/>
        <n v="436.0"/>
        <n v="286.0"/>
        <n v="191.0"/>
        <n v="181.0"/>
        <n v="438.0"/>
        <n v="457.0"/>
        <n v="170.0"/>
        <n v="175.0"/>
        <n v="278.0"/>
        <n v="344.0"/>
        <n v="259.0"/>
        <n v="131.0"/>
        <n v="204.0"/>
        <n v="166.0"/>
        <n v="317.0"/>
        <n v="333.0"/>
        <n v="280.0"/>
        <n v="227.0"/>
        <n v="363.0"/>
        <n v="215.0"/>
        <n v="262.0"/>
        <n v="269.0"/>
        <n v="67.0"/>
        <n v="265.0"/>
        <n v="126.0"/>
        <n v="207.0"/>
        <n v="137.0"/>
        <n v="502.0"/>
        <n v="217.0"/>
        <n v="231.0"/>
        <n v="99.0"/>
        <n v="418.0"/>
        <n v="403.0"/>
        <n v="307.0"/>
        <n v="275.0"/>
        <n v="334.0"/>
        <n v="138.0"/>
        <n v="76.0"/>
        <n v="148.0"/>
        <n v="297.0"/>
        <n v="218.0"/>
        <n v="222.0"/>
        <n v="230.0"/>
        <n v="213.0"/>
        <n v="474.0"/>
        <n v="298.0"/>
        <n v="117.0"/>
        <n v="368.0"/>
        <n v="121.0"/>
        <n v="234.0"/>
        <n v="267.0"/>
        <n v="380.0"/>
        <n v="357.0"/>
        <n v="254.0"/>
        <n v="92.0"/>
        <n v="155.0"/>
        <n v="210.0"/>
        <n v="82.0"/>
        <n v="161.0"/>
        <n v="238.0"/>
        <n v="190.0"/>
        <n v="244.0"/>
        <n v="200.0"/>
        <n v="252.0"/>
        <n v="118.0"/>
        <n v="201.0"/>
        <n v="309.0"/>
        <n v="306.0"/>
        <n v="224.0"/>
        <n v="109.0"/>
        <n v="125.0"/>
        <n v="263.0"/>
        <n v="135.0"/>
        <n v="240.0"/>
        <n v="130.0"/>
        <n v="167.0"/>
        <n v="241.0"/>
        <n v="91.0"/>
        <n v="140.0"/>
        <n v="120.0"/>
        <n v="245.0"/>
        <n v="299.0"/>
        <n v="219.0"/>
        <n v="186.0"/>
        <n v="111.0"/>
        <n v="143.0"/>
        <n v="78.0"/>
        <n v="172.0"/>
        <n v="56.0"/>
        <n v="94.0"/>
        <n v="158.0"/>
        <n v="124.0"/>
        <n v="236.0"/>
        <n v="64.0"/>
        <n v="183.0"/>
        <n v="139.0"/>
        <n v="77.0"/>
        <n v="272.0"/>
        <n v="107.0"/>
        <n v="93.0"/>
        <n v="203.0"/>
        <n v="115.0"/>
        <n v="174.0"/>
        <n v="72.0"/>
        <n v="122.0"/>
        <n v="29.0"/>
        <n v="285.0"/>
        <n v="71.0"/>
        <n v="16.0"/>
        <n v="87.0"/>
        <n v="33.0"/>
        <n v="35.0"/>
        <n v="37.0"/>
        <n v="248.0"/>
        <n v="75.0"/>
        <n v="100.0"/>
        <n v="66.0"/>
        <n v="133.0"/>
        <n v="51.0"/>
        <n v="28.0"/>
        <n v="63.0"/>
        <n v="44.0"/>
        <n v="119.0"/>
        <n v="42.0"/>
        <n v="104.0"/>
        <n v="98.0"/>
        <n v="102.0"/>
        <n v="112.0"/>
        <n v="144.0"/>
        <n v="55.0"/>
        <n v="89.0"/>
        <n v="79.0"/>
        <n v="7.0"/>
        <n v="127.0"/>
        <n v="60.0"/>
        <n v="95.0"/>
        <n v="49.0"/>
        <n v="68.0"/>
        <n v="48.0"/>
        <n v="46.0"/>
        <n v="59.0"/>
        <n v="27.0"/>
        <n v="39.0"/>
        <n v="32.0"/>
        <n v="17.0"/>
        <n v="20.0"/>
        <n v="61.0"/>
        <n v="47.0"/>
        <n v="15.0"/>
        <n v="54.0"/>
        <n v="4.0"/>
        <n v="69.0"/>
        <n v="74.0"/>
        <n v="30.0"/>
        <n v="65.0"/>
        <n v="3.0"/>
        <n v="24.0"/>
        <n v="8.0"/>
        <n v="40.0"/>
        <n v="34.0"/>
        <n v="11.0"/>
        <n v="108.0"/>
        <n v="21.0"/>
        <n v="31.0"/>
        <n v="43.0"/>
        <n v="14.0"/>
        <n v="25.0"/>
        <n v="36.0"/>
        <n v="9.0"/>
        <n v="50.0"/>
        <n v="26.0"/>
        <n v="22.0"/>
        <n v="13.0"/>
        <n v="23.0"/>
        <n v="96.0"/>
        <n v="62.0"/>
        <n v="12.0"/>
        <n v="45.0"/>
        <n v="52.0"/>
        <m/>
        <n v="10.0"/>
        <n v="18.0"/>
        <n v="6.0"/>
        <n v="1.0"/>
        <n v="5.0"/>
        <n v="19.0"/>
        <n v="2.0"/>
        <n v="164.0"/>
        <n v="557.0"/>
        <n v="377.0"/>
        <n v="348.0"/>
        <n v="289.0"/>
        <n v="351.0"/>
        <n v="753.0"/>
        <n v="387.0"/>
        <n v="41.0"/>
      </sharedItems>
    </cacheField>
    <cacheField name="2020 Total" numFmtId="0">
      <sharedItems containsString="0" containsBlank="1" containsNumber="1" containsInteger="1">
        <n v="17865.0"/>
        <n v="22387.0"/>
        <n v="18574.0"/>
        <n v="20913.0"/>
        <n v="21362.0"/>
        <n v="17004.0"/>
        <n v="15966.0"/>
        <n v="12775.0"/>
        <n v="13369.0"/>
        <n v="15109.0"/>
        <n v="13776.0"/>
        <n v="17202.0"/>
        <n v="23820.0"/>
        <n v="12391.0"/>
        <n v="13728.0"/>
        <n v="10442.0"/>
        <n v="12060.0"/>
        <n v="11669.0"/>
        <n v="10409.0"/>
        <n v="13677.0"/>
        <n v="8632.0"/>
        <n v="12024.0"/>
        <n v="8720.0"/>
        <n v="14594.0"/>
        <n v="12712.0"/>
        <n v="10842.0"/>
        <n v="8495.0"/>
        <n v="7929.0"/>
        <n v="19709.0"/>
        <n v="9767.0"/>
        <n v="16988.0"/>
        <n v="8039.0"/>
        <n v="9467.0"/>
        <n v="9401.0"/>
        <n v="10942.0"/>
        <n v="10008.0"/>
        <n v="10839.0"/>
        <n v="9377.0"/>
        <n v="10321.0"/>
        <n v="7858.0"/>
        <n v="7703.0"/>
        <n v="15633.0"/>
        <n v="7589.0"/>
        <n v="9928.0"/>
        <n v="8553.0"/>
        <n v="8896.0"/>
        <n v="8847.0"/>
        <n v="20508.0"/>
        <n v="10334.0"/>
        <n v="5584.0"/>
        <n v="9680.0"/>
        <n v="5190.0"/>
        <n v="9694.0"/>
        <n v="10994.0"/>
        <n v="6592.0"/>
        <n v="9804.0"/>
        <n v="6953.0"/>
        <n v="9794.0"/>
        <n v="8227.0"/>
        <n v="7895.0"/>
        <n v="7401.0"/>
        <n v="5554.0"/>
        <n v="7033.0"/>
        <n v="4534.0"/>
        <n v="7265.0"/>
        <n v="11499.0"/>
        <n v="9651.0"/>
        <n v="17490.0"/>
        <n v="4238.0"/>
        <n v="9412.0"/>
        <n v="7581.0"/>
        <n v="6045.0"/>
        <n v="5545.0"/>
        <n v="8494.0"/>
        <n v="7711.0"/>
        <n v="6394.0"/>
        <n v="7035.0"/>
        <n v="8539.0"/>
        <n v="7745.0"/>
        <n v="4192.0"/>
        <n v="5548.0"/>
        <n v="7644.0"/>
        <n v="7863.0"/>
        <n v="8538.0"/>
        <n v="6839.0"/>
        <n v="12858.0"/>
        <n v="7060.0"/>
        <n v="3213.0"/>
        <n v="4858.0"/>
        <n v="6681.0"/>
        <n v="5758.0"/>
        <n v="9832.0"/>
        <n v="8132.0"/>
        <n v="6746.0"/>
        <n v="7684.0"/>
        <n v="11933.0"/>
        <n v="5927.0"/>
        <n v="5473.0"/>
        <n v="5067.0"/>
        <n v="6615.0"/>
        <n v="7517.0"/>
        <n v="7430.0"/>
        <n v="4912.0"/>
        <n v="4363.0"/>
        <n v="7938.0"/>
        <n v="7154.0"/>
        <n v="5421.0"/>
        <n v="4248.0"/>
        <n v="5102.0"/>
        <n v="3266.0"/>
        <n v="6793.0"/>
        <n v="4996.0"/>
        <n v="5002.0"/>
        <n v="5871.0"/>
        <n v="4970.0"/>
        <n v="5027.0"/>
        <n v="5509.0"/>
        <n v="2905.0"/>
        <n v="5909.0"/>
        <n v="3245.0"/>
        <n v="4371.0"/>
        <n v="3848.0"/>
        <n v="7255.0"/>
        <n v="4923.0"/>
        <n v="4848.0"/>
        <n v="5923.0"/>
        <n v="3359.0"/>
        <n v="7308.0"/>
        <n v="8404.0"/>
        <n v="4915.0"/>
        <n v="6878.0"/>
        <n v="5062.0"/>
        <n v="4586.0"/>
        <n v="5449.0"/>
        <n v="3670.0"/>
        <n v="2805.0"/>
        <n v="4028.0"/>
        <n v="4900.0"/>
        <n v="5394.0"/>
        <n v="5039.0"/>
        <n v="4546.0"/>
        <n v="10094.0"/>
        <n v="7110.0"/>
        <n v="5064.0"/>
        <n v="11151.0"/>
        <n v="5868.0"/>
        <n v="6013.0"/>
        <n v="4075.0"/>
        <n v="6403.0"/>
        <n v="3995.0"/>
        <n v="5127.0"/>
        <n v="4818.0"/>
        <n v="4542.0"/>
        <n v="5246.0"/>
        <n v="5860.0"/>
        <n v="10606.0"/>
        <n v="6587.0"/>
        <n v="6487.0"/>
        <n v="4304.0"/>
        <n v="2504.0"/>
        <n v="3751.0"/>
        <n v="7984.0"/>
        <n v="2858.0"/>
        <n v="3281.0"/>
        <n v="5360.0"/>
        <n v="3347.0"/>
        <n v="4947.0"/>
        <n v="3503.0"/>
        <n v="6692.0"/>
        <n v="4090.0"/>
        <n v="3194.0"/>
        <n v="11593.0"/>
        <n v="5566.0"/>
        <n v="4310.0"/>
        <n v="3261.0"/>
        <n v="2777.0"/>
        <n v="2907.0"/>
        <n v="3682.0"/>
        <n v="4750.0"/>
        <n v="4327.0"/>
        <n v="3058.0"/>
        <n v="4481.0"/>
        <n v="4398.0"/>
        <n v="3444.0"/>
        <n v="3599.0"/>
        <n v="4788.0"/>
        <n v="2510.0"/>
        <n v="3440.0"/>
        <n v="5204.0"/>
        <n v="4026.0"/>
        <n v="9535.0"/>
        <n v="7789.0"/>
        <n v="2607.0"/>
        <n v="3362.0"/>
        <n v="3608.0"/>
        <n v="4158.0"/>
        <n v="2896.0"/>
        <n v="3955.0"/>
        <n v="3885.0"/>
        <n v="2002.0"/>
        <n v="5476.0"/>
        <n v="1617.0"/>
        <n v="3116.0"/>
        <n v="3022.0"/>
        <n v="3615.0"/>
        <n v="4532.0"/>
        <n v="1722.0"/>
        <n v="3749.0"/>
        <n v="3488.0"/>
        <n v="4127.0"/>
        <n v="1822.0"/>
        <n v="4133.0"/>
        <n v="2915.0"/>
        <n v="2420.0"/>
        <n v="3965.0"/>
        <n v="2045.0"/>
        <n v="2245.0"/>
        <n v="5754.0"/>
        <n v="2637.0"/>
        <n v="7065.0"/>
        <n v="2404.0"/>
        <n v="4208.0"/>
        <n v="3047.0"/>
        <n v="2592.0"/>
        <n v="2250.0"/>
        <n v="3018.0"/>
        <n v="2373.0"/>
        <n v="2123.0"/>
        <n v="3098.0"/>
        <n v="2806.0"/>
        <n v="1299.0"/>
        <n v="2904.0"/>
        <n v="2471.0"/>
        <n v="4288.0"/>
        <n v="8428.0"/>
        <n v="2694.0"/>
        <n v="1831.0"/>
        <n v="1045.0"/>
        <n v="1767.0"/>
        <n v="3090.0"/>
        <n v="2357.0"/>
        <n v="1009.0"/>
        <n v="1573.0"/>
        <n v="1079.0"/>
        <n v="1171.0"/>
        <n v="3248.0"/>
        <n v="2748.0"/>
        <n v="3455.0"/>
        <n v="1796.0"/>
        <n v="2496.0"/>
        <n v="1827.0"/>
        <n v="2685.0"/>
        <n v="2588.0"/>
        <n v="2998.0"/>
        <n v="2469.0"/>
        <n v="1621.0"/>
        <n v="2791.0"/>
        <n v="1340.0"/>
        <n v="1108.0"/>
        <n v="2043.0"/>
        <n v="1458.0"/>
        <n v="2343.0"/>
        <n v="1042.0"/>
        <n v="3479.0"/>
        <n v="2190.0"/>
        <n v="1984.0"/>
        <n v="1866.0"/>
        <n v="3136.0"/>
        <n v="1742.0"/>
        <n v="2150.0"/>
        <n v="1933.0"/>
        <n v="2558.0"/>
        <n v="1992.0"/>
        <n v="590.0"/>
        <n v="1038.0"/>
        <n v="2678.0"/>
        <n v="2729.0"/>
        <n v="1636.0"/>
        <n v="1580.0"/>
        <n v="2198.0"/>
        <n v="1397.0"/>
        <n v="1376.0"/>
        <n v="1975.0"/>
        <n v="1123.0"/>
        <n v="1357.0"/>
        <n v="3526.0"/>
        <n v="1216.0"/>
        <n v="1179.0"/>
        <n v="1485.0"/>
        <n v="2232.0"/>
        <n v="880.0"/>
        <n v="1083.0"/>
        <n v="2527.0"/>
        <n v="1151.0"/>
        <n v="1312.0"/>
        <n v="1075.0"/>
        <n v="1004.0"/>
        <n v="469.0"/>
        <n v="947.0"/>
        <n v="1177.0"/>
        <n v="1510.0"/>
        <n v="1085.0"/>
        <n v="1723.0"/>
        <n v="1592.0"/>
        <n v="2623.0"/>
        <n v="1243.0"/>
        <n v="762.0"/>
        <n v="3727.0"/>
        <n v="857.0"/>
        <n v="1021.0"/>
        <n v="831.0"/>
        <n v="989.0"/>
        <n v="819.0"/>
        <n v="297.0"/>
        <n v="1735.0"/>
        <n v="2337.0"/>
        <n v="1383.0"/>
        <n v="814.0"/>
        <n v="1226.0"/>
        <n v="371.0"/>
        <n v="1373.0"/>
        <n v="870.0"/>
        <n v="1168.0"/>
        <n v="1879.0"/>
        <n v="1029.0"/>
        <n v="428.0"/>
        <n v="983.0"/>
        <n v="887.0"/>
        <n v="715.0"/>
        <n v="898.0"/>
        <n v="939.0"/>
        <n v="1701.0"/>
        <n v="967.0"/>
        <n v="986.0"/>
        <n v="982.0"/>
        <n v="807.0"/>
        <n v="1185.0"/>
        <n v="743.0"/>
        <n v="1870.0"/>
        <n v="696.0"/>
        <n v="3478.0"/>
        <n v="1018.0"/>
        <n v="618.0"/>
        <n v="949.0"/>
        <n v="255.0"/>
        <n v="1238.0"/>
        <n v="896.0"/>
        <n v="1495.0"/>
        <n v="923.0"/>
        <n v="340.0"/>
        <n v="798.0"/>
        <n v="694.0"/>
        <n v="1052.0"/>
        <n v="894.0"/>
        <n v="486.0"/>
        <n v="974.0"/>
        <n v="1067.0"/>
        <n v="3490.0"/>
        <n v="854.0"/>
        <n v="893.0"/>
        <n v="709.0"/>
        <n v="1414.0"/>
        <n v="702.0"/>
        <n v="826.0"/>
        <n v="1097.0"/>
        <n v="204.0"/>
        <n v="610.0"/>
        <n v="401.0"/>
        <n v="325.0"/>
        <n v="370.0"/>
        <n v="570.0"/>
        <n v="1064.0"/>
        <n v="1020.0"/>
        <n v="624.0"/>
        <n v="960.0"/>
        <n v="891.0"/>
        <n v="895.0"/>
        <n v="881.0"/>
        <n v="5438.0"/>
        <n v="3102.0"/>
        <n v="1070.0"/>
        <n v="1363.0"/>
        <n v="249.0"/>
        <n v="386.0"/>
        <n v="628.0"/>
        <n v="448.0"/>
        <n v="582.0"/>
        <n v="935.0"/>
        <n v="1287.0"/>
        <n v="210.0"/>
        <n v="1138.0"/>
        <n v="1054.0"/>
        <n v="754.0"/>
        <n v="673.0"/>
        <n v="211.0"/>
        <n v="655.0"/>
        <n v="723.0"/>
        <n v="441.0"/>
        <n v="689.0"/>
        <n v="856.0"/>
        <n v="514.0"/>
        <n v="642.0"/>
        <n v="233.0"/>
        <n v="139.0"/>
        <n v="301.0"/>
        <n v="520.0"/>
        <n v="236.0"/>
        <n v="971.0"/>
        <n v="406.0"/>
        <n v="616.0"/>
        <n v="396.0"/>
        <n v="439.0"/>
        <n v="467.0"/>
        <n v="435.0"/>
        <n v="159.0"/>
        <n v="230.0"/>
        <n v="979.0"/>
        <n v="283.0"/>
        <n v="252.0"/>
        <n v="943.0"/>
        <n v="359.0"/>
        <n v="820.0"/>
        <n v="436.0"/>
        <n v="220.0"/>
        <n v="575.0"/>
        <n v="267.0"/>
        <n v="300.0"/>
        <n v="571.0"/>
        <n v="227.0"/>
        <n v="1186.0"/>
        <n v="164.0"/>
        <n v="592.0"/>
        <n v="272.0"/>
        <n v="154.0"/>
        <n v="373.0"/>
        <n v="475.0"/>
        <n v="537.0"/>
        <n v="530.0"/>
        <n v="368.0"/>
        <n v="176.0"/>
        <n v="330.0"/>
        <n v="953.0"/>
        <n v="452.0"/>
        <n v="672.0"/>
        <n v="1330.0"/>
        <n v="682.0"/>
        <n v="445.0"/>
        <n v="188.0"/>
        <n v="790.0"/>
        <n v="928.0"/>
        <n v="383.0"/>
        <n v="121.0"/>
        <n v="491.0"/>
        <n v="326.0"/>
        <n v="333.0"/>
        <n v="635.0"/>
        <n v="291.0"/>
        <n v="288.0"/>
        <n v="449.0"/>
        <n v="336.0"/>
        <n v="349.0"/>
        <n v="299.0"/>
        <n v="87.0"/>
        <n v="145.0"/>
        <n v="307.0"/>
        <n v="42.0"/>
        <n v="221.0"/>
        <n v="116.0"/>
        <n v="165.0"/>
        <n v="93.0"/>
        <n v="542.0"/>
        <n v="311.0"/>
        <n v="191.0"/>
        <n v="356.0"/>
        <n v="404.0"/>
        <n v="150.0"/>
        <n v="214.0"/>
        <n v="277.0"/>
        <n v="217.0"/>
        <n v="424.0"/>
        <n v="470.0"/>
        <n v="231.0"/>
        <n v="276.0"/>
        <n v="130.0"/>
        <n v="248.0"/>
        <n v="224.0"/>
        <n v="163.0"/>
        <n v="107.0"/>
        <n v="124.0"/>
        <n v="205.0"/>
        <n v="263.0"/>
        <n v="244.0"/>
        <n v="203.0"/>
        <n v="117.0"/>
        <n v="143.0"/>
        <n v="70.0"/>
        <n v="238.0"/>
        <n v="147.0"/>
        <n v="118.0"/>
        <n v="322.0"/>
        <n v="57.0"/>
        <n v="256.0"/>
        <n v="77.0"/>
        <n v="174.0"/>
        <n v="292.0"/>
        <n v="379.0"/>
        <n v="63.0"/>
        <n v="102.0"/>
        <n v="97.0"/>
        <n v="123.0"/>
        <n v="74.0"/>
        <n v="101.0"/>
        <n v="80.0"/>
        <n v="261.0"/>
        <n v="2015.0"/>
        <n v="1993.0"/>
        <n v="478.0"/>
        <n v="1041.0"/>
        <n v="363.0"/>
        <n v="5377.0"/>
        <n v="183.0"/>
        <n v="463.0"/>
        <n v="201.0"/>
        <n v="134.0"/>
        <n v="171.0"/>
        <n v="55.0"/>
        <n v="106.0"/>
        <n v="321.0"/>
        <n v="181.0"/>
        <n v="234.0"/>
        <n v="274.0"/>
        <n v="1823.0"/>
        <n v="170.0"/>
        <n v="2836.0"/>
        <n v="2098.0"/>
        <n v="304.0"/>
        <n v="2275.0"/>
        <n v="472.0"/>
        <n v="228.0"/>
        <n v="17.0"/>
        <n v="1733.0"/>
        <n v="45.0"/>
        <n v="46.0"/>
        <n v="44.0"/>
        <n v="37.0"/>
        <n v="11.0"/>
        <n v="5.0"/>
        <n v="4.0"/>
        <n v="0.0"/>
        <m/>
      </sharedItems>
    </cacheField>
    <cacheField name="_21_01" numFmtId="0">
      <sharedItems containsString="0" containsBlank="1" containsNumber="1" containsInteger="1">
        <n v="449.0"/>
        <n v="1117.0"/>
        <n v="1065.0"/>
        <n v="1183.0"/>
        <n v="922.0"/>
        <n v="861.0"/>
        <n v="804.0"/>
        <n v="666.0"/>
        <n v="598.0"/>
        <n v="880.0"/>
        <n v="664.0"/>
        <n v="836.0"/>
        <n v="529.0"/>
        <n v="627.0"/>
        <n v="675.0"/>
        <n v="710.0"/>
        <n v="732.0"/>
        <n v="570.0"/>
        <n v="494.0"/>
        <n v="794.0"/>
        <n v="447.0"/>
        <n v="619.0"/>
        <n v="287.0"/>
        <n v="684.0"/>
        <n v="641.0"/>
        <n v="571.0"/>
        <n v="381.0"/>
        <n v="265.0"/>
        <n v="568.0"/>
        <n v="406.0"/>
        <n v="651.0"/>
        <n v="201.0"/>
        <n v="607.0"/>
        <n v="489.0"/>
        <n v="620.0"/>
        <n v="448.0"/>
        <n v="502.0"/>
        <n v="471.0"/>
        <n v="325.0"/>
        <n v="286.0"/>
        <n v="348.0"/>
        <n v="452.0"/>
        <n v="488.0"/>
        <n v="273.0"/>
        <n v="451.0"/>
        <n v="490.0"/>
        <n v="698.0"/>
        <n v="165.0"/>
        <n v="440.0"/>
        <n v="206.0"/>
        <n v="394.0"/>
        <n v="576.0"/>
        <n v="174.0"/>
        <n v="626.0"/>
        <n v="308.0"/>
        <n v="445.0"/>
        <n v="343.0"/>
        <n v="370.0"/>
        <n v="435.0"/>
        <n v="229.0"/>
        <n v="329.0"/>
        <n v="267.0"/>
        <n v="309.0"/>
        <n v="540.0"/>
        <n v="443.0"/>
        <n v="185.0"/>
        <n v="230.0"/>
        <n v="391.0"/>
        <n v="373.0"/>
        <n v="248.0"/>
        <n v="304.0"/>
        <n v="511.0"/>
        <n v="346.0"/>
        <n v="317.0"/>
        <n v="531.0"/>
        <n v="456.0"/>
        <n v="81.0"/>
        <n v="249.0"/>
        <n v="331.0"/>
        <n v="402.0"/>
        <n v="217.0"/>
        <n v="284.0"/>
        <n v="247.0"/>
        <n v="37.0"/>
        <n v="74.0"/>
        <n v="137.0"/>
        <n v="260.0"/>
        <n v="302.0"/>
        <n v="427.0"/>
        <n v="389.0"/>
        <n v="351.0"/>
        <n v="268.0"/>
        <n v="320.0"/>
        <n v="102.0"/>
        <n v="244.0"/>
        <n v="378.0"/>
        <n v="385.0"/>
        <n v="152.0"/>
        <n v="118.0"/>
        <n v="360.0"/>
        <n v="135.0"/>
        <n v="144.0"/>
        <n v="124.0"/>
        <n v="369.0"/>
        <n v="258.0"/>
        <n v="219.0"/>
        <n v="315.0"/>
        <n v="318.0"/>
        <n v="72.0"/>
        <n v="292.0"/>
        <n v="93.0"/>
        <n v="189.0"/>
        <n v="97.0"/>
        <n v="483.0"/>
        <n v="151.0"/>
        <n v="191.0"/>
        <n v="181.0"/>
        <n v="89.0"/>
        <n v="463.0"/>
        <n v="322.0"/>
        <n v="240.0"/>
        <n v="326.0"/>
        <n v="94.0"/>
        <n v="78.0"/>
        <n v="92.0"/>
        <n v="298.0"/>
        <n v="180.0"/>
        <n v="218.0"/>
        <n v="250.0"/>
        <n v="178.0"/>
        <n v="199.0"/>
        <n v="415.0"/>
        <n v="291.0"/>
        <n v="139.0"/>
        <n v="153.0"/>
        <n v="112.0"/>
        <n v="261.0"/>
        <n v="209.0"/>
        <n v="154.0"/>
        <n v="238.0"/>
        <n v="337.0"/>
        <n v="371.0"/>
        <n v="356.0"/>
        <n v="245.0"/>
        <n v="150.0"/>
        <n v="214.0"/>
        <n v="50.0"/>
        <n v="164.0"/>
        <n v="198.0"/>
        <n v="172.0"/>
        <n v="251.0"/>
        <n v="246.0"/>
        <n v="106.0"/>
        <n v="203.0"/>
        <n v="303.0"/>
        <n v="221.0"/>
        <n v="57.0"/>
        <n v="103.0"/>
        <n v="88.0"/>
        <n v="262.0"/>
        <n v="108.0"/>
        <n v="147.0"/>
        <n v="98.0"/>
        <n v="158.0"/>
        <n v="210.0"/>
        <n v="157.0"/>
        <n v="125.0"/>
        <n v="192.0"/>
        <n v="187.0"/>
        <n v="116.0"/>
        <n v="235.0"/>
        <n v="122.0"/>
        <n v="168.0"/>
        <n v="69.0"/>
        <n v="66.0"/>
        <n v="77.0"/>
        <n v="123.0"/>
        <n v="212.0"/>
        <n v="55.0"/>
        <n v="170.0"/>
        <n v="136.0"/>
        <n v="51.0"/>
        <n v="126.0"/>
        <n v="115.0"/>
        <n v="75.0"/>
        <n v="264.0"/>
        <n v="117.0"/>
        <n v="216.0"/>
        <n v="148.0"/>
        <n v="62.0"/>
        <n v="33.0"/>
        <n v="133.0"/>
        <n v="107.0"/>
        <n v="47.0"/>
        <n v="19.0"/>
        <n v="46.0"/>
        <n v="175.0"/>
        <n v="85.0"/>
        <n v="36.0"/>
        <n v="40.0"/>
        <n v="45.0"/>
        <n v="163.0"/>
        <n v="177.0"/>
        <n v="64.0"/>
        <n v="79.0"/>
        <n v="73.0"/>
        <n v="91.0"/>
        <n v="71.0"/>
        <n v="58.0"/>
        <n v="145.0"/>
        <n v="38.0"/>
        <n v="32.0"/>
        <n v="41.0"/>
        <n v="101.0"/>
        <n v="68.0"/>
        <n v="149.0"/>
        <n v="52.0"/>
        <n v="87.0"/>
        <n v="24.0"/>
        <n v="16.0"/>
        <n v="29.0"/>
        <n v="54.0"/>
        <n v="65.0"/>
        <n v="44.0"/>
        <n v="42.0"/>
        <n v="18.0"/>
        <n v="26.0"/>
        <n v="49.0"/>
        <n v="23.0"/>
        <n v="35.0"/>
        <n v="31.0"/>
        <n v="43.0"/>
        <n v="39.0"/>
        <n v="53.0"/>
        <n v="83.0"/>
        <n v="3.0"/>
        <n v="22.0"/>
        <n v="6.0"/>
        <n v="76.0"/>
        <n v="5.0"/>
        <n v="48.0"/>
        <n v="27.0"/>
        <n v="110.0"/>
        <n v="61.0"/>
        <n v="20.0"/>
        <n v="30.0"/>
        <n v="84.0"/>
        <n v="8.0"/>
        <m/>
        <n v="9.0"/>
        <n v="70.0"/>
        <n v="11.0"/>
        <n v="21.0"/>
        <n v="4.0"/>
        <n v="14.0"/>
        <n v="7.0"/>
        <n v="25.0"/>
        <n v="1.0"/>
        <n v="17.0"/>
        <n v="34.0"/>
        <n v="56.0"/>
        <n v="10.0"/>
        <n v="28.0"/>
        <n v="59.0"/>
        <n v="13.0"/>
        <n v="12.0"/>
        <n v="15.0"/>
        <n v="2.0"/>
        <n v="96.0"/>
        <n v="574.0"/>
        <n v="314.0"/>
        <n v="359.0"/>
        <n v="272.0"/>
        <n v="333.0"/>
        <n v="699.0"/>
        <n v="188.0"/>
        <n v="202.0"/>
      </sharedItems>
    </cacheField>
    <cacheField name="_21_02" numFmtId="0">
      <sharedItems containsString="0" containsBlank="1" containsNumber="1" containsInteger="1">
        <n v="495.0"/>
        <n v="1004.0"/>
        <n v="776.0"/>
        <n v="876.0"/>
        <n v="667.0"/>
        <n v="662.0"/>
        <n v="581.0"/>
        <n v="610.0"/>
        <n v="443.0"/>
        <n v="684.0"/>
        <n v="529.0"/>
        <n v="725.0"/>
        <n v="558.0"/>
        <n v="471.0"/>
        <n v="533.0"/>
        <n v="501.0"/>
        <n v="462.0"/>
        <n v="489.0"/>
        <n v="424.0"/>
        <n v="588.0"/>
        <n v="307.0"/>
        <n v="445.0"/>
        <n v="246.0"/>
        <n v="597.0"/>
        <n v="484.0"/>
        <n v="453.0"/>
        <n v="177.0"/>
        <n v="226.0"/>
        <n v="417.0"/>
        <n v="317.0"/>
        <n v="513.0"/>
        <n v="201.0"/>
        <n v="431.0"/>
        <n v="336.0"/>
        <n v="521.0"/>
        <n v="418.0"/>
        <n v="482.0"/>
        <n v="305.0"/>
        <n v="414.0"/>
        <n v="406.0"/>
        <n v="287.0"/>
        <n v="331.0"/>
        <n v="288.0"/>
        <n v="333.0"/>
        <n v="366.0"/>
        <n v="303.0"/>
        <n v="322.0"/>
        <n v="354.0"/>
        <n v="427.0"/>
        <n v="125.0"/>
        <n v="349.0"/>
        <n v="119.0"/>
        <n v="325.0"/>
        <n v="211.0"/>
        <n v="430.0"/>
        <n v="266.0"/>
        <n v="300.0"/>
        <n v="293.0"/>
        <n v="240.0"/>
        <n v="227.0"/>
        <n v="192.0"/>
        <n v="242.0"/>
        <n v="116.0"/>
        <n v="229.0"/>
        <n v="382.0"/>
        <n v="409.0"/>
        <n v="444.0"/>
        <n v="143.0"/>
        <n v="183.0"/>
        <n v="254.0"/>
        <n v="269.0"/>
        <n v="187.0"/>
        <n v="301.0"/>
        <n v="446.0"/>
        <n v="210.0"/>
        <n v="265.0"/>
        <n v="373.0"/>
        <n v="164.0"/>
        <n v="285.0"/>
        <n v="282.0"/>
        <n v="261.0"/>
        <n v="230.0"/>
        <n v="199.0"/>
        <n v="176.0"/>
        <n v="37.0"/>
        <n v="95.0"/>
        <n v="5.0"/>
        <n v="206.0"/>
        <n v="102.0"/>
        <n v="308.0"/>
        <n v="330.0"/>
        <n v="245.0"/>
        <n v="185.0"/>
        <n v="163.0"/>
        <n v="320.0"/>
        <n v="180.0"/>
        <n v="101.0"/>
        <n v="184.0"/>
        <n v="274.0"/>
        <n v="165.0"/>
        <n v="105.0"/>
        <n v="115.0"/>
        <n v="71.0"/>
        <n v="267.0"/>
        <n v="170.0"/>
        <n v="203.0"/>
        <n v="225.0"/>
        <n v="144.0"/>
        <n v="189.0"/>
        <n v="215.0"/>
        <n v="51.0"/>
        <n v="207.0"/>
        <n v="81.0"/>
        <n v="171.0"/>
        <n v="364.0"/>
        <n v="147.0"/>
        <n v="134.0"/>
        <n v="142.0"/>
        <n v="64.0"/>
        <n v="231.0"/>
        <n v="220.0"/>
        <n v="298.0"/>
        <n v="241.0"/>
        <n v="253.0"/>
        <n v="89.0"/>
        <n v="66.0"/>
        <n v="79.0"/>
        <n v="208.0"/>
        <n v="224.0"/>
        <n v="178.0"/>
        <n v="186.0"/>
        <n v="179.0"/>
        <n v="237.0"/>
        <n v="281.0"/>
        <n v="145.0"/>
        <n v="252.0"/>
        <n v="107.0"/>
        <n v="235.0"/>
        <n v="166.0"/>
        <n v="310.0"/>
        <n v="69.0"/>
        <n v="149.0"/>
        <n v="63.0"/>
        <n v="173.0"/>
        <n v="216.0"/>
        <n v="130.0"/>
        <n v="221.0"/>
        <n v="135.0"/>
        <n v="94.0"/>
        <n v="239.0"/>
        <n v="77.0"/>
        <n v="58.0"/>
        <n v="57.0"/>
        <n v="75.0"/>
        <n v="238.0"/>
        <n v="156.0"/>
        <n v="56.0"/>
        <n v="93.0"/>
        <n v="155.0"/>
        <n v="40.0"/>
        <n v="106.0"/>
        <n v="259.0"/>
        <n v="127.0"/>
        <n v="150.0"/>
        <n v="140.0"/>
        <n v="182.0"/>
        <n v="74.0"/>
        <n v="76.0"/>
        <n v="47.0"/>
        <n v="44.0"/>
        <n v="72.0"/>
        <n v="33.0"/>
        <n v="100.0"/>
        <n v="52.0"/>
        <n v="197.0"/>
        <n v="73.0"/>
        <n v="153.0"/>
        <n v="91.0"/>
        <n v="46.0"/>
        <n v="85.0"/>
        <n v="31.0"/>
        <n v="83.0"/>
        <n v="196.0"/>
        <n v="68.0"/>
        <n v="41.0"/>
        <n v="27.0"/>
        <n v="54.0"/>
        <n v="118.0"/>
        <n v="117.0"/>
        <n v="159.0"/>
        <n v="55.0"/>
        <n v="49.0"/>
        <n v="50.0"/>
        <n v="62.0"/>
        <n v="42.0"/>
        <n v="48.0"/>
        <n v="32.0"/>
        <n v="28.0"/>
        <n v="17.0"/>
        <n v="35.0"/>
        <n v="38.0"/>
        <n v="43.0"/>
        <n v="67.0"/>
        <n v="78.0"/>
        <n v="15.0"/>
        <n v="21.0"/>
        <n v="60.0"/>
        <n v="13.0"/>
        <n v="59.0"/>
        <n v="23.0"/>
        <n v="39.0"/>
        <n v="25.0"/>
        <n v="29.0"/>
        <n v="16.0"/>
        <n v="70.0"/>
        <n v="80.0"/>
        <n v="30.0"/>
        <n v="26.0"/>
        <n v="19.0"/>
        <n v="22.0"/>
        <n v="20.0"/>
        <n v="6.0"/>
        <n v="65.0"/>
        <n v="18.0"/>
        <n v="1.0"/>
        <n v="4.0"/>
        <n v="34.0"/>
        <n v="24.0"/>
        <n v="7.0"/>
        <n v="14.0"/>
        <n v="53.0"/>
        <n v="2.0"/>
        <n v="84.0"/>
        <n v="10.0"/>
        <n v="3.0"/>
        <n v="12.0"/>
        <n v="103.0"/>
        <m/>
        <n v="9.0"/>
        <n v="11.0"/>
        <n v="8.0"/>
        <n v="96.0"/>
        <n v="160.0"/>
        <n v="402.0"/>
        <n v="276.0"/>
        <n v="356.0"/>
        <n v="514.0"/>
        <n v="318.0"/>
        <n v="228.0"/>
        <n v="112.0"/>
        <n v="272.0"/>
      </sharedItems>
    </cacheField>
    <cacheField name="_21_03" numFmtId="0">
      <sharedItems containsString="0" containsBlank="1" containsNumber="1" containsInteger="1">
        <n v="1005.0"/>
        <n v="1887.0"/>
        <n v="1289.0"/>
        <n v="1523.0"/>
        <n v="1301.0"/>
        <n v="1178.0"/>
        <n v="1250.0"/>
        <n v="1075.0"/>
        <n v="849.0"/>
        <n v="1117.0"/>
        <n v="869.0"/>
        <n v="1210.0"/>
        <n v="2251.0"/>
        <n v="999.0"/>
        <n v="1051.0"/>
        <n v="856.0"/>
        <n v="868.0"/>
        <n v="910.0"/>
        <n v="777.0"/>
        <n v="1024.0"/>
        <n v="646.0"/>
        <n v="798.0"/>
        <n v="478.0"/>
        <n v="1129.0"/>
        <n v="844.0"/>
        <n v="893.0"/>
        <n v="565.0"/>
        <n v="422.0"/>
        <n v="1872.0"/>
        <n v="609.0"/>
        <n v="989.0"/>
        <n v="473.0"/>
        <n v="752.0"/>
        <n v="921.0"/>
        <n v="726.0"/>
        <n v="830.0"/>
        <n v="676.0"/>
        <n v="835.0"/>
        <n v="673.0"/>
        <n v="594.0"/>
        <n v="1680.0"/>
        <n v="588.0"/>
        <n v="668.0"/>
        <n v="688.0"/>
        <n v="539.0"/>
        <n v="675.0"/>
        <n v="1933.0"/>
        <n v="986.0"/>
        <n v="438.0"/>
        <n v="642.0"/>
        <n v="275.0"/>
        <n v="613.0"/>
        <n v="917.0"/>
        <n v="420.0"/>
        <n v="784.0"/>
        <n v="460.0"/>
        <n v="872.0"/>
        <n v="466.0"/>
        <n v="428.0"/>
        <n v="453.0"/>
        <n v="384.0"/>
        <n v="222.0"/>
        <n v="413.0"/>
        <n v="970.0"/>
        <n v="721.0"/>
        <n v="1738.0"/>
        <n v="360.0"/>
        <n v="439.0"/>
        <n v="647.0"/>
        <n v="509.0"/>
        <n v="408.0"/>
        <n v="608.0"/>
        <n v="659.0"/>
        <n v="517.0"/>
        <n v="578.0"/>
        <n v="581.0"/>
        <n v="549.0"/>
        <n v="622.0"/>
        <n v="454.0"/>
        <n v="414.0"/>
        <n v="496.0"/>
        <n v="524.0"/>
        <n v="592.0"/>
        <n v="615.0"/>
        <n v="1104.0"/>
        <n v="396.0"/>
        <n v="112.0"/>
        <n v="315.0"/>
        <n v="160.0"/>
        <n v="602.0"/>
        <n v="620.0"/>
        <n v="558.0"/>
        <n v="1457.0"/>
        <n v="387.0"/>
        <n v="371.0"/>
        <n v="267.0"/>
        <n v="383.0"/>
        <n v="494.0"/>
        <n v="330.0"/>
        <n v="258.0"/>
        <n v="367.0"/>
        <n v="533.0"/>
        <n v="375.0"/>
        <n v="291.0"/>
        <n v="363.0"/>
        <n v="266.0"/>
        <n v="455.0"/>
        <n v="477.0"/>
        <n v="323.0"/>
        <n v="432.0"/>
        <n v="305.0"/>
        <n v="445.0"/>
        <n v="132.0"/>
        <n v="381.0"/>
        <n v="167.0"/>
        <n v="355.0"/>
        <n v="233.0"/>
        <n v="710.0"/>
        <n v="364.0"/>
        <n v="452.0"/>
        <n v="166.0"/>
        <n v="658.0"/>
        <n v="400.0"/>
        <n v="591.0"/>
        <n v="366.0"/>
        <n v="489.0"/>
        <n v="456.0"/>
        <n v="240.0"/>
        <n v="124.0"/>
        <n v="199.0"/>
        <n v="397.0"/>
        <n v="325.0"/>
        <n v="361.0"/>
        <n v="389.0"/>
        <n v="885.0"/>
        <n v="292.0"/>
        <n v="1492.0"/>
        <n v="427.0"/>
        <n v="230.0"/>
        <n v="458.0"/>
        <n v="444.0"/>
        <n v="244.0"/>
        <n v="426.0"/>
        <n v="288.0"/>
        <n v="352.0"/>
        <n v="377.0"/>
        <n v="978.0"/>
        <n v="574.0"/>
        <n v="497.0"/>
        <n v="225.0"/>
        <n v="139.0"/>
        <n v="198.0"/>
        <n v="161.0"/>
        <n v="296.0"/>
        <n v="480.0"/>
        <n v="251.0"/>
        <n v="234.0"/>
        <n v="304.0"/>
        <n v="231.0"/>
        <n v="1036.0"/>
        <n v="540.0"/>
        <n v="287.0"/>
        <n v="343.0"/>
        <n v="126.0"/>
        <n v="232.0"/>
        <n v="200.0"/>
        <n v="385.0"/>
        <n v="182.0"/>
        <n v="379.0"/>
        <n v="250.0"/>
        <n v="278.0"/>
        <n v="237.0"/>
        <n v="331.0"/>
        <n v="165.0"/>
        <n v="255.0"/>
        <n v="280.0"/>
        <n v="1246.0"/>
        <n v="202.0"/>
        <n v="302.0"/>
        <n v="155.0"/>
        <n v="327.0"/>
        <n v="95.0"/>
        <n v="270.0"/>
        <n v="179.0"/>
        <n v="133.0"/>
        <n v="334.0"/>
        <n v="111.0"/>
        <n v="289.0"/>
        <n v="62.0"/>
        <n v="301.0"/>
        <n v="147.0"/>
        <n v="100.0"/>
        <n v="336.0"/>
        <n v="221.0"/>
        <n v="136.0"/>
        <n v="483.0"/>
        <n v="210.0"/>
        <n v="705.0"/>
        <n v="194.0"/>
        <n v="339.0"/>
        <n v="190.0"/>
        <n v="154.0"/>
        <n v="241.0"/>
        <n v="143.0"/>
        <n v="142.0"/>
        <n v="175.0"/>
        <n v="90.0"/>
        <n v="214.0"/>
        <n v="144.0"/>
        <n v="462.0"/>
        <n v="825.0"/>
        <n v="274.0"/>
        <n v="174.0"/>
        <n v="54.0"/>
        <n v="96.0"/>
        <n v="115.0"/>
        <n v="55.0"/>
        <n v="81.0"/>
        <n v="71.0"/>
        <n v="67.0"/>
        <n v="248.0"/>
        <n v="164.0"/>
        <n v="82.0"/>
        <n v="211.0"/>
        <n v="140.0"/>
        <n v="196.0"/>
        <n v="97.0"/>
        <n v="208.0"/>
        <n v="80.0"/>
        <n v="50.0"/>
        <n v="127.0"/>
        <n v="99.0"/>
        <n v="63.0"/>
        <n v="120.0"/>
        <n v="131.0"/>
        <n v="134.0"/>
        <n v="246.0"/>
        <n v="105.0"/>
        <n v="88.0"/>
        <n v="172.0"/>
        <n v="37.0"/>
        <n v="75.0"/>
        <n v="314.0"/>
        <n v="108.0"/>
        <n v="83.0"/>
        <n v="84.0"/>
        <n v="74.0"/>
        <n v="79.0"/>
        <n v="107.0"/>
        <n v="85.0"/>
        <n v="70.0"/>
        <n v="68.0"/>
        <n v="32.0"/>
        <n v="184.0"/>
        <n v="59.0"/>
        <n v="61.0"/>
        <n v="51.0"/>
        <n v="34.0"/>
        <n v="87.0"/>
        <n v="47.0"/>
        <n v="109.0"/>
        <n v="117.0"/>
        <n v="178.0"/>
        <n v="103.0"/>
        <n v="53.0"/>
        <n v="60.0"/>
        <n v="113.0"/>
        <n v="36.0"/>
        <n v="76.0"/>
        <n v="29.0"/>
        <n v="168.0"/>
        <n v="78.0"/>
        <n v="110.0"/>
        <n v="17.0"/>
        <n v="106.0"/>
        <n v="77.0"/>
        <n v="39.0"/>
        <n v="72.0"/>
        <n v="92.0"/>
        <n v="89.0"/>
        <n v="18.0"/>
        <n v="45.0"/>
        <n v="38.0"/>
        <n v="69.0"/>
        <n v="58.0"/>
        <n v="94.0"/>
        <n v="43.0"/>
        <n v="102.0"/>
        <n v="46.0"/>
        <n v="57.0"/>
        <n v="16.0"/>
        <n v="5.0"/>
        <n v="15.0"/>
        <n v="25.0"/>
        <n v="22.0"/>
        <n v="40.0"/>
        <n v="321.0"/>
        <n v="213.0"/>
        <n v="14.0"/>
        <n v="10.0"/>
        <n v="12.0"/>
        <n v="28.0"/>
        <n v="64.0"/>
        <n v="44.0"/>
        <n v="20.0"/>
        <m/>
        <n v="11.0"/>
        <n v="33.0"/>
        <n v="31.0"/>
        <n v="27.0"/>
        <n v="49.0"/>
        <n v="21.0"/>
        <n v="23.0"/>
        <n v="13.0"/>
        <n v="4.0"/>
        <n v="9.0"/>
        <n v="41.0"/>
        <n v="19.0"/>
        <n v="26.0"/>
        <n v="6.0"/>
        <n v="48.0"/>
        <n v="3.0"/>
        <n v="24.0"/>
        <n v="30.0"/>
        <n v="8.0"/>
        <n v="7.0"/>
        <n v="1.0"/>
        <n v="2.0"/>
        <n v="320.0"/>
        <n v="865.0"/>
        <n v="624.0"/>
        <n v="600.0"/>
        <n v="303.0"/>
        <n v="510.0"/>
        <n v="925.0"/>
        <n v="640.0"/>
        <n v="121.0"/>
        <n v="65.0"/>
        <n v="369.0"/>
        <n v="557.0"/>
        <n v="114.0"/>
        <n v="177.0"/>
        <n v="195.0"/>
      </sharedItems>
    </cacheField>
    <cacheField name="_21_04" numFmtId="0">
      <sharedItems containsString="0" containsBlank="1" containsNumber="1" containsInteger="1">
        <n v="1347.0"/>
        <n v="2277.0"/>
        <n v="1615.0"/>
        <n v="1921.0"/>
        <n v="1699.0"/>
        <n v="1398.0"/>
        <n v="1592.0"/>
        <n v="1302.0"/>
        <n v="1178.0"/>
        <n v="1425.0"/>
        <n v="1142.0"/>
        <n v="1375.0"/>
        <n v="3011.0"/>
        <n v="1133.0"/>
        <n v="1321.0"/>
        <n v="909.0"/>
        <n v="999.0"/>
        <n v="1092.0"/>
        <n v="926.0"/>
        <n v="961.0"/>
        <n v="540.0"/>
        <n v="1365.0"/>
        <n v="898.0"/>
        <n v="988.0"/>
        <n v="839.0"/>
        <n v="513.0"/>
        <n v="2265.0"/>
        <n v="813.0"/>
        <n v="1344.0"/>
        <n v="567.0"/>
        <n v="903.0"/>
        <n v="818.0"/>
        <n v="1150.0"/>
        <n v="821.0"/>
        <n v="1038.0"/>
        <n v="835.0"/>
        <n v="892.0"/>
        <n v="743.0"/>
        <n v="751.0"/>
        <n v="1996.0"/>
        <n v="767.0"/>
        <n v="917.0"/>
        <n v="883.0"/>
        <n v="832.0"/>
        <n v="842.0"/>
        <n v="2386.0"/>
        <n v="1267.0"/>
        <n v="613.0"/>
        <n v="899.0"/>
        <n v="324.0"/>
        <n v="747.0"/>
        <n v="1069.0"/>
        <n v="597.0"/>
        <n v="888.0"/>
        <n v="685.0"/>
        <n v="1128.0"/>
        <n v="552.0"/>
        <n v="610.0"/>
        <n v="546.0"/>
        <n v="466.0"/>
        <n v="539.0"/>
        <n v="290.0"/>
        <n v="616.0"/>
        <n v="1235.0"/>
        <n v="2121.0"/>
        <n v="531.0"/>
        <n v="609.0"/>
        <n v="854.0"/>
        <n v="638.0"/>
        <n v="530.0"/>
        <n v="800.0"/>
        <n v="703.0"/>
        <n v="598.0"/>
        <n v="897.0"/>
        <n v="599.0"/>
        <n v="718.0"/>
        <n v="607.0"/>
        <n v="398.0"/>
        <n v="623.0"/>
        <n v="690.0"/>
        <n v="793.0"/>
        <n v="1307.0"/>
        <n v="498.0"/>
        <n v="162.0"/>
        <n v="414.0"/>
        <n v="536.0"/>
        <n v="712.0"/>
        <n v="1004.0"/>
        <n v="911.0"/>
        <n v="673.0"/>
        <n v="326.0"/>
        <n v="1928.0"/>
        <n v="560.0"/>
        <n v="514.0"/>
        <n v="378.0"/>
        <n v="382.0"/>
        <n v="500.0"/>
        <n v="628.0"/>
        <n v="459.0"/>
        <n v="405.0"/>
        <n v="532.0"/>
        <n v="755.0"/>
        <n v="447.0"/>
        <n v="327.0"/>
        <n v="525.0"/>
        <n v="373.0"/>
        <n v="429.0"/>
        <n v="584.0"/>
        <n v="434.0"/>
        <n v="491.0"/>
        <n v="555.0"/>
        <n v="469.0"/>
        <n v="456.0"/>
        <n v="487.0"/>
        <n v="171.0"/>
        <n v="417.0"/>
        <n v="203.0"/>
        <n v="411.0"/>
        <n v="261.0"/>
        <n v="920.0"/>
        <n v="486.0"/>
        <n v="706.0"/>
        <n v="215.0"/>
        <n v="725.0"/>
        <n v="579.0"/>
        <n v="574.0"/>
        <n v="182.0"/>
        <n v="322.0"/>
        <n v="442.0"/>
        <n v="475.0"/>
        <n v="507.0"/>
        <n v="423.0"/>
        <n v="1002.0"/>
        <n v="357.0"/>
        <n v="2028.0"/>
        <n v="723.0"/>
        <n v="279.0"/>
        <n v="679.0"/>
        <n v="572.0"/>
        <n v="269.0"/>
        <n v="764.0"/>
        <n v="341.0"/>
        <n v="482.0"/>
        <n v="455.0"/>
        <n v="1238.0"/>
        <n v="664.0"/>
        <n v="503.0"/>
        <n v="272.0"/>
        <n v="320.0"/>
        <n v="944.0"/>
        <n v="204.0"/>
        <n v="366.0"/>
        <n v="586.0"/>
        <n v="356.0"/>
        <n v="611.0"/>
        <n v="354.0"/>
        <n v="515.0"/>
        <n v="393.0"/>
        <n v="296.0"/>
        <n v="1237.0"/>
        <n v="733.0"/>
        <n v="502.0"/>
        <n v="590.0"/>
        <n v="193.0"/>
        <n v="291.0"/>
        <n v="401.0"/>
        <n v="409.0"/>
        <n v="271.0"/>
        <n v="428.0"/>
        <n v="375.0"/>
        <n v="339.0"/>
        <n v="216.0"/>
        <n v="372.0"/>
        <n v="537.0"/>
        <n v="424.0"/>
        <n v="780.0"/>
        <n v="1849.0"/>
        <n v="232.0"/>
        <n v="313.0"/>
        <n v="295.0"/>
        <n v="347.0"/>
        <n v="214.0"/>
        <n v="332.0"/>
        <n v="235.0"/>
        <n v="422.0"/>
        <n v="93.0"/>
        <n v="225.0"/>
        <n v="169.0"/>
        <n v="389.0"/>
        <n v="191.0"/>
        <n v="470.0"/>
        <n v="342.0"/>
        <n v="259.0"/>
        <n v="78.0"/>
        <n v="426.0"/>
        <n v="228.0"/>
        <n v="140.0"/>
        <n v="260.0"/>
        <n v="699.0"/>
        <n v="729.0"/>
        <n v="200.0"/>
        <n v="251.0"/>
        <n v="172.0"/>
        <n v="144.0"/>
        <n v="308.0"/>
        <n v="155.0"/>
        <n v="263.0"/>
        <n v="289.0"/>
        <n v="56.0"/>
        <n v="224.0"/>
        <n v="592.0"/>
        <n v="935.0"/>
        <n v="287.0"/>
        <n v="222.0"/>
        <n v="84.0"/>
        <n v="91.0"/>
        <n v="202.0"/>
        <n v="138.0"/>
        <n v="59.0"/>
        <n v="121.0"/>
        <n v="89.0"/>
        <n v="85.0"/>
        <n v="166.0"/>
        <n v="249.0"/>
        <n v="333.0"/>
        <n v="142.0"/>
        <n v="197.0"/>
        <n v="108.0"/>
        <n v="230.0"/>
        <n v="181.0"/>
        <n v="150.0"/>
        <n v="113.0"/>
        <n v="242.0"/>
        <n v="82.0"/>
        <n v="81.0"/>
        <n v="117.0"/>
        <n v="52.0"/>
        <n v="280.0"/>
        <n v="164.0"/>
        <n v="156.0"/>
        <n v="170.0"/>
        <n v="110.0"/>
        <n v="74.0"/>
        <n v="205.0"/>
        <n v="223.0"/>
        <n v="21.0"/>
        <n v="221.0"/>
        <n v="496.0"/>
        <n v="139.0"/>
        <n v="128.0"/>
        <n v="120.0"/>
        <n v="114.0"/>
        <n v="241.0"/>
        <n v="75.0"/>
        <n v="281.0"/>
        <n v="77.0"/>
        <n v="95.0"/>
        <n v="98.0"/>
        <n v="73.0"/>
        <n v="286.0"/>
        <n v="168.0"/>
        <n v="92.0"/>
        <n v="48.0"/>
        <n v="119.0"/>
        <n v="50.0"/>
        <n v="104.0"/>
        <n v="115.0"/>
        <n v="123.0"/>
        <n v="265.0"/>
        <n v="180.0"/>
        <n v="60.0"/>
        <n v="62.0"/>
        <n v="28.0"/>
        <n v="254.0"/>
        <n v="58.0"/>
        <n v="88.0"/>
        <n v="111.0"/>
        <n v="18.0"/>
        <n v="135.0"/>
        <n v="27.0"/>
        <n v="72.0"/>
        <n v="143.0"/>
        <n v="61.0"/>
        <n v="70.0"/>
        <n v="76.0"/>
        <n v="96.0"/>
        <n v="188.0"/>
        <n v="65.0"/>
        <n v="71.0"/>
        <n v="5.0"/>
        <n v="136.0"/>
        <n v="41.0"/>
        <n v="100.0"/>
        <n v="94.0"/>
        <n v="44.0"/>
        <n v="45.0"/>
        <n v="137.0"/>
        <n v="63.0"/>
        <n v="90.0"/>
        <n v="285.0"/>
        <n v="38.0"/>
        <n v="47.0"/>
        <n v="79.0"/>
        <n v="33.0"/>
        <n v="16.0"/>
        <n v="20.0"/>
        <n v="42.0"/>
        <n v="37.0"/>
        <n v="26.0"/>
        <n v="69.0"/>
        <n v="39.0"/>
        <n v="306.0"/>
        <n v="32.0"/>
        <n v="22.0"/>
        <n v="40.0"/>
        <n v="13.0"/>
        <n v="105.0"/>
        <n v="14.0"/>
        <n v="68.0"/>
        <n v="8.0"/>
        <n v="54.0"/>
        <n v="24.0"/>
        <n v="17.0"/>
        <n v="87.0"/>
        <n v="30.0"/>
        <n v="29.0"/>
        <n v="43.0"/>
        <n v="10.0"/>
        <n v="109.0"/>
        <n v="55.0"/>
        <n v="23.0"/>
        <n v="19.0"/>
        <n v="31.0"/>
        <n v="80.0"/>
        <n v="124.0"/>
        <n v="6.0"/>
        <n v="3.0"/>
        <n v="57.0"/>
        <n v="51.0"/>
        <n v="35.0"/>
        <n v="7.0"/>
        <n v="12.0"/>
        <n v="2.0"/>
        <n v="1.0"/>
        <n v="34.0"/>
        <n v="25.0"/>
        <n v="15.0"/>
        <n v="11.0"/>
        <n v="49.0"/>
        <n v="9.0"/>
        <n v="1196.0"/>
        <n v="748.0"/>
        <n v="273.0"/>
        <n v="744.0"/>
        <n v="406.0"/>
        <n v="671.0"/>
        <n v="64.0"/>
        <n v="1165.0"/>
        <n v="753.0"/>
        <n v="116.0"/>
        <n v="256.0"/>
        <n v="153.0"/>
        <n v="53.0"/>
        <n v="132.0"/>
        <n v="483.0"/>
        <n v="36.0"/>
        <n v="661.0"/>
        <n v="176.0"/>
        <n v="177.0"/>
        <n v="233.0"/>
        <n v="258.0"/>
        <n v="267.0"/>
        <m/>
      </sharedItems>
    </cacheField>
    <cacheField name="_21_05" numFmtId="0">
      <sharedItems containsString="0" containsBlank="1" containsNumber="1" containsInteger="1">
        <n v="1547.0"/>
        <n v="2537.0"/>
        <n v="1866.0"/>
        <n v="2262.0"/>
        <n v="1883.0"/>
        <n v="1774.0"/>
        <n v="1919.0"/>
        <n v="1536.0"/>
        <n v="1442.0"/>
        <n v="1708.0"/>
        <n v="1407.0"/>
        <n v="1676.0"/>
        <n v="3200.0"/>
        <n v="1374.0"/>
        <n v="1644.0"/>
        <n v="1084.0"/>
        <n v="1359.0"/>
        <n v="1507.0"/>
        <n v="1296.0"/>
        <n v="1710.0"/>
        <n v="1045.0"/>
        <n v="1225.0"/>
        <n v="629.0"/>
        <n v="1664.0"/>
        <n v="1198.0"/>
        <n v="1252.0"/>
        <n v="1099.0"/>
        <n v="616.0"/>
        <n v="2682.0"/>
        <n v="931.0"/>
        <n v="1568.0"/>
        <n v="837.0"/>
        <n v="977.0"/>
        <n v="660.0"/>
        <n v="1403.0"/>
        <n v="1009.0"/>
        <n v="1216.0"/>
        <n v="1064.0"/>
        <n v="1058.0"/>
        <n v="873.0"/>
        <n v="849.0"/>
        <n v="2046.0"/>
        <n v="1086.0"/>
        <n v="1148.0"/>
        <n v="1041.0"/>
        <n v="2559.0"/>
        <n v="1487.0"/>
        <n v="800.0"/>
        <n v="1021.0"/>
        <n v="386.0"/>
        <n v="956.0"/>
        <n v="1166.0"/>
        <n v="725.0"/>
        <n v="1069.0"/>
        <n v="712.0"/>
        <n v="1399.0"/>
        <n v="769.0"/>
        <n v="813.0"/>
        <n v="723.0"/>
        <n v="596.0"/>
        <n v="534.0"/>
        <n v="402.0"/>
        <n v="772.0"/>
        <n v="1363.0"/>
        <n v="1082.0"/>
        <n v="2709.0"/>
        <n v="663.0"/>
        <n v="614.0"/>
        <n v="1017.0"/>
        <n v="796.0"/>
        <n v="631.0"/>
        <n v="854.0"/>
        <n v="808.0"/>
        <n v="669.0"/>
        <n v="915.0"/>
        <n v="680.0"/>
        <n v="828.0"/>
        <n v="679.0"/>
        <n v="615.0"/>
        <n v="853.0"/>
        <n v="786.0"/>
        <n v="980.0"/>
        <n v="761.0"/>
        <n v="1511.0"/>
        <n v="672.0"/>
        <n v="148.0"/>
        <n v="434.0"/>
        <n v="767.0"/>
        <n v="731.0"/>
        <n v="1053.0"/>
        <n v="1000.0"/>
        <n v="747.0"/>
        <n v="763.0"/>
        <n v="1654.0"/>
        <n v="606.0"/>
        <n v="582.0"/>
        <n v="465.0"/>
        <n v="595.0"/>
        <n v="635.0"/>
        <n v="699.0"/>
        <n v="472.0"/>
        <n v="495.0"/>
        <n v="591.0"/>
        <n v="753.0"/>
        <n v="457.0"/>
        <n v="294.0"/>
        <n v="537.0"/>
        <n v="313.0"/>
        <n v="676.0"/>
        <n v="834.0"/>
        <n v="605.0"/>
        <n v="549.0"/>
        <n v="498.0"/>
        <n v="585.0"/>
        <n v="576.0"/>
        <n v="205.0"/>
        <n v="643.0"/>
        <n v="189.0"/>
        <n v="484.0"/>
        <n v="284.0"/>
        <n v="994.0"/>
        <n v="544.0"/>
        <n v="523.0"/>
        <n v="858.0"/>
        <n v="249.0"/>
        <n v="883.0"/>
        <n v="839.0"/>
        <n v="518.0"/>
        <n v="992.0"/>
        <n v="558.0"/>
        <n v="645.0"/>
        <n v="599.0"/>
        <n v="421.0"/>
        <n v="218.0"/>
        <n v="278.0"/>
        <n v="608.0"/>
        <n v="580.0"/>
        <n v="654.0"/>
        <n v="554.0"/>
        <n v="1183.0"/>
        <n v="677.0"/>
        <n v="446.0"/>
        <n v="1715.0"/>
        <n v="623.0"/>
        <n v="910.0"/>
        <n v="307.0"/>
        <n v="779.0"/>
        <n v="689.0"/>
        <n v="442.0"/>
        <n v="804.0"/>
        <n v="450.0"/>
        <n v="551.0"/>
        <n v="1156.0"/>
        <n v="770.0"/>
        <n v="469.0"/>
        <n v="341.0"/>
        <n v="199.0"/>
        <n v="329.0"/>
        <n v="968.0"/>
        <n v="229.0"/>
        <n v="454.0"/>
        <n v="581.0"/>
        <n v="760.0"/>
        <n v="488.0"/>
        <n v="396.0"/>
        <n v="1187.0"/>
        <n v="971.0"/>
        <n v="483.0"/>
        <n v="667.0"/>
        <n v="257.0"/>
        <n v="431.0"/>
        <n v="366.0"/>
        <n v="479.0"/>
        <n v="368.0"/>
        <n v="577.0"/>
        <n v="481.0"/>
        <n v="438.0"/>
        <n v="413.0"/>
        <n v="485.0"/>
        <n v="209.0"/>
        <n v="653.0"/>
        <n v="302.0"/>
        <n v="1397.0"/>
        <n v="267.0"/>
        <n v="382.0"/>
        <n v="362.0"/>
        <n v="280.0"/>
        <n v="444.0"/>
        <n v="241.0"/>
        <n v="172.0"/>
        <n v="285.0"/>
        <n v="243.0"/>
        <n v="283.0"/>
        <n v="342.0"/>
        <n v="436.0"/>
        <n v="142.0"/>
        <n v="499.0"/>
        <n v="369.0"/>
        <n v="156.0"/>
        <n v="486.0"/>
        <n v="295.0"/>
        <n v="317.0"/>
        <n v="407.0"/>
        <n v="245.0"/>
        <n v="693.0"/>
        <n v="312.0"/>
        <n v="794.0"/>
        <n v="394.0"/>
        <n v="374.0"/>
        <n v="261.0"/>
        <n v="169.0"/>
        <n v="354.0"/>
        <n v="220.0"/>
        <n v="304.0"/>
        <n v="330.0"/>
        <n v="97.0"/>
        <n v="320.0"/>
        <n v="707.0"/>
        <n v="870.0"/>
        <n v="82.0"/>
        <n v="113.0"/>
        <n v="248.0"/>
        <n v="176.0"/>
        <n v="91.0"/>
        <n v="153.0"/>
        <n v="123.0"/>
        <n v="79.0"/>
        <n v="238.0"/>
        <n v="247.0"/>
        <n v="379.0"/>
        <n v="138.0"/>
        <n v="167.0"/>
        <n v="132.0"/>
        <n v="315.0"/>
        <n v="191.0"/>
        <n v="335.0"/>
        <n v="184.0"/>
        <n v="104.0"/>
        <n v="120.0"/>
        <n v="116.0"/>
        <n v="235.0"/>
        <n v="90.0"/>
        <n v="208.0"/>
        <n v="161.0"/>
        <n v="179.0"/>
        <n v="282.0"/>
        <n v="101.0"/>
        <n v="231.0"/>
        <n v="117.0"/>
        <n v="253.0"/>
        <n v="177.0"/>
        <n v="23.0"/>
        <n v="127.0"/>
        <n v="258.0"/>
        <n v="427.0"/>
        <n v="130.0"/>
        <n v="128.0"/>
        <n v="140.0"/>
        <n v="89.0"/>
        <n v="159.0"/>
        <n v="108.0"/>
        <n v="147.0"/>
        <n v="306.0"/>
        <n v="131.0"/>
        <n v="111.0"/>
        <n v="141.0"/>
        <n v="200.0"/>
        <n v="74.0"/>
        <n v="214.0"/>
        <n v="325.0"/>
        <n v="112.0"/>
        <n v="124.0"/>
        <n v="96.0"/>
        <n v="50.0"/>
        <n v="110.0"/>
        <n v="143.0"/>
        <n v="165.0"/>
        <n v="134.0"/>
        <n v="75.0"/>
        <n v="349.0"/>
        <n v="78.0"/>
        <n v="66.0"/>
        <n v="62.0"/>
        <n v="86.0"/>
        <n v="118.0"/>
        <n v="31.0"/>
        <n v="233.0"/>
        <n v="18.0"/>
        <n v="106.0"/>
        <n v="157.0"/>
        <n v="30.0"/>
        <n v="80.0"/>
        <n v="33.0"/>
        <n v="71.0"/>
        <n v="67.0"/>
        <n v="180.0"/>
        <n v="103.0"/>
        <n v="87.0"/>
        <n v="121.0"/>
        <n v="70.0"/>
        <n v="94.0"/>
        <n v="102.0"/>
        <n v="16.0"/>
        <n v="69.0"/>
        <n v="100.0"/>
        <n v="44.0"/>
        <n v="144.0"/>
        <n v="42.0"/>
        <n v="55.0"/>
        <n v="84.0"/>
        <n v="308.0"/>
        <n v="59.0"/>
        <n v="34.0"/>
        <n v="26.0"/>
        <n v="45.0"/>
        <n v="39.0"/>
        <n v="13.0"/>
        <n v="72.0"/>
        <n v="22.0"/>
        <n v="107.0"/>
        <n v="65.0"/>
        <n v="20.0"/>
        <n v="77.0"/>
        <n v="11.0"/>
        <n v="57.0"/>
        <n v="61.0"/>
        <n v="137.0"/>
        <n v="114.0"/>
        <n v="29.0"/>
        <n v="68.0"/>
        <n v="76.0"/>
        <n v="54.0"/>
        <n v="105.0"/>
        <n v="5.0"/>
        <n v="28.0"/>
        <n v="32.0"/>
        <n v="3.0"/>
        <n v="41.0"/>
        <n v="36.0"/>
        <n v="53.0"/>
        <n v="37.0"/>
        <n v="27.0"/>
        <n v="92.0"/>
        <n v="56.0"/>
        <n v="48.0"/>
        <n v="35.0"/>
        <n v="19.0"/>
        <n v="51.0"/>
        <n v="17.0"/>
        <n v="93.0"/>
        <n v="4.0"/>
        <n v="40.0"/>
        <n v="25.0"/>
        <n v="46.0"/>
        <n v="24.0"/>
        <n v="43.0"/>
        <n v="12.0"/>
        <n v="60.0"/>
        <n v="38.0"/>
        <n v="58.0"/>
        <n v="2.0"/>
        <n v="9.0"/>
        <n v="10.0"/>
        <m/>
        <n v="7.0"/>
        <n v="1.0"/>
        <n v="21.0"/>
        <n v="6.0"/>
        <n v="14.0"/>
        <n v="8.0"/>
        <n v="15.0"/>
        <n v="340.0"/>
        <n v="553.0"/>
        <n v="1414.0"/>
        <n v="889.0"/>
        <n v="207.0"/>
        <n v="263.0"/>
        <n v="944.0"/>
        <n v="508.0"/>
        <n v="175.0"/>
        <n v="852.0"/>
        <n v="188.0"/>
        <n v="1520.0"/>
        <n v="859.0"/>
        <n v="650.0"/>
        <n v="305.0"/>
        <n v="155.0"/>
        <n v="236.0"/>
        <n v="708.0"/>
        <n v="81.0"/>
        <n v="864.0"/>
        <n v="251.0"/>
        <n v="125.0"/>
        <n v="373.0"/>
        <n v="494.0"/>
        <n v="651.0"/>
        <n v="197.0"/>
      </sharedItems>
    </cacheField>
    <cacheField name="_21_06" numFmtId="0">
      <sharedItems containsString="0" containsBlank="1" containsNumber="1" containsInteger="1">
        <n v="2065.0"/>
        <n v="2869.0"/>
        <n v="1899.0"/>
        <n v="2643.0"/>
        <n v="2246.0"/>
        <n v="1936.0"/>
        <n v="2107.0"/>
        <n v="1735.0"/>
        <n v="1749.0"/>
        <n v="1830.0"/>
        <n v="1679.0"/>
        <n v="1904.0"/>
        <n v="3369.0"/>
        <n v="1524.0"/>
        <n v="1802.0"/>
        <n v="1204.0"/>
        <n v="1321.0"/>
        <n v="1577.0"/>
        <n v="1334.0"/>
        <n v="1865.0"/>
        <n v="1258.0"/>
        <n v="1309.0"/>
        <n v="635.0"/>
        <n v="1775.0"/>
        <n v="1230.0"/>
        <n v="1536.0"/>
        <n v="1306.0"/>
        <n v="740.0"/>
        <n v="2827.0"/>
        <n v="1249.0"/>
        <n v="1565.0"/>
        <n v="883.0"/>
        <n v="1004.0"/>
        <n v="1046.0"/>
        <n v="1460.0"/>
        <n v="1124.0"/>
        <n v="1034.0"/>
        <n v="990.0"/>
        <n v="981.0"/>
        <n v="1010.0"/>
        <n v="2391.0"/>
        <n v="1078.0"/>
        <n v="1377.0"/>
        <n v="1414.0"/>
        <n v="1228.0"/>
        <n v="1128.0"/>
        <n v="2822.0"/>
        <n v="1750.0"/>
        <n v="934.0"/>
        <n v="1290.0"/>
        <n v="473.0"/>
        <n v="999.0"/>
        <n v="1279.0"/>
        <n v="872.0"/>
        <n v="1292.0"/>
        <n v="993.0"/>
        <n v="1366.0"/>
        <n v="756.0"/>
        <n v="913.0"/>
        <n v="866.0"/>
        <n v="808.0"/>
        <n v="655.0"/>
        <n v="471.0"/>
        <n v="896.0"/>
        <n v="1595.0"/>
        <n v="1051.0"/>
        <n v="2566.0"/>
        <n v="760.0"/>
        <n v="575.0"/>
        <n v="964.0"/>
        <n v="847.0"/>
        <n v="762.0"/>
        <n v="989.0"/>
        <n v="839.0"/>
        <n v="1052.0"/>
        <n v="1045.0"/>
        <n v="746.0"/>
        <n v="1032.0"/>
        <n v="824.0"/>
        <n v="658.0"/>
        <n v="863.0"/>
        <n v="983.0"/>
        <n v="763.0"/>
        <n v="1734.0"/>
        <n v="645.0"/>
        <n v="171.0"/>
        <n v="538.0"/>
        <n v="852.0"/>
        <n v="1002.0"/>
        <n v="1342.0"/>
        <n v="1018.0"/>
        <n v="814.0"/>
        <n v="939.0"/>
        <n v="1880.0"/>
        <n v="825.0"/>
        <n v="477.0"/>
        <n v="533.0"/>
        <n v="734.0"/>
        <n v="652.0"/>
        <n v="561.0"/>
        <n v="601.0"/>
        <n v="681.0"/>
        <n v="889.0"/>
        <n v="565.0"/>
        <n v="412.0"/>
        <n v="686.0"/>
        <n v="499.0"/>
        <n v="729.0"/>
        <n v="910.0"/>
        <n v="598.0"/>
        <n v="705.0"/>
        <n v="741.0"/>
        <n v="570.0"/>
        <n v="723.0"/>
        <n v="590.0"/>
        <n v="294.0"/>
        <n v="602.0"/>
        <n v="239.0"/>
        <n v="604.0"/>
        <n v="334.0"/>
        <n v="1188.0"/>
        <n v="595.0"/>
        <n v="644.0"/>
        <n v="912.0"/>
        <n v="274.0"/>
        <n v="911.0"/>
        <n v="862.0"/>
        <n v="649.0"/>
        <n v="586.0"/>
        <n v="597.0"/>
        <n v="599.0"/>
        <n v="521.0"/>
        <n v="270.0"/>
        <n v="451.0"/>
        <n v="651.0"/>
        <n v="648.0"/>
        <n v="515.0"/>
        <n v="1330.0"/>
        <n v="453.0"/>
        <n v="1700.0"/>
        <n v="617.0"/>
        <n v="903.0"/>
        <n v="359.0"/>
        <n v="835.0"/>
        <n v="776.0"/>
        <n v="394.0"/>
        <n v="1123.0"/>
        <n v="682.0"/>
        <n v="509.0"/>
        <n v="811.0"/>
        <n v="768.0"/>
        <n v="1398.0"/>
        <n v="422.0"/>
        <n v="313.0"/>
        <n v="259.0"/>
        <n v="349.0"/>
        <n v="945.0"/>
        <n v="225.0"/>
        <n v="438.0"/>
        <n v="745.0"/>
        <n v="540.0"/>
        <n v="641.0"/>
        <n v="556.0"/>
        <n v="786.0"/>
        <n v="607.0"/>
        <n v="535.0"/>
        <n v="1125.0"/>
        <n v="942.0"/>
        <n v="480.0"/>
        <n v="840.0"/>
        <n v="323.0"/>
        <n v="414.0"/>
        <n v="486.0"/>
        <n v="534.0"/>
        <n v="373.0"/>
        <n v="542.0"/>
        <n v="526.0"/>
        <n v="423.0"/>
        <n v="398.0"/>
        <n v="491.0"/>
        <n v="229.0"/>
        <n v="487.0"/>
        <n v="742.0"/>
        <n v="298.0"/>
        <n v="871.0"/>
        <n v="1418.0"/>
        <n v="306.0"/>
        <n v="344.0"/>
        <n v="328.0"/>
        <n v="530.0"/>
        <n v="282.0"/>
        <n v="483.0"/>
        <n v="409.0"/>
        <n v="272.0"/>
        <n v="572.0"/>
        <n v="253.0"/>
        <n v="315.0"/>
        <n v="325.0"/>
        <n v="303.0"/>
        <n v="327.0"/>
        <n v="450.0"/>
        <n v="168.0"/>
        <n v="403.0"/>
        <n v="493.0"/>
        <n v="174.0"/>
        <n v="337.0"/>
        <n v="288.0"/>
        <n v="386.0"/>
        <n v="284.0"/>
        <n v="269.0"/>
        <n v="697.0"/>
        <n v="358.0"/>
        <n v="719.0"/>
        <n v="254.0"/>
        <n v="301.0"/>
        <n v="343.0"/>
        <n v="304.0"/>
        <n v="150.0"/>
        <n v="360.0"/>
        <n v="246.0"/>
        <n v="257.0"/>
        <n v="410.0"/>
        <n v="77.0"/>
        <n v="333.0"/>
        <n v="336.0"/>
        <n v="692.0"/>
        <n v="309.0"/>
        <n v="166.0"/>
        <n v="65.0"/>
        <n v="139.0"/>
        <n v="255.0"/>
        <n v="187.0"/>
        <n v="73.0"/>
        <n v="137.0"/>
        <n v="118.0"/>
        <n v="136.0"/>
        <n v="295.0"/>
        <n v="175.0"/>
        <n v="184.0"/>
        <n v="427.0"/>
        <n v="342.0"/>
        <n v="178.0"/>
        <n v="188.0"/>
        <n v="375.0"/>
        <n v="130.0"/>
        <n v="110.0"/>
        <n v="215.0"/>
        <n v="109.0"/>
        <n v="102.0"/>
        <n v="260.0"/>
        <n v="211.0"/>
        <n v="133.0"/>
        <n v="196.0"/>
        <n v="299.0"/>
        <n v="127.0"/>
        <n v="250.0"/>
        <n v="20.0"/>
        <n v="154.0"/>
        <n v="221.0"/>
        <n v="135.0"/>
        <n v="125.0"/>
        <n v="134.0"/>
        <n v="95.0"/>
        <n v="113.0"/>
        <n v="121.0"/>
        <n v="296.0"/>
        <n v="66.0"/>
        <n v="164.0"/>
        <n v="161.0"/>
        <n v="92.0"/>
        <n v="126.0"/>
        <n v="108.0"/>
        <n v="70.0"/>
        <n v="142.0"/>
        <n v="111.0"/>
        <n v="96.0"/>
        <n v="160.0"/>
        <n v="189.0"/>
        <n v="151.0"/>
        <n v="256.0"/>
        <n v="124.0"/>
        <n v="86.0"/>
        <n v="94.0"/>
        <n v="81.0"/>
        <n v="51.0"/>
        <n v="201.0"/>
        <n v="91.0"/>
        <n v="116.0"/>
        <n v="115.0"/>
        <n v="27.0"/>
        <n v="117.0"/>
        <n v="176.0"/>
        <n v="24.0"/>
        <n v="89.0"/>
        <n v="62.0"/>
        <n v="90.0"/>
        <n v="76.0"/>
        <n v="177.0"/>
        <n v="131.0"/>
        <n v="98.0"/>
        <n v="84.0"/>
        <n v="157.0"/>
        <n v="97.0"/>
        <n v="100.0"/>
        <n v="207.0"/>
        <n v="78.0"/>
        <n v="83.0"/>
        <n v="88.0"/>
        <n v="16.0"/>
        <n v="48.0"/>
        <n v="75.0"/>
        <n v="122.0"/>
        <n v="61.0"/>
        <n v="42.0"/>
        <n v="79.0"/>
        <n v="54.0"/>
        <n v="55.0"/>
        <n v="162.0"/>
        <n v="59.0"/>
        <n v="45.0"/>
        <n v="38.0"/>
        <n v="39.0"/>
        <n v="36.0"/>
        <n v="31.0"/>
        <m/>
        <n v="105.0"/>
        <n v="41.0"/>
        <n v="68.0"/>
        <n v="316.0"/>
        <n v="305.0"/>
        <n v="72.0"/>
        <n v="156.0"/>
        <n v="82.0"/>
        <n v="4.0"/>
        <n v="56.0"/>
        <n v="11.0"/>
        <n v="85.0"/>
        <n v="60.0"/>
        <n v="7.0"/>
        <n v="30.0"/>
        <n v="64.0"/>
        <n v="44.0"/>
        <n v="1.0"/>
        <n v="17.0"/>
        <n v="28.0"/>
        <n v="50.0"/>
        <n v="52.0"/>
        <n v="32.0"/>
        <n v="9.0"/>
        <n v="57.0"/>
        <n v="33.0"/>
        <n v="40.0"/>
        <n v="12.0"/>
        <n v="21.0"/>
        <n v="10.0"/>
        <n v="34.0"/>
        <n v="43.0"/>
        <n v="49.0"/>
        <n v="26.0"/>
        <n v="22.0"/>
        <n v="74.0"/>
        <n v="69.0"/>
        <n v="37.0"/>
        <n v="19.0"/>
        <n v="18.0"/>
        <n v="23.0"/>
        <n v="14.0"/>
        <n v="2.0"/>
        <n v="8.0"/>
        <n v="46.0"/>
        <n v="35.0"/>
        <n v="15.0"/>
        <n v="29.0"/>
        <n v="6.0"/>
        <n v="3.0"/>
        <n v="5.0"/>
        <n v="426.0"/>
        <n v="627.0"/>
        <n v="194.0"/>
        <n v="1478.0"/>
        <n v="99.0"/>
        <n v="1059.0"/>
        <n v="67.0"/>
        <n v="25.0"/>
        <n v="107.0"/>
        <n v="1035.0"/>
        <n v="554.0"/>
        <n v="265.0"/>
        <n v="972.0"/>
        <n v="103.0"/>
        <n v="1670.0"/>
        <n v="914.0"/>
        <n v="632.0"/>
        <n v="324.0"/>
        <n v="286.0"/>
        <n v="737.0"/>
        <n v="192.0"/>
        <n v="241.0"/>
        <n v="170.0"/>
        <n v="329.0"/>
        <n v="429.0"/>
        <n v="377.0"/>
      </sharedItems>
    </cacheField>
    <cacheField name="_21_07" numFmtId="0">
      <sharedItems containsString="0" containsBlank="1" containsNumber="1" containsInteger="1">
        <n v="2405.0"/>
        <n v="3051.0"/>
        <n v="1703.0"/>
        <n v="2872.0"/>
        <n v="2588.0"/>
        <n v="2252.0"/>
        <n v="2233.0"/>
        <n v="1902.0"/>
        <n v="2014.0"/>
        <n v="1908.0"/>
        <n v="2022.0"/>
        <n v="2323.0"/>
        <n v="4014.0"/>
        <n v="1635.0"/>
        <n v="2013.0"/>
        <n v="1417.0"/>
        <n v="1380.0"/>
        <n v="1163.0"/>
        <n v="1442.0"/>
        <n v="2145.0"/>
        <n v="1321.0"/>
        <n v="1767.0"/>
        <n v="541.0"/>
        <n v="1935.0"/>
        <n v="1270.0"/>
        <n v="1633.0"/>
        <n v="1707.0"/>
        <n v="834.0"/>
        <n v="3727.0"/>
        <n v="1381.0"/>
        <n v="1827.0"/>
        <n v="1206.0"/>
        <n v="1213.0"/>
        <n v="1197.0"/>
        <n v="1651.0"/>
        <n v="942.0"/>
        <n v="1303.0"/>
        <n v="1293.0"/>
        <n v="806.0"/>
        <n v="1299.0"/>
        <n v="1269.0"/>
        <n v="3172.0"/>
        <n v="1359.0"/>
        <n v="1575.0"/>
        <n v="1579.0"/>
        <n v="1540.0"/>
        <n v="1272.0"/>
        <n v="3622.0"/>
        <n v="1203.0"/>
        <n v="1328.0"/>
        <n v="688.0"/>
        <n v="1282.0"/>
        <n v="1537.0"/>
        <n v="1133.0"/>
        <n v="1297.0"/>
        <n v="1086.0"/>
        <n v="1654.0"/>
        <n v="632.0"/>
        <n v="1180.0"/>
        <n v="904.0"/>
        <n v="923.0"/>
        <n v="804.0"/>
        <n v="729.0"/>
        <n v="1034.0"/>
        <n v="1977.0"/>
        <n v="1257.0"/>
        <n v="3099.0"/>
        <n v="839.0"/>
        <n v="726.0"/>
        <n v="957.0"/>
        <n v="929.0"/>
        <n v="730.0"/>
        <n v="844.0"/>
        <n v="663.0"/>
        <n v="1064.0"/>
        <n v="1458.0"/>
        <n v="1320.0"/>
        <n v="770.0"/>
        <n v="815.0"/>
        <n v="983.0"/>
        <n v="820.0"/>
        <n v="1009.0"/>
        <n v="964.0"/>
        <n v="1131.0"/>
        <n v="855.0"/>
        <n v="2374.0"/>
        <n v="890.0"/>
        <n v="252.0"/>
        <n v="653.0"/>
        <n v="1428.0"/>
        <n v="1794.0"/>
        <n v="981.0"/>
        <n v="874.0"/>
        <n v="2157.0"/>
        <n v="841.0"/>
        <n v="520.0"/>
        <n v="715.0"/>
        <n v="1017.0"/>
        <n v="1016.0"/>
        <n v="749.0"/>
        <n v="540.0"/>
        <n v="702.0"/>
        <n v="778.0"/>
        <n v="978.0"/>
        <n v="666.0"/>
        <n v="590.0"/>
        <n v="641.0"/>
        <n v="832.0"/>
        <n v="866.0"/>
        <n v="740.0"/>
        <n v="876.0"/>
        <n v="764.0"/>
        <n v="670.0"/>
        <n v="830.0"/>
        <n v="636.0"/>
        <n v="392.0"/>
        <n v="657.0"/>
        <n v="294.0"/>
        <n v="742.0"/>
        <n v="376.0"/>
        <n v="1350.0"/>
        <n v="546.0"/>
        <n v="950.0"/>
        <n v="325.0"/>
        <n v="1039.0"/>
        <n v="959.0"/>
        <n v="732.0"/>
        <n v="1322.0"/>
        <n v="656.0"/>
        <n v="604.0"/>
        <n v="393.0"/>
        <n v="611.0"/>
        <n v="683.0"/>
        <n v="864.0"/>
        <n v="640.0"/>
        <n v="1631.0"/>
        <n v="664.0"/>
        <n v="570.0"/>
        <n v="2101.0"/>
        <n v="1062.0"/>
        <n v="529.0"/>
        <n v="1139.0"/>
        <n v="317.0"/>
        <n v="1413.0"/>
        <n v="719.0"/>
        <n v="583.0"/>
        <n v="946.0"/>
        <n v="1832.0"/>
        <n v="758.0"/>
        <n v="395.0"/>
        <n v="281.0"/>
        <n v="243.0"/>
        <n v="511.0"/>
        <n v="1136.0"/>
        <n v="322.0"/>
        <n v="457.0"/>
        <n v="582.0"/>
        <n v="650.0"/>
        <n v="781.0"/>
        <n v="635.0"/>
        <n v="1042.0"/>
        <n v="1153.0"/>
        <n v="1232.0"/>
        <n v="1001.0"/>
        <n v="319.0"/>
        <n v="600.0"/>
        <n v="439.0"/>
        <n v="887.0"/>
        <n v="358.0"/>
        <n v="478.0"/>
        <n v="610.0"/>
        <n v="646.0"/>
        <n v="554.0"/>
        <n v="327.0"/>
        <n v="468.0"/>
        <n v="743.0"/>
        <n v="446.0"/>
        <n v="1598.0"/>
        <n v="356.0"/>
        <n v="386.0"/>
        <n v="493.0"/>
        <n v="597.0"/>
        <n v="576.0"/>
        <n v="514.0"/>
        <n v="284.0"/>
        <n v="586.0"/>
        <n v="272.0"/>
        <n v="503.0"/>
        <n v="417.0"/>
        <n v="424.0"/>
        <n v="297.0"/>
        <n v="504.0"/>
        <n v="205.0"/>
        <n v="651.0"/>
        <n v="432.0"/>
        <n v="584.0"/>
        <n v="143.0"/>
        <n v="391.0"/>
        <n v="405.0"/>
        <n v="323.0"/>
        <n v="462.0"/>
        <n v="220.0"/>
        <n v="208.0"/>
        <n v="1030.0"/>
        <n v="447.0"/>
        <n v="728.0"/>
        <n v="441.0"/>
        <n v="394.0"/>
        <n v="350.0"/>
        <n v="268.0"/>
        <n v="236.0"/>
        <n v="345.0"/>
        <n v="407.0"/>
        <n v="131.0"/>
        <n v="399.0"/>
        <n v="366.0"/>
        <n v="654.0"/>
        <n v="835.0"/>
        <n v="479.0"/>
        <n v="257.0"/>
        <n v="97.0"/>
        <n v="160.0"/>
        <n v="289.0"/>
        <n v="210.0"/>
        <n v="106.0"/>
        <n v="197.0"/>
        <n v="276.0"/>
        <n v="318.0"/>
        <n v="314.0"/>
        <n v="375.0"/>
        <n v="204.0"/>
        <n v="251.0"/>
        <n v="188.0"/>
        <n v="426.0"/>
        <n v="219.0"/>
        <n v="470.0"/>
        <n v="258.0"/>
        <n v="161.0"/>
        <n v="390.0"/>
        <n v="140.0"/>
        <n v="142.0"/>
        <n v="244.0"/>
        <n v="178.0"/>
        <n v="194.0"/>
        <n v="55.0"/>
        <n v="302.0"/>
        <n v="306.0"/>
        <n v="227.0"/>
        <n v="253.0"/>
        <n v="299.0"/>
        <n v="162.0"/>
        <n v="270.0"/>
        <n v="33.0"/>
        <n v="82.0"/>
        <n v="357.0"/>
        <n v="164.0"/>
        <n v="153.0"/>
        <n v="115.0"/>
        <n v="155.0"/>
        <n v="229.0"/>
        <n v="180.0"/>
        <n v="89.0"/>
        <n v="181.0"/>
        <n v="130.0"/>
        <n v="149.0"/>
        <n v="107.0"/>
        <n v="105.0"/>
        <n v="111.0"/>
        <n v="48.0"/>
        <n v="116.0"/>
        <n v="100.0"/>
        <n v="179.0"/>
        <n v="170.0"/>
        <n v="59.0"/>
        <n v="104.0"/>
        <n v="91.0"/>
        <n v="121.0"/>
        <n v="117.0"/>
        <n v="112.0"/>
        <n v="114.0"/>
        <n v="195.0"/>
        <n v="277.0"/>
        <n v="78.0"/>
        <n v="136.0"/>
        <n v="154.0"/>
        <n v="88.0"/>
        <n v="135.0"/>
        <n v="87.0"/>
        <n v="263.0"/>
        <n v="37.0"/>
        <n v="133.0"/>
        <n v="47.0"/>
        <n v="98.0"/>
        <n v="77.0"/>
        <n v="173.0"/>
        <n v="134.0"/>
        <n v="99.0"/>
        <n v="96.0"/>
        <n v="128.0"/>
        <n v="124.0"/>
        <n v="118.0"/>
        <n v="122.0"/>
        <n v="240.0"/>
        <n v="66.0"/>
        <n v="86.0"/>
        <n v="11.0"/>
        <n v="94.0"/>
        <n v="113.0"/>
        <n v="123.0"/>
        <n v="54.0"/>
        <n v="90.0"/>
        <n v="57.0"/>
        <n v="92.0"/>
        <n v="75.0"/>
        <n v="49.0"/>
        <n v="52.0"/>
        <n v="15.0"/>
        <n v="56.0"/>
        <n v="30.0"/>
        <n v="25.0"/>
        <n v="36.0"/>
        <m/>
        <n v="120.0"/>
        <n v="44.0"/>
        <n v="69.0"/>
        <n v="53.0"/>
        <n v="62.0"/>
        <n v="81.0"/>
        <n v="296.0"/>
        <n v="290.0"/>
        <n v="139.0"/>
        <n v="23.0"/>
        <n v="31.0"/>
        <n v="137.0"/>
        <n v="17.0"/>
        <n v="108.0"/>
        <n v="19.0"/>
        <n v="101.0"/>
        <n v="193.0"/>
        <n v="83.0"/>
        <n v="9.0"/>
        <n v="42.0"/>
        <n v="93.0"/>
        <n v="64.0"/>
        <n v="127.0"/>
        <n v="74.0"/>
        <n v="119.0"/>
        <n v="32.0"/>
        <n v="4.0"/>
        <n v="43.0"/>
        <n v="26.0"/>
        <n v="61.0"/>
        <n v="41.0"/>
        <n v="28.0"/>
        <n v="72.0"/>
        <n v="13.0"/>
        <n v="68.0"/>
        <n v="51.0"/>
        <n v="18.0"/>
        <n v="7.0"/>
        <n v="10.0"/>
        <n v="39.0"/>
        <n v="58.0"/>
        <n v="79.0"/>
        <n v="20.0"/>
        <n v="34.0"/>
        <n v="29.0"/>
        <n v="14.0"/>
        <n v="45.0"/>
        <n v="65.0"/>
        <n v="21.0"/>
        <n v="6.0"/>
        <n v="16.0"/>
        <n v="22.0"/>
        <n v="27.0"/>
        <n v="3.0"/>
        <n v="38.0"/>
        <n v="84.0"/>
        <n v="24.0"/>
        <n v="12.0"/>
        <n v="5.0"/>
        <n v="50.0"/>
        <n v="331.0"/>
        <n v="187.0"/>
        <n v="1750.0"/>
        <n v="129.0"/>
        <n v="1319.0"/>
        <n v="8.0"/>
        <n v="46.0"/>
        <n v="321.0"/>
        <n v="1241.0"/>
        <n v="311.0"/>
        <n v="1190.0"/>
        <n v="237.0"/>
        <n v="2054.0"/>
        <n v="1098.0"/>
        <n v="845.0"/>
        <n v="144.0"/>
        <n v="145.0"/>
        <n v="182.0"/>
        <n v="826.0"/>
        <n v="95.0"/>
        <n v="846.0"/>
        <n v="422.0"/>
        <n v="196.0"/>
        <n v="273.0"/>
        <n v="309.0"/>
        <n v="530.0"/>
        <n v="745.0"/>
        <n v="476.0"/>
        <n v="40.0"/>
        <n v="2.0"/>
        <n v="1.0"/>
      </sharedItems>
    </cacheField>
    <cacheField name="_21_08" numFmtId="0">
      <sharedItems containsString="0" containsBlank="1" containsNumber="1" containsInteger="1">
        <n v="2084.0"/>
        <n v="2815.0"/>
        <n v="1297.0"/>
        <n v="2637.0"/>
        <n v="2614.0"/>
        <n v="1932.0"/>
        <n v="1733.0"/>
        <n v="1835.0"/>
        <n v="1935.0"/>
        <n v="1777.0"/>
        <n v="1690.0"/>
        <n v="2215.0"/>
        <n v="2817.0"/>
        <n v="1366.0"/>
        <n v="1754.0"/>
        <n v="1246.0"/>
        <n v="1298.0"/>
        <n v="1100.0"/>
        <n v="1268.0"/>
        <n v="1852.0"/>
        <n v="972.0"/>
        <n v="1602.0"/>
        <n v="508.0"/>
        <n v="1731.0"/>
        <n v="988.0"/>
        <n v="1324.0"/>
        <n v="1405.0"/>
        <n v="811.0"/>
        <n v="2856.0"/>
        <n v="1428.0"/>
        <n v="1633.0"/>
        <n v="1065.0"/>
        <n v="1105.0"/>
        <n v="1267.0"/>
        <n v="1529.0"/>
        <n v="914.0"/>
        <n v="1106.0"/>
        <n v="1053.0"/>
        <n v="751.0"/>
        <n v="1028.0"/>
        <n v="1138.0"/>
        <n v="2309.0"/>
        <n v="1121.0"/>
        <n v="1409.0"/>
        <n v="1283.0"/>
        <n v="1303.0"/>
        <n v="1280.0"/>
        <n v="2617.0"/>
        <n v="1652.0"/>
        <n v="913.0"/>
        <n v="1058.0"/>
        <n v="584.0"/>
        <n v="1023.0"/>
        <n v="1331.0"/>
        <n v="1164.0"/>
        <n v="1252.0"/>
        <n v="1044.0"/>
        <n v="1455.0"/>
        <n v="504.0"/>
        <n v="1152.0"/>
        <n v="763.0"/>
        <n v="893.0"/>
        <n v="663.0"/>
        <n v="1039.0"/>
        <n v="873.0"/>
        <n v="1091.0"/>
        <n v="2494.0"/>
        <n v="774.0"/>
        <n v="856.0"/>
        <n v="823.0"/>
        <n v="922.0"/>
        <n v="595.0"/>
        <n v="1314.0"/>
        <n v="725.0"/>
        <n v="813.0"/>
        <n v="1275.0"/>
        <n v="1042.0"/>
        <n v="758.0"/>
        <n v="697.0"/>
        <n v="908.0"/>
        <n v="707.0"/>
        <n v="876.0"/>
        <n v="857.0"/>
        <n v="1046.0"/>
        <n v="828.0"/>
        <n v="1738.0"/>
        <n v="755.0"/>
        <n v="219.0"/>
        <n v="538.0"/>
        <n v="808.0"/>
        <n v="1130.0"/>
        <n v="1308.0"/>
        <n v="756.0"/>
        <n v="810.0"/>
        <n v="844.0"/>
        <n v="1581.0"/>
        <n v="618.0"/>
        <n v="469.0"/>
        <n v="848.0"/>
        <n v="772.0"/>
        <n v="784.0"/>
        <n v="547.0"/>
        <n v="639.0"/>
        <n v="656.0"/>
        <n v="764.0"/>
        <n v="389.0"/>
        <n v="548.0"/>
        <n v="648.0"/>
        <n v="495.0"/>
        <n v="668.0"/>
        <n v="801.0"/>
        <n v="665.0"/>
        <n v="647.0"/>
        <n v="777.0"/>
        <n v="525.0"/>
        <n v="678.0"/>
        <n v="577.0"/>
        <n v="406.0"/>
        <n v="249.0"/>
        <n v="670.0"/>
        <n v="370.0"/>
        <n v="1257.0"/>
        <n v="675.0"/>
        <n v="564.0"/>
        <n v="885.0"/>
        <n v="308.0"/>
        <n v="918.0"/>
        <n v="937.0"/>
        <n v="539.0"/>
        <n v="1149.0"/>
        <n v="572.0"/>
        <n v="650.0"/>
        <n v="615.0"/>
        <n v="470.0"/>
        <n v="310.0"/>
        <n v="485.0"/>
        <n v="588.0"/>
        <n v="679.0"/>
        <n v="521.0"/>
        <n v="1288.0"/>
        <n v="550.0"/>
        <n v="466.0"/>
        <n v="1625.0"/>
        <n v="861.0"/>
        <n v="401.0"/>
        <n v="870.0"/>
        <n v="800.0"/>
        <n v="412.0"/>
        <n v="948.0"/>
        <n v="658.0"/>
        <n v="570.0"/>
        <n v="855.0"/>
        <n v="712.0"/>
        <n v="1391.0"/>
        <n v="593.0"/>
        <n v="473.0"/>
        <n v="428.0"/>
        <n v="307.0"/>
        <n v="392.0"/>
        <n v="737.0"/>
        <n v="343.0"/>
        <n v="484.0"/>
        <n v="454.0"/>
        <n v="561.0"/>
        <n v="838.0"/>
        <n v="958.0"/>
        <n v="551.0"/>
        <n v="990.0"/>
        <n v="499.0"/>
        <n v="272.0"/>
        <n v="502.0"/>
        <n v="397.0"/>
        <n v="563.0"/>
        <n v="327.0"/>
        <n v="569.0"/>
        <n v="483.0"/>
        <n v="493.0"/>
        <n v="296.0"/>
        <n v="642.0"/>
        <n v="515.0"/>
        <n v="912.0"/>
        <n v="1150.0"/>
        <n v="311.0"/>
        <n v="303.0"/>
        <n v="408.0"/>
        <n v="448.0"/>
        <n v="356.0"/>
        <n v="449.0"/>
        <n v="430.0"/>
        <n v="252.0"/>
        <n v="553.0"/>
        <n v="332.0"/>
        <n v="315.0"/>
        <n v="329.0"/>
        <n v="214.0"/>
        <n v="537.0"/>
        <n v="166.0"/>
        <n v="353.0"/>
        <n v="456.0"/>
        <n v="248.0"/>
        <n v="267.0"/>
        <n v="398.0"/>
        <n v="258.0"/>
        <n v="415.0"/>
        <n v="152.0"/>
        <n v="268.0"/>
        <n v="619.0"/>
        <n v="399.0"/>
        <n v="651.0"/>
        <n v="325.0"/>
        <n v="352.0"/>
        <n v="462.0"/>
        <n v="336.0"/>
        <n v="243.0"/>
        <n v="394.0"/>
        <n v="241.0"/>
        <n v="224.0"/>
        <n v="299.0"/>
        <n v="206.0"/>
        <n v="342.0"/>
        <n v="702.0"/>
        <n v="635.0"/>
        <n v="388.0"/>
        <n v="264.0"/>
        <n v="86.0"/>
        <n v="179.0"/>
        <n v="260.0"/>
        <n v="218.0"/>
        <n v="124.0"/>
        <n v="105.0"/>
        <n v="204.0"/>
        <n v="323.0"/>
        <n v="270.0"/>
        <n v="322.0"/>
        <n v="171.0"/>
        <n v="238.0"/>
        <n v="178.0"/>
        <n v="402.0"/>
        <n v="195.0"/>
        <n v="367.0"/>
        <n v="387.0"/>
        <n v="156.0"/>
        <n v="89.0"/>
        <n v="68.0"/>
        <n v="174.0"/>
        <n v="100.0"/>
        <n v="230.0"/>
        <n v="235.0"/>
        <n v="175.0"/>
        <n v="194.0"/>
        <n v="396.0"/>
        <n v="250.0"/>
        <n v="147.0"/>
        <n v="182.0"/>
        <n v="227.0"/>
        <n v="51.0"/>
        <n v="158.0"/>
        <n v="168.0"/>
        <n v="197.0"/>
        <n v="129.0"/>
        <n v="177.0"/>
        <n v="71.0"/>
        <n v="127.0"/>
        <n v="209.0"/>
        <n v="150.0"/>
        <n v="192.0"/>
        <n v="372.0"/>
        <n v="80.0"/>
        <n v="148.0"/>
        <n v="169.0"/>
        <n v="170.0"/>
        <n v="164.0"/>
        <n v="110.0"/>
        <n v="292.0"/>
        <n v="159.0"/>
        <n v="120.0"/>
        <n v="128.0"/>
        <n v="40.0"/>
        <n v="95.0"/>
        <n v="211.0"/>
        <n v="58.0"/>
        <n v="187.0"/>
        <n v="331.0"/>
        <n v="77.0"/>
        <n v="104.0"/>
        <n v="118.0"/>
        <n v="163.0"/>
        <n v="107.0"/>
        <n v="290.0"/>
        <n v="49.0"/>
        <n v="90.0"/>
        <n v="50.0"/>
        <n v="123.0"/>
        <n v="93.0"/>
        <n v="111.0"/>
        <n v="33.0"/>
        <n v="154.0"/>
        <n v="79.0"/>
        <n v="38.0"/>
        <n v="91.0"/>
        <n v="173.0"/>
        <n v="134.0"/>
        <n v="88.0"/>
        <n v="99.0"/>
        <n v="83.0"/>
        <n v="78.0"/>
        <n v="116.0"/>
        <n v="181.0"/>
        <n v="85.0"/>
        <n v="155.0"/>
        <n v="19.0"/>
        <n v="185.0"/>
        <n v="184.0"/>
        <n v="151.0"/>
        <n v="34.0"/>
        <n v="94.0"/>
        <n v="60.0"/>
        <n v="172.0"/>
        <n v="125.0"/>
        <n v="98.0"/>
        <n v="198.0"/>
        <n v="70.0"/>
        <n v="101.0"/>
        <n v="119.0"/>
        <n v="81.0"/>
        <n v="69.0"/>
        <n v="15.0"/>
        <n v="92.0"/>
        <n v="30.0"/>
        <n v="31.0"/>
        <n v="37.0"/>
        <n v="139.0"/>
        <n v="207.0"/>
        <n v="262.0"/>
        <n v="21.0"/>
        <n v="24.0"/>
        <n v="43.0"/>
        <n v="74.0"/>
        <n v="9.0"/>
        <n v="64.0"/>
        <n v="87.0"/>
        <n v="135.0"/>
        <n v="73.0"/>
        <n v="16.0"/>
        <n v="20.0"/>
        <n v="66.0"/>
        <n v="96.0"/>
        <n v="63.0"/>
        <n v="106.0"/>
        <n v="42.0"/>
        <n v="2.0"/>
        <n v="44.0"/>
        <n v="27.0"/>
        <n v="56.0"/>
        <n v="22.0"/>
        <n v="48.0"/>
        <n v="41.0"/>
        <n v="26.0"/>
        <n v="23.0"/>
        <n v="76.0"/>
        <n v="62.0"/>
        <n v="25.0"/>
        <n v="5.0"/>
        <n v="121.0"/>
        <n v="8.0"/>
        <n v="18.0"/>
        <n v="72.0"/>
        <n v="149.0"/>
        <n v="32.0"/>
        <n v="57.0"/>
        <n v="45.0"/>
        <n v="28.0"/>
        <n v="1.0"/>
        <n v="14.0"/>
        <n v="36.0"/>
        <n v="3.0"/>
        <n v="11.0"/>
        <n v="13.0"/>
        <n v="10.0"/>
        <n v="7.0"/>
        <n v="17.0"/>
        <n v="12.0"/>
        <n v="6.0"/>
        <n v="368.0"/>
        <n v="742.0"/>
        <n v="233.0"/>
        <n v="1687.0"/>
        <n v="1079.0"/>
        <n v="65.0"/>
        <n v="53.0"/>
        <n v="242.0"/>
        <n v="39.0"/>
        <n v="622.0"/>
        <n v="383.0"/>
        <n v="1041.0"/>
        <n v="113.0"/>
        <m/>
        <n v="1925.0"/>
        <n v="968.0"/>
        <n v="961.0"/>
        <n v="131.0"/>
        <n v="208.0"/>
        <n v="126.0"/>
        <n v="684.0"/>
        <n v="234.0"/>
        <n v="141.0"/>
        <n v="395.0"/>
        <n v="510.0"/>
        <n v="35.0"/>
        <n v="279.0"/>
        <n v="75.0"/>
        <n v="602.0"/>
      </sharedItems>
    </cacheField>
    <cacheField name="_21_09" numFmtId="0">
      <sharedItems containsString="0" containsBlank="1" containsNumber="1" containsInteger="1">
        <n v="2567.0"/>
        <n v="3028.0"/>
        <n v="1481.0"/>
        <n v="2971.0"/>
        <n v="3183.0"/>
        <n v="2241.0"/>
        <n v="1828.0"/>
        <n v="2206.0"/>
        <n v="2415.0"/>
        <n v="2077.0"/>
        <n v="1952.0"/>
        <n v="2104.0"/>
        <n v="3127.0"/>
        <n v="1478.0"/>
        <n v="2233.0"/>
        <n v="1341.0"/>
        <n v="1488.0"/>
        <n v="1246.0"/>
        <n v="1565.0"/>
        <n v="1966.0"/>
        <n v="1183.0"/>
        <n v="1958.0"/>
        <n v="682.0"/>
        <n v="1833.0"/>
        <n v="1127.0"/>
        <n v="1718.0"/>
        <n v="1614.0"/>
        <n v="1092.0"/>
        <n v="3308.0"/>
        <n v="1910.0"/>
        <n v="1954.0"/>
        <n v="1110.0"/>
        <n v="1546.0"/>
        <n v="1502.0"/>
        <n v="1538.0"/>
        <n v="1020.0"/>
        <n v="1283.0"/>
        <n v="892.0"/>
        <n v="1218.0"/>
        <n v="1430.0"/>
        <n v="2525.0"/>
        <n v="1200.0"/>
        <n v="1643.0"/>
        <n v="1435.0"/>
        <n v="1496.0"/>
        <n v="1467.0"/>
        <n v="2852.0"/>
        <n v="1879.0"/>
        <n v="1178.0"/>
        <n v="1258.0"/>
        <n v="978.0"/>
        <n v="1177.0"/>
        <n v="1471.0"/>
        <n v="1124.0"/>
        <n v="1601.0"/>
        <n v="1098.0"/>
        <n v="1620.0"/>
        <n v="472.0"/>
        <n v="1351.0"/>
        <n v="828.0"/>
        <n v="929.0"/>
        <n v="966.0"/>
        <n v="2038.0"/>
        <n v="1119.0"/>
        <n v="2130.0"/>
        <n v="1399.0"/>
        <n v="2651.0"/>
        <n v="949.0"/>
        <n v="1823.0"/>
        <n v="1086.0"/>
        <n v="1060.0"/>
        <n v="774.0"/>
        <n v="2011.0"/>
        <n v="704.0"/>
        <n v="961.0"/>
        <n v="1274.0"/>
        <n v="1055.0"/>
        <n v="912.0"/>
        <n v="885.0"/>
        <n v="871.0"/>
        <n v="967.0"/>
        <n v="992.0"/>
        <n v="874.0"/>
        <n v="1279.0"/>
        <n v="1011.0"/>
        <n v="1778.0"/>
        <n v="909.0"/>
        <n v="632.0"/>
        <n v="756.0"/>
        <n v="913.0"/>
        <n v="1158.0"/>
        <n v="1220.0"/>
        <n v="987.0"/>
        <n v="935.0"/>
        <n v="951.0"/>
        <n v="702.0"/>
        <n v="651.0"/>
        <n v="803.0"/>
        <n v="755.0"/>
        <n v="872.0"/>
        <n v="855.0"/>
        <n v="599.0"/>
        <n v="778.0"/>
        <n v="877.0"/>
        <n v="519.0"/>
        <n v="619.0"/>
        <n v="730.0"/>
        <n v="630.0"/>
        <n v="753.0"/>
        <n v="799.0"/>
        <n v="835.0"/>
        <n v="921.0"/>
        <n v="760.0"/>
        <n v="708.0"/>
        <n v="724.0"/>
        <n v="409.0"/>
        <n v="658.0"/>
        <n v="328.0"/>
        <n v="811.0"/>
        <n v="380.0"/>
        <n v="1457.0"/>
        <n v="797.0"/>
        <n v="560.0"/>
        <n v="922.0"/>
        <n v="417.0"/>
        <n v="986.0"/>
        <n v="1253.0"/>
        <n v="667.0"/>
        <n v="1255.0"/>
        <n v="737.0"/>
        <n v="798.0"/>
        <n v="648.0"/>
        <n v="308.0"/>
        <n v="537.0"/>
        <n v="800.0"/>
        <n v="868.0"/>
        <n v="876.0"/>
        <n v="501.0"/>
        <n v="1436.0"/>
        <n v="577.0"/>
        <n v="543.0"/>
        <n v="1630.0"/>
        <n v="953.0"/>
        <n v="1012.0"/>
        <n v="559.0"/>
        <n v="474.0"/>
        <n v="964.0"/>
        <n v="749.0"/>
        <n v="595.0"/>
        <n v="982.0"/>
        <n v="882.0"/>
        <n v="1609.0"/>
        <n v="488.0"/>
        <n v="471.0"/>
        <n v="370.0"/>
        <n v="465.0"/>
        <n v="894.0"/>
        <n v="429.0"/>
        <n v="547.0"/>
        <n v="633.0"/>
        <n v="638.0"/>
        <n v="763.0"/>
        <n v="611.0"/>
        <n v="790.0"/>
        <n v="875.0"/>
        <n v="440.0"/>
        <n v="968.0"/>
        <n v="1006.0"/>
        <n v="671.0"/>
        <n v="507.0"/>
        <n v="183.0"/>
        <n v="493.0"/>
        <n v="441.0"/>
        <n v="443.0"/>
        <n v="613.0"/>
        <n v="371.0"/>
        <n v="746.0"/>
        <n v="494.0"/>
        <n v="514.0"/>
        <n v="382.0"/>
        <n v="705.0"/>
        <n v="1344.0"/>
        <n v="960.0"/>
        <n v="1238.0"/>
        <n v="334.0"/>
        <n v="464.0"/>
        <n v="562.0"/>
        <n v="337.0"/>
        <n v="592.0"/>
        <n v="439.0"/>
        <n v="257.0"/>
        <n v="587.0"/>
        <n v="199.0"/>
        <n v="403.0"/>
        <n v="309.0"/>
        <n v="312.0"/>
        <n v="361.0"/>
        <n v="564.0"/>
        <n v="187.0"/>
        <n v="607.0"/>
        <n v="413.0"/>
        <n v="314.0"/>
        <n v="273.0"/>
        <n v="392.0"/>
        <n v="274.0"/>
        <n v="420.0"/>
        <n v="208.0"/>
        <n v="244.0"/>
        <n v="677.0"/>
        <n v="851.0"/>
        <n v="313.0"/>
        <n v="425.0"/>
        <n v="426.0"/>
        <n v="410.0"/>
        <n v="455.0"/>
        <n v="298.0"/>
        <n v="321.0"/>
        <n v="296.0"/>
        <n v="325.0"/>
        <n v="340.0"/>
        <n v="398.0"/>
        <n v="679.0"/>
        <n v="363.0"/>
        <n v="218.0"/>
        <n v="105.0"/>
        <n v="224.0"/>
        <n v="284.0"/>
        <n v="233.0"/>
        <n v="127.0"/>
        <n v="222.0"/>
        <n v="98.0"/>
        <n v="194.0"/>
        <n v="378.0"/>
        <n v="295.0"/>
        <n v="189.0"/>
        <n v="235.0"/>
        <n v="219.0"/>
        <n v="402.0"/>
        <n v="481.0"/>
        <n v="238.0"/>
        <n v="275.0"/>
        <n v="163.0"/>
        <n v="109.0"/>
        <n v="207.0"/>
        <n v="216.0"/>
        <n v="101.0"/>
        <n v="349.0"/>
        <n v="359.0"/>
        <n v="283.0"/>
        <n v="174.0"/>
        <n v="225.0"/>
        <n v="331.0"/>
        <n v="192.0"/>
        <n v="265.0"/>
        <n v="136.0"/>
        <n v="290.0"/>
        <n v="198.0"/>
        <n v="47.0"/>
        <n v="152.0"/>
        <n v="271.0"/>
        <n v="166.0"/>
        <n v="145.0"/>
        <n v="263.0"/>
        <n v="118.0"/>
        <n v="113.0"/>
        <n v="277.0"/>
        <n v="293.0"/>
        <n v="400.0"/>
        <n v="95.0"/>
        <n v="121.0"/>
        <n v="181.0"/>
        <n v="214.0"/>
        <n v="188.0"/>
        <n v="87.0"/>
        <n v="484.0"/>
        <n v="364.0"/>
        <n v="157.0"/>
        <n v="133.0"/>
        <n v="85.0"/>
        <n v="38.0"/>
        <n v="153.0"/>
        <n v="159.0"/>
        <n v="149.0"/>
        <n v="139.0"/>
        <n v="252.0"/>
        <n v="323.0"/>
        <n v="83.0"/>
        <n v="151.0"/>
        <n v="112.0"/>
        <n v="129.0"/>
        <n v="106.0"/>
        <n v="171.0"/>
        <n v="71.0"/>
        <n v="158.0"/>
        <n v="115.0"/>
        <n v="117.0"/>
        <n v="162.0"/>
        <n v="130.0"/>
        <n v="185.0"/>
        <n v="33.0"/>
        <n v="120.0"/>
        <n v="88.0"/>
        <n v="52.0"/>
        <n v="193.0"/>
        <n v="138.0"/>
        <n v="96.0"/>
        <n v="97.0"/>
        <n v="69.0"/>
        <n v="108.0"/>
        <n v="122.0"/>
        <n v="210.0"/>
        <n v="110.0"/>
        <n v="104.0"/>
        <n v="24.0"/>
        <n v="131.0"/>
        <n v="165.0"/>
        <n v="137.0"/>
        <n v="34.0"/>
        <n v="107.0"/>
        <n v="78.0"/>
        <n v="186.0"/>
        <n v="102.0"/>
        <n v="74.0"/>
        <n v="135.0"/>
        <n v="99.0"/>
        <n v="55.0"/>
        <n v="90.0"/>
        <n v="73.0"/>
        <n v="26.0"/>
        <n v="111.0"/>
        <n v="49.0"/>
        <n v="40.0"/>
        <n v="44.0"/>
        <n v="229.0"/>
        <n v="177.0"/>
        <n v="84.0"/>
        <n v="68.0"/>
        <n v="124.0"/>
        <n v="200.0"/>
        <n v="191.0"/>
        <n v="28.0"/>
        <n v="29.0"/>
        <n v="16.0"/>
        <n v="155.0"/>
        <n v="89.0"/>
        <n v="21.0"/>
        <n v="37.0"/>
        <n v="65.0"/>
        <n v="75.0"/>
        <n v="51.0"/>
        <n v="36.0"/>
        <n v="53.0"/>
        <n v="7.0"/>
        <n v="14.0"/>
        <n v="81.0"/>
        <n v="57.0"/>
        <n v="39.0"/>
        <n v="64.0"/>
        <n v="30.0"/>
        <n v="13.0"/>
        <n v="31.0"/>
        <n v="61.0"/>
        <n v="22.0"/>
        <n v="6.0"/>
        <n v="11.0"/>
        <n v="43.0"/>
        <n v="17.0"/>
        <n v="77.0"/>
        <n v="62.0"/>
        <n v="54.0"/>
        <n v="82.0"/>
        <n v="23.0"/>
        <n v="42.0"/>
        <n v="48.0"/>
        <n v="80.0"/>
        <n v="12.0"/>
        <n v="5.0"/>
        <n v="8.0"/>
        <n v="4.0"/>
        <n v="10.0"/>
        <n v="3.0"/>
        <n v="19.0"/>
        <n v="35.0"/>
        <n v="27.0"/>
        <n v="25.0"/>
        <n v="20.0"/>
        <n v="2.0"/>
        <n v="32.0"/>
        <n v="9.0"/>
        <n v="938.0"/>
        <n v="285.0"/>
        <n v="1856.0"/>
        <n v="164.0"/>
        <n v="15.0"/>
        <n v="1325.0"/>
        <n v="264.0"/>
        <n v="128.0"/>
        <n v="1329.0"/>
        <n v="776.0"/>
        <n v="1198.0"/>
        <n v="327.0"/>
        <n v="2234.0"/>
        <n v="1050.0"/>
        <n v="140.0"/>
        <n v="356.0"/>
        <n v="396.0"/>
        <n v="816.0"/>
        <n v="67.0"/>
        <n v="836.0"/>
        <n v="355.0"/>
        <n v="227.0"/>
        <n v="315.0"/>
        <n v="246.0"/>
        <n v="532.0"/>
        <n v="144.0"/>
        <n v="66.0"/>
        <n v="610.0"/>
        <n v="528.0"/>
        <n v="294.0"/>
        <n v="237.0"/>
        <n v="1021.0"/>
        <n v="789.0"/>
        <n v="209.0"/>
        <n v="86.0"/>
        <n v="589.0"/>
        <n v="18.0"/>
        <m/>
      </sharedItems>
    </cacheField>
    <cacheField name="2021 Total" numFmtId="0">
      <sharedItems containsString="0" containsBlank="1" containsNumber="1" containsInteger="1">
        <n v="13964.0"/>
        <n v="20585.0"/>
        <n v="12991.0"/>
        <n v="18888.0"/>
        <n v="17103.0"/>
        <n v="14234.0"/>
        <n v="14047.0"/>
        <n v="12867.0"/>
        <n v="12623.0"/>
        <n v="13406.0"/>
        <n v="11954.0"/>
        <n v="14368.0"/>
        <n v="22876.0"/>
        <n v="10607.0"/>
        <n v="13026.0"/>
        <n v="9268.0"/>
        <n v="9907.0"/>
        <n v="9654.0"/>
        <n v="9526.0"/>
        <n v="13369.0"/>
        <n v="8140.0"/>
        <n v="10722.0"/>
        <n v="4546.0"/>
        <n v="12713.0"/>
        <n v="8680.0"/>
        <n v="10368.0"/>
        <n v="9093.0"/>
        <n v="5519.0"/>
        <n v="20522.0"/>
        <n v="9044.0"/>
        <n v="12044.0"/>
        <n v="6543.0"/>
        <n v="8538.0"/>
        <n v="7840.0"/>
        <n v="10662.0"/>
        <n v="7468.0"/>
        <n v="9014.0"/>
        <n v="7991.0"/>
        <n v="7140.0"/>
        <n v="7692.0"/>
        <n v="7653.0"/>
        <n v="16736.0"/>
        <n v="7622.0"/>
        <n v="9460.0"/>
        <n v="9284.0"/>
        <n v="8598.0"/>
        <n v="8478.0"/>
        <n v="19635.0"/>
        <n v="12159.0"/>
        <n v="6369.0"/>
        <n v="8285.0"/>
        <n v="4033.0"/>
        <n v="7516.0"/>
        <n v="9799.0"/>
        <n v="6420.0"/>
        <n v="9239.0"/>
        <n v="6652.0"/>
        <n v="10239.0"/>
        <n v="4787.0"/>
        <n v="7057.0"/>
        <n v="5745.0"/>
        <n v="5420.0"/>
        <n v="5198.0"/>
        <n v="5574.0"/>
        <n v="6261.0"/>
        <n v="12027.0"/>
        <n v="8387.0"/>
        <n v="18265.0"/>
        <n v="5204.0"/>
        <n v="6055.0"/>
        <n v="6993.0"/>
        <n v="6343.0"/>
        <n v="4865.0"/>
        <n v="8025.0"/>
        <n v="5854.0"/>
        <n v="6017.0"/>
        <n v="8173.0"/>
        <n v="7361.0"/>
        <n v="5918.0"/>
        <n v="6419.0"/>
        <n v="5571.0"/>
        <n v="5020.0"/>
        <n v="6328.0"/>
        <n v="6352.0"/>
        <n v="7467.0"/>
        <n v="5965.0"/>
        <n v="12029.0"/>
        <n v="5188.0"/>
        <n v="1770.0"/>
        <n v="3817.0"/>
        <n v="5358.0"/>
        <n v="7229.0"/>
        <n v="8745.0"/>
        <n v="6984.0"/>
        <n v="6262.0"/>
        <n v="5974.0"/>
        <n v="13081.0"/>
        <n v="4992.0"/>
        <n v="4144.0"/>
        <n v="3949.0"/>
        <n v="5121.0"/>
        <n v="5473.0"/>
        <n v="5577.0"/>
        <n v="4096.0"/>
        <n v="3918.0"/>
        <n v="4927.0"/>
        <n v="6193.0"/>
        <n v="3830.0"/>
        <n v="3321.0"/>
        <n v="4638.0"/>
        <n v="3412.0"/>
        <n v="5079.0"/>
        <n v="5907.0"/>
        <n v="4628.0"/>
        <n v="5018.0"/>
        <n v="5279.0"/>
        <n v="4093.0"/>
        <n v="4794.0"/>
        <n v="4568.0"/>
        <n v="2132.0"/>
        <n v="4404.0"/>
        <n v="1843.0"/>
        <n v="4437.0"/>
        <n v="2454.0"/>
        <n v="8723.0"/>
        <n v="4484.0"/>
        <n v="4017.0"/>
        <n v="6008.0"/>
        <n v="2107.0"/>
        <n v="6913.0"/>
        <n v="6670.0"/>
        <n v="4524.0"/>
        <n v="7773.0"/>
        <n v="4366.0"/>
        <n v="5124.0"/>
        <n v="4928.0"/>
        <n v="3501.0"/>
        <n v="1949.0"/>
        <n v="3054.0"/>
        <n v="4675.0"/>
        <n v="4762.0"/>
        <n v="4947.0"/>
        <n v="3937.0"/>
        <n v="9380.0"/>
        <n v="4579.0"/>
        <n v="3484.0"/>
        <n v="12727.0"/>
        <n v="5319.0"/>
        <n v="6631.0"/>
        <n v="2904.0"/>
        <n v="5980.0"/>
        <n v="5731.0"/>
        <n v="2753.0"/>
        <n v="6746.0"/>
        <n v="4770.0"/>
        <n v="3711.0"/>
        <n v="5359.0"/>
        <n v="5132.0"/>
        <n v="10205.0"/>
        <n v="5505.0"/>
        <n v="3888.0"/>
        <n v="2761.0"/>
        <n v="1822.0"/>
        <n v="2803.0"/>
        <n v="6589.0"/>
        <n v="2026.0"/>
        <n v="3359.0"/>
        <n v="4934.0"/>
        <n v="3671.0"/>
        <n v="4915.0"/>
        <n v="3835.0"/>
        <n v="5552.0"/>
        <n v="4836.0"/>
        <n v="3403.0"/>
        <n v="8105.0"/>
        <n v="6956.0"/>
        <n v="3936.0"/>
        <n v="4789.0"/>
        <n v="1834.0"/>
        <n v="3252.0"/>
        <n v="2767.0"/>
        <n v="3882.0"/>
        <n v="4105.0"/>
        <n v="2433.0"/>
        <n v="4278.0"/>
        <n v="3744.0"/>
        <n v="3267.0"/>
        <n v="3405.0"/>
        <n v="3568.0"/>
        <n v="1962.0"/>
        <n v="3475.0"/>
        <n v="5028.0"/>
        <n v="3894.0"/>
        <n v="6717.0"/>
        <n v="10372.0"/>
        <n v="2309.0"/>
        <n v="2634.0"/>
        <n v="2889.0"/>
        <n v="3558.0"/>
        <n v="2207.0"/>
        <n v="3581.0"/>
        <n v="3038.0"/>
        <n v="1906.0"/>
        <n v="3854.0"/>
        <n v="1465.0"/>
        <n v="2575.0"/>
        <n v="2102.0"/>
        <n v="2391.0"/>
        <n v="2038.0"/>
        <n v="3612.0"/>
        <n v="1258.0"/>
        <n v="4088.0"/>
        <n v="3015.0"/>
        <n v="2962.0"/>
        <n v="1218.0"/>
        <n v="2915.0"/>
        <n v="2392.0"/>
        <n v="1827.0"/>
        <n v="3259.0"/>
        <n v="1818.0"/>
        <n v="1690.0"/>
        <n v="5134.0"/>
        <n v="2685.0"/>
        <n v="5520.0"/>
        <n v="2175.0"/>
        <n v="2819.0"/>
        <n v="2789.0"/>
        <n v="2158.0"/>
        <n v="1617.0"/>
        <n v="2719.0"/>
        <n v="2085.0"/>
        <n v="1801.0"/>
        <n v="2025.0"/>
        <n v="2437.0"/>
        <n v="1061.0"/>
        <n v="2516.0"/>
        <n v="2284.0"/>
        <n v="5120.0"/>
        <n v="5978.0"/>
        <n v="2608.0"/>
        <n v="1558.0"/>
        <n v="619.0"/>
        <n v="1102.0"/>
        <n v="2029.0"/>
        <n v="1419.0"/>
        <n v="744.0"/>
        <n v="1153.0"/>
        <n v="814.0"/>
        <n v="1113.0"/>
        <n v="2131.0"/>
        <n v="2114.0"/>
        <n v="2766.0"/>
        <n v="1230.0"/>
        <n v="1555.0"/>
        <n v="1228.0"/>
        <n v="2536.0"/>
        <n v="1557.0"/>
        <n v="2632.0"/>
        <n v="1515.0"/>
        <n v="1318.0"/>
        <n v="2579.0"/>
        <n v="921.0"/>
        <n v="750.0"/>
        <n v="1533.0"/>
        <n v="890.0"/>
        <n v="1563.0"/>
        <n v="646.0"/>
        <n v="2111.0"/>
        <n v="1870.0"/>
        <n v="1550.0"/>
        <n v="1268.0"/>
        <n v="1703.0"/>
        <n v="2321.0"/>
        <n v="1070.0"/>
        <n v="1792.0"/>
        <n v="834.0"/>
        <n v="1650.0"/>
        <n v="1505.0"/>
        <n v="261.0"/>
        <n v="916.0"/>
        <n v="2382.0"/>
        <n v="1172.0"/>
        <n v="926.0"/>
        <n v="1212.0"/>
        <n v="817.0"/>
        <n v="847.0"/>
        <n v="1605.0"/>
        <n v="974.0"/>
        <n v="1208.0"/>
        <n v="2493.0"/>
        <n v="658.0"/>
        <n v="990.0"/>
        <n v="952.0"/>
        <n v="1055.0"/>
        <n v="1326.0"/>
        <n v="609.0"/>
        <n v="1960.0"/>
        <n v="1022.0"/>
        <n v="848.0"/>
        <n v="826.0"/>
        <n v="749.0"/>
        <n v="364.0"/>
        <n v="986.0"/>
        <n v="707.0"/>
        <n v="1048.0"/>
        <n v="1194.0"/>
        <n v="1043.0"/>
        <n v="1866.0"/>
        <n v="1122.0"/>
        <n v="538.0"/>
        <n v="1072.0"/>
        <n v="2432.0"/>
        <n v="687.0"/>
        <n v="896.0"/>
        <n v="634.0"/>
        <n v="771.0"/>
        <n v="296.0"/>
        <n v="1407.0"/>
        <n v="1880.0"/>
        <n v="598.0"/>
        <n v="798.0"/>
        <n v="1080.0"/>
        <n v="308.0"/>
        <n v="855.0"/>
        <n v="853.0"/>
        <n v="1017.0"/>
        <n v="914.0"/>
        <n v="1321.0"/>
        <n v="210.0"/>
        <n v="824.0"/>
        <n v="682.0"/>
        <n v="343.0"/>
        <n v="601.0"/>
        <n v="591.0"/>
        <n v="1474.0"/>
        <n v="943.0"/>
        <n v="809.0"/>
        <n v="757.0"/>
        <n v="712.0"/>
        <n v="615.0"/>
        <n v="677.0"/>
        <n v="988.0"/>
        <n v="723.0"/>
        <n v="1565.0"/>
        <n v="610.0"/>
        <n v="618.0"/>
        <n v="863.0"/>
        <n v="119.0"/>
        <n v="1074.0"/>
        <n v="594.0"/>
        <n v="1031.0"/>
        <n v="832.0"/>
        <n v="280.0"/>
        <n v="735.0"/>
        <n v="401.0"/>
        <n v="1086.0"/>
        <n v="732.0"/>
        <n v="675.0"/>
        <n v="457.0"/>
        <n v="745.0"/>
        <n v="1985.0"/>
        <n v="551.0"/>
        <n v="600.0"/>
        <n v="378.0"/>
        <n v="905.0"/>
        <n v="460.0"/>
        <n v="747.0"/>
        <n v="582.0"/>
        <n v="173.0"/>
        <n v="390.0"/>
        <n v="192.0"/>
        <n v="216.0"/>
        <n v="270.0"/>
        <n v="213.0"/>
        <n v="690.0"/>
        <n v="1023.0"/>
        <n v="464.0"/>
        <n v="628.0"/>
        <n v="482.0"/>
        <n v="590.0"/>
        <n v="2188.0"/>
        <n v="1935.0"/>
        <n v="631.0"/>
        <n v="1082.0"/>
        <n v="226.0"/>
        <n v="164.0"/>
        <n v="656.0"/>
        <n v="165.0"/>
        <n v="604.0"/>
        <n v="648.0"/>
        <n v="768.0"/>
        <n v="128.0"/>
        <n v="589.0"/>
        <n v="699.0"/>
        <n v="694.0"/>
        <n v="542.0"/>
        <n v="97.0"/>
        <n v="235.0"/>
        <n v="503.0"/>
        <n v="359.0"/>
        <n v="476.0"/>
        <n v="808.0"/>
        <n v="531.0"/>
        <n v="402.0"/>
        <n v="799.0"/>
        <n v="260.0"/>
        <n v="27.0"/>
        <n v="145.0"/>
        <n v="313.0"/>
        <n v="147.0"/>
        <n v="289.0"/>
        <n v="281.0"/>
        <n v="274.0"/>
        <n v="471.0"/>
        <n v="370.0"/>
        <n v="353.0"/>
        <n v="383.0"/>
        <n v="208.0"/>
        <n v="645.0"/>
        <n v="181.0"/>
        <n v="342.0"/>
        <n v="579.0"/>
        <n v="326.0"/>
        <n v="345.0"/>
        <n v="138.0"/>
        <n v="373.0"/>
        <n v="330.0"/>
        <n v="127.0"/>
        <n v="85.0"/>
        <n v="379.0"/>
        <n v="184.0"/>
        <n v="709.0"/>
        <n v="55.0"/>
        <n v="325.0"/>
        <n v="122.0"/>
        <n v="195.0"/>
        <n v="264.0"/>
        <n v="199.0"/>
        <n v="256.0"/>
        <n v="502.0"/>
        <n v="265.0"/>
        <n v="327.0"/>
        <n v="259.0"/>
        <n v="252.0"/>
        <n v="623.0"/>
        <n v="435.0"/>
        <n v="960.0"/>
        <n v="550.0"/>
        <n v="430.0"/>
        <n v="238.0"/>
        <n v="117.0"/>
        <n v="250.0"/>
        <n v="211.0"/>
        <n v="384.0"/>
        <n v="200.0"/>
        <n v="222.0"/>
        <n v="272.0"/>
        <n v="303.0"/>
        <n v="494.0"/>
        <n v="312.0"/>
        <n v="36.0"/>
        <n v="87.0"/>
        <n v="255.0"/>
        <n v="151.0"/>
        <n v="155.0"/>
        <n v="23.0"/>
        <n v="84.0"/>
        <n v="271.0"/>
        <n v="34.0"/>
        <n v="186.0"/>
        <n v="526.0"/>
        <n v="246.0"/>
        <n v="124.0"/>
        <n v="175.0"/>
        <n v="284.0"/>
        <n v="66.0"/>
        <n v="149.0"/>
        <n v="232.0"/>
        <n v="347.0"/>
        <n v="244.0"/>
        <n v="132.0"/>
        <n v="300.0"/>
        <n v="163.0"/>
        <n v="83.0"/>
        <n v="152.0"/>
        <n v="182.0"/>
        <n v="50.0"/>
        <n v="62.0"/>
        <n v="358.0"/>
        <n v="191.0"/>
        <n v="166.0"/>
        <n v="150.0"/>
        <n v="154.0"/>
        <n v="324.0"/>
        <n v="106.0"/>
        <n v="39.0"/>
        <n v="114.0"/>
        <n v="75.0"/>
        <n v="78.0"/>
        <n v="112.0"/>
        <n v="224.0"/>
        <n v="203.0"/>
        <n v="131.0"/>
        <n v="109.0"/>
        <n v="188.0"/>
        <n v="80.0"/>
        <n v="51.0"/>
        <n v="48.0"/>
        <n v="68.0"/>
        <n v="60.0"/>
        <n v="54.0"/>
        <n v="86.0"/>
        <n v="104.0"/>
        <n v="74.0"/>
        <n v="2733.0"/>
        <n v="4707.0"/>
        <n v="1485.0"/>
        <n v="11222.0"/>
        <n v="7633.0"/>
        <n v="118.0"/>
        <n v="110.0"/>
        <n v="100.0"/>
        <n v="58.0"/>
        <n v="38.0"/>
        <n v="99.0"/>
        <n v="336.0"/>
        <n v="1108.0"/>
        <n v="229.0"/>
        <n v="351.0"/>
        <n v="2052.0"/>
        <n v="959.0"/>
        <n v="302.0"/>
        <n v="7714.0"/>
        <n v="4217.0"/>
        <n v="1755.0"/>
        <n v="7067.0"/>
        <n v="765.0"/>
        <n v="6.0"/>
        <n v="12706.0"/>
        <n v="5569.0"/>
        <n v="973.0"/>
        <n v="2251.0"/>
        <n v="1291.0"/>
        <n v="679.0"/>
        <n v="1794.0"/>
        <n v="4857.0"/>
        <n v="505.0"/>
        <n v="5912.0"/>
        <n v="1994.0"/>
        <n v="1223.0"/>
        <n v="1810.0"/>
        <n v="94.0"/>
        <n v="761.0"/>
        <n v="1981.0"/>
        <n v="209.0"/>
        <n v="2968.0"/>
        <n v="684.0"/>
        <n v="214.0"/>
        <n v="490.0"/>
        <n v="69.0"/>
        <n v="3396.0"/>
        <n v="2088.0"/>
        <n v="220.0"/>
        <n v="133.0"/>
        <n v="642.0"/>
        <n v="441.0"/>
        <n v="107.0"/>
        <n v="245.0"/>
        <n v="144.0"/>
        <n v="52.0"/>
        <n v="44.0"/>
        <n v="40.0"/>
        <n v="22.0"/>
        <n v="240.0"/>
        <n v="41.0"/>
        <n v="49.0"/>
        <n v="30.0"/>
        <n v="12.0"/>
        <n v="13.0"/>
        <n v="72.0"/>
        <n v="26.0"/>
        <n v="1623.0"/>
        <n v="1358.0"/>
        <n v="160.0"/>
        <n v="89.0"/>
        <n v="61.0"/>
        <n v="596.0"/>
        <n v="25.0"/>
        <n v="18.0"/>
        <n v="9.0"/>
        <n v="8.0"/>
        <n v="2.0"/>
        <m/>
      </sharedItems>
    </cacheField>
    <cacheField name=" " numFmtId="0">
      <sharedItems containsString="0" containsBlank="1">
        <m/>
      </sharedItems>
    </cacheField>
    <cacheField name="stations2" numFmtId="0">
      <sharedItems containsBlank="1">
        <s v="Columbus Circle / Union Station"/>
        <s v="New Hampshire Ave &amp; T St NW"/>
        <s v="14th &amp; Irving St NW"/>
        <s v="15th &amp; P St NW"/>
        <s v="1st &amp; M St NE"/>
        <s v="14th &amp; V St NW"/>
        <s v="Thomas Circle"/>
        <s v="17th &amp; Corcoran St NW"/>
        <s v="Massachusetts Ave &amp; Dupont Circle NW"/>
        <s v="8th &amp; O St NW"/>
        <s v="14th &amp; Rhode Island Ave NW"/>
        <s v="11th &amp; M St NW"/>
        <s v="Lincoln Memorial"/>
        <s v="5th St &amp; Massachusetts Ave NW"/>
        <s v="3rd &amp; M St NE"/>
        <s v="20th St &amp; Florida Ave NW"/>
        <s v="Adams Mill &amp; Columbia Rd NW"/>
        <s v="Columbia &amp; Ontario Rd NW"/>
        <s v="18th &amp; New Hampshire Ave NW"/>
        <s v="5th &amp; K St NW"/>
        <s v="Convention Center / 7th &amp; M St NW"/>
        <s v="6th &amp; H St NE"/>
        <s v="12th &amp; U St NW"/>
        <s v="15th &amp; W St NW"/>
        <s v="Lamont &amp; Mt Pleasant NW"/>
        <s v="18th St &amp; Wyoming Ave NW"/>
        <s v="8th &amp; H St NW"/>
        <s v="15th &amp; M St NW"/>
        <s v="4th St &amp; Madison Dr NW"/>
        <s v="17th St &amp; Massachusetts Ave NW"/>
        <s v="4th &amp; M St SW"/>
        <s v="Metro Center / 12th &amp; G St NW"/>
        <s v="22nd &amp; I St NW / Foggy Bottom"/>
        <s v="18th &amp; R St NW"/>
        <s v="23rd &amp; M St NW"/>
        <s v="11th &amp; Girard St NW"/>
        <s v="14th &amp; Belmont St NW"/>
        <s v="Lincoln Park / 13th &amp; East Capitol St NE"/>
        <s v="Columbia Rd &amp; Belmont St NW"/>
        <s v="12th &amp; L St NW"/>
        <s v="20th &amp; O St NW / Dupont South"/>
        <s v="Smithsonian-National Mall / Jefferson Dr &amp; 12th St SW"/>
        <s v="10th &amp; K St NW"/>
        <s v="7th &amp; T St NW"/>
        <s v="California St &amp; Florida Ave NW"/>
        <s v="7th &amp; F St NW / National Portrait Gallery"/>
        <s v="New Hampshire Ave &amp; 24th St NW"/>
        <s v="Jefferson Dr &amp; 14th St SW"/>
        <s v="14th &amp; R St NW"/>
        <s v="17th &amp; G St NW"/>
        <s v="1st &amp; Rhode Island Ave NW"/>
        <s v="North Capitol St &amp; F St NW"/>
        <s v="11th &amp; O St NW"/>
        <s v="4th St &amp; K St NW"/>
        <s v="17th &amp; K St NW"/>
        <s v="3rd &amp; H St NE"/>
        <s v="18th &amp; M St NW"/>
        <s v="M St &amp; Pennsylvania Ave NW"/>
        <s v="Columbia Rd &amp; Georgia Ave NW"/>
        <s v="Connecticut Ave &amp; R St NW"/>
        <s v="14th &amp; L St NW"/>
        <s v="Rhode Island &amp; Connecticut Ave NW"/>
        <s v="2nd St &amp; Massachusetts Ave NE"/>
        <s v="New Jersey Ave &amp; F St NW"/>
        <s v="7th &amp; R St NW / Shaw Library"/>
        <s v="1st &amp; K St SE"/>
        <s v="25th St &amp; Pennsylvania Ave NW"/>
        <s v="Henry Bacon Dr &amp; Lincoln Memorial Circle NW"/>
        <s v="17th &amp; K St NW / Farragut Square"/>
        <s v="21st &amp; I St NW"/>
        <s v="Woodley Park Metro / Calvert St &amp; Connecticut Ave NW"/>
        <s v="16th &amp; R St NW"/>
        <s v="1st &amp; O St NW"/>
        <s v="37th &amp; O St NW / Georgetown University"/>
        <s v="14th &amp; Newton St NW"/>
        <s v="13th &amp; H St NE"/>
        <s v="7th &amp; K St NW"/>
        <s v="Eastern Market / 7th &amp; North Carolina Ave SE"/>
        <s v="Park Rd &amp; Holmead Pl NW"/>
        <s v="11th &amp; Park Rd NW"/>
        <s v="Vermont Ave &amp; I St NW"/>
        <s v="13th &amp; D St NE"/>
        <s v="10th &amp; U St NW"/>
        <s v="11th &amp; S St NW"/>
        <s v="22nd &amp; P ST NW"/>
        <s v="2nd &amp; G St NE"/>
        <s v="15th St &amp; Constitution Ave NW"/>
        <s v="3rd St &amp; Pennsylvania Ave SE"/>
        <s v="19th &amp; G St NW"/>
        <s v="18th St &amp; Pennsylvania Ave NW"/>
        <s v="Washington &amp; Independence Ave SW/HHS"/>
        <s v="4th &amp; C St SW"/>
        <s v="Constitution Ave &amp; 2nd St NW/DOL"/>
        <s v="11th &amp; Kenyon St NW"/>
        <s v="3rd &amp; G St SE"/>
        <s v="Florida Ave &amp; R St NW"/>
        <s v="Jefferson Memorial"/>
        <s v="New Jersey Ave &amp; N St NW/Dunbar HS"/>
        <s v="14th &amp; Girard St NW"/>
        <s v="13th St &amp; New York Ave NW"/>
        <s v="4th &amp; E St SW"/>
        <s v="4th &amp; East Capitol St NE"/>
        <s v="14th St &amp; Spring Rd NW"/>
        <s v="20th &amp; E St NW"/>
        <s v="14th &amp; G St NW"/>
        <s v="15th &amp; L St NW"/>
        <s v="New Jersey Ave &amp; R St NW"/>
        <s v="7th St &amp; Massachusetts Ave NE"/>
        <s v="L'Enfant Plaza / 7th &amp; C St SW"/>
        <s v="1st &amp; D St SE"/>
        <s v="15th &amp; K St NW"/>
        <s v="4th &amp; M St SE"/>
        <s v="Georgia &amp; New Hampshire Ave NW"/>
        <s v="Maryland Ave &amp; E St NE"/>
        <s v="D St &amp; Maryland Ave NE"/>
        <s v="20th &amp; L St NW"/>
        <s v="5th &amp; F St NW"/>
        <s v="8th &amp; F St NE"/>
        <s v="Calvert St &amp; Woodley Pl NW"/>
        <s v="Crystal City Metro / 18th St &amp; S Bell St"/>
        <s v="16th &amp; Irving St NW"/>
        <s v="4th &amp; D St NW / Judiciary Square"/>
        <s v="24th &amp; N St NW"/>
        <s v="19th &amp; K St NW"/>
        <s v="10th &amp; Florida Ave NW"/>
        <s v="8th &amp; D St NW"/>
        <s v="Court House Metro / 15th St &amp; N Uhle St"/>
        <s v="C &amp; O Canal &amp; Wisconsin Ave NW"/>
        <s v="North Capitol St &amp; G Pl NE"/>
        <s v="3rd &amp; Elm St NW"/>
        <s v="Eckington Pl &amp; Q St NE"/>
        <s v="3rd &amp; D St SE"/>
        <s v="Potomac &amp; M St NW"/>
        <s v="11th &amp; H St NE"/>
        <s v="Massachusetts Ave &amp; 6th St NE"/>
        <s v="23rd &amp; E St NW"/>
        <s v="14th &amp; D St NW / Ronald Reagan Building"/>
        <s v="Braddock Rd Metro"/>
        <s v="14th St &amp; New York Ave NW"/>
        <s v="Georgia Ave &amp; Morton St NW"/>
        <s v="7th &amp; S St NW"/>
        <s v="6th St &amp; Indiana Ave NW"/>
        <s v="8th &amp; East Capitol St NE"/>
        <s v="Maine Ave &amp; 7th St SW"/>
        <s v="Lynn St &amp; 19th St North"/>
        <s v="15th St &amp; Massachusetts Ave SE"/>
        <s v="17th St &amp; Independence Ave SW"/>
        <s v="1st &amp; H St NW"/>
        <s v="Wisconsin Ave &amp; O St NW"/>
        <s v="21st St &amp; Pennsylvania Ave NW"/>
        <s v="New York Ave &amp; 15th St NW"/>
        <s v="Potomac &amp; Pennsylvania Ave SE"/>
        <s v="Ballston Metro / Stuart St &amp; 9th St N"/>
        <s v="15th St &amp; Pennsylvania Ave NW"/>
        <s v="18th &amp; L St NW"/>
        <s v="15th &amp; East Capitol St NE"/>
        <s v="10th &amp; E St NW"/>
        <s v="1st &amp; M St SE"/>
        <s v="Maine Ave &amp; 9th St SW"/>
        <s v="14th &amp; Otis Pl NW"/>
        <s v="Wisconsin Ave &amp; Newark St NW"/>
        <s v="14th &amp; Harvard St NW"/>
        <s v="Takoma Metro"/>
        <s v="15th &amp; F St NE"/>
        <s v="Georgetown Harbor / 30th St NW"/>
        <s v="19th St &amp; Pennsylvania Ave NW"/>
        <s v="US Dept of State / Virginia Ave &amp; 21st St NW"/>
        <s v="39th &amp; Calvert St NW / Stoddert"/>
        <s v="6th &amp; K St NE"/>
        <s v="3rd &amp; H St NW"/>
        <s v="10th &amp; G St NW"/>
        <s v="3rd &amp; Tingey St SE"/>
        <s v="10th St &amp; Constitution Ave NW"/>
        <s v="11th &amp; F St NW"/>
        <s v="Gravelly Point"/>
        <s v="Union Market"/>
        <s v="North Capitol &amp; R St NE"/>
        <s v="10th St &amp; L'Enfant Plaza SW"/>
        <s v="Lincoln Rd &amp; Seaton Pl NE/Harry Thomas Rec Center"/>
        <s v="Independence Ave &amp; L'Enfant Plaza SW/DOE"/>
        <s v="4th &amp; W St NE"/>
        <s v="22nd St &amp; Constitution Ave NW"/>
        <s v="11th &amp; C St SE"/>
        <s v="Virginia Square Metro / Monroe St &amp; 9th St N"/>
        <s v="34th St &amp; Wisconsin Ave NW"/>
        <s v="M St &amp; New Jersey Ave SE"/>
        <s v="USDA / 12th &amp; C St SW"/>
        <s v="Kennedy Center"/>
        <s v="3000 Connecticut Ave NW / National Zoo"/>
        <s v="7th &amp; E St SW"/>
        <s v="Clarendon Metro / Wilson Blvd &amp; N Highland St"/>
        <s v="New York Ave &amp; Hecht Ave NE"/>
        <s v="22nd &amp; H St NW"/>
        <s v="34th &amp; Water St NW"/>
        <s v="Ohio Dr &amp; West Basin Dr SW / MLK &amp; FDR Memorials"/>
        <s v="Montello Ave &amp; Holbrook Terr NE"/>
        <s v="Tenleytown / Wisconsin Ave &amp; Albemarle St NW"/>
        <s v="9th &amp; Upshur St NW"/>
        <s v="8th &amp; Eye St SE / Barracks Row"/>
        <s v="19th &amp; East Capitol St SE"/>
        <s v="12th St &amp; Pennsylvania Ave SE"/>
        <s v="21st St &amp; Constitution Ave NW"/>
        <s v="Neal St &amp; Trinidad Ave NE"/>
        <s v="Eads St &amp; 12th St S"/>
        <s v="King St Metro North / Cameron St"/>
        <s v="18th &amp; C St NW"/>
        <s v="Market Square / King St &amp; Royal St"/>
        <s v="Clarendon Blvd &amp; Pierce St"/>
        <s v="Rhode Island Ave &amp; V St NE"/>
        <s v="Connecticut Ave &amp; Newark St NW / Cleveland Park"/>
        <s v="20th St &amp; Virginia Ave NW"/>
        <s v="Virginia Ave &amp; 25th St NW"/>
        <s v="2nd St &amp; Seaton Pl NE"/>
        <s v="Rhode Island Ave Metro"/>
        <s v="Wilson Blvd &amp; N Uhle St"/>
        <s v="N Lynn St &amp; Fairfax Dr"/>
        <s v="Wilson Blvd &amp; N Quincy St"/>
        <s v="Potomac Ave &amp; 8th St SE"/>
        <s v="1st &amp; Washington Hospital Center NW"/>
        <s v="N Veitch St &amp; 20th St N"/>
        <s v="Clarendon Blvd &amp; N Fillmore St"/>
        <s v="19th St &amp; Constitution Ave NW"/>
        <s v="Pentagon City Metro / 12th St &amp; S Hayes St"/>
        <s v="Roosevelt Island"/>
        <s v="39th &amp; Veazey St NW"/>
        <s v="Iwo Jima Memorial / Meade &amp; 14th St N"/>
        <s v="Kansas Ave &amp; Sherman Cr NW"/>
        <s v="Oklahoma Ave &amp; D St NE"/>
        <s v="Fort Totten Metro"/>
        <s v="Van Ness Metro / UDC"/>
        <s v="Georgia Ave and Fairmont St NW"/>
        <s v="Hamlin &amp; 7th St NE"/>
        <s v="10th &amp; Monroe St NE"/>
        <s v="Calvert &amp; Biltmore St NW"/>
        <s v="Gallaudet / 8th St &amp; Florida Ave NE"/>
        <s v="36th &amp; Calvert St NW / Glover Park"/>
        <s v="13th &amp; E St SE"/>
        <s v="Reservoir Rd &amp; 38th St NW"/>
        <s v="Hains Point/Buckeye &amp; Ohio Dr SW"/>
        <s v="Crystal Dr &amp; 15th St S"/>
        <s v="Rosedale Rec Center"/>
        <s v="19th &amp; E Street NW"/>
        <s v="New Hampshire &amp; Gallatin St NW"/>
        <s v="Connecticut &amp; Nebraska Ave NW"/>
        <s v="Washington Blvd &amp; 10th St N"/>
        <s v="Carroll &amp; Ethan Allen Ave"/>
        <s v="East Falls Church Metro / Sycamore St &amp; 19th St N"/>
        <s v="King St Metro South"/>
        <s v="Bethesda Metro / Wisconsin Ave &amp; Old Georgetown Rd"/>
        <s v="Crystal Dr &amp; 23rd St S"/>
        <s v="Maryland Ave &amp; 17th St NE"/>
        <s v="8th &amp; K St NE"/>
        <s v="Fairfax Dr &amp; N Randolph St"/>
        <s v="Bladensburg Rd &amp; Benning Rd NE"/>
        <s v="12th &amp; Irving St NE"/>
        <s v="Harvard St &amp; Adams Mill Rd NW"/>
        <s v="15th St &amp; N Scott St"/>
        <s v="Crystal Dr &amp; 20th St S"/>
        <s v="Woodmont Ave &amp; Strathmore St"/>
        <s v="Wilson Blvd &amp; N Edgewood St"/>
        <s v="Edgewood Rec Center"/>
        <s v="N Quincy St &amp; Glebe Rd"/>
        <s v="Ballenger Ave &amp; Dulaney St"/>
        <s v="Eads St &amp; 22nd St S"/>
        <s v="Arlington Blvd &amp; N Queen St"/>
        <s v="Connecticut Ave &amp; Yuma St NW"/>
        <s v="N Veitch St &amp; Key Blvd"/>
        <s v="Potomac Ave &amp; Swann Ave"/>
        <s v="14th &amp; Upshur St NW"/>
        <s v="Fairfax Dr &amp; Wilson Blvd"/>
        <s v="Wisconsin Ave &amp; Brandywine St NW"/>
        <s v="River Rd &amp; Landy Ln"/>
        <s v="14th St &amp; Colorado Ave NW"/>
        <s v="Battery Ln &amp; Trolley Trail"/>
        <s v="King Greenleaf Rec Center"/>
        <s v="Franklin St &amp; S Washington St"/>
        <s v="Madison St &amp; Fairfax St"/>
        <s v="Joyce St &amp; 16th St S"/>
        <s v="Arlington Blvd &amp; S George Mason Dr"/>
        <s v="Pershing Dr &amp; N George Mason Dr"/>
        <s v="Potomac Ave &amp; Half St SW"/>
        <s v="24th &amp; R St NE / National Arboretum"/>
        <s v="Friendship Hts Metro / Wisconsin Ave &amp; Wisconsin Cir"/>
        <s v="Rhodes St &amp; 16th St N"/>
        <s v="Wilson Blvd &amp; N Troy St"/>
        <s v="George Mason Dr &amp; Wilson Blvd"/>
        <s v="Saint Asaph St &amp; Madison St"/>
        <s v="John McCormack Dr &amp; Michigan Ave NE"/>
        <s v="Georgia Ave &amp; Emerson St NW"/>
        <s v="21st St &amp; N Pierce St"/>
        <s v="Army Navy Dr &amp; S Joyce St"/>
        <s v="Anacostia Metro"/>
        <s v="Duke St &amp; John Carlyle St"/>
        <s v="GMU / Fairfax Dr &amp; Kenmore St"/>
        <s v="Wilson Blvd &amp; N Franklin Rd"/>
        <s v="S Arlington Mill Dr &amp; Campbell Ave"/>
        <s v="Clark St &amp; 26th St S"/>
        <s v="American University East Campus"/>
        <s v="Connecticut Ave &amp; Tilden St NW"/>
        <s v="King St &amp; Patrick St"/>
        <s v="TJ Cmty Ctr / 2nd St &amp; S Old Glebe Rd"/>
        <s v="12th &amp; Newton St NE"/>
        <s v="Commerce St &amp; Fayette St"/>
        <s v="White Flint Metro"/>
        <s v="Potomac Greens Dr &amp; Slaters Ln"/>
        <s v="Mount Vernon Ave &amp; Kennedy St"/>
        <s v="5th &amp; Kennedy St NW"/>
        <s v="Columbia Pike &amp; S Walter Reed Dr"/>
        <s v="Central Library / Quincy St &amp; 10th St N"/>
        <s v="Utah St &amp; 11th St N"/>
        <s v="S Glebe Rd &amp; Potomac Ave"/>
        <s v="Ward Circle / American University"/>
        <s v="Powhatan St &amp; Bashford Ln"/>
        <s v="Wisconsin Ave &amp; Ingomar St NW"/>
        <s v="Prince St &amp; Union St"/>
        <s v="Montgomery &amp; East Ln"/>
        <s v="Arlington Blvd &amp; Fillmore St"/>
        <s v="Royal St &amp; Wilkes St"/>
        <s v="Glebe Rd &amp; 11th St N"/>
        <s v="14th St Heights / 14th &amp; Crittenden St NW"/>
        <s v="Carroll &amp; Westmoreland Ave"/>
        <s v="Tysons Corner Station"/>
        <s v="Connecticut Ave &amp; McKinley St NW"/>
        <s v="Bethesda Ave &amp; Arlington Rd"/>
        <s v="Silver Spring Metro / Colesville Rd &amp; Wayne Ave"/>
        <s v="Arlington Mill Cmty Center / Columbia Pike &amp; S Dinwiddie St"/>
        <s v="Old Georgetown Rd &amp; Southwick St"/>
        <s v="Wiehle Ave &amp; Reston Station Blvd"/>
        <s v="Potomac Ave &amp; 35th St S"/>
        <s v="Offutt Ln &amp; Chevy Chase Dr"/>
        <s v="14th &amp; Luzon St NW"/>
        <s v="Friendship Blvd &amp; Willard Ave"/>
        <s v="Crystal Dr &amp; 27th St S"/>
        <s v="Lee Center"/>
        <s v="Washington-Liberty High School / N Stafford St &amp; Generals Way"/>
        <s v="Monroe Ave &amp; Leslie Ave"/>
        <s v="Pleasant St &amp; MLK Ave SE"/>
        <s v="Mount Vernon Ave &amp; E Nelson Ave"/>
        <s v="Good Hope Rd &amp; MLK Ave SE"/>
        <s v="Georgia &amp; Missouri Ave NW"/>
        <s v="Pershing Dr &amp; Wayne St"/>
        <s v="Trinidad Rec Center"/>
        <s v="Wilson Blvd &amp; N Illinois St"/>
        <s v="3rd &amp; Underwood St NW"/>
        <s v="Madison St &amp; N Henry St"/>
        <s v="Troy St &amp; 26th St S"/>
        <s v="18th St &amp; Rhode Island Ave NE"/>
        <s v="Fenton St &amp; Ellsworth Dr"/>
        <s v="Mount Vernon Ave &amp; E Del Ray Ave"/>
        <s v="Anacostia Ave &amp; Benning Rd NE / River Terrace"/>
        <s v="Sunset Hills Rd &amp; Isaac Newton Square"/>
        <s v="Fenton St &amp; New York Ave"/>
        <s v="Aurora Hills Cmty Ctr / 18th St &amp; S Hayes St"/>
        <s v="Shady Grove Metro West"/>
        <s v="Eads St &amp; 15th St S"/>
        <s v="Washington Blvd &amp; 7th St N"/>
        <s v="17th &amp; Upshur St NW"/>
        <s v="Potomac Ave &amp; Main Line Blvd"/>
        <s v="Park Run &amp; Onyx Dr"/>
        <s v="Henry St &amp; Pendleton St"/>
        <s v="18th &amp; Monroe St NE"/>
        <s v="Georgia Ave &amp; Piney Branch Rd NW"/>
        <s v="Georgia Ave &amp; Kennedy St NW"/>
        <s v="Kennebec St &amp; 11th St N"/>
        <s v="Medical Center Metro"/>
        <s v="Fessenden St &amp; Wisconsin Ave NW"/>
        <s v="Mount Vernon Ave &amp; Four Mile Run Park"/>
        <s v="Kingman Island/The Fields at RFK"/>
        <s v="Washington Blvd &amp; Walter Reed Dr"/>
        <s v="Norfolk Ave &amp; Fairmont St"/>
        <s v="Veterans Pl &amp; Pershing Dr"/>
        <s v="28th St &amp; S Meade St"/>
        <s v="Reston Town Center Transit Station"/>
        <s v="Walter Reed Dr &amp; 8th St S"/>
        <s v="3rd St &amp; Riggs Rd NE"/>
        <s v="Executive Blvd &amp; E Jefferson St"/>
        <s v="Congress Heights Metro"/>
        <s v="Twinbrook Metro"/>
        <s v="Westover Library / Washington Blvd &amp; N McKinley Rd"/>
        <s v="Wheaton Metro / Georgia Ave &amp; Reedie Dr"/>
        <s v="Commonwealth Ave &amp; Oak St"/>
        <s v="Long Bridge Park / Long Bridge Dr &amp; 6th St S"/>
        <s v="John McCormack Rd NE"/>
        <s v="Yuma St &amp; Tenley Circle NW"/>
        <s v="Carlin Springs Rd &amp; N Thomas St"/>
        <s v="Prince George's Plaza Metro"/>
        <s v="Pennsylvania &amp; Minnesota Ave SE"/>
        <s v="Woodglen Dr &amp; Executive Blvd"/>
        <s v="Anacostia Park"/>
        <s v="National Harbor Carousel"/>
        <s v="Columbia Pike &amp; S Courthouse Rd"/>
        <s v="48th Pl &amp; MacArthur Blvd NW"/>
        <s v="Grandview &amp; Blueridge Ave"/>
        <s v="Congressional Ln &amp; E Jefferson St"/>
        <s v="Cordell &amp; Norfolk Ave"/>
        <s v="Fairfax Village"/>
        <s v="Fenton St &amp; Gist Ave"/>
        <s v="West Hyattsville Metro"/>
        <s v="Four Mile Run Dr &amp; S Walter Reed Dr"/>
        <s v="Shady Grove Metro East"/>
        <s v="Barton St &amp; 10th St N"/>
        <s v="Rhode Island &amp; Montana Ave NE"/>
        <s v="Eisenhower Ave &amp; Mill Race Ln"/>
        <s v="Columbia Pike &amp; S Orme St"/>
        <s v="N Roosevelt St &amp; Roosevelt Blvd"/>
        <s v="Fishers Ln &amp; Rock Creek Mill Rd"/>
        <s v="Alabama Ave &amp; Stanton Rd SE / Shops at Park Village"/>
        <s v="East West Hwy &amp; 16th St"/>
        <s v="Barcroft Community Center"/>
        <s v="Sligo Ave &amp; Carroll Ln"/>
        <s v="The Mall at Prince Georges"/>
        <s v="Rolfe St &amp; 9th St S"/>
        <s v="Dunn Loring Metro"/>
        <s v="Mount Vernon Ave &amp; Bruce St"/>
        <s v="Chillum Rd &amp; Riggs Rd / Riggs Plaza"/>
        <s v="Rockville Pike &amp; Old Georgetown Rd"/>
        <s v="Columbus Ave &amp; Tribeca St"/>
        <s v="King Farm Blvd &amp; Piccard Dr"/>
        <s v="Queens Chapel &amp; Hamilton St"/>
        <s v="Good Hope &amp; Naylor Rd SE"/>
        <s v="East West Hwy &amp; Blair Mill Rd"/>
        <s v="Georgia Ave &amp; Spring St"/>
        <s v="Minnesota Ave Metro/DOES"/>
        <s v="Washington Blvd &amp; N Frederick St"/>
        <s v="47th &amp; Elm St"/>
        <s v="W Columbia St &amp; N Washington St"/>
        <s v="Montgomery Ave &amp; Waverly St"/>
        <s v="Commonwealth Ave &amp; E Monroe Ave"/>
        <s v="Sunset Hills Rd &amp; Discovery Square"/>
        <s v="West Falls Church Metro"/>
        <s v="Four Mile Run Dr &amp; S Shirlington Rd"/>
        <s v="Anacostia Library"/>
        <s v="Philadelphia &amp; Maple Ave"/>
        <s v="Baltimore Ave &amp; Jefferson St"/>
        <s v="W Broad St &amp; Little Falls St"/>
        <s v="Maple &amp; Ritchie Ave"/>
        <s v="Army Navy Dr &amp; S Nash St"/>
        <s v="Temporary Rd &amp; Old Reston Ave"/>
        <s v="Benning Rd &amp; East Capitol St NE / Benning Rd Metro"/>
        <s v="Silver Spring Transit Center - Top Level"/>
        <s v="Needwood Rd &amp; Eagles Head Ct"/>
        <s v="Frederick Ave &amp; Horners Ln"/>
        <s v="13th St &amp; Eastern Ave"/>
        <s v="Rockville Metro East"/>
        <s v="Riverdale Park Town Center"/>
        <s v="Fort Stanton Rec Center"/>
        <s v="16th &amp; Q St SE / Anacostia HS"/>
        <s v="Falls Church City Hall / Park Ave &amp; Little Falls St"/>
        <s v="Stanton Square SE"/>
        <s v="Riggs Rd &amp; East West Hwy"/>
        <s v="Good Hope Rd &amp; 14th St SE"/>
        <s v="Merrilee Dr &amp; Lauren Elizabeth Lane"/>
        <s v="King Farm Blvd &amp; Pleasant Dr"/>
        <s v="Norfolk &amp; Rugby Ave"/>
        <s v="Pennsylvania Ave &amp; Park Ave"/>
        <s v="Piccard &amp; W Gude Dr"/>
        <s v="Perry &amp; 35th St"/>
        <s v="Fleet St &amp; Waterfront St"/>
        <s v="Sunset Hills &amp; Old Reston Ave"/>
        <s v="4th St &amp; Mississippi Ave SE"/>
        <s v="Tanger Outlets"/>
        <s v="Merrifield Cinema &amp; Merrifield Town Center"/>
        <s v="WAU / Flower Ave &amp; Division St"/>
        <s v="Westpark &amp; Jones Branch Dr"/>
        <s v="Baltimore Ave &amp; Van Buren St / Riverdale Park Station"/>
        <s v="S George Mason &amp; Four Mile Run Dr"/>
        <s v="Columbia Pike &amp; S Oakland St"/>
        <s v="Town Center Pkwy &amp; Sunset Hills Rd"/>
        <s v="Alabama &amp; MLK Ave SE"/>
        <s v="31st St &amp; S Woodrow St"/>
        <s v="Benning Branch Library"/>
        <s v="Rhode Island Ave &amp; 39th St / Brentwood Arts Exchange"/>
        <s v="Fleet St &amp; Ritchie Pkwy"/>
        <s v="Library St &amp; Freedom Dr"/>
        <s v="Pooks Hill Rd &amp; Linden Ave"/>
        <s v="Kenilworth Terrace &amp; Hayes St. NE"/>
        <s v="S Maple Ave &amp; S Washington St"/>
        <s v="Radford St &amp; Osage St"/>
        <s v="Amherst Ave &amp; Elkins St"/>
        <s v="Towers Crescent Dr &amp; Tysons One Pl"/>
        <s v="Westpark &amp; Park Run Dr"/>
        <s v="Lyttonsville Rd &amp; Lyttonsville Pl"/>
        <s v="Key West Ave &amp; Siesta Key Way"/>
        <s v="E Fairfax St &amp; S Washington St"/>
        <s v="Medical Center Dr &amp; Key West Ave"/>
        <s v="Division Ave &amp; Foote St NE"/>
        <s v="Kenmore St &amp; 24th St S"/>
        <s v="Ridge Rd Community Center"/>
        <s v="Largo Town Center Metro"/>
        <s v="Shady Grove Hospital"/>
        <s v="1st &amp; S Capitol St SE / Oxon Run Trail"/>
        <s v="South Capitol &amp; Atlantic St SW"/>
        <s v="Amherst Ave &amp; Prichard Rd"/>
        <s v="State Theatre / Park Pl &amp; N Washington St"/>
        <s v="Spring St &amp; 2nd Ave"/>
        <s v="Nannie Helen Burroughs Ave &amp; 49th St NE"/>
        <s v="Blueridge Ave &amp; Elkin St"/>
        <s v="Reston YMCA"/>
        <s v="Dennis Ave &amp; Amherst Ave"/>
        <s v="Takoma Park Rec Center"/>
        <s v="Hyattsville Library / Adelphi Rd &amp; Toledo Rd"/>
        <s v="Deanwood Rec Center"/>
        <s v="N Oak St &amp; W Broad St"/>
        <s v="Oglethorpe St &amp; 42nd Ave"/>
        <s v="Branch &amp; Pennsylvania Ave SE"/>
        <s v="Fallsgrove Dr &amp; W Montgomery Ave"/>
        <s v="Citadel Ave &amp; McGrath Blvd"/>
        <s v="Town Center Pkwy &amp; Bowman Towne Dr"/>
        <s v="Wheaton Library &amp; Community Rec Center"/>
        <s v="Westpark Dr &amp; Leesburg Pike"/>
        <s v="61st St &amp; Banks Pl NE"/>
        <s v="Tysons One Pl &amp; Chain Bridge Rd"/>
        <s v="Jones Branch &amp; Westbranch Dr"/>
        <s v="1301 McCormick Dr / Wayne K. Curry Admin Bldg"/>
        <s v="Garland Ave &amp; Walden Rd"/>
        <s v="New Hampshire &amp; Kirklynn Ave"/>
        <s v="New Dominion Pkwy &amp; Fountain Dr"/>
        <s v="Capitol Heights Metro"/>
        <s v="Nannie Helen Burroughs &amp; Minnesota Ave NE"/>
        <s v="Windham Ln &amp; Amherst Ave"/>
        <s v="New Hampshire Ave &amp; East-West Hwy"/>
        <s v="Livingston Rd &amp; 3rd St SE"/>
        <s v="McLean Metro"/>
        <s v="Largo Rd &amp; Campus Way / Prince Georges's Comm Col"/>
        <s v="Jones Branch Drive &amp; Scotts Crossing Rd"/>
        <s v="Spring Hill Metro"/>
        <s v="North Shore Dr &amp; Village Rd"/>
        <s v="Corporate Blvd &amp; Omega Dr"/>
        <s v="19th &amp; Savannah St SE"/>
        <s v="Traville Gateway Dr &amp; Gudelsky Dr"/>
        <s v="E Montgomery Ave &amp; Maryland Ave"/>
        <s v="Campus Commons"/>
        <s v="Randle Circle &amp; Minnesota Ave SE"/>
        <s v="Tysons West Transit Center"/>
        <s v="Monroe St &amp; Monroe Pl"/>
        <s v="Valley Ave &amp; Wheeler Rd SE"/>
        <s v="Columbus Ave &amp; Gramercy Blvd"/>
        <s v="Northwestern High School"/>
        <s v="Mississippi Ave &amp; 19th St SE / THEARC"/>
        <s v="Oxon Hill Park &amp; Ride"/>
        <s v="Fallsgrove Blvd &amp; Fallsgrove Dr"/>
        <s v="Greensboro &amp; International Dr"/>
        <s v="United Medical Center"/>
        <s v="37th &amp; Ely Pl SE"/>
        <s v="Key West Ave &amp; Great Seneca Hwy"/>
        <s v="Reston Pkwy &amp; Spectrum Dr"/>
        <s v="Southern Ave Metro"/>
        <s v="Greensboro &amp; Pinnacle Dr"/>
        <s v="Reston Regional Library"/>
        <s v="Montgomery College / W Campus Dr &amp; Mannakee St"/>
        <s v="Key West Ave &amp; Diamondback Dr"/>
        <s v="North Shore &amp; Cameron Crescent Dr/Crescent Apartments"/>
        <s v="Grant Circle"/>
        <s v="8th &amp; H St NE"/>
        <s v="Hardy Rec Center"/>
        <s v="New Hampshire Ave &amp; Ward Pl NW"/>
        <s v="Briggs Chaney Park &amp; Ride"/>
        <s v="Wilson Blvd. &amp; N. Vermont St."/>
        <s v="Briggs Chaney &amp; Castle Dr"/>
        <s v="Castle Blvd &amp; Castle Ln"/>
        <s v="1st &amp; K St NE"/>
        <s v="Oak Leaf &amp; Lockwood"/>
        <s v="New Hampshire &amp; Lockwood"/>
        <s v="Minnesota Ave &amp; R St SE"/>
        <s v="Stewart Ln &amp; Old Columbia Pike"/>
        <s v="White Oak Transit Center"/>
        <s v="The Shoppes @ Burnt Mills"/>
        <s v="Vy Reston Heights"/>
        <s v="White Oak Rec Center"/>
        <s v="Stewart &amp; April"/>
        <s v="Wakefield High School"/>
        <s v="Connecticut Ave &amp; Chevy Chase Lake Dr"/>
        <s v="Oklahoma Ave &amp; Benning Rd NE"/>
        <s v="Wheeler Ave &amp; S. Floyd St."/>
        <s v="N. Beauregard St. &amp; Berkley St."/>
        <s v="Mt Vernon Trail &amp; S. Washington St."/>
        <s v="Capitol Ave &amp; Kendall St NE"/>
        <s v="Eisenhower Ave &amp; Ike Dr"/>
        <s v="14th &amp; Q St NW"/>
        <s v="14th &amp; D St SE"/>
        <s v="Half &amp; Water St SW"/>
        <s v="13th &amp; U St NW"/>
        <s v="Stadium Armory Metro"/>
        <s v="St Asaph &amp; Pendleton St"/>
        <s v="6035 Warehouse"/>
        <s v="Broad Branch Rd &amp; Northampton St NW"/>
        <s v="Eastern Market Metro / Pennsylvania Ave &amp; 8th St SE"/>
        <s v="4th St &amp; G St SW"/>
        <s v="21st St &amp; G st NW"/>
        <s v="Kansas Ave &amp; Longfellow St NW"/>
        <s v="National Airport"/>
        <s v="Wilson Blvd &amp; N Oak St"/>
        <s v="Arlington Blvd &amp; Fairfax Dr"/>
        <s v="23rd St S &amp; Hayes St"/>
        <s v="2nd &amp; V St SW / James Creek Marina"/>
        <s v="1st St &amp; Potomac Ave SE"/>
        <s v="Fern St &amp; Army Navy Dr"/>
        <s v="20th &amp; Columbia Rd NW"/>
        <s v="3rd &amp; M st SE"/>
        <s v="Arlington Blvd &amp; Ft Myer Dr"/>
        <s v="Wilson Blvd &amp; N Quinn St"/>
        <s v="53rd &amp; D St SE/C.W. Harris Elementary"/>
        <s v="N Pitt St &amp; Montgomery St"/>
        <s v="Anacostia Roller Skating Pavillion"/>
        <s v="N Hampton Dr &amp; Ford Ave"/>
        <s v="15th &amp; Harvard St NW"/>
        <s v="S Clark St &amp; 33rd St"/>
        <s v="N Howard St &amp; Taney Ave"/>
        <s v="Columbia Pike &amp; S Greenbrier St"/>
        <s v="Whiting &amp; Lane Dr"/>
        <s v="Thomas Jefferson St NW &amp; Water/K St NW"/>
        <s v="Rosslyn Metro / Wilson Blvd &amp; N Moore St"/>
        <s v="Kenmore Ave &amp; Seminary Rd"/>
        <s v="Greenbelt Station Parkway"/>
        <s v="Roosevelt Center &amp; Crescent Rd"/>
        <s v="Crescent Rd &amp; Ridge Rd"/>
        <s v="Langston Blvd &amp; N Scott St"/>
        <s v="Langston Blvd &amp; N Adams St"/>
        <s v="Ridge Heights Rd &amp; Seahawks Dr"/>
        <s v="Reston Pkwy &amp; Bennington Woods Rd"/>
        <s v="Langston Blvd &amp; N Monroe St"/>
        <s v="Langston Blvd &amp; N Kirkwood St"/>
        <s v="South Gate Community Center"/>
        <s v="Langston Blvd &amp; N Woodstock St"/>
        <s v="Golf Course Sq and Golf Course Dr"/>
        <s v="Links Dr &amp; Wedge Dr"/>
        <s v="South Lakes Dr and Reston Pkwy"/>
        <s v="Green Range Dr and Glade Dr"/>
        <s v="Fairway Dr &amp; Hook Rd"/>
        <s v="Langston Blvd &amp; N Cleveland St"/>
        <s v="Ring Rd &amp; North Shore Dr"/>
        <s v="Baron Cameron Ave &amp; North Hampton Ave"/>
        <s v="Meridian High School / Haycock Rd &amp; Leesburg Pike"/>
        <s v="Olde Crafts Dr and Cartwright Pl"/>
        <s v="Inlet Ct &amp; Wiehle Dr"/>
        <s v="Vantage Hill Rd &amp; Wainwright Dr"/>
        <s v="Ridge Heights and Owl Cove Ln"/>
        <s v="Lake Newport Rd and Autumn Ridge Cir"/>
        <s v="Soapstone Dr Convenience Center"/>
        <s v="1st &amp; N St SE"/>
        <s v="15th &amp; Euclid St NW"/>
        <s v="Wilson Blvd &amp; Ft Myer Dr"/>
        <s v="Columbia Pike &amp; S Scott St/12th St S"/>
        <s v="Long Bridge Aquatic ctr"/>
        <s v="Columbia Pike &amp; George Mason Dr"/>
        <s v="S Randolph St &amp; Campbell Ave"/>
        <s v="St. Elizabeths West Campus/DHS "/>
        <s v="MBT &amp; Bryant St NE"/>
        <s v="8th Rd &amp; S Frederick St"/>
        <s v="Long Bridge Aquatic Center"/>
        <s v="White House"/>
        <s v="Becontree Ln &amp; Goldenrain Ct"/>
        <s v="North Village and Park Garden"/>
        <s v="Hartland Rd &amp; Harte Pl"/>
        <s v="W&amp;OD Trail bridge &amp; N Washington St"/>
        <m/>
      </sharedItems>
    </cacheField>
    <cacheField name="Aug">
      <sharedItems containsBlank="1" containsMixedTypes="1" containsNumber="1">
        <n v="0.4208253358925144"/>
        <n v="0.1261101243339254"/>
        <n v="-0.5566692367000771"/>
        <n v="0.13613955252180507"/>
        <n v="0.08837031369548584"/>
        <n v="-0.09575569358178054"/>
        <n v="-0.005770340450086555"/>
        <n v="0.1880108991825613"/>
        <n v="0.2651162790697674"/>
        <n v="0.07878446820483961"/>
        <n v="0.04378698224852071"/>
        <n v="0.040632054176072234"/>
        <n v="-0.096201632942847"/>
        <n v="0.060029282576866766"/>
        <n v="0.13740022805017105"/>
        <n v="0.15409309791332262"/>
        <n v="-0.04930662557781202"/>
        <n v="-0.18727272727272729"/>
        <n v="0.10252365930599369"/>
        <n v="0.12203023758099352"/>
        <n v="0.16872427983539096"/>
        <n v="0.1704119850187266"/>
        <n v="-1.0"/>
        <n v="-0.08087810514153669"/>
        <n v="-0.5263157894736842"/>
        <n v="0.06646525679758308"/>
        <n v="0.3786476868327402"/>
        <n v="0.07028360049321825"/>
        <n v="0.1411064425770308"/>
        <n v="0.2850140056022409"/>
        <n v="-0.25964482547458667"/>
        <n v="0.3511737089201878"/>
        <n v="0.1520361990950226"/>
        <n v="0.244672454617206"/>
        <n v="0.22040549378678875"/>
        <n v="-0.33698030634573306"/>
        <n v="-0.09041591320072333"/>
        <n v="0.13200379867046533"/>
        <n v="-0.6031957390146472"/>
        <n v="0.2237354085603113"/>
        <n v="0.27680140597539543"/>
        <n v="0.18579471632741446"/>
        <n v="0.2488849241748439"/>
        <n v="0.2320794889992903"/>
        <n v="0.2618862042088854"/>
        <n v="0.2701458173445894"/>
        <n v="0.23671875"/>
        <n v="-0.027512418800152847"/>
        <n v="0.07082324455205811"/>
        <n v="0.21467688937568455"/>
        <n v="-0.07750472589792061"/>
        <n v="0.3578767123287671"/>
        <n v="-0.17595307917888564"/>
        <n v="-0.05033809166040571"/>
        <n v="0.24054982817869416"/>
        <n v="0.0878594249201278"/>
        <n v="0.3275862068965517"/>
        <n v="0.24398625429553264"/>
        <n v="-0.6904761904761905"/>
        <n v="0.2604166666666667"/>
        <n v="-0.09305373525557012"/>
        <n v="0.37737961926091823"/>
        <n v="0.01809954751131222"/>
        <n v="0.7160731472569779"/>
        <n v="0.035509736540664374"/>
        <n v="0.3024523160762943"/>
        <n v="-0.021998166819431713"/>
        <n v="0.045308740978348035"/>
        <n v="0.4289405684754522"/>
        <n v="0.4497663551401869"/>
        <n v="-0.39003645200486026"/>
        <n v="0.0770065075921909"/>
        <n v="-0.0453781512605042"/>
        <n v="0.730593607305936"/>
        <n v="-0.2110344827586207"/>
        <n v="-0.017220172201722016"/>
        <n v="0.46980392156862744"/>
        <n v="0.2744721689059501"/>
        <n v="-0.21767810026385223"/>
        <n v="-0.4533715925394548"/>
        <n v="0.8116740088105727"/>
        <n v="0.2828854314002829"/>
        <n v="-0.021689497716894976"/>
        <n v="0.022170361726954493"/>
        <n v="-0.011472275334608031"/>
        <n v="0.12439613526570048"/>
        <n v="-0.13463751438434982"/>
        <n v="0.06225165562913907"/>
        <n v="-0.0547945205479452"/>
        <n v="0.13011152416356878"/>
        <n v="0.16831683168316833"/>
        <n v="0.5778761061946903"/>
        <n v="0.23853211009174313"/>
        <n v="-0.21957671957671956"/>
        <n v="0.020987654320987655"/>
        <n v="-0.06872037914691943"/>
        <n v="0.15053763440860216"/>
        <n v="-0.08737864077669903"/>
        <n v="0.04477611940298507"/>
        <n v="0.2465753424657534"/>
        <n v="0.04481132075471698"/>
        <n v="0.03367875647668394"/>
        <n v="-0.12372448979591837"/>
        <n v="0.1316270566727605"/>
        <n v="0.25821596244131456"/>
        <n v="-0.13414634146341464"/>
        <n v="-0.16099476439790575"/>
        <n v="-0.33161953727506427"/>
        <n v="0.31386861313868614"/>
        <n v="0.23765432098765432"/>
        <n v="0.37777777777777777"/>
        <n v="-0.19161676646706588"/>
        <n v="-0.008739076154806492"/>
        <n v="0.26766917293233083"/>
        <n v="0.2550231839258114"/>
        <n v="0.23552123552123552"/>
        <n v="-0.08"/>
        <n v="0.30973451327433627"/>
        <n v="0.09705372616984402"/>
        <n v="0.4458128078817734"/>
        <n v="-0.1590493601462523"/>
        <n v="-0.040160642570281124"/>
        <n v="0.31791044776119404"/>
        <n v="-0.15945945945945947"/>
        <n v="0.2537788385043755"/>
        <n v="0.18814814814814815"/>
        <n v="0.16489361702127658"/>
        <n v="0.16836158192090395"/>
        <n v="0.18181818181818182"/>
        <n v="0.18627450980392157"/>
        <n v="-0.1344717182497332"/>
        <n v="0.09833024118738404"/>
        <n v="0.27763272410791995"/>
        <n v="0.008741258741258742"/>
        <n v="0.36"/>
        <n v="-0.0016260162601626016"/>
        <n v="0.2425531914893617"/>
        <n v="0.3258064516129032"/>
        <n v="0.04742268041237113"/>
        <n v="-0.01020408163265306"/>
        <n v="-0.05952380952380952"/>
        <n v="0.2503681885125184"/>
        <n v="0.07677543186180422"/>
        <n v="-0.12422360248447205"/>
        <n v="-0.5381818181818182"/>
        <n v="-0.30686695278969955"/>
        <n v="0.19138461538461538"/>
        <n v="0.041005291005291"/>
        <n v="0.12775842044134728"/>
        <n v="0.2817955112219451"/>
        <n v="0.5172413793103449"/>
        <n v="0.205"/>
        <n v="-0.1796116504854369"/>
        <n v="0.2521097046413502"/>
        <n v="0.12613981762917933"/>
        <n v="0.24035087719298245"/>
        <n v="0.3508771929824561"/>
        <n v="0.056179775280898875"/>
        <n v="-0.13227893601725377"/>
        <n v="-0.19561551433389546"/>
        <n v="-0.6638477801268499"/>
        <n v="0.03271028037383177"/>
        <n v="0.39087947882736157"/>
        <n v="-0.09183673469387756"/>
        <n v="-0.4260515603799186"/>
        <n v="0.20116618075801748"/>
        <n v="0.256198347107438"/>
        <n v="0.08394698085419734"/>
        <n v="0.2665198237885463"/>
        <n v="0.34402852049910876"/>
        <n v="-0.07040572792362769"/>
        <n v="0.5104384133611691"/>
        <n v="0.49183303085299457"/>
        <n v="-0.5969162995594713"/>
        <n v="0.26565656565656565"/>
        <n v="0.03006012024048096"/>
        <n v="0.4639321074964639"/>
        <n v="-0.1213235294117647"/>
        <n v="0.5219123505976095"/>
        <n v="-0.21914357682619648"/>
        <n v="0.0017761989342806395"/>
        <n v="0.22340425531914893"/>
        <n v="-0.09785932721712538"/>
        <n v="0.23885918003565063"/>
        <n v="0.09490333919156414"/>
        <n v="0.24444444444444444"/>
        <n v="0.10973084886128365"/>
        <n v="-0.1845841784989858"/>
        <n v="-0.07432432432432433"/>
        <n v="0.4105263157894737"/>
        <n v="-0.04672897196261682"/>
        <n v="0.34951456310679613"/>
        <n v="-0.5844298245614035"/>
        <n v="-0.19478260869565217"/>
        <n v="0.10932475884244373"/>
        <n v="-0.23432343234323433"/>
        <n v="-0.02696078431372549"/>
        <n v="-0.06473214285714286"/>
        <n v="0.15168539325842698"/>
        <n v="0.062360801781737196"/>
        <n v="-0.1"/>
        <n v="0.35714285714285715"/>
        <n v="-0.379746835443038"/>
        <n v="0.45588235294117646"/>
        <n v="-0.15060240963855423"/>
        <n v="-0.08888888888888889"/>
        <n v="-0.3586626139817629"/>
        <n v="-0.5"/>
        <n v="-0.08193668528864059"/>
        <n v="0.018072289156626505"/>
        <n v="0.08"/>
        <n v="-0.21529745042492918"/>
        <n v="-0.2324561403508772"/>
        <n v="0.42338709677419356"/>
        <n v="-1.0374531835205993"/>
        <n v="0.11809045226130653"/>
        <n v="-0.07364341085271318"/>
        <n v="0.01927710843373494"/>
        <n v="-0.2631578947368421"/>
        <n v="0.13432835820895522"/>
        <n v="-0.28917609046849757"/>
        <n v="0.24060150375939848"/>
        <n v="-0.500768049155146"/>
        <n v="0.1476923076923077"/>
        <n v="-0.30113636363636365"/>
        <n v="0.15800865800865802"/>
        <n v="0.2767857142857143"/>
        <n v="-0.0823045267489712"/>
        <n v="-0.039660056657223795"/>
        <n v="0.383248730964467"/>
        <n v="0.17012448132780084"/>
        <n v="-0.6875"/>
        <n v="-0.10033444816053512"/>
        <n v="0.3446601941747573"/>
        <n v="0.15816326530612246"/>
        <n v="0.260233918128655"/>
        <n v="0.35185185185185186"/>
        <n v="-0.9354330708661417"/>
        <n v="0.05670103092783505"/>
        <n v="0.2803030303030303"/>
        <n v="-0.1511627906976744"/>
        <n v="-0.33519553072625696"/>
        <n v="-0.7269230769230769"/>
        <n v="-0.3853211009174312"/>
        <n v="0.3548387096774194"/>
        <n v="0.07228915662650602"/>
        <n v="0.0380952380952381"/>
        <n v="0.28431372549019607"/>
        <n v="-0.34365325077399383"/>
        <n v="-0.32222222222222224"/>
        <n v="-0.35093167701863354"/>
        <n v="-0.06432748538011696"/>
        <n v="-0.25210084033613445"/>
        <n v="-0.0449438202247191"/>
        <n v="0.10199004975124377"/>
        <n v="-0.7128205128205128"/>
        <n v="0.2125340599455041"/>
        <n v="-0.14457831325301204"/>
        <n v="0.21991701244813278"/>
        <n v="0.06459948320413436"/>
        <n v="-0.04487179487179487"/>
        <n v="-0.5842696629213483"/>
        <n v="-0.028037383177570093"/>
        <n v="-1.0735294117647058"/>
        <n v="-0.6436781609195402"/>
        <n v="0.03"/>
        <n v="-0.8913043478260869"/>
        <n v="0.28654970760233917"/>
        <n v="-0.02553191489361702"/>
        <n v="-0.3142857142857143"/>
        <n v="-0.38144329896907214"/>
        <n v="0.0"/>
        <n v="-0.2737430167597765"/>
        <n v="0.016"/>
        <n v="-0.061224489795918366"/>
        <n v="-0.7362637362637363"/>
        <n v="-0.23348017621145375"/>
        <n v="0.310126582278481"/>
        <n v="0.10749185667752444"/>
        <n v="-1.4464285714285714"/>
        <n v="-0.7906976744186046"/>
        <n v="-0.615819209039548"/>
        <n v="-1.2816901408450705"/>
        <n v="-0.3700787401574803"/>
        <n v="-0.291866028708134"/>
        <n v="0.34"/>
        <n v="0.08333333333333333"/>
        <n v="-0.271505376344086"/>
        <n v="-0.05"/>
        <n v="0.0945945945945946"/>
        <n v="0.31952662721893493"/>
        <n v="-0.11764705882352941"/>
        <n v="0.22727272727272727"/>
        <n v="0.5376712328767124"/>
        <n v="0.00303951367781155"/>
        <n v="0.40782122905027934"/>
        <n v="0.05660377358490566"/>
        <n v="0.19166666666666668"/>
        <n v="0.109375"/>
        <n v="0.2"/>
        <n v="0.2545454545454545"/>
        <n v="-0.328125"/>
        <n v="-1.0105263157894737"/>
        <n v="0.16981132075471697"/>
        <n v="-0.2937853107344633"/>
        <n v="-0.10588235294117647"/>
        <n v="-0.5071090047393365"/>
        <n v="0.0625"/>
        <n v="-0.25862068965517243"/>
        <n v="0.20855614973262032"/>
        <n v="-0.37462235649546827"/>
        <n v="-0.23376623376623376"/>
        <n v="-0.940677966101695"/>
        <n v="0.1619047619047619"/>
        <n v="0.4171779141104294"/>
        <n v="0.21495327102803738"/>
        <n v="0.7254901960784313"/>
        <n v="-0.1564245810055866"/>
        <n v="-2.5714285714285716"/>
        <n v="-0.2111111111111111"/>
        <n v="-0.12883435582822086"/>
        <n v="-0.25203252032520324"/>
        <n v="0.2125984251968504"/>
        <n v="-0.1935483870967742"/>
        <n v="-1.2612612612612613"/>
        <n v="0.49224806201550386"/>
        <n v="0.30303030303030304"/>
        <n v="0.2727272727272727"/>
        <n v="-0.34177215189873417"/>
        <n v="-0.9210526315789473"/>
        <n v="0.07692307692307693"/>
        <n v="0.054945054945054944"/>
        <n v="-0.18181818181818182"/>
        <n v="0.09826589595375723"/>
        <n v="0.2537313432835821"/>
        <n v="-0.4659090909090909"/>
        <n v="-0.1111111111111111"/>
        <n v="-0.04819277108433735"/>
        <n v="-0.8205128205128205"/>
        <n v="-2.0"/>
        <n v="-0.21621621621621623"/>
        <n v="-1.3591160220994476"/>
        <n v="-0.15294117647058825"/>
        <n v="0.30985915492957744"/>
        <n v="0.2129032258064516"/>
        <n v="0.5263157894736842"/>
        <n v="0.05945945945945946"/>
        <n v="-0.022222222222222223"/>
        <n v="-0.07608695652173914"/>
        <n v="0.23178807947019867"/>
        <n v="0.5"/>
        <n v="-0.09574468085106383"/>
        <n v="-0.4"/>
        <n v="0.19767441860465115"/>
        <n v="0.048"/>
        <n v="0.41836734693877553"/>
        <n v="-0.12931034482758622"/>
        <n v="-0.28225806451612906"/>
        <n v="-1.1515151515151516"/>
        <n v="-0.44285714285714284"/>
        <n v="-0.1485148514851485"/>
        <n v="-1.4081632653061225"/>
        <n v="-0.680672268907563"/>
        <n v="0.1111111111111111"/>
        <n v="0.05223880597014925"/>
        <n v="-1.9420289855072463"/>
        <n v="0.26666666666666666"/>
        <n v="-0.25"/>
        <n v="-1.2333333333333334"/>
        <n v="0.0967741935483871"/>
        <n v="-0.6129032258064516"/>
        <n v="-0.6486486486486487"/>
        <n v="-0.09"/>
        <n v="0.18705035971223022"/>
        <n v="-0.2289156626506024"/>
        <n v="-0.25301204819277107"/>
        <n v="-0.8823529411764706"/>
        <n v="0.009345794392523364"/>
        <n v="-2.2705314009661834"/>
        <n v="-0.7862595419847328"/>
        <n v="-0.29133858267716534"/>
        <n v="0.21348314606741572"/>
        <n v="0.09523809523809523"/>
        <n v="-1.875"/>
        <n v="0.4838709677419355"/>
        <n v="-0.23255813953488372"/>
        <n v="0.1891891891891892"/>
        <n v="-0.8840579710144928"/>
        <n v="-0.43548387096774194"/>
        <n v="-1.015625"/>
        <n v="-0.22988505747126436"/>
        <n v="0.2074074074074074"/>
        <n v="-0.2465753424657534"/>
        <n v="0.125"/>
        <n v="-1.1842105263157894"/>
        <n v="0.14285714285714285"/>
        <n v="-0.5319148936170213"/>
        <n v="-1.95"/>
        <n v="-0.7272727272727273"/>
        <n v="0.041666666666666664"/>
        <n v="-0.27058823529411763"/>
        <n v="-0.20634920634920634"/>
        <n v="0.14150943396226415"/>
        <n v="0.3333333333333333"/>
        <n v="-1.2666666666666666"/>
        <n v="-0.20454545454545456"/>
        <n v="0.4444444444444444"/>
        <n v="-1.0178571428571428"/>
        <n v="-0.15789473684210525"/>
        <n v="-2.090909090909091"/>
        <n v="-0.4666666666666667"/>
        <n v="-0.5208333333333334"/>
        <n v="-0.10204081632653061"/>
        <n v="0.04878048780487805"/>
        <n v="0.10344827586206896"/>
        <n v="0.46153846153846156"/>
        <n v="-0.42105263157894735"/>
        <n v="-1.380952380952381"/>
        <n v="0.5862068965517241"/>
        <n v="-0.6448598130841121"/>
        <n v="0.0196078431372549"/>
        <n v="-1.4878048780487805"/>
        <n v="0.05172413793103448"/>
        <n v="0.14583333333333334"/>
        <n v="-0.85"/>
        <n v="-9.2"/>
        <n v="-0.23333333333333334"/>
        <n v="0.36666666666666664"/>
        <n v="-0.3305785123966942"/>
        <n v="-0.625"/>
        <n v="-0.8431372549019608"/>
        <n v="-0.4230769230769231"/>
        <n v="0.5555555555555556"/>
        <n v="-0.6153846153846154"/>
        <n v="-0.2222222222222222"/>
        <n v="-0.8333333333333334"/>
        <n v="-1.2692307692307692"/>
        <n v="-0.11267605633802817"/>
        <n v="-0.8846153846153846"/>
        <n v="-0.07692307692307693"/>
        <n v="-1.2916666666666667"/>
        <n v="-1.4473684210526316"/>
        <n v="-0.6794871794871795"/>
        <n v="0.08888888888888889"/>
        <n v="0.6510067114093959"/>
        <n v="0.23333333333333334"/>
        <n v="-0.41379310344827586"/>
        <n v="-0.578125"/>
        <n v="-0.5526315789473685"/>
        <n v="0.6333333333333333"/>
        <n v="-1.59375"/>
        <n v="-0.36666666666666664"/>
        <n v="-1.3478260869565217"/>
        <n v="0.15789473684210525"/>
        <n v="0.03225806451612903"/>
        <n v="-0.3953488372093023"/>
        <n v="-0.2972972972972973"/>
        <n v="0.3939393939393939"/>
        <n v="0.17777777777777778"/>
        <n v="-0.39285714285714285"/>
        <n v="0.375"/>
        <n v="0.5789473684210527"/>
        <n v="-0.6785714285714286"/>
        <n v="-1.75"/>
        <n v="-1.0526315789473684"/>
        <n v="-1.7142857142857142"/>
        <n v="-0.4166666666666667"/>
        <n v="-0.3333333333333333"/>
        <n v="0.5714285714285714"/>
        <n v="0.4666666666666667"/>
        <n v="0.03488372093023256"/>
        <n v="-1.0740740740740742"/>
        <n v="-3.090909090909091"/>
        <n v="-0.26666666666666666"/>
        <n v="-1.2592592592592593"/>
        <n v="-0.3469387755102041"/>
        <n v="0.3076923076923077"/>
        <n v="-0.16666666666666666"/>
        <n v="0.08823529411764706"/>
        <n v="-3.8"/>
        <n v="-0.4444444444444444"/>
        <n v="-0.5609756097560976"/>
        <n v="-0.5294117647058824"/>
        <n v="-0.59375"/>
        <n v="-0.03571428571428571"/>
        <n v="0.2222222222222222"/>
        <n v="0.3125"/>
        <n v="0.45454545454545453"/>
        <n v="-0.8461538461538461"/>
        <n v="-4.142857142857143"/>
        <n v="0.5151515151515151"/>
        <n v="-1.4285714285714286"/>
        <n v="-1.8"/>
        <n v="0.15625"/>
        <n v="-0.11538461538461539"/>
        <n v="-0.6470588235294118"/>
        <n v="-0.038461538461538464"/>
        <n v="-1.8181818181818181"/>
        <n v="0.3225806451612903"/>
        <n v="-3.0"/>
        <n v="0.47368421052631576"/>
        <n v="-1.3333333333333333"/>
        <n v="-2.5"/>
        <n v="-1.5384615384615385"/>
        <n v="-2.6"/>
        <n v="-2.1666666666666665"/>
        <n v="-0.6333333333333333"/>
        <n v="1.0"/>
        <n v="-1.375"/>
        <n v="-0.13043478260869565"/>
        <n v="-0.3076923076923077"/>
        <n v="-6.0"/>
        <n v="-1.7777777777777777"/>
        <n v="-0.5555555555555556"/>
        <n v="0.09090909090909091"/>
        <n v="-1.5454545454545454"/>
        <n v="-1.2352941176470589"/>
        <n v="0.296195652173913"/>
        <n v="0.5660377358490566"/>
        <n v="0.2703862660944206"/>
        <n v="0.27563722584469474"/>
        <n v="-1.7647058823529411"/>
        <n v="-0.17088607594936708"/>
        <n v="-2.0952380952380953"/>
        <n v="0.12696941612604262"/>
        <n v="-1.3"/>
        <n v="-1.2727272727272727"/>
        <n v="0.36923076923076925"/>
        <n v="-0.08333333333333333"/>
        <n v="-2.625"/>
        <n v="0.46"/>
        <n v="-0.03773584905660377"/>
        <n v="-0.11904761904761904"/>
        <n v="-1.0859375"/>
        <n v="-1.1538461538461537"/>
        <n v="0.017241379310344827"/>
        <n v="-0.8760330578512396"/>
        <n v="-0.28125"/>
        <n v="0.1794871794871795"/>
        <n v="0.6193490054249547"/>
        <n v="0.4405144694533762"/>
        <n v="0.9138381201044387"/>
        <e v="#DIV/0!"/>
        <m/>
      </sharedItems>
    </cacheField>
    <cacheField name="Sept" numFmtId="10">
      <sharedItems containsString="0" containsBlank="1" containsNumber="1">
        <n v="0.4811063498246981"/>
        <n v="0.18527080581241745"/>
        <n v="-0.3274814314652262"/>
        <n v="0.26657691013126894"/>
        <n v="0.26201696512723843"/>
        <n v="0.20928157072735387"/>
        <n v="-0.012582056892778994"/>
        <n v="0.3952855847688123"/>
        <n v="0.3801242236024845"/>
        <n v="0.1738083774675012"/>
        <n v="0.26434426229508196"/>
        <n v="0.10741444866920152"/>
        <n v="0.05660377358490566"/>
        <n v="0.12043301759133965"/>
        <n v="0.28929690998656515"/>
        <n v="0.2348993288590604"/>
        <n v="0.05846774193548387"/>
        <n v="-0.014446227929373997"/>
        <n v="0.3182108626198083"/>
        <n v="0.16734486266531026"/>
        <n v="0.2502113271344041"/>
        <n v="0.30132788559754853"/>
        <n v="0.09090909090909091"/>
        <n v="0.05182760501909438"/>
        <n v="-0.3007985803016859"/>
        <n v="0.2927823050058207"/>
        <n v="0.5328376703841388"/>
        <n v="0.3965201465201465"/>
        <n v="0.2965538089480048"/>
        <n v="0.4869109947643979"/>
        <n v="0.02354145342886387"/>
        <n v="0.3567567567567568"/>
        <n v="0.3395860284605433"/>
        <n v="0.3715046604527297"/>
        <n v="0.07802340702210664"/>
        <n v="0.04215686274509804"/>
        <n v="-0.043243243243243246"/>
        <n v="0.21200311769290725"/>
        <n v="-0.3721973094170404"/>
        <n v="0.2996715927750411"/>
        <n v="0.3993006993006993"/>
        <n v="0.18732673267326733"/>
        <n v="0.3933333333333333"/>
        <n v="0.30432136335970783"/>
        <n v="0.335191637630662"/>
        <n v="0.36363636363636365"/>
        <n v="0.3074301295160191"/>
        <n v="0.15532959326788218"/>
        <n v="0.28419372006386373"/>
        <n v="0.49575551782682514"/>
        <n v="0.10333863275039745"/>
        <n v="0.483640081799591"/>
        <n v="0.018691588785046728"/>
        <n v="0.11012916383412645"/>
        <n v="0.40213523131672596"/>
        <n v="0.2966895690193629"/>
        <n v="0.2987249544626594"/>
        <n v="0.2771604938271605"/>
        <n v="-0.663135593220339"/>
        <n v="0.3308660251665433"/>
        <n v="0.1606280193236715"/>
        <n v="0.32831001076426264"/>
        <n v="0.2080745341614907"/>
        <n v="0.8464180569185475"/>
        <n v="0.26541554959785524"/>
        <n v="0.35539906103286384"/>
        <n v="0.22944960686204433"/>
        <n v="0.2123726895511128"/>
        <n v="0.47839831401475236"/>
        <n v="0.6982995063082831"/>
        <n v="0.008287292817679558"/>
        <n v="0.28679245283018867"/>
        <n v="0.1937984496124031"/>
        <n v="0.7081054201889607"/>
        <n v="-0.34517045454545453"/>
        <n v="0.14880332986472425"/>
        <n v="0.4097331240188383"/>
        <n v="0.3042654028436019"/>
        <n v="0.11842105263157894"/>
        <n v="-0.0519774011299435"/>
        <n v="0.36969001148105624"/>
        <n v="0.40641158221303"/>
        <n v="0.13709677419354838"/>
        <n v="-0.016018306636155607"/>
        <n v="0.2971071149335418"/>
        <n v="0.2215628090999011"/>
        <n v="0.032058492688413945"/>
        <n v="-0.013201320132013201"/>
        <n v="0.6265822784810127"/>
        <n v="0.42592592592592593"/>
        <n v="0.15224534501642936"/>
        <n v="0.27461139896373055"/>
        <n v="-0.1959016393442623"/>
        <n v="0.0911854103343465"/>
        <n v="0.1625668449197861"/>
        <n v="0.024185068349106203"/>
        <n v="0.17833698030634573"/>
        <n v="0.09259259259259259"/>
        <n v="0.3241167434715822"/>
        <n v="0.47073474470734744"/>
        <n v="-0.010596026490066225"/>
        <n v="-0.10091743119266056"/>
        <n v="-0.082010582010582"/>
        <n v="0.3543859649122807"/>
        <n v="0.31886477462437396"/>
        <n v="0.3380462724935733"/>
        <n v="0.037628278221208664"/>
        <n v="-0.1348747591522158"/>
        <n v="0.41033925686591277"/>
        <n v="0.27534246575342464"/>
        <n v="0.4142857142857143"/>
        <n v="-0.043824701195219126"/>
        <n v="0.02127659574468085"/>
        <n v="0.35449101796407184"/>
        <n v="0.37982565379825656"/>
        <n v="0.28664495114006516"/>
        <n v="0.21578947368421053"/>
        <n v="0.2810734463276836"/>
        <n v="0.1878453038674033"/>
        <n v="0.4449877750611247"/>
        <n v="0.04711246200607903"/>
        <n v="0.35060975609756095"/>
        <n v="0.4438964241676942"/>
        <n v="0.2026315789473684"/>
        <n v="0.38023335621139326"/>
        <n v="0.479297365119197"/>
        <n v="0.08928571428571429"/>
        <n v="0.2787418655097614"/>
        <n v="0.4292565947242206"/>
        <n v="0.1389452332657201"/>
        <n v="0.1412609736632083"/>
        <n v="0.14392803598200898"/>
        <n v="0.3553784860557769"/>
        <n v="0.24694708276797828"/>
        <n v="0.452353616532721"/>
        <n v="0.19674185463659147"/>
        <n v="0.41358024691358025"/>
        <n v="0.22077922077922077"/>
        <n v="0.43947858472998136"/>
        <n v="0.2775"/>
        <n v="0.2695852534562212"/>
        <n v="0.3447488584474886"/>
        <n v="0.06387225548902195"/>
        <n v="0.11420612813370473"/>
        <n v="-0.24436741767764297"/>
        <n v="-0.027624309392265192"/>
        <n v="0.20368098159509201"/>
        <n v="0.37670514165792235"/>
        <n v="0.30237154150197626"/>
        <n v="0.5330948121645797"/>
        <n v="0.4154013015184382"/>
        <n v="0.2543859649122807"/>
        <n v="0.30168776371308015"/>
        <n v="0.3869294605809129"/>
        <n v="0.32309746328437916"/>
        <n v="0.19831932773109243"/>
        <n v="0.4185336048879837"/>
        <n v="0.1836734693877551"/>
        <n v="0.19142324425108764"/>
        <n v="-0.07264957264957266"/>
        <n v="-0.6987704918032787"/>
        <n v="0.13800424628450106"/>
        <n v="0.4810810810810811"/>
        <n v="0.09462365591397849"/>
        <n v="-0.12080536912751678"/>
        <n v="0.49184149184149184"/>
        <n v="0.3180987202925046"/>
        <n v="-0.28278041074249605"/>
        <n v="0.2852664576802508"/>
        <n v="0.2306684141546527"/>
        <n v="0.41898527004909986"/>
        <n v="-0.05443037974683544"/>
        <n v="0.5405714285714286"/>
        <n v="0.41363636363636364"/>
        <n v="-0.37913223140495866"/>
        <n v="0.23956262425447317"/>
        <n v="0.32488822652757077"/>
        <n v="0.23865877712031558"/>
        <n v="-0.5136612021857924"/>
        <n v="0.4908722109533469"/>
        <n v="0.036281179138321996"/>
        <n v="-0.1399548532731377"/>
        <n v="0.13050570962479607"/>
        <n v="0.19946091644204852"/>
        <n v="0.24262734584450402"/>
        <n v="0.20868113522537562"/>
        <n v="0.2732793522267207"/>
        <n v="0.25938009787928223"/>
        <n v="-0.122568093385214"/>
        <n v="0.45287958115183247"/>
        <n v="0.35126050420168065"/>
        <n v="0.08794326241134752"/>
        <n v="0.6569940476190477"/>
        <n v="-0.190625"/>
        <n v="0.06865912762520193"/>
        <n v="0.32926829268292684"/>
        <n v="-0.15568862275449102"/>
        <n v="0.1788793103448276"/>
        <n v="0.19572953736654805"/>
        <n v="0.3768545994065282"/>
        <n v="0.22635135135135134"/>
        <n v="0.08656036446469248"/>
        <n v="0.22568093385214008"/>
        <n v="-0.06984667802385008"/>
        <n v="0.2663316582914573"/>
        <n v="0.15632754342431762"/>
        <n v="-0.05825242718446602"/>
        <n v="-0.36217948717948717"/>
        <n v="0.00554016620498615"/>
        <n v="0.0673758865248227"/>
        <n v="0.33689839572192515"/>
        <n v="0.24546952224052718"/>
        <n v="-0.0774818401937046"/>
        <n v="-0.32802547770700635"/>
        <n v="0.5531135531135531"/>
        <n v="-0.18947368421052632"/>
        <n v="0.20153061224489796"/>
        <n v="-0.072992700729927"/>
        <n v="-0.04523809523809524"/>
        <n v="0.1778846153846154"/>
        <n v="0.036885245901639344"/>
        <n v="0.05465288035450517"/>
        <n v="0.32786885245901637"/>
        <n v="0.10105757931844889"/>
        <n v="0.1853035143769968"/>
        <n v="-0.011764705882352941"/>
        <n v="0.11032863849765258"/>
        <n v="0.424390243902439"/>
        <n v="0.284789644012945"/>
        <n v="0.189010989010989"/>
        <n v="0.12751677852348994"/>
        <n v="0.40186915887850466"/>
        <n v="-0.3581081081081081"/>
        <n v="-0.08923076923076922"/>
        <n v="0.8117647058823529"/>
        <n v="0.0407673860911271"/>
        <n v="0.38944723618090454"/>
        <n v="0.20241286863270777"/>
        <n v="-0.6038291605301914"/>
        <n v="0.2369146005509642"/>
        <n v="0.05963302752293578"/>
        <n v="0.5047619047619047"/>
        <n v="0.125"/>
        <n v="-0.3274647887323944"/>
        <n v="-0.12446351931330472"/>
        <n v="0.2283464566929134"/>
        <n v="0.34234234234234234"/>
        <n v="-0.3163265306122449"/>
        <n v="0.4948453608247423"/>
        <n v="0.026455026455026454"/>
        <n v="-0.023728813559322035"/>
        <n v="-0.04328018223234624"/>
        <n v="0.10052910052910052"/>
        <n v="-0.25957446808510637"/>
        <n v="0.2237442922374429"/>
        <n v="0.22139303482587064"/>
        <n v="-0.24774774774774774"/>
        <n v="0.32224532224532226"/>
        <n v="-0.3697478991596639"/>
        <n v="0.3709090909090909"/>
        <n v="0.06315789473684211"/>
        <n v="0.3496932515337423"/>
        <n v="0.24770642201834864"/>
        <n v="-0.07246376811594203"/>
        <n v="0.031496062992125984"/>
        <n v="-0.3101851851851852"/>
        <n v="0.25742574257425743"/>
        <n v="-0.09455587392550144"/>
        <n v="0.31754874651810583"/>
        <n v="0.24381625441696114"/>
        <n v="-0.7068965517241379"/>
        <n v="-0.4666666666666667"/>
        <n v="-0.0513595166163142"/>
        <n v="-0.18229166666666666"/>
        <n v="0.04905660377358491"/>
        <n v="-0.13970588235294118"/>
        <n v="-0.0034482758620689655"/>
        <n v="-0.23232323232323232"/>
        <n v="0.14893617021276595"/>
        <n v="0.42105263157894735"/>
        <n v="0.3333333333333333"/>
        <n v="-0.7011070110701108"/>
        <n v="-0.20481927710843373"/>
        <n v="-0.36551724137931035"/>
        <n v="0.09885931558935361"/>
        <n v="-0.06779661016949153"/>
        <n v="-0.2920353982300885"/>
        <n v="0.018050541516245487"/>
        <n v="0.42328042328042326"/>
        <n v="0.39590443686006827"/>
        <n v="0.03"/>
        <n v="-0.21487603305785125"/>
        <n v="0.3149171270718232"/>
        <n v="0.32242990654205606"/>
        <n v="-0.42021276595744683"/>
        <n v="-0.05747126436781609"/>
        <n v="0.6838842975206612"/>
        <n v="0.10989010989010989"/>
        <n v="0.28662420382165604"/>
        <n v="-0.3007518796992481"/>
        <n v="0.2867647058823529"/>
        <n v="-0.2823529411764706"/>
        <n v="0.07894736842105263"/>
        <n v="0.35294117647058826"/>
        <n v="0.021052631578947368"/>
        <n v="-0.050314465408805034"/>
        <n v="0.34394904458598724"/>
        <n v="-0.3221476510067114"/>
        <n v="-0.17985611510791366"/>
        <n v="-0.46825396825396826"/>
        <n v="0.4086687306501548"/>
        <n v="0.12048192771084337"/>
        <n v="0.15723270440251572"/>
        <n v="-0.2587601078167116"/>
        <n v="0.0"/>
        <n v="0.32450331125827814"/>
        <n v="-0.17857142857142858"/>
        <n v="0.3798449612403101"/>
        <n v="0.3007518796992481"/>
        <n v="0.27358490566037735"/>
        <n v="0.5"/>
        <n v="-0.15789473684210525"/>
        <n v="0.008982035928143712"/>
        <n v="-0.3380281690140845"/>
        <n v="0.26143790849673204"/>
        <n v="-0.0189873417721519"/>
        <n v="0.6867469879518072"/>
        <n v="-0.1391304347826087"/>
        <n v="0.21367521367521367"/>
        <n v="0.24691358024691357"/>
        <n v="-0.8538461538461538"/>
        <n v="0.2918918918918919"/>
        <n v="0.12121212121212122"/>
        <n v="-0.36666666666666664"/>
        <n v="-0.022727272727272728"/>
        <n v="-0.5384615384615384"/>
        <n v="-0.07142857142857142"/>
        <n v="0.31683168316831684"/>
        <n v="0.10300429184549356"/>
        <n v="0.49222797927461137"/>
        <n v="0.043478260869565216"/>
        <n v="-0.3333333333333333"/>
        <n v="-0.15463917525773196"/>
        <n v="0.07142857142857142"/>
        <n v="-0.7101449275362319"/>
        <n v="0.3888888888888889"/>
        <n v="-0.06557377049180328"/>
        <n v="-0.26436781609195403"/>
        <n v="-0.6428571428571429"/>
        <n v="0.15454545454545454"/>
        <n v="0.46153846153846156"/>
        <n v="0.007352941176470588"/>
        <n v="0.7083333333333334"/>
        <n v="0.3617021276595745"/>
        <n v="0.32061068702290074"/>
        <n v="-0.20606060606060606"/>
        <n v="0.15328467153284672"/>
        <n v="0.20588235294117646"/>
        <n v="0.2523364485981308"/>
        <n v="-0.19230769230769232"/>
        <n v="0.24731182795698925"/>
        <n v="0.08421052631578947"/>
        <n v="0.3235294117647059"/>
        <n v="0.44594594594594594"/>
        <n v="0.08148148148148149"/>
        <n v="-0.48717948717948717"/>
        <n v="-1.1743119266055047"/>
        <n v="0.16666666666666666"/>
        <n v="0.0707070707070707"/>
        <n v="-0.2"/>
        <n v="-0.5"/>
        <n v="0.2777777777777778"/>
        <n v="0.45323741007194246"/>
        <n v="-1.095890410958904"/>
        <n v="0.36036036036036034"/>
        <n v="0.16326530612244897"/>
        <n v="0.15384615384615385"/>
        <n v="0.075"/>
        <n v="-0.38636363636363635"/>
        <n v="-0.24096385542168675"/>
        <n v="0.4585152838427948"/>
        <n v="0.4519774011299435"/>
        <n v="-0.11009174311926606"/>
        <n v="-0.5952380952380952"/>
        <n v="-0.014705882352941176"/>
        <n v="0.016129032258064516"/>
        <n v="-2.12"/>
        <n v="-0.5934579439252337"/>
        <n v="0.06666666666666667"/>
        <n v="-0.05759162303664921"/>
        <n v="0.42857142857142855"/>
        <n v="-0.41379310344827586"/>
        <n v="0.10416666666666667"/>
        <n v="0.5663716814159292"/>
        <n v="-0.13274336283185842"/>
        <n v="-0.2616822429906542"/>
        <n v="0.5625"/>
        <n v="-0.14705882352941177"/>
        <n v="-0.04716981132075472"/>
        <n v="0.2903225806451613"/>
        <n v="0.17894736842105263"/>
        <n v="-0.0449438202247191"/>
        <n v="-0.4594594594594595"/>
        <n v="-0.15384615384615385"/>
        <n v="-0.013333333333333334"/>
        <n v="-0.2631578947368421"/>
        <n v="-1.0196078431372548"/>
        <n v="-0.1346153846153846"/>
        <n v="0.07964601769911504"/>
        <n v="-0.7777777777777778"/>
        <n v="0.23076923076923078"/>
        <n v="0.5849056603773585"/>
        <n v="1.0"/>
        <n v="-1.0714285714285714"/>
        <n v="-0.22448979591836735"/>
        <n v="0.6388888888888888"/>
        <n v="-0.24691358024691357"/>
        <n v="0.045454545454545456"/>
        <n v="-0.8333333333333334"/>
        <n v="-0.35294117647058826"/>
        <n v="0.3088235294117647"/>
        <n v="0.08771929824561403"/>
        <n v="-0.38461538461538464"/>
        <n v="0.4375"/>
        <n v="0.5714285714285714"/>
        <n v="-0.07692307692307693"/>
        <n v="0.7254901960784313"/>
        <n v="0.008849557522123894"/>
        <n v="0.030303030303030304"/>
        <n v="-1.1794871794871795"/>
        <n v="0.4794520547945205"/>
        <n v="0.4838709677419355"/>
        <n v="0.6181818181818182"/>
        <n v="0.45454545454545453"/>
        <n v="-5.166666666666667"/>
        <n v="-0.6551724137931034"/>
        <n v="-0.9761904761904762"/>
        <n v="0.18181818181818182"/>
        <n v="-0.7209302325581395"/>
        <n v="-0.16666666666666666"/>
        <n v="0.8205128205128205"/>
        <n v="-0.8823529411764706"/>
        <n v="0.5454545454545454"/>
        <n v="-1.225"/>
        <n v="0.2987012987012987"/>
        <n v="-0.08823529411764706"/>
        <n v="-1.3076923076923077"/>
        <n v="0.3064516129032258"/>
        <n v="-0.5185185185185185"/>
        <n v="-0.4864864864864865"/>
        <n v="-1.744186046511628"/>
        <n v="-1.0909090909090908"/>
        <n v="0.024390243902439025"/>
        <n v="0.6837606837606838"/>
        <n v="0.47619047619047616"/>
        <n v="-1.163265306122449"/>
        <n v="-0.7719298245614035"/>
        <n v="-0.6785714285714286"/>
        <n v="0.4782608695652174"/>
        <n v="-0.375"/>
        <n v="0.10526315789473684"/>
        <n v="-0.2619047619047619"/>
        <n v="-0.0625"/>
        <n v="-0.9166666666666666"/>
        <n v="0.7125"/>
        <n v="0.2857142857142857"/>
        <n v="-1.25"/>
        <n v="0.2619047619047619"/>
        <n v="-0.2857142857142857"/>
        <n v="-0.6764705882352942"/>
        <n v="0.8"/>
        <n v="-3.0"/>
        <n v="0.05"/>
        <n v="0.43478260869565216"/>
        <n v="-2.75"/>
        <n v="0.13580246913580246"/>
        <n v="0.08823529411764706"/>
        <n v="-2.7"/>
        <n v="0.041666666666666664"/>
        <n v="-0.7272727272727273"/>
        <n v="-0.5945945945945946"/>
        <n v="-6.333333333333333"/>
        <n v="0.08695652173913043"/>
        <n v="-1.3157894736842106"/>
        <n v="-0.23076923076923078"/>
        <n v="-0.29411764705882354"/>
        <n v="-0.22857142857142856"/>
        <n v="-0.6363636363636364"/>
        <n v="0.6666666666666666"/>
        <n v="-0.6875"/>
        <n v="-0.3076923076923077"/>
        <n v="-0.625"/>
        <n v="0.08333333333333333"/>
        <n v="0.05714285714285714"/>
        <n v="0.17647058823529413"/>
        <n v="-0.1"/>
        <n v="0.32"/>
        <n v="-1.0833333333333333"/>
        <n v="0.6470588235294118"/>
        <n v="0.6"/>
        <n v="-0.9"/>
        <n v="0.3157894736842105"/>
        <n v="-7.0"/>
        <n v="-2.0526315789473686"/>
        <n v="-0.84"/>
        <n v="-0.46153846153846156"/>
        <n v="-5.4"/>
        <n v="-1.1578947368421053"/>
        <n v="0.725"/>
        <n v="-0.09375"/>
        <n v="0.5555555555555556"/>
        <n v="-1.125"/>
        <n v="-1.5"/>
        <n v="-7.4"/>
        <n v="0.4365904365904366"/>
        <n v="0.7260127931769723"/>
        <n v="0.36140350877192984"/>
        <n v="0.3103448275862069"/>
        <n v="-0.5483870967741935"/>
        <n v="-0.024390243902439025"/>
        <n v="0.29411764705882354"/>
        <n v="0.3456603773584906"/>
        <n v="-2.727272727272727"/>
        <n v="0.07246376811594203"/>
        <n v="-0.4117647058823529"/>
        <n v="0.22580645161290322"/>
        <n v="-4.25"/>
        <n v="0.5818181818181818"/>
        <n v="-0.7697368421052632"/>
        <n v="-1.0"/>
        <n v="0.28125"/>
        <n v="-0.2765151515151515"/>
        <n v="-0.0859375"/>
        <n v="0.5185185185185185"/>
        <n v="0.4762979683972912"/>
        <n v="0.2822164948453608"/>
        <n v="0.8137535816618912"/>
        <n v="0.4766277128547579"/>
        <n v="0.7155963302752294"/>
        <n v="0.9318181818181818"/>
        <n v="0.9578947368421052"/>
        <m/>
      </sharedItems>
    </cacheField>
    <cacheField name="Summer to Summer Ave Change">
      <sharedItems containsBlank="1" containsMixedTypes="1" containsNumber="1">
        <n v="0.45096584285860625"/>
        <n v="0.1556904650731714"/>
        <n v="-0.44207533408265165"/>
        <n v="0.20135823132653702"/>
        <n v="0.17519363941136212"/>
        <n v="0.056762938572786664"/>
        <n v="-0.009176198671432774"/>
        <n v="0.29164824197568684"/>
        <n v="0.32262025133612593"/>
        <n v="0.1262964228361704"/>
        <n v="0.15406562227180134"/>
        <n v="0.07402325142263688"/>
        <n v="-0.01979892967897067"/>
        <n v="0.0902311500841032"/>
        <n v="0.2133485690183681"/>
        <n v="0.1944962133861915"/>
        <n v="0.004580558178835924"/>
        <n v="-0.10085947760105064"/>
        <n v="0.21036726096290098"/>
        <n v="0.14468755012315188"/>
        <n v="0.20946780348489752"/>
        <n v="0.23586993530813755"/>
        <n v="-0.45454545454545453"/>
        <n v="-0.014525250061221157"/>
        <n v="-0.413557184887685"/>
        <n v="0.1796237809017019"/>
        <n v="0.4557426786084395"/>
        <n v="0.23340187350668237"/>
        <n v="0.2188301257625178"/>
        <n v="0.3859625001833194"/>
        <n v="-0.1180516860228614"/>
        <n v="0.35396523283847225"/>
        <n v="0.24581111377778297"/>
        <n v="0.30808855753496783"/>
        <n v="0.1492144504044477"/>
        <n v="-0.1474117218003175"/>
        <n v="-0.0668295782219833"/>
        <n v="0.17200345818168628"/>
        <n v="-0.48769652421584375"/>
        <n v="0.26170350066767617"/>
        <n v="0.33805105263804736"/>
        <n v="0.1865607245003409"/>
        <n v="0.3211091287540886"/>
        <n v="0.2682004261794991"/>
        <n v="0.29853892091977374"/>
        <n v="0.31689109049047653"/>
        <n v="0.27207443975800955"/>
        <n v="0.06390858723386467"/>
        <n v="0.17750848230796093"/>
        <n v="0.35521620360125483"/>
        <n v="0.012916953426238421"/>
        <n v="0.42075839706417906"/>
        <n v="-0.07863074519691945"/>
        <n v="0.02989553608686037"/>
        <n v="0.32134252974771005"/>
        <n v="0.19227449696974536"/>
        <n v="0.3131555806796056"/>
        <n v="0.26057337406134656"/>
        <n v="-0.6768058918482647"/>
        <n v="0.29564134591660496"/>
        <n v="0.033787142034050685"/>
        <n v="0.35284481501259046"/>
        <n v="0.11308704083640145"/>
        <n v="0.7812456020877627"/>
        <n v="0.1504626430692598"/>
        <n v="0.32892568855457904"/>
        <n v="0.10372572002130631"/>
        <n v="0.12884071526473043"/>
        <n v="0.4536694412451023"/>
        <n v="0.574032930724235"/>
        <n v="-0.19087457959359036"/>
        <n v="0.1818994802111898"/>
        <n v="0.07421014917594945"/>
        <n v="0.7193495137474484"/>
        <n v="-0.2781024686520376"/>
        <n v="0.06579157883150112"/>
        <n v="0.4397685227937329"/>
        <n v="0.289368785874776"/>
        <n v="-0.049628523816136645"/>
        <n v="-0.25267449683469917"/>
        <n v="0.5906820101458145"/>
        <n v="0.34464850680665643"/>
        <n v="0.0577036382383267"/>
        <n v="0.003076027545399443"/>
        <n v="0.14281741979946688"/>
        <n v="0.1729794721828008"/>
        <n v="-0.051289510847967935"/>
        <n v="0.024525167748562934"/>
        <n v="0.28589387896653373"/>
        <n v="0.27801872504474734"/>
        <n v="0.16028108834979884"/>
        <n v="0.42624375257921043"/>
        <n v="0.021315235373740415"/>
        <n v="-0.06419565462118654"/>
        <n v="0.09177724962038687"/>
        <n v="-0.022267655398906613"/>
        <n v="0.16443730735747394"/>
        <n v="0.0026069759079467777"/>
        <n v="0.18444643143728365"/>
        <n v="0.3586550435865504"/>
        <n v="0.017107647132325376"/>
        <n v="-0.033619337357988305"/>
        <n v="-0.10286753590325018"/>
        <n v="0.2430065107925206"/>
        <n v="0.28854036853284426"/>
        <n v="0.10194996551507932"/>
        <n v="-0.06168324308834854"/>
        <n v="-0.23324714821364004"/>
        <n v="0.3621039350022994"/>
        <n v="0.2564983933705395"/>
        <n v="0.39603174603174607"/>
        <n v="-0.11772073383114251"/>
        <n v="0.006268759794937179"/>
        <n v="0.31108009544820137"/>
        <n v="0.317424418862034"/>
        <n v="0.26108309333065033"/>
        <n v="0.06789473684210526"/>
        <n v="0.29540397980100996"/>
        <n v="0.14244951501862366"/>
        <n v="0.44540029147144905"/>
        <n v="-0.055968449070086634"/>
        <n v="0.15522455676363991"/>
        <n v="0.3809034359644441"/>
        <n v="0.021586059743954472"/>
        <n v="0.3170060973578844"/>
        <n v="0.33372275663367257"/>
        <n v="0.12708966565349544"/>
        <n v="0.22355172371533266"/>
        <n v="0.30553738827120125"/>
        <n v="0.16260987153482082"/>
        <n v="0.0033946277067375547"/>
        <n v="0.12112913858469651"/>
        <n v="0.31650560508184844"/>
        <n v="0.1278441707546185"/>
        <n v="0.4061768082663605"/>
        <n v="0.09755791918821444"/>
        <n v="0.32806671920147096"/>
        <n v="0.273292836196062"/>
        <n v="0.24345063257117625"/>
        <n v="0.13364795918367348"/>
        <n v="0.10503072196620583"/>
        <n v="0.2975585234800035"/>
        <n v="0.07032384367541308"/>
        <n v="-0.005008737175383658"/>
        <n v="-0.3912746179297306"/>
        <n v="-0.16724563109098237"/>
        <n v="0.1975327984898537"/>
        <n v="0.20885521633160667"/>
        <n v="0.21506498097166177"/>
        <n v="0.4074451616932624"/>
        <n v="0.46632134041439155"/>
        <n v="0.22969298245614034"/>
        <n v="0.061038056613821626"/>
        <n v="0.31951958261113156"/>
        <n v="0.22461864045677926"/>
        <n v="0.21933510246203744"/>
        <n v="0.38470539893521993"/>
        <n v="0.119926622334327"/>
        <n v="0.029572154116916938"/>
        <n v="-0.13413254349173406"/>
        <n v="-0.6813091359650643"/>
        <n v="0.08535726332916642"/>
        <n v="0.43598027995422134"/>
        <n v="0.0013934606100504676"/>
        <n v="-0.2734284647537177"/>
        <n v="0.3465038362997547"/>
        <n v="0.2871485336999713"/>
        <n v="-0.09941671494414936"/>
        <n v="0.2758931407343985"/>
        <n v="0.1994926229189105"/>
        <n v="0.3815068952741043"/>
        <n v="-0.062418053835231566"/>
        <n v="0.5255049209662989"/>
        <n v="0.4527346972446791"/>
        <n v="-0.488024265482215"/>
        <n v="0.2526095949555194"/>
        <n v="0.17747417338402585"/>
        <n v="0.3512954423083897"/>
        <n v="-0.31749236579877854"/>
        <n v="0.5063922807754782"/>
        <n v="-0.09143119884393724"/>
        <n v="-0.06908932716942853"/>
        <n v="0.1769549824719725"/>
        <n v="0.05080079461246157"/>
        <n v="0.2407432629400773"/>
        <n v="0.15179223720846988"/>
        <n v="0.25886189833558254"/>
        <n v="0.18455547337028294"/>
        <n v="-0.1535761359420999"/>
        <n v="0.18927762841375406"/>
        <n v="0.3808934099955772"/>
        <n v="0.02060714522436535"/>
        <n v="0.5032543053629219"/>
        <n v="-0.38752741228070176"/>
        <n v="-0.06306174053522512"/>
        <n v="0.2192965257626853"/>
        <n v="-0.19500602754886268"/>
        <n v="0.07595926301555106"/>
        <n v="0.06549869725470259"/>
        <n v="0.2642699963324776"/>
        <n v="0.14435607656654426"/>
        <n v="-0.006719817767653763"/>
        <n v="0.29141189549749863"/>
        <n v="-0.22479675673344404"/>
        <n v="0.36110700561631687"/>
        <n v="0.002862566892881696"/>
        <n v="-0.07357065803667745"/>
        <n v="-0.360421050580625"/>
        <n v="-0.24722991689750692"/>
        <n v="-0.007280399381908949"/>
        <n v="0.17748534243927583"/>
        <n v="0.16273476112026358"/>
        <n v="-0.1463896453093169"/>
        <n v="-0.2802408090289418"/>
        <n v="0.4882503249438733"/>
        <n v="-0.6134634338655628"/>
        <n v="0.15981053225310224"/>
        <n v="-0.07331805579132009"/>
        <n v="-0.012980493402180148"/>
        <n v="-0.04263663967611335"/>
        <n v="0.08560680205529728"/>
        <n v="-0.1172616050569962"/>
        <n v="0.2842351781092074"/>
        <n v="-0.19985523491834853"/>
        <n v="0.16649791103465225"/>
        <n v="-0.1564505347593583"/>
        <n v="0.1341686482531553"/>
        <n v="0.3505879790940767"/>
        <n v="0.10124255863198689"/>
        <n v="0.0746754661768826"/>
        <n v="0.2553827547439785"/>
        <n v="0.28599682010315275"/>
        <n v="-0.5228040540540541"/>
        <n v="-0.09478260869565217"/>
        <n v="0.5782124500285551"/>
        <n v="0.09946532569862478"/>
        <n v="0.32484057715477976"/>
        <n v="0.27713236024227983"/>
        <n v="-0.7696311156981666"/>
        <n v="0.14680781573939963"/>
        <n v="0.16996802891298302"/>
        <n v="0.17679955703211517"/>
        <n v="-0.10509776536312848"/>
        <n v="-0.5271939328277356"/>
        <n v="-0.25489231011536795"/>
        <n v="0.2915925831851664"/>
        <n v="0.2073157494844242"/>
        <n v="-0.13911564625850342"/>
        <n v="0.3895795431574692"/>
        <n v="-0.1585991121594837"/>
        <n v="-0.17297551789077215"/>
        <n v="-0.1971059296254899"/>
        <n v="0.018100807574491784"/>
        <n v="-0.25583765421062044"/>
        <n v="0.0894002360063619"/>
        <n v="0.1616915422885572"/>
        <n v="-0.4802841302841303"/>
        <n v="0.26738969109541316"/>
        <n v="-0.257163106206338"/>
        <n v="0.29541305167861187"/>
        <n v="0.06387868897048823"/>
        <n v="0.15241072833097372"/>
        <n v="-0.16828162045149983"/>
        <n v="-0.050250575646756064"/>
        <n v="-0.52101667438629"/>
        <n v="-0.4769316730523627"/>
        <n v="0.14371287128712873"/>
        <n v="-0.4929301108757942"/>
        <n v="0.3020492270602225"/>
        <n v="0.10914216976167206"/>
        <n v="-0.5105911330049261"/>
        <n v="-0.4240549828178694"/>
        <n v="-0.0256797583081571"/>
        <n v="-0.22801734171322158"/>
        <n v="0.032528301886792454"/>
        <n v="-0.10046518607442978"/>
        <n v="-0.36985600606290264"/>
        <n v="-0.23290170426734302"/>
        <n v="0.07446808510638298"/>
        <n v="0.3655896069287142"/>
        <n v="0.22041259500542887"/>
        <n v="-1.073767791249341"/>
        <n v="-0.10240963855421686"/>
        <n v="-0.5781074578989575"/>
        <n v="-0.2584799467250972"/>
        <n v="-0.674743375507281"/>
        <n v="-0.3310570691937844"/>
        <n v="-0.13690774359594426"/>
        <n v="0.38164021164021167"/>
        <n v="0.2396188850967008"/>
        <n v="-0.120752688172043"/>
        <n v="-0.11973684210526317"/>
        <n v="-0.06014071923162832"/>
        <n v="0.3172218771453791"/>
        <n v="0.10239142385926332"/>
        <n v="-0.4601063829787234"/>
        <n v="0.08490073145245558"/>
        <n v="0.6107777651986868"/>
        <n v="0.05646481178396072"/>
        <n v="0.3472227164359677"/>
        <n v="-0.12207405305717123"/>
        <n v="0.2392156862745098"/>
        <n v="-0.08648897058823529"/>
        <n v="0.1394736842105263"/>
        <n v="0.30374331550802136"/>
        <n v="-0.1535361842105263"/>
        <n v="-0.5304203905991394"/>
        <n v="0.2568801826703521"/>
        <n v="-0.3079664808705873"/>
        <n v="-0.14286923402454507"/>
        <n v="-0.4876814864966524"/>
        <n v="0.2355843653250774"/>
        <n v="-0.06906938097216453"/>
        <n v="0.18289442706756803"/>
        <n v="-0.31669123215608996"/>
        <n v="-0.11688311688311688"/>
        <n v="0.16225165562913907"/>
        <n v="-0.5596246973365617"/>
        <n v="0.270874861572536"/>
        <n v="0.3589648969048388"/>
        <n v="0.24426908834420735"/>
        <n v="0.6127450980392157"/>
        <n v="-0.15715965892384592"/>
        <n v="-0.12481932686351437"/>
        <n v="-1.454728370221328"/>
        <n v="0.025163398692810465"/>
        <n v="-0.07391084880018638"/>
        <n v="0.30337349397590363"/>
        <n v="-0.19558147755390598"/>
        <n v="0.21313681943603202"/>
        <n v="0.02668259657506969"/>
        <n v="-1.0575537075537076"/>
        <n v="0.3920699769536979"/>
        <n v="0.21212121212121213"/>
        <n v="-0.04696969696969697"/>
        <n v="-0.18224971231300344"/>
        <n v="-0.7297570850202428"/>
        <n v="0.0027472527472527514"/>
        <n v="0.18588836905668588"/>
        <n v="-0.03940694498634413"/>
        <n v="0.2952469376141843"/>
        <n v="0.14860480207657367"/>
        <n v="-0.3996212121212121"/>
        <n v="-0.13287514318442153"/>
        <n v="0.011617900172117036"/>
        <n v="-0.7653288740245262"/>
        <n v="0.15"/>
        <n v="-1.0327868852459017"/>
        <n v="-0.24029201615408513"/>
        <n v="-1.0009865824782953"/>
        <n v="8.021390374331472E-4"/>
        <n v="0.3856988082340195"/>
        <n v="0.1101280834914611"/>
        <n v="0.6173245614035088"/>
        <n v="0.21058079355951698"/>
        <n v="0.14919423240033927"/>
        <n v="-0.1410737812911726"/>
        <n v="0.1925363755015227"/>
        <n v="0.3529411764705882"/>
        <n v="0.07829588387353349"/>
        <n v="-0.29615384615384616"/>
        <n v="0.22249312328082022"/>
        <n v="0.06610526315789474"/>
        <n v="0.16176470588235295"/>
        <n v="0.43215664644236074"/>
        <n v="-0.023914431673052364"/>
        <n v="-0.3847187758478081"/>
        <n v="-1.162913539060328"/>
        <n v="-0.1380952380952381"/>
        <n v="-0.0389038903890389"/>
        <n v="-0.8040816326530612"/>
        <n v="-0.5903361344537815"/>
        <n v="0.19444444444444445"/>
        <n v="0.25273810802104585"/>
        <n v="-1.518959698233075"/>
        <n v="0.3833333333333333"/>
        <n v="0.05518018018018017"/>
        <n v="-0.5350340136054422"/>
        <n v="0.1253101736972705"/>
        <n v="-0.26895161290322583"/>
        <n v="-0.5175061425061425"/>
        <n v="-0.16548192771084336"/>
        <n v="0.3227828217775125"/>
        <n v="0.22598870056497175"/>
        <n v="-0.16950370288493422"/>
        <n v="-0.4241250717154331"/>
        <n v="-0.44852941176470584"/>
        <n v="0.01273741332529394"/>
        <n v="-2.195265700483092"/>
        <n v="-0.6898587429549832"/>
        <n v="-0.11233595800524934"/>
        <n v="0.07794576151538325"/>
        <n v="0.26190476190476186"/>
        <n v="-1.144396551724138"/>
        <n v="0.29401881720430106"/>
        <n v="-0.05567300916138125"/>
        <n v="0.3777804353025592"/>
        <n v="-0.5084006669231756"/>
        <n v="-0.34858305697919806"/>
        <n v="0.28125"/>
        <n v="-0.5813419117647058"/>
        <n v="-0.13852743439600954"/>
        <n v="0.24886499402628437"/>
        <n v="0.11756357185097575"/>
        <n v="-0.14575958134523626"/>
        <n v="0.2767857142857143"/>
        <n v="-0.8218349928876244"/>
        <n v="-0.005494505494505503"/>
        <n v="-0.2726241134751773"/>
        <n v="-1.106578947368421"/>
        <n v="-0.8734402852049911"/>
        <n v="-0.046474358974358976"/>
        <n v="-0.09547110879750129"/>
        <n v="-0.4920634920634921"/>
        <n v="0.18613933236574748"/>
        <n v="0.4591194968553459"/>
        <n v="0.75"/>
        <n v="-1.169047619047619"/>
        <n v="-0.21451762523191095"/>
        <n v="0.5416666666666666"/>
        <n v="-0.6323853615520282"/>
        <n v="-0.0562200956937799"/>
        <n v="-1.4621212121212122"/>
        <n v="-0.40980392156862744"/>
        <n v="-0.10600490196078433"/>
        <n v="-0.007160759040458292"/>
        <n v="-0.1679174484052533"/>
        <n v="0.2704741379310345"/>
        <n v="0.5164835164835164"/>
        <n v="0.0"/>
        <n v="-0.5319548872180451"/>
        <n v="-0.7289377289377289"/>
        <n v="0.6558485463150777"/>
        <n v="-0.3180051277809941"/>
        <n v="0.024955436720142603"/>
        <n v="-1.3336460287679799"/>
        <n v="0.23972602739726026"/>
        <n v="0.24193548387096775"/>
        <n v="-0.0069248162803844"/>
        <n v="0.38200757575757577"/>
        <n v="-0.19772727272727272"/>
        <n v="-7.183333333333334"/>
        <n v="-0.4442528735632184"/>
        <n v="0.18333333333333332"/>
        <n v="-0.6533844942935851"/>
        <n v="-0.2215909090909091"/>
        <n v="-0.7820337437300502"/>
        <n v="-0.2948717948717949"/>
        <n v="0.688034188034188"/>
        <n v="-0.748868778280543"/>
        <n v="0.1616161616161616"/>
        <n v="-0.7380952380952381"/>
        <n v="-1.2471153846153846"/>
        <n v="0.09301262118163525"/>
        <n v="-0.48642533936651583"/>
        <n v="-0.6923076923076923"/>
        <n v="0.3170189098998888"/>
        <n v="-0.9050925925925926"/>
        <n v="-0.1876876876876877"/>
        <n v="-1.5957772337821297"/>
        <n v="-0.8851981351981352"/>
        <n v="0.05663956639566396"/>
        <n v="0.6673836975850398"/>
        <n v="0.3547619047619047"/>
        <n v="-0.7885292047853624"/>
        <n v="-0.6750274122807017"/>
        <n v="-0.6156015037593985"/>
        <n v="0.5557971014492753"/>
        <n v="-0.984375"/>
        <n v="-0.1307017543859649"/>
        <n v="-1.2193675889328062"/>
        <n v="-0.05200501253132833"/>
        <n v="-0.1713709677419355"/>
        <n v="-0.22892441860465115"/>
        <n v="-0.1334971334971335"/>
        <n v="-1.1488095238095237"/>
        <n v="0.553219696969697"/>
        <n v="0.23174603174603176"/>
        <n v="-0.8214285714285714"/>
        <n v="0.10416666666666667"/>
        <n v="0.12280701754385967"/>
        <n v="-0.20833333333333334"/>
        <n v="-1.0178571428571428"/>
        <n v="-0.8645510835913313"/>
        <n v="-0.09999999999999998"/>
        <n v="-2.357142857142857"/>
        <n v="-0.18333333333333335"/>
        <n v="-0.35416666666666663"/>
        <n v="0.5031055900621118"/>
        <n v="-1.1416666666666666"/>
        <n v="0.08534309503301751"/>
        <n v="-0.49291938997821355"/>
        <n v="-2.8954545454545455"/>
        <n v="-0.1125"/>
        <n v="-0.9932659932659933"/>
        <n v="-0.4707666850523994"/>
        <n v="-3.0128205128205128"/>
        <n v="-0.03985507246376811"/>
        <n v="-0.6137770897832818"/>
        <n v="-2.0153846153846153"/>
        <n v="-0.369281045751634"/>
        <n v="-0.3947735191637631"/>
        <n v="-0.3647058823529412"/>
        <n v="-0.6150568181818181"/>
        <n v="0.31547619047619047"/>
        <n v="-0.2326388888888889"/>
        <n v="0.32291666666666663"/>
        <n v="0.07342657342657341"/>
        <n v="-0.7355769230769231"/>
        <n v="-2.0487012987012987"/>
        <n v="0.14166666666666666"/>
        <n v="-0.06385281385281388"/>
        <n v="-0.9642857142857143"/>
        <n v="-0.9"/>
        <n v="0.15259308510638298"/>
        <n v="-0.029120879120879125"/>
        <n v="-0.23529411764705882"/>
        <n v="-0.06923076923076923"/>
        <n v="-0.820855614973262"/>
        <n v="0.32129032258064516"/>
        <n v="-2.0416666666666665"/>
        <n v="0.232620320855615"/>
        <n v="0.48684210526315785"/>
        <n v="0.4875"/>
        <n v="-0.9166666666666666"/>
        <n v="-1.7"/>
        <n v="-0.6113360323886641"/>
        <n v="-1.925"/>
        <n v="-4.583333333333333"/>
        <n v="0.032894736842105254"/>
        <n v="-1.342982456140351"/>
        <n v="-0.8571428571428572"/>
        <n v="-0.5311111111111111"/>
        <n v="-0.9567307692307692"/>
        <n v="-0.8974358974358974"/>
        <n v="-2.790909090909091"/>
        <n v="-2.124401913875598"/>
        <n v="0.29728260869565215"/>
        <n v="0.2875816993464052"/>
        <n v="-0.3115808823529412"/>
        <n v="0.17948717948717946"/>
        <n v="-3.0"/>
        <n v="-0.4097222222222222"/>
        <n v="-0.9658119658119657"/>
        <n v="0.11904761904761904"/>
        <n v="-0.06349206349206352"/>
        <n v="-1.0625"/>
        <n v="-0.1212121212121212"/>
        <n v="-1.5227272727272727"/>
        <n v="-4.31764705882353"/>
        <n v="0.5357142857142857"/>
        <n v="0.3663930443821748"/>
        <n v="0.6460252645130145"/>
        <n v="0.31589488743317523"/>
        <n v="0.29299102671545085"/>
        <n v="-1.1565464895635673"/>
        <n v="-0.09763815992590305"/>
        <n v="-0.10294117647058823"/>
        <n v="-1.1476190476190478"/>
        <n v="0.2363148967422666"/>
        <n v="-2.0136363636363637"/>
        <n v="-0.6363636363636364"/>
        <n v="0.22084726867335563"/>
        <n v="-0.7846153846153846"/>
        <n v="-0.24754901960784312"/>
        <n v="-1.7013888888888888"/>
        <n v="0.3429032258064516"/>
        <n v="0.2222222222222222"/>
        <n v="-2.25"/>
        <n v="0.14779874213836477"/>
        <n v="0.23138528138528136"/>
        <n v="-0.9278371710526316"/>
        <n v="-1.0769230769230769"/>
        <n v="0.1492456896551724"/>
        <n v="-0.5762741046831956"/>
        <n v="-0.18359375"/>
        <n v="0.349002849002849"/>
        <n v="0.5478234869111229"/>
        <n v="0.3613654821493685"/>
        <n v="0.8637958508831649"/>
        <n v="0.738313856427379"/>
        <n v="0.8577981651376148"/>
        <n v="0.9659090909090908"/>
        <e v="#DIV/0!"/>
        <n v="0.9789473684210526"/>
        <n v="1.0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41" firstHeaderRow="0" firstDataRow="2" firstDataCol="0"/>
  <pivotFields>
    <pivotField name="st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t="default"/>
      </items>
    </pivotField>
    <pivotField name="neighborhood" axis="axisRow" compact="0" outline="0" multipleItemSelectionAllowed="1" showAll="0" sortType="ascending">
      <items>
        <item x="16"/>
        <item x="15"/>
        <item x="21"/>
        <item x="10"/>
        <item x="35"/>
        <item x="17"/>
        <item x="14"/>
        <item x="2"/>
        <item x="36"/>
        <item x="37"/>
        <item x="32"/>
        <item x="5"/>
        <item x="1"/>
        <item x="11"/>
        <item x="33"/>
        <item x="20"/>
        <item x="12"/>
        <item x="25"/>
        <item x="29"/>
        <item x="4"/>
        <item x="19"/>
        <item x="7"/>
        <item x="22"/>
        <item x="34"/>
        <item x="6"/>
        <item x="13"/>
        <item x="23"/>
        <item x="26"/>
        <item x="24"/>
        <item x="31"/>
        <item x="38"/>
        <item x="3"/>
        <item x="27"/>
        <item x="8"/>
        <item x="28"/>
        <item x="18"/>
        <item x="30"/>
        <item x="0"/>
        <item x="9"/>
        <item t="default"/>
      </items>
    </pivotField>
    <pivotField name="new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_20_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_20_0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_20_0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_20_0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_20_0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_20_0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_20_0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_20_0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_20_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_20_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_20_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2020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_21_0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_21_0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_21_0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  <pivotField name="_21_0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name="_21_0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t="default"/>
      </items>
    </pivotField>
    <pivotField name="_21_0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_21_0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_21_0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_21_0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name="2021 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station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Au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Sep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t="default"/>
      </items>
    </pivotField>
    <pivotField name="Summer to Summer Ave 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SUM of _20_08" fld="11" baseField="0"/>
    <dataField name="SUM of _20_09" fld="12" baseField="0"/>
    <dataField name="SUM of _21_08" fld="24" baseField="0"/>
    <dataField name="SUM of _21_09" fld="2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28</v>
      </c>
      <c r="AE1" s="1" t="s">
        <v>29</v>
      </c>
      <c r="AF1" s="1" t="s">
        <v>30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>
      <c r="A2" s="1" t="s">
        <v>31</v>
      </c>
      <c r="B2" s="1">
        <v>38.89696</v>
      </c>
      <c r="C2" s="1">
        <v>-77.00493</v>
      </c>
      <c r="D2" s="1" t="str">
        <f>vlookup(A2,'Copy of Geographic Info'!A$1:D$658,3,0)</f>
        <v>Union Station, Stanton Park, Kingman Park</v>
      </c>
      <c r="E2" s="1">
        <f>vlookup(A2,'When did stations become introd'!1:1002,23,0)</f>
        <v>0</v>
      </c>
      <c r="F2" s="1">
        <v>4097.0</v>
      </c>
      <c r="G2" s="1">
        <v>3391.0</v>
      </c>
      <c r="H2" s="1">
        <v>2225.0</v>
      </c>
      <c r="I2" s="1">
        <v>562.0</v>
      </c>
      <c r="J2" s="1">
        <v>919.0</v>
      </c>
      <c r="K2" s="1">
        <v>1035.0</v>
      </c>
      <c r="L2" s="1">
        <v>1207.0</v>
      </c>
      <c r="M2" s="1">
        <v>1332.0</v>
      </c>
      <c r="N2" s="1">
        <v>1330.0</v>
      </c>
      <c r="O2" s="1">
        <v>1069.0</v>
      </c>
      <c r="P2" s="1">
        <v>698.0</v>
      </c>
      <c r="Q2" s="1">
        <f t="shared" ref="Q2:Q656" si="2">sum(F2:P2)</f>
        <v>17865</v>
      </c>
      <c r="R2" s="1">
        <v>449.0</v>
      </c>
      <c r="S2" s="1">
        <v>495.0</v>
      </c>
      <c r="T2" s="1">
        <v>1005.0</v>
      </c>
      <c r="U2" s="1">
        <v>1347.0</v>
      </c>
      <c r="V2" s="1">
        <v>1547.0</v>
      </c>
      <c r="W2" s="1">
        <v>2065.0</v>
      </c>
      <c r="X2" s="1">
        <v>2405.0</v>
      </c>
      <c r="Y2" s="1">
        <v>2084.0</v>
      </c>
      <c r="Z2" s="1">
        <v>2567.0</v>
      </c>
      <c r="AA2">
        <f t="shared" ref="AA2:AA656" si="3">sum(R2:Z2)</f>
        <v>13964</v>
      </c>
      <c r="AB2" s="1"/>
      <c r="AC2" s="1" t="s">
        <v>31</v>
      </c>
      <c r="AD2" s="2">
        <f t="shared" ref="AD2:AE2" si="1">(Y2-L2)/Y2</f>
        <v>0.4208253359</v>
      </c>
      <c r="AE2" s="2">
        <f t="shared" si="1"/>
        <v>0.4811063498</v>
      </c>
      <c r="AF2" s="2">
        <f t="shared" ref="AF2:AF656" si="5">AVERAGE(AD2:AE2)</f>
        <v>0.4509658429</v>
      </c>
    </row>
    <row r="3">
      <c r="A3" s="1" t="s">
        <v>32</v>
      </c>
      <c r="B3" s="1">
        <v>38.915544</v>
      </c>
      <c r="C3" s="1">
        <v>-77.038252</v>
      </c>
      <c r="D3" s="1" t="str">
        <f>vlookup(A3,'Copy of Geographic Info'!A$1:D$658,3,0)</f>
        <v>Dupont Circle, Connecticut Avenue/K Street</v>
      </c>
      <c r="E3" s="1">
        <f>vlookup(A3,'When did stations become introd'!2:1003,23,0)</f>
        <v>0</v>
      </c>
      <c r="F3" s="1">
        <v>2522.0</v>
      </c>
      <c r="G3" s="1">
        <v>2159.0</v>
      </c>
      <c r="H3" s="1">
        <v>1710.0</v>
      </c>
      <c r="I3" s="1">
        <v>1225.0</v>
      </c>
      <c r="J3" s="1">
        <v>2042.0</v>
      </c>
      <c r="K3" s="1">
        <v>2239.0</v>
      </c>
      <c r="L3" s="1">
        <v>2460.0</v>
      </c>
      <c r="M3" s="1">
        <v>2467.0</v>
      </c>
      <c r="N3" s="1">
        <v>2388.0</v>
      </c>
      <c r="O3" s="1">
        <v>1867.0</v>
      </c>
      <c r="P3" s="1">
        <v>1308.0</v>
      </c>
      <c r="Q3" s="1">
        <f t="shared" si="2"/>
        <v>22387</v>
      </c>
      <c r="R3" s="1">
        <v>1117.0</v>
      </c>
      <c r="S3" s="1">
        <v>1004.0</v>
      </c>
      <c r="T3" s="1">
        <v>1887.0</v>
      </c>
      <c r="U3" s="1">
        <v>2277.0</v>
      </c>
      <c r="V3" s="1">
        <v>2537.0</v>
      </c>
      <c r="W3" s="1">
        <v>2869.0</v>
      </c>
      <c r="X3" s="1">
        <v>3051.0</v>
      </c>
      <c r="Y3" s="1">
        <v>2815.0</v>
      </c>
      <c r="Z3" s="1">
        <v>3028.0</v>
      </c>
      <c r="AA3">
        <f t="shared" si="3"/>
        <v>20585</v>
      </c>
      <c r="AB3" s="1"/>
      <c r="AC3" s="1" t="s">
        <v>32</v>
      </c>
      <c r="AD3" s="2">
        <f t="shared" ref="AD3:AE3" si="4">(Y3-L3)/Y3</f>
        <v>0.1261101243</v>
      </c>
      <c r="AE3" s="2">
        <f t="shared" si="4"/>
        <v>0.1852708058</v>
      </c>
      <c r="AF3" s="2">
        <f t="shared" si="5"/>
        <v>0.1556904651</v>
      </c>
    </row>
    <row r="4">
      <c r="A4" s="1" t="s">
        <v>33</v>
      </c>
      <c r="B4" s="1">
        <v>38.928552</v>
      </c>
      <c r="C4" s="1">
        <v>-77.032224</v>
      </c>
      <c r="D4" s="1" t="str">
        <f>vlookup(A4,'Copy of Geographic Info'!A$1:D$658,3,0)</f>
        <v>Columbia Heights, Mt. Pleasant, Pleasant Plains, Park View</v>
      </c>
      <c r="E4" s="1">
        <f>vlookup(A4,'When did stations become introd'!3:1004,23,0)</f>
        <v>0</v>
      </c>
      <c r="F4" s="1">
        <v>2372.0</v>
      </c>
      <c r="G4" s="1">
        <v>1973.0</v>
      </c>
      <c r="H4" s="1">
        <v>1460.0</v>
      </c>
      <c r="I4" s="1">
        <v>906.0</v>
      </c>
      <c r="J4" s="1">
        <v>1489.0</v>
      </c>
      <c r="K4" s="1">
        <v>1870.0</v>
      </c>
      <c r="L4" s="1">
        <v>2019.0</v>
      </c>
      <c r="M4" s="1">
        <v>1966.0</v>
      </c>
      <c r="N4" s="1">
        <v>1956.0</v>
      </c>
      <c r="O4" s="1">
        <v>1517.0</v>
      </c>
      <c r="P4" s="1">
        <v>1046.0</v>
      </c>
      <c r="Q4" s="1">
        <f t="shared" si="2"/>
        <v>18574</v>
      </c>
      <c r="R4" s="1">
        <v>1065.0</v>
      </c>
      <c r="S4" s="1">
        <v>776.0</v>
      </c>
      <c r="T4" s="1">
        <v>1289.0</v>
      </c>
      <c r="U4" s="1">
        <v>1615.0</v>
      </c>
      <c r="V4" s="1">
        <v>1866.0</v>
      </c>
      <c r="W4" s="1">
        <v>1899.0</v>
      </c>
      <c r="X4" s="1">
        <v>1703.0</v>
      </c>
      <c r="Y4" s="1">
        <v>1297.0</v>
      </c>
      <c r="Z4" s="1">
        <v>1481.0</v>
      </c>
      <c r="AA4">
        <f t="shared" si="3"/>
        <v>12991</v>
      </c>
      <c r="AB4" s="1"/>
      <c r="AC4" s="1" t="s">
        <v>33</v>
      </c>
      <c r="AD4" s="2">
        <f t="shared" ref="AD4:AE4" si="6">(Y4-L4)/Y4</f>
        <v>-0.5566692367</v>
      </c>
      <c r="AE4" s="2">
        <f t="shared" si="6"/>
        <v>-0.3274814315</v>
      </c>
      <c r="AF4" s="2">
        <f t="shared" si="5"/>
        <v>-0.4420753341</v>
      </c>
    </row>
    <row r="5">
      <c r="A5" s="1" t="s">
        <v>34</v>
      </c>
      <c r="B5" s="1">
        <v>38.9098006265519</v>
      </c>
      <c r="C5" s="1">
        <v>-77.0344269275665</v>
      </c>
      <c r="D5" s="1" t="str">
        <f>vlookup(A5,'Copy of Geographic Info'!A$1:D$658,3,0)</f>
        <v>Shaw, Logan Circle</v>
      </c>
      <c r="E5" s="1">
        <f>vlookup(A5,'When did stations become introd'!4:1005,23,0)</f>
        <v>0</v>
      </c>
      <c r="F5" s="1">
        <v>2287.0</v>
      </c>
      <c r="G5" s="1">
        <v>2110.0</v>
      </c>
      <c r="H5" s="1">
        <v>1719.0</v>
      </c>
      <c r="I5" s="1">
        <v>1117.0</v>
      </c>
      <c r="J5" s="1">
        <v>1951.0</v>
      </c>
      <c r="K5" s="1">
        <v>2250.0</v>
      </c>
      <c r="L5" s="1">
        <v>2278.0</v>
      </c>
      <c r="M5" s="1">
        <v>2179.0</v>
      </c>
      <c r="N5" s="1">
        <v>2172.0</v>
      </c>
      <c r="O5" s="1">
        <v>1695.0</v>
      </c>
      <c r="P5" s="1">
        <v>1155.0</v>
      </c>
      <c r="Q5" s="1">
        <f t="shared" si="2"/>
        <v>20913</v>
      </c>
      <c r="R5" s="1">
        <v>1183.0</v>
      </c>
      <c r="S5" s="1">
        <v>876.0</v>
      </c>
      <c r="T5" s="1">
        <v>1523.0</v>
      </c>
      <c r="U5" s="1">
        <v>1921.0</v>
      </c>
      <c r="V5" s="1">
        <v>2262.0</v>
      </c>
      <c r="W5" s="1">
        <v>2643.0</v>
      </c>
      <c r="X5" s="1">
        <v>2872.0</v>
      </c>
      <c r="Y5" s="1">
        <v>2637.0</v>
      </c>
      <c r="Z5" s="1">
        <v>2971.0</v>
      </c>
      <c r="AA5">
        <f t="shared" si="3"/>
        <v>18888</v>
      </c>
      <c r="AB5" s="1"/>
      <c r="AC5" s="1" t="s">
        <v>34</v>
      </c>
      <c r="AD5" s="2">
        <f t="shared" ref="AD5:AE5" si="7">(Y5-L5)/Y5</f>
        <v>0.1361395525</v>
      </c>
      <c r="AE5" s="2">
        <f t="shared" si="7"/>
        <v>0.2665769101</v>
      </c>
      <c r="AF5" s="2">
        <f t="shared" si="5"/>
        <v>0.2013582313</v>
      </c>
    </row>
    <row r="6">
      <c r="A6" s="1" t="s">
        <v>35</v>
      </c>
      <c r="B6" s="1">
        <v>38.905697</v>
      </c>
      <c r="C6" s="1">
        <v>-77.005483</v>
      </c>
      <c r="D6" s="1" t="str">
        <f>vlookup(A6,'Copy of Geographic Info'!A$1:D$658,3,0)</f>
        <v>Union Station, Stanton Park, Kingman Park</v>
      </c>
      <c r="E6" s="1">
        <f>vlookup(A6,'When did stations become introd'!5:1006,23,0)</f>
        <v>0</v>
      </c>
      <c r="F6" s="1">
        <v>2020.0</v>
      </c>
      <c r="G6" s="1">
        <v>1735.0</v>
      </c>
      <c r="H6" s="1">
        <v>1685.0</v>
      </c>
      <c r="I6" s="1">
        <v>1567.0</v>
      </c>
      <c r="J6" s="1">
        <v>2413.0</v>
      </c>
      <c r="K6" s="1">
        <v>2578.0</v>
      </c>
      <c r="L6" s="1">
        <v>2383.0</v>
      </c>
      <c r="M6" s="1">
        <v>2349.0</v>
      </c>
      <c r="N6" s="1">
        <v>2210.0</v>
      </c>
      <c r="O6" s="1">
        <v>1527.0</v>
      </c>
      <c r="P6" s="1">
        <v>895.0</v>
      </c>
      <c r="Q6" s="1">
        <f t="shared" si="2"/>
        <v>21362</v>
      </c>
      <c r="R6" s="1">
        <v>922.0</v>
      </c>
      <c r="S6" s="1">
        <v>667.0</v>
      </c>
      <c r="T6" s="1">
        <v>1301.0</v>
      </c>
      <c r="U6" s="1">
        <v>1699.0</v>
      </c>
      <c r="V6" s="1">
        <v>1883.0</v>
      </c>
      <c r="W6" s="1">
        <v>2246.0</v>
      </c>
      <c r="X6" s="1">
        <v>2588.0</v>
      </c>
      <c r="Y6" s="1">
        <v>2614.0</v>
      </c>
      <c r="Z6" s="1">
        <v>3183.0</v>
      </c>
      <c r="AA6">
        <f t="shared" si="3"/>
        <v>17103</v>
      </c>
      <c r="AB6" s="1"/>
      <c r="AC6" s="1" t="s">
        <v>35</v>
      </c>
      <c r="AD6" s="2">
        <f t="shared" ref="AD6:AE6" si="8">(Y6-L6)/Y6</f>
        <v>0.0883703137</v>
      </c>
      <c r="AE6" s="2">
        <f t="shared" si="8"/>
        <v>0.2620169651</v>
      </c>
      <c r="AF6" s="2">
        <f t="shared" si="5"/>
        <v>0.1751936394</v>
      </c>
    </row>
    <row r="7">
      <c r="A7" s="1" t="s">
        <v>36</v>
      </c>
      <c r="B7" s="1">
        <v>38.9177645</v>
      </c>
      <c r="C7" s="1">
        <v>-77.032096</v>
      </c>
      <c r="D7" s="1" t="str">
        <f>vlookup(A7,'Copy of Geographic Info'!A$1:D$658,3,0)</f>
        <v>Howard University, Le Droit Park, Cardozo/Shaw</v>
      </c>
      <c r="E7" s="1">
        <f>vlookup(A7,'When did stations become introd'!6:1007,23,0)</f>
        <v>0</v>
      </c>
      <c r="F7" s="1">
        <v>1755.0</v>
      </c>
      <c r="G7" s="1">
        <v>1657.0</v>
      </c>
      <c r="H7" s="1">
        <v>1299.0</v>
      </c>
      <c r="I7" s="1">
        <v>998.0</v>
      </c>
      <c r="J7" s="1">
        <v>1678.0</v>
      </c>
      <c r="K7" s="1">
        <v>1867.0</v>
      </c>
      <c r="L7" s="1">
        <v>2117.0</v>
      </c>
      <c r="M7" s="1">
        <v>1772.0</v>
      </c>
      <c r="N7" s="1">
        <v>1758.0</v>
      </c>
      <c r="O7" s="1">
        <v>1305.0</v>
      </c>
      <c r="P7" s="1">
        <v>798.0</v>
      </c>
      <c r="Q7" s="1">
        <f t="shared" si="2"/>
        <v>17004</v>
      </c>
      <c r="R7" s="1">
        <v>861.0</v>
      </c>
      <c r="S7" s="1">
        <v>662.0</v>
      </c>
      <c r="T7" s="1">
        <v>1178.0</v>
      </c>
      <c r="U7" s="1">
        <v>1398.0</v>
      </c>
      <c r="V7" s="1">
        <v>1774.0</v>
      </c>
      <c r="W7" s="1">
        <v>1936.0</v>
      </c>
      <c r="X7" s="1">
        <v>2252.0</v>
      </c>
      <c r="Y7" s="1">
        <v>1932.0</v>
      </c>
      <c r="Z7" s="1">
        <v>2241.0</v>
      </c>
      <c r="AA7">
        <f t="shared" si="3"/>
        <v>14234</v>
      </c>
      <c r="AB7" s="1"/>
      <c r="AC7" s="1" t="s">
        <v>36</v>
      </c>
      <c r="AD7" s="2">
        <f t="shared" ref="AD7:AE7" si="9">(Y7-L7)/Y7</f>
        <v>-0.09575569358</v>
      </c>
      <c r="AE7" s="2">
        <f t="shared" si="9"/>
        <v>0.2092815707</v>
      </c>
      <c r="AF7" s="2">
        <f t="shared" si="5"/>
        <v>0.05676293857</v>
      </c>
    </row>
    <row r="8">
      <c r="A8" s="1" t="s">
        <v>37</v>
      </c>
      <c r="B8" s="1">
        <v>38.9059</v>
      </c>
      <c r="C8" s="1">
        <v>-77.0325</v>
      </c>
      <c r="D8" s="1" t="str">
        <f>vlookup(A8,'Copy of Geographic Info'!A$1:D$658,3,0)</f>
        <v>Shaw, Logan Circle</v>
      </c>
      <c r="E8" s="1">
        <f>vlookup(A8,'When did stations become introd'!7:1008,23,0)</f>
        <v>0</v>
      </c>
      <c r="F8" s="1">
        <v>1696.0</v>
      </c>
      <c r="G8" s="1">
        <v>1471.0</v>
      </c>
      <c r="H8" s="1">
        <v>1246.0</v>
      </c>
      <c r="I8" s="1">
        <v>872.0</v>
      </c>
      <c r="J8" s="1">
        <v>1675.0</v>
      </c>
      <c r="K8" s="1">
        <v>1553.0</v>
      </c>
      <c r="L8" s="1">
        <v>1743.0</v>
      </c>
      <c r="M8" s="1">
        <v>1851.0</v>
      </c>
      <c r="N8" s="1">
        <v>1701.0</v>
      </c>
      <c r="O8" s="1">
        <v>1390.0</v>
      </c>
      <c r="P8" s="1">
        <v>768.0</v>
      </c>
      <c r="Q8" s="1">
        <f t="shared" si="2"/>
        <v>15966</v>
      </c>
      <c r="R8" s="1">
        <v>804.0</v>
      </c>
      <c r="S8" s="1">
        <v>581.0</v>
      </c>
      <c r="T8" s="1">
        <v>1250.0</v>
      </c>
      <c r="U8" s="1">
        <v>1592.0</v>
      </c>
      <c r="V8" s="1">
        <v>1919.0</v>
      </c>
      <c r="W8" s="1">
        <v>2107.0</v>
      </c>
      <c r="X8" s="1">
        <v>2233.0</v>
      </c>
      <c r="Y8" s="1">
        <v>1733.0</v>
      </c>
      <c r="Z8" s="1">
        <v>1828.0</v>
      </c>
      <c r="AA8">
        <f t="shared" si="3"/>
        <v>14047</v>
      </c>
      <c r="AB8" s="1"/>
      <c r="AC8" s="1" t="s">
        <v>37</v>
      </c>
      <c r="AD8" s="2">
        <f t="shared" ref="AD8:AE8" si="10">(Y8-L8)/Y8</f>
        <v>-0.00577034045</v>
      </c>
      <c r="AE8" s="2">
        <f t="shared" si="10"/>
        <v>-0.01258205689</v>
      </c>
      <c r="AF8" s="2">
        <f t="shared" si="5"/>
        <v>-0.009176198671</v>
      </c>
    </row>
    <row r="9">
      <c r="A9" s="1" t="s">
        <v>38</v>
      </c>
      <c r="B9" s="1">
        <v>38.9121</v>
      </c>
      <c r="C9" s="1">
        <v>-77.0387</v>
      </c>
      <c r="D9" s="1" t="str">
        <f>vlookup(A9,'Copy of Geographic Info'!A$1:D$658,3,0)</f>
        <v>Dupont Circle, Connecticut Avenue/K Street</v>
      </c>
      <c r="E9" s="1">
        <f>vlookup(A9,'When did stations become introd'!8:1009,23,0)</f>
        <v>0</v>
      </c>
      <c r="F9" s="1">
        <v>1553.0</v>
      </c>
      <c r="G9" s="1">
        <v>1347.0</v>
      </c>
      <c r="H9" s="1">
        <v>1074.0</v>
      </c>
      <c r="I9" s="1">
        <v>645.0</v>
      </c>
      <c r="J9" s="1">
        <v>1024.0</v>
      </c>
      <c r="K9" s="1">
        <v>1199.0</v>
      </c>
      <c r="L9" s="1">
        <v>1490.0</v>
      </c>
      <c r="M9" s="1">
        <v>1334.0</v>
      </c>
      <c r="N9" s="1">
        <v>1259.0</v>
      </c>
      <c r="O9" s="1">
        <v>1120.0</v>
      </c>
      <c r="P9" s="1">
        <v>730.0</v>
      </c>
      <c r="Q9" s="1">
        <f t="shared" si="2"/>
        <v>12775</v>
      </c>
      <c r="R9" s="1">
        <v>666.0</v>
      </c>
      <c r="S9" s="1">
        <v>610.0</v>
      </c>
      <c r="T9" s="1">
        <v>1075.0</v>
      </c>
      <c r="U9" s="1">
        <v>1302.0</v>
      </c>
      <c r="V9" s="1">
        <v>1536.0</v>
      </c>
      <c r="W9" s="1">
        <v>1735.0</v>
      </c>
      <c r="X9" s="1">
        <v>1902.0</v>
      </c>
      <c r="Y9" s="1">
        <v>1835.0</v>
      </c>
      <c r="Z9" s="1">
        <v>2206.0</v>
      </c>
      <c r="AA9">
        <f t="shared" si="3"/>
        <v>12867</v>
      </c>
      <c r="AB9" s="1"/>
      <c r="AC9" s="1" t="s">
        <v>38</v>
      </c>
      <c r="AD9" s="2">
        <f t="shared" ref="AD9:AE9" si="11">(Y9-L9)/Y9</f>
        <v>0.1880108992</v>
      </c>
      <c r="AE9" s="2">
        <f t="shared" si="11"/>
        <v>0.3952855848</v>
      </c>
      <c r="AF9" s="2">
        <f t="shared" si="5"/>
        <v>0.291648242</v>
      </c>
    </row>
    <row r="10">
      <c r="A10" s="1" t="s">
        <v>39</v>
      </c>
      <c r="B10" s="1">
        <v>38.9101</v>
      </c>
      <c r="C10" s="1">
        <v>-77.0444</v>
      </c>
      <c r="D10" s="1" t="str">
        <f>vlookup(A10,'Copy of Geographic Info'!A$1:D$658,3,0)</f>
        <v>Dupont Circle, Connecticut Avenue/K Street</v>
      </c>
      <c r="E10" s="1">
        <f>vlookup(A10,'When did stations become introd'!9:1010,23,0)</f>
        <v>0</v>
      </c>
      <c r="F10" s="1">
        <v>1528.0</v>
      </c>
      <c r="G10" s="1">
        <v>1370.0</v>
      </c>
      <c r="H10" s="1">
        <v>1030.0</v>
      </c>
      <c r="I10" s="1">
        <v>734.0</v>
      </c>
      <c r="J10" s="1">
        <v>1339.0</v>
      </c>
      <c r="K10" s="1">
        <v>1273.0</v>
      </c>
      <c r="L10" s="1">
        <v>1422.0</v>
      </c>
      <c r="M10" s="1">
        <v>1497.0</v>
      </c>
      <c r="N10" s="1">
        <v>1375.0</v>
      </c>
      <c r="O10" s="1">
        <v>1092.0</v>
      </c>
      <c r="P10" s="1">
        <v>709.0</v>
      </c>
      <c r="Q10" s="1">
        <f t="shared" si="2"/>
        <v>13369</v>
      </c>
      <c r="R10" s="1">
        <v>598.0</v>
      </c>
      <c r="S10" s="1">
        <v>443.0</v>
      </c>
      <c r="T10" s="1">
        <v>849.0</v>
      </c>
      <c r="U10" s="1">
        <v>1178.0</v>
      </c>
      <c r="V10" s="1">
        <v>1442.0</v>
      </c>
      <c r="W10" s="1">
        <v>1749.0</v>
      </c>
      <c r="X10" s="1">
        <v>2014.0</v>
      </c>
      <c r="Y10" s="1">
        <v>1935.0</v>
      </c>
      <c r="Z10" s="1">
        <v>2415.0</v>
      </c>
      <c r="AA10">
        <f t="shared" si="3"/>
        <v>12623</v>
      </c>
      <c r="AB10" s="1"/>
      <c r="AC10" s="1" t="s">
        <v>39</v>
      </c>
      <c r="AD10" s="2">
        <f t="shared" ref="AD10:AE10" si="12">(Y10-L10)/Y10</f>
        <v>0.2651162791</v>
      </c>
      <c r="AE10" s="2">
        <f t="shared" si="12"/>
        <v>0.3801242236</v>
      </c>
      <c r="AF10" s="2">
        <f t="shared" si="5"/>
        <v>0.3226202513</v>
      </c>
    </row>
    <row r="11">
      <c r="A11" s="1" t="s">
        <v>40</v>
      </c>
      <c r="B11" s="1">
        <v>38.90864</v>
      </c>
      <c r="C11" s="1">
        <v>-77.02277</v>
      </c>
      <c r="D11" s="1" t="str">
        <f>vlookup(A11,'Copy of Geographic Info'!A$1:D$658,3,0)</f>
        <v>Shaw, Logan Circle</v>
      </c>
      <c r="E11" s="1">
        <f>vlookup(A11,'When did stations become introd'!10:1011,23,0)</f>
        <v>0</v>
      </c>
      <c r="F11" s="1">
        <v>1526.0</v>
      </c>
      <c r="G11" s="1">
        <v>1356.0</v>
      </c>
      <c r="H11" s="1">
        <v>1148.0</v>
      </c>
      <c r="I11" s="1">
        <v>889.0</v>
      </c>
      <c r="J11" s="1">
        <v>1476.0</v>
      </c>
      <c r="K11" s="1">
        <v>1635.0</v>
      </c>
      <c r="L11" s="1">
        <v>1637.0</v>
      </c>
      <c r="M11" s="1">
        <v>1716.0</v>
      </c>
      <c r="N11" s="1">
        <v>1556.0</v>
      </c>
      <c r="O11" s="1">
        <v>1314.0</v>
      </c>
      <c r="P11" s="1">
        <v>856.0</v>
      </c>
      <c r="Q11" s="1">
        <f t="shared" si="2"/>
        <v>15109</v>
      </c>
      <c r="R11" s="1">
        <v>880.0</v>
      </c>
      <c r="S11" s="1">
        <v>684.0</v>
      </c>
      <c r="T11" s="1">
        <v>1117.0</v>
      </c>
      <c r="U11" s="1">
        <v>1425.0</v>
      </c>
      <c r="V11" s="1">
        <v>1708.0</v>
      </c>
      <c r="W11" s="1">
        <v>1830.0</v>
      </c>
      <c r="X11" s="1">
        <v>1908.0</v>
      </c>
      <c r="Y11" s="1">
        <v>1777.0</v>
      </c>
      <c r="Z11" s="1">
        <v>2077.0</v>
      </c>
      <c r="AA11">
        <f t="shared" si="3"/>
        <v>13406</v>
      </c>
      <c r="AB11" s="1"/>
      <c r="AC11" s="1" t="s">
        <v>40</v>
      </c>
      <c r="AD11" s="2">
        <f t="shared" ref="AD11:AE11" si="13">(Y11-L11)/Y11</f>
        <v>0.0787844682</v>
      </c>
      <c r="AE11" s="2">
        <f t="shared" si="13"/>
        <v>0.1738083775</v>
      </c>
      <c r="AF11" s="2">
        <f t="shared" si="5"/>
        <v>0.1262964228</v>
      </c>
    </row>
    <row r="12">
      <c r="A12" s="1" t="s">
        <v>41</v>
      </c>
      <c r="B12" s="1">
        <v>38.9086</v>
      </c>
      <c r="C12" s="1">
        <v>-77.0323</v>
      </c>
      <c r="D12" s="1" t="str">
        <f>vlookup(A12,'Copy of Geographic Info'!A$1:D$658,3,0)</f>
        <v>Shaw, Logan Circle</v>
      </c>
      <c r="E12" s="1">
        <f>vlookup(A12,'When did stations become introd'!11:1012,23,0)</f>
        <v>0</v>
      </c>
      <c r="F12" s="1">
        <v>1481.0</v>
      </c>
      <c r="G12" s="1">
        <v>1345.0</v>
      </c>
      <c r="H12" s="1">
        <v>1015.0</v>
      </c>
      <c r="I12" s="1">
        <v>908.0</v>
      </c>
      <c r="J12" s="1">
        <v>1415.0</v>
      </c>
      <c r="K12" s="1">
        <v>1618.0</v>
      </c>
      <c r="L12" s="1">
        <v>1616.0</v>
      </c>
      <c r="M12" s="1">
        <v>1436.0</v>
      </c>
      <c r="N12" s="1">
        <v>1309.0</v>
      </c>
      <c r="O12" s="1">
        <v>1014.0</v>
      </c>
      <c r="P12" s="1">
        <v>619.0</v>
      </c>
      <c r="Q12" s="1">
        <f t="shared" si="2"/>
        <v>13776</v>
      </c>
      <c r="R12" s="1">
        <v>664.0</v>
      </c>
      <c r="S12" s="1">
        <v>529.0</v>
      </c>
      <c r="T12" s="1">
        <v>869.0</v>
      </c>
      <c r="U12" s="1">
        <v>1142.0</v>
      </c>
      <c r="V12" s="1">
        <v>1407.0</v>
      </c>
      <c r="W12" s="1">
        <v>1679.0</v>
      </c>
      <c r="X12" s="1">
        <v>2022.0</v>
      </c>
      <c r="Y12" s="1">
        <v>1690.0</v>
      </c>
      <c r="Z12" s="1">
        <v>1952.0</v>
      </c>
      <c r="AA12">
        <f t="shared" si="3"/>
        <v>11954</v>
      </c>
      <c r="AB12" s="1"/>
      <c r="AC12" s="1" t="s">
        <v>41</v>
      </c>
      <c r="AD12" s="2">
        <f t="shared" ref="AD12:AE12" si="14">(Y12-L12)/Y12</f>
        <v>0.04378698225</v>
      </c>
      <c r="AE12" s="2">
        <f t="shared" si="14"/>
        <v>0.2643442623</v>
      </c>
      <c r="AF12" s="2">
        <f t="shared" si="5"/>
        <v>0.1540656223</v>
      </c>
    </row>
    <row r="13">
      <c r="A13" s="1" t="s">
        <v>42</v>
      </c>
      <c r="B13" s="1">
        <v>38.9055785</v>
      </c>
      <c r="C13" s="1">
        <v>-77.027313</v>
      </c>
      <c r="D13" s="1" t="str">
        <f>vlookup(A13,'Copy of Geographic Info'!A$1:D$658,3,0)</f>
        <v>Downtown, Chinatown, Penn Quarters, Mount Vernon Square, North Capitol Street</v>
      </c>
      <c r="E13" s="1">
        <f>vlookup(A13,'When did stations become introd'!12:1013,23,0)</f>
        <v>0</v>
      </c>
      <c r="F13" s="1">
        <v>1472.0</v>
      </c>
      <c r="G13" s="1">
        <v>1367.0</v>
      </c>
      <c r="H13" s="1">
        <v>1179.0</v>
      </c>
      <c r="I13" s="1">
        <v>1168.0</v>
      </c>
      <c r="J13" s="1">
        <v>1763.0</v>
      </c>
      <c r="K13" s="1">
        <v>2005.0</v>
      </c>
      <c r="L13" s="1">
        <v>2125.0</v>
      </c>
      <c r="M13" s="1">
        <v>1878.0</v>
      </c>
      <c r="N13" s="1">
        <v>1883.0</v>
      </c>
      <c r="O13" s="1">
        <v>1483.0</v>
      </c>
      <c r="P13" s="1">
        <v>879.0</v>
      </c>
      <c r="Q13" s="1">
        <f t="shared" si="2"/>
        <v>17202</v>
      </c>
      <c r="R13" s="1">
        <v>836.0</v>
      </c>
      <c r="S13" s="1">
        <v>725.0</v>
      </c>
      <c r="T13" s="1">
        <v>1210.0</v>
      </c>
      <c r="U13" s="1">
        <v>1375.0</v>
      </c>
      <c r="V13" s="1">
        <v>1676.0</v>
      </c>
      <c r="W13" s="1">
        <v>1904.0</v>
      </c>
      <c r="X13" s="1">
        <v>2323.0</v>
      </c>
      <c r="Y13" s="1">
        <v>2215.0</v>
      </c>
      <c r="Z13" s="1">
        <v>2104.0</v>
      </c>
      <c r="AA13">
        <f t="shared" si="3"/>
        <v>14368</v>
      </c>
      <c r="AB13" s="1"/>
      <c r="AC13" s="1" t="s">
        <v>42</v>
      </c>
      <c r="AD13" s="2">
        <f t="shared" ref="AD13:AE13" si="15">(Y13-L13)/Y13</f>
        <v>0.04063205418</v>
      </c>
      <c r="AE13" s="2">
        <f t="shared" si="15"/>
        <v>0.1074144487</v>
      </c>
      <c r="AF13" s="2">
        <f t="shared" si="5"/>
        <v>0.07402325142</v>
      </c>
    </row>
    <row r="14">
      <c r="A14" s="1" t="s">
        <v>43</v>
      </c>
      <c r="B14" s="1">
        <v>38.888255</v>
      </c>
      <c r="C14" s="1">
        <v>-77.0494365</v>
      </c>
      <c r="D14" s="1" t="str">
        <f>vlookup(A14,'Copy of Geographic Info'!A$1:D$658,3,0)</f>
        <v>National Mall, Potomac River</v>
      </c>
      <c r="E14" s="1">
        <f>vlookup(A14,'When did stations become introd'!13:1014,23,0)</f>
        <v>0</v>
      </c>
      <c r="F14" s="1">
        <v>1353.0</v>
      </c>
      <c r="G14" s="1">
        <v>1403.0</v>
      </c>
      <c r="H14" s="1">
        <v>1898.0</v>
      </c>
      <c r="I14" s="1">
        <v>2067.0</v>
      </c>
      <c r="J14" s="1">
        <v>2763.0</v>
      </c>
      <c r="K14" s="1">
        <v>2996.0</v>
      </c>
      <c r="L14" s="1">
        <v>3088.0</v>
      </c>
      <c r="M14" s="1">
        <v>2950.0</v>
      </c>
      <c r="N14" s="1">
        <v>2819.0</v>
      </c>
      <c r="O14" s="1">
        <v>1657.0</v>
      </c>
      <c r="P14" s="1">
        <v>826.0</v>
      </c>
      <c r="Q14" s="1">
        <f t="shared" si="2"/>
        <v>23820</v>
      </c>
      <c r="R14" s="1">
        <v>529.0</v>
      </c>
      <c r="S14" s="1">
        <v>558.0</v>
      </c>
      <c r="T14" s="1">
        <v>2251.0</v>
      </c>
      <c r="U14" s="1">
        <v>3011.0</v>
      </c>
      <c r="V14" s="1">
        <v>3200.0</v>
      </c>
      <c r="W14" s="1">
        <v>3369.0</v>
      </c>
      <c r="X14" s="1">
        <v>4014.0</v>
      </c>
      <c r="Y14" s="1">
        <v>2817.0</v>
      </c>
      <c r="Z14" s="1">
        <v>3127.0</v>
      </c>
      <c r="AA14">
        <f t="shared" si="3"/>
        <v>22876</v>
      </c>
      <c r="AB14" s="1"/>
      <c r="AC14" s="1" t="s">
        <v>43</v>
      </c>
      <c r="AD14" s="2">
        <f t="shared" ref="AD14:AE14" si="16">(Y14-L14)/Y14</f>
        <v>-0.09620163294</v>
      </c>
      <c r="AE14" s="2">
        <f t="shared" si="16"/>
        <v>0.05660377358</v>
      </c>
      <c r="AF14" s="2">
        <f t="shared" si="5"/>
        <v>-0.01979892968</v>
      </c>
    </row>
    <row r="15">
      <c r="A15" s="1" t="s">
        <v>44</v>
      </c>
      <c r="B15" s="1">
        <v>38.90093</v>
      </c>
      <c r="C15" s="1">
        <v>-77.018677</v>
      </c>
      <c r="D15" s="1" t="str">
        <f>vlookup(A15,'Copy of Geographic Info'!A$1:D$658,3,0)</f>
        <v>Downtown, Chinatown, Penn Quarters, Mount Vernon Square, North Capitol Street</v>
      </c>
      <c r="E15" s="1">
        <f>vlookup(A15,'When did stations become introd'!14:1015,23,0)</f>
        <v>0</v>
      </c>
      <c r="F15" s="1">
        <v>1349.0</v>
      </c>
      <c r="G15" s="1">
        <v>1176.0</v>
      </c>
      <c r="H15" s="1">
        <v>990.0</v>
      </c>
      <c r="I15" s="1">
        <v>834.0</v>
      </c>
      <c r="J15" s="1">
        <v>1283.0</v>
      </c>
      <c r="K15" s="1">
        <v>1379.0</v>
      </c>
      <c r="L15" s="1">
        <v>1284.0</v>
      </c>
      <c r="M15" s="1">
        <v>1300.0</v>
      </c>
      <c r="N15" s="1">
        <v>1259.0</v>
      </c>
      <c r="O15" s="1">
        <v>970.0</v>
      </c>
      <c r="P15" s="1">
        <v>567.0</v>
      </c>
      <c r="Q15" s="1">
        <f t="shared" si="2"/>
        <v>12391</v>
      </c>
      <c r="R15" s="1">
        <v>627.0</v>
      </c>
      <c r="S15" s="1">
        <v>471.0</v>
      </c>
      <c r="T15" s="1">
        <v>999.0</v>
      </c>
      <c r="U15" s="1">
        <v>1133.0</v>
      </c>
      <c r="V15" s="1">
        <v>1374.0</v>
      </c>
      <c r="W15" s="1">
        <v>1524.0</v>
      </c>
      <c r="X15" s="1">
        <v>1635.0</v>
      </c>
      <c r="Y15" s="1">
        <v>1366.0</v>
      </c>
      <c r="Z15" s="1">
        <v>1478.0</v>
      </c>
      <c r="AA15">
        <f t="shared" si="3"/>
        <v>10607</v>
      </c>
      <c r="AB15" s="1"/>
      <c r="AC15" s="1" t="s">
        <v>44</v>
      </c>
      <c r="AD15" s="2">
        <f t="shared" ref="AD15:AE15" si="17">(Y15-L15)/Y15</f>
        <v>0.06002928258</v>
      </c>
      <c r="AE15" s="2">
        <f t="shared" si="17"/>
        <v>0.1204330176</v>
      </c>
      <c r="AF15" s="2">
        <f t="shared" si="5"/>
        <v>0.09023115008</v>
      </c>
    </row>
    <row r="16">
      <c r="A16" s="1" t="s">
        <v>45</v>
      </c>
      <c r="B16" s="1">
        <v>38.9054697149432</v>
      </c>
      <c r="C16" s="1">
        <v>-77.0021304488182</v>
      </c>
      <c r="D16" s="1" t="str">
        <f>vlookup(A16,'Copy of Geographic Info'!A$1:D$658,3,0)</f>
        <v>Union Station, Stanton Park, Kingman Park</v>
      </c>
      <c r="E16" s="1">
        <f>vlookup(A16,'When did stations become introd'!15:1016,23,0)</f>
        <v>0</v>
      </c>
      <c r="F16" s="1">
        <v>1336.0</v>
      </c>
      <c r="G16" s="1">
        <v>1276.0</v>
      </c>
      <c r="H16" s="1">
        <v>1096.0</v>
      </c>
      <c r="I16" s="1">
        <v>927.0</v>
      </c>
      <c r="J16" s="1">
        <v>1308.0</v>
      </c>
      <c r="K16" s="1">
        <v>1416.0</v>
      </c>
      <c r="L16" s="1">
        <v>1513.0</v>
      </c>
      <c r="M16" s="1">
        <v>1587.0</v>
      </c>
      <c r="N16" s="1">
        <v>1453.0</v>
      </c>
      <c r="O16" s="1">
        <v>1153.0</v>
      </c>
      <c r="P16" s="1">
        <v>663.0</v>
      </c>
      <c r="Q16" s="1">
        <f t="shared" si="2"/>
        <v>13728</v>
      </c>
      <c r="R16" s="1">
        <v>675.0</v>
      </c>
      <c r="S16" s="1">
        <v>533.0</v>
      </c>
      <c r="T16" s="1">
        <v>1051.0</v>
      </c>
      <c r="U16" s="1">
        <v>1321.0</v>
      </c>
      <c r="V16" s="1">
        <v>1644.0</v>
      </c>
      <c r="W16" s="1">
        <v>1802.0</v>
      </c>
      <c r="X16" s="1">
        <v>2013.0</v>
      </c>
      <c r="Y16" s="1">
        <v>1754.0</v>
      </c>
      <c r="Z16" s="1">
        <v>2233.0</v>
      </c>
      <c r="AA16">
        <f t="shared" si="3"/>
        <v>13026</v>
      </c>
      <c r="AB16" s="1"/>
      <c r="AC16" s="1" t="s">
        <v>45</v>
      </c>
      <c r="AD16" s="2">
        <f t="shared" ref="AD16:AE16" si="18">(Y16-L16)/Y16</f>
        <v>0.1374002281</v>
      </c>
      <c r="AE16" s="2">
        <f t="shared" si="18"/>
        <v>0.28929691</v>
      </c>
      <c r="AF16" s="2">
        <f t="shared" si="5"/>
        <v>0.213348569</v>
      </c>
    </row>
    <row r="17">
      <c r="A17" s="1" t="s">
        <v>46</v>
      </c>
      <c r="B17" s="1">
        <v>38.9154</v>
      </c>
      <c r="C17" s="1">
        <v>-77.0446</v>
      </c>
      <c r="D17" s="1" t="str">
        <f>vlookup(A17,'Copy of Geographic Info'!A$1:D$658,3,0)</f>
        <v>Kalorama Heights, Adams Morgan, Lanier Heights</v>
      </c>
      <c r="E17" s="1">
        <f>vlookup(A17,'When did stations become introd'!16:1017,23,0)</f>
        <v>0</v>
      </c>
      <c r="F17" s="1">
        <v>1321.0</v>
      </c>
      <c r="G17" s="1">
        <v>1189.0</v>
      </c>
      <c r="H17" s="1">
        <v>879.0</v>
      </c>
      <c r="I17" s="1">
        <v>463.0</v>
      </c>
      <c r="J17" s="1">
        <v>798.0</v>
      </c>
      <c r="K17" s="1">
        <v>957.0</v>
      </c>
      <c r="L17" s="1">
        <v>1054.0</v>
      </c>
      <c r="M17" s="1">
        <v>1026.0</v>
      </c>
      <c r="N17" s="1">
        <v>1147.0</v>
      </c>
      <c r="O17" s="1">
        <v>959.0</v>
      </c>
      <c r="P17" s="1">
        <v>649.0</v>
      </c>
      <c r="Q17" s="1">
        <f t="shared" si="2"/>
        <v>10442</v>
      </c>
      <c r="R17" s="1">
        <v>710.0</v>
      </c>
      <c r="S17" s="1">
        <v>501.0</v>
      </c>
      <c r="T17" s="1">
        <v>856.0</v>
      </c>
      <c r="U17" s="1">
        <v>909.0</v>
      </c>
      <c r="V17" s="1">
        <v>1084.0</v>
      </c>
      <c r="W17" s="1">
        <v>1204.0</v>
      </c>
      <c r="X17" s="1">
        <v>1417.0</v>
      </c>
      <c r="Y17" s="1">
        <v>1246.0</v>
      </c>
      <c r="Z17" s="1">
        <v>1341.0</v>
      </c>
      <c r="AA17">
        <f t="shared" si="3"/>
        <v>9268</v>
      </c>
      <c r="AB17" s="1"/>
      <c r="AC17" s="1" t="s">
        <v>46</v>
      </c>
      <c r="AD17" s="2">
        <f t="shared" ref="AD17:AE17" si="19">(Y17-L17)/Y17</f>
        <v>0.1540930979</v>
      </c>
      <c r="AE17" s="2">
        <f t="shared" si="19"/>
        <v>0.2348993289</v>
      </c>
      <c r="AF17" s="2">
        <f t="shared" si="5"/>
        <v>0.1944962134</v>
      </c>
    </row>
    <row r="18">
      <c r="A18" s="1" t="s">
        <v>47</v>
      </c>
      <c r="B18" s="1">
        <v>38.922925</v>
      </c>
      <c r="C18" s="1">
        <v>-77.042581</v>
      </c>
      <c r="D18" s="1" t="str">
        <f>vlookup(A18,'Copy of Geographic Info'!A$1:D$658,3,0)</f>
        <v>Kalorama Heights, Adams Morgan, Lanier Heights</v>
      </c>
      <c r="E18" s="1">
        <f>vlookup(A18,'When did stations become introd'!17:1018,23,0)</f>
        <v>0</v>
      </c>
      <c r="F18" s="1">
        <v>1318.0</v>
      </c>
      <c r="G18" s="1">
        <v>1161.0</v>
      </c>
      <c r="H18" s="1">
        <v>861.0</v>
      </c>
      <c r="I18" s="1">
        <v>635.0</v>
      </c>
      <c r="J18" s="1">
        <v>1063.0</v>
      </c>
      <c r="K18" s="1">
        <v>1138.0</v>
      </c>
      <c r="L18" s="1">
        <v>1362.0</v>
      </c>
      <c r="M18" s="1">
        <v>1401.0</v>
      </c>
      <c r="N18" s="1">
        <v>1426.0</v>
      </c>
      <c r="O18" s="1">
        <v>986.0</v>
      </c>
      <c r="P18" s="1">
        <v>709.0</v>
      </c>
      <c r="Q18" s="1">
        <f t="shared" si="2"/>
        <v>12060</v>
      </c>
      <c r="R18" s="1">
        <v>732.0</v>
      </c>
      <c r="S18" s="1">
        <v>462.0</v>
      </c>
      <c r="T18" s="1">
        <v>868.0</v>
      </c>
      <c r="U18" s="1">
        <v>999.0</v>
      </c>
      <c r="V18" s="1">
        <v>1359.0</v>
      </c>
      <c r="W18" s="1">
        <v>1321.0</v>
      </c>
      <c r="X18" s="1">
        <v>1380.0</v>
      </c>
      <c r="Y18" s="1">
        <v>1298.0</v>
      </c>
      <c r="Z18" s="1">
        <v>1488.0</v>
      </c>
      <c r="AA18">
        <f t="shared" si="3"/>
        <v>9907</v>
      </c>
      <c r="AB18" s="1"/>
      <c r="AC18" s="1" t="s">
        <v>47</v>
      </c>
      <c r="AD18" s="2">
        <f t="shared" ref="AD18:AE18" si="20">(Y18-L18)/Y18</f>
        <v>-0.04930662558</v>
      </c>
      <c r="AE18" s="2">
        <f t="shared" si="20"/>
        <v>0.05846774194</v>
      </c>
      <c r="AF18" s="2">
        <f t="shared" si="5"/>
        <v>0.004580558179</v>
      </c>
    </row>
    <row r="19">
      <c r="A19" s="1" t="s">
        <v>48</v>
      </c>
      <c r="B19" s="1">
        <v>38.924088</v>
      </c>
      <c r="C19" s="1">
        <v>-77.040787</v>
      </c>
      <c r="D19" s="1" t="str">
        <f>vlookup(A19,'Copy of Geographic Info'!A$1:D$658,3,0)</f>
        <v>Kalorama Heights, Adams Morgan, Lanier Heights</v>
      </c>
      <c r="E19" s="1">
        <f>vlookup(A19,'When did stations become introd'!18:1019,23,0)</f>
        <v>0</v>
      </c>
      <c r="F19" s="1">
        <v>1293.0</v>
      </c>
      <c r="G19" s="1">
        <v>1194.0</v>
      </c>
      <c r="H19" s="1">
        <v>924.0</v>
      </c>
      <c r="I19" s="1">
        <v>544.0</v>
      </c>
      <c r="J19" s="1">
        <v>1019.0</v>
      </c>
      <c r="K19" s="1">
        <v>1155.0</v>
      </c>
      <c r="L19" s="1">
        <v>1306.0</v>
      </c>
      <c r="M19" s="1">
        <v>1264.0</v>
      </c>
      <c r="N19" s="1">
        <v>1323.0</v>
      </c>
      <c r="O19" s="1">
        <v>1011.0</v>
      </c>
      <c r="P19" s="1">
        <v>636.0</v>
      </c>
      <c r="Q19" s="1">
        <f t="shared" si="2"/>
        <v>11669</v>
      </c>
      <c r="R19" s="1">
        <v>570.0</v>
      </c>
      <c r="S19" s="1">
        <v>489.0</v>
      </c>
      <c r="T19" s="1">
        <v>910.0</v>
      </c>
      <c r="U19" s="1">
        <v>1092.0</v>
      </c>
      <c r="V19" s="1">
        <v>1507.0</v>
      </c>
      <c r="W19" s="1">
        <v>1577.0</v>
      </c>
      <c r="X19" s="1">
        <v>1163.0</v>
      </c>
      <c r="Y19" s="1">
        <v>1100.0</v>
      </c>
      <c r="Z19" s="1">
        <v>1246.0</v>
      </c>
      <c r="AA19">
        <f t="shared" si="3"/>
        <v>9654</v>
      </c>
      <c r="AB19" s="1"/>
      <c r="AC19" s="1" t="s">
        <v>48</v>
      </c>
      <c r="AD19" s="2">
        <f t="shared" ref="AD19:AE19" si="21">(Y19-L19)/Y19</f>
        <v>-0.1872727273</v>
      </c>
      <c r="AE19" s="2">
        <f t="shared" si="21"/>
        <v>-0.01444622793</v>
      </c>
      <c r="AF19" s="2">
        <f t="shared" si="5"/>
        <v>-0.1008594776</v>
      </c>
    </row>
    <row r="20">
      <c r="A20" s="1" t="s">
        <v>49</v>
      </c>
      <c r="B20" s="1">
        <v>38.911268</v>
      </c>
      <c r="C20" s="1">
        <v>-77.041829</v>
      </c>
      <c r="D20" s="1" t="str">
        <f>vlookup(A20,'Copy of Geographic Info'!A$1:D$658,3,0)</f>
        <v>Dupont Circle, Connecticut Avenue/K Street</v>
      </c>
      <c r="E20" s="1">
        <f>vlookup(A20,'When did stations become introd'!19:1020,23,0)</f>
        <v>0</v>
      </c>
      <c r="F20" s="1">
        <v>1293.0</v>
      </c>
      <c r="G20" s="1">
        <v>1136.0</v>
      </c>
      <c r="H20" s="1">
        <v>904.0</v>
      </c>
      <c r="I20" s="1">
        <v>515.0</v>
      </c>
      <c r="J20" s="1">
        <v>880.0</v>
      </c>
      <c r="K20" s="1">
        <v>1002.0</v>
      </c>
      <c r="L20" s="1">
        <v>1138.0</v>
      </c>
      <c r="M20" s="1">
        <v>1067.0</v>
      </c>
      <c r="N20" s="1">
        <v>1091.0</v>
      </c>
      <c r="O20" s="1">
        <v>823.0</v>
      </c>
      <c r="P20" s="1">
        <v>560.0</v>
      </c>
      <c r="Q20" s="1">
        <f t="shared" si="2"/>
        <v>10409</v>
      </c>
      <c r="R20" s="1">
        <v>494.0</v>
      </c>
      <c r="S20" s="1">
        <v>424.0</v>
      </c>
      <c r="T20" s="1">
        <v>777.0</v>
      </c>
      <c r="U20" s="1">
        <v>926.0</v>
      </c>
      <c r="V20" s="1">
        <v>1296.0</v>
      </c>
      <c r="W20" s="1">
        <v>1334.0</v>
      </c>
      <c r="X20" s="1">
        <v>1442.0</v>
      </c>
      <c r="Y20" s="1">
        <v>1268.0</v>
      </c>
      <c r="Z20" s="1">
        <v>1565.0</v>
      </c>
      <c r="AA20">
        <f t="shared" si="3"/>
        <v>9526</v>
      </c>
      <c r="AB20" s="1"/>
      <c r="AC20" s="1" t="s">
        <v>49</v>
      </c>
      <c r="AD20" s="2">
        <f t="shared" ref="AD20:AE20" si="22">(Y20-L20)/Y20</f>
        <v>0.1025236593</v>
      </c>
      <c r="AE20" s="2">
        <f t="shared" si="22"/>
        <v>0.3182108626</v>
      </c>
      <c r="AF20" s="2">
        <f t="shared" si="5"/>
        <v>0.210367261</v>
      </c>
    </row>
    <row r="21">
      <c r="A21" s="1" t="s">
        <v>50</v>
      </c>
      <c r="B21" s="1">
        <v>38.90304</v>
      </c>
      <c r="C21" s="1">
        <v>-77.019027</v>
      </c>
      <c r="D21" s="1" t="str">
        <f>vlookup(A21,'Copy of Geographic Info'!A$1:D$658,3,0)</f>
        <v>Downtown, Chinatown, Penn Quarters, Mount Vernon Square, North Capitol Street</v>
      </c>
      <c r="E21" s="1">
        <f>vlookup(A21,'When did stations become introd'!20:1021,23,0)</f>
        <v>0</v>
      </c>
      <c r="F21" s="1">
        <v>1281.0</v>
      </c>
      <c r="G21" s="1">
        <v>1089.0</v>
      </c>
      <c r="H21" s="1">
        <v>984.0</v>
      </c>
      <c r="I21" s="1">
        <v>839.0</v>
      </c>
      <c r="J21" s="1">
        <v>1249.0</v>
      </c>
      <c r="K21" s="1">
        <v>1478.0</v>
      </c>
      <c r="L21" s="1">
        <v>1626.0</v>
      </c>
      <c r="M21" s="1">
        <v>1637.0</v>
      </c>
      <c r="N21" s="1">
        <v>1576.0</v>
      </c>
      <c r="O21" s="1">
        <v>1195.0</v>
      </c>
      <c r="P21" s="1">
        <v>723.0</v>
      </c>
      <c r="Q21" s="1">
        <f t="shared" si="2"/>
        <v>13677</v>
      </c>
      <c r="R21" s="1">
        <v>794.0</v>
      </c>
      <c r="S21" s="1">
        <v>588.0</v>
      </c>
      <c r="T21" s="1">
        <v>1024.0</v>
      </c>
      <c r="U21" s="1">
        <v>1425.0</v>
      </c>
      <c r="V21" s="1">
        <v>1710.0</v>
      </c>
      <c r="W21" s="1">
        <v>1865.0</v>
      </c>
      <c r="X21" s="1">
        <v>2145.0</v>
      </c>
      <c r="Y21" s="1">
        <v>1852.0</v>
      </c>
      <c r="Z21" s="1">
        <v>1966.0</v>
      </c>
      <c r="AA21">
        <f t="shared" si="3"/>
        <v>13369</v>
      </c>
      <c r="AB21" s="1"/>
      <c r="AC21" s="1" t="s">
        <v>50</v>
      </c>
      <c r="AD21" s="2">
        <f t="shared" ref="AD21:AE21" si="23">(Y21-L21)/Y21</f>
        <v>0.1220302376</v>
      </c>
      <c r="AE21" s="2">
        <f t="shared" si="23"/>
        <v>0.1673448627</v>
      </c>
      <c r="AF21" s="2">
        <f t="shared" si="5"/>
        <v>0.1446875501</v>
      </c>
    </row>
    <row r="22">
      <c r="A22" s="1" t="s">
        <v>51</v>
      </c>
      <c r="B22" s="1">
        <v>38.905737</v>
      </c>
      <c r="C22" s="1">
        <v>-77.02227</v>
      </c>
      <c r="D22" s="1" t="str">
        <f>vlookup(A22,'Copy of Geographic Info'!A$1:D$658,3,0)</f>
        <v>Shaw, Logan Circle</v>
      </c>
      <c r="E22" s="1">
        <f>vlookup(A22,'When did stations become introd'!21:1022,23,0)</f>
        <v>0</v>
      </c>
      <c r="F22" s="1">
        <v>1277.0</v>
      </c>
      <c r="G22" s="1">
        <v>1036.0</v>
      </c>
      <c r="H22" s="1">
        <v>826.0</v>
      </c>
      <c r="I22" s="1">
        <v>422.0</v>
      </c>
      <c r="J22" s="1">
        <v>678.0</v>
      </c>
      <c r="K22" s="1">
        <v>861.0</v>
      </c>
      <c r="L22" s="1">
        <v>808.0</v>
      </c>
      <c r="M22" s="1">
        <v>887.0</v>
      </c>
      <c r="N22" s="1">
        <v>848.0</v>
      </c>
      <c r="O22" s="1">
        <v>646.0</v>
      </c>
      <c r="P22" s="1">
        <v>343.0</v>
      </c>
      <c r="Q22" s="1">
        <f t="shared" si="2"/>
        <v>8632</v>
      </c>
      <c r="R22" s="1">
        <v>447.0</v>
      </c>
      <c r="S22" s="1">
        <v>307.0</v>
      </c>
      <c r="T22" s="1">
        <v>646.0</v>
      </c>
      <c r="U22" s="1">
        <v>961.0</v>
      </c>
      <c r="V22" s="1">
        <v>1045.0</v>
      </c>
      <c r="W22" s="1">
        <v>1258.0</v>
      </c>
      <c r="X22" s="1">
        <v>1321.0</v>
      </c>
      <c r="Y22" s="1">
        <v>972.0</v>
      </c>
      <c r="Z22" s="1">
        <v>1183.0</v>
      </c>
      <c r="AA22">
        <f t="shared" si="3"/>
        <v>8140</v>
      </c>
      <c r="AB22" s="1"/>
      <c r="AC22" s="1" t="s">
        <v>51</v>
      </c>
      <c r="AD22" s="2">
        <f t="shared" ref="AD22:AE22" si="24">(Y22-L22)/Y22</f>
        <v>0.1687242798</v>
      </c>
      <c r="AE22" s="2">
        <f t="shared" si="24"/>
        <v>0.2502113271</v>
      </c>
      <c r="AF22" s="2">
        <f t="shared" si="5"/>
        <v>0.2094678035</v>
      </c>
    </row>
    <row r="23">
      <c r="A23" s="1" t="s">
        <v>52</v>
      </c>
      <c r="B23" s="1">
        <v>38.899972</v>
      </c>
      <c r="C23" s="1">
        <v>-76.998347</v>
      </c>
      <c r="D23" s="1" t="str">
        <f>vlookup(A23,'Copy of Geographic Info'!A$1:D$658,3,0)</f>
        <v>Union Station, Stanton Park, Kingman Park</v>
      </c>
      <c r="E23" s="1">
        <f>vlookup(A23,'When did stations become introd'!22:1023,23,0)</f>
        <v>0</v>
      </c>
      <c r="F23" s="1">
        <v>1260.0</v>
      </c>
      <c r="G23" s="1">
        <v>1289.0</v>
      </c>
      <c r="H23" s="1">
        <v>914.0</v>
      </c>
      <c r="I23" s="1">
        <v>714.0</v>
      </c>
      <c r="J23" s="1">
        <v>1084.0</v>
      </c>
      <c r="K23" s="1">
        <v>1296.0</v>
      </c>
      <c r="L23" s="1">
        <v>1329.0</v>
      </c>
      <c r="M23" s="1">
        <v>1368.0</v>
      </c>
      <c r="N23" s="1">
        <v>1222.0</v>
      </c>
      <c r="O23" s="1">
        <v>967.0</v>
      </c>
      <c r="P23" s="1">
        <v>581.0</v>
      </c>
      <c r="Q23" s="1">
        <f t="shared" si="2"/>
        <v>12024</v>
      </c>
      <c r="R23" s="1">
        <v>619.0</v>
      </c>
      <c r="S23" s="1">
        <v>445.0</v>
      </c>
      <c r="T23" s="1">
        <v>798.0</v>
      </c>
      <c r="U23" s="1">
        <v>999.0</v>
      </c>
      <c r="V23" s="1">
        <v>1225.0</v>
      </c>
      <c r="W23" s="1">
        <v>1309.0</v>
      </c>
      <c r="X23" s="1">
        <v>1767.0</v>
      </c>
      <c r="Y23" s="1">
        <v>1602.0</v>
      </c>
      <c r="Z23" s="1">
        <v>1958.0</v>
      </c>
      <c r="AA23">
        <f t="shared" si="3"/>
        <v>10722</v>
      </c>
      <c r="AB23" s="1"/>
      <c r="AC23" s="1" t="s">
        <v>52</v>
      </c>
      <c r="AD23" s="2">
        <f t="shared" ref="AD23:AE23" si="25">(Y23-L23)/Y23</f>
        <v>0.170411985</v>
      </c>
      <c r="AE23" s="2">
        <f t="shared" si="25"/>
        <v>0.3013278856</v>
      </c>
      <c r="AF23" s="2">
        <f t="shared" si="5"/>
        <v>0.2358699353</v>
      </c>
    </row>
    <row r="24">
      <c r="A24" s="1" t="s">
        <v>53</v>
      </c>
      <c r="B24" s="1">
        <v>38.916787</v>
      </c>
      <c r="C24" s="1">
        <v>-77.028139</v>
      </c>
      <c r="D24" s="1" t="str">
        <f>vlookup(A24,'Copy of Geographic Info'!A$1:D$658,3,0)</f>
        <v>Howard University, Le Droit Park, Cardozo/Shaw</v>
      </c>
      <c r="E24" s="1">
        <f>vlookup(A24,'When did stations become introd'!23:1024,23,0)</f>
        <v>0</v>
      </c>
      <c r="F24" s="1">
        <v>1229.0</v>
      </c>
      <c r="G24" s="1">
        <v>1006.0</v>
      </c>
      <c r="H24" s="1">
        <v>799.0</v>
      </c>
      <c r="I24" s="1">
        <v>555.0</v>
      </c>
      <c r="J24" s="1">
        <v>1080.0</v>
      </c>
      <c r="K24" s="1">
        <v>939.0</v>
      </c>
      <c r="L24" s="1">
        <v>1016.0</v>
      </c>
      <c r="M24" s="1">
        <v>620.0</v>
      </c>
      <c r="N24" s="1">
        <v>669.0</v>
      </c>
      <c r="O24" s="1">
        <v>519.0</v>
      </c>
      <c r="P24" s="1">
        <v>288.0</v>
      </c>
      <c r="Q24" s="1">
        <f t="shared" si="2"/>
        <v>8720</v>
      </c>
      <c r="R24" s="1">
        <v>287.0</v>
      </c>
      <c r="S24" s="1">
        <v>246.0</v>
      </c>
      <c r="T24" s="1">
        <v>478.0</v>
      </c>
      <c r="U24" s="1">
        <v>540.0</v>
      </c>
      <c r="V24" s="1">
        <v>629.0</v>
      </c>
      <c r="W24" s="1">
        <v>635.0</v>
      </c>
      <c r="X24" s="1">
        <v>541.0</v>
      </c>
      <c r="Y24" s="1">
        <v>508.0</v>
      </c>
      <c r="Z24" s="1">
        <v>682.0</v>
      </c>
      <c r="AA24">
        <f t="shared" si="3"/>
        <v>4546</v>
      </c>
      <c r="AB24" s="1"/>
      <c r="AC24" s="1" t="s">
        <v>53</v>
      </c>
      <c r="AD24" s="2">
        <f t="shared" ref="AD24:AE24" si="26">(Y24-L24)/Y24</f>
        <v>-1</v>
      </c>
      <c r="AE24" s="2">
        <f t="shared" si="26"/>
        <v>0.09090909091</v>
      </c>
      <c r="AF24" s="2">
        <f t="shared" si="5"/>
        <v>-0.4545454545</v>
      </c>
    </row>
    <row r="25">
      <c r="A25" s="1" t="s">
        <v>54</v>
      </c>
      <c r="B25" s="1">
        <v>38.9190185</v>
      </c>
      <c r="C25" s="1">
        <v>-77.034449</v>
      </c>
      <c r="D25" s="1" t="str">
        <f>vlookup(A25,'Copy of Geographic Info'!A$1:D$658,3,0)</f>
        <v>Howard University, Le Droit Park, Cardozo/Shaw</v>
      </c>
      <c r="E25" s="1">
        <f>vlookup(A25,'When did stations become introd'!24:1025,23,0)</f>
        <v>0</v>
      </c>
      <c r="F25" s="1">
        <v>1226.0</v>
      </c>
      <c r="G25" s="1">
        <v>1110.0</v>
      </c>
      <c r="H25" s="1">
        <v>952.0</v>
      </c>
      <c r="I25" s="1">
        <v>820.0</v>
      </c>
      <c r="J25" s="1">
        <v>1590.0</v>
      </c>
      <c r="K25" s="1">
        <v>1613.0</v>
      </c>
      <c r="L25" s="1">
        <v>1871.0</v>
      </c>
      <c r="M25" s="1">
        <v>1738.0</v>
      </c>
      <c r="N25" s="1">
        <v>1618.0</v>
      </c>
      <c r="O25" s="1">
        <v>1302.0</v>
      </c>
      <c r="P25" s="1">
        <v>754.0</v>
      </c>
      <c r="Q25" s="1">
        <f t="shared" si="2"/>
        <v>14594</v>
      </c>
      <c r="R25" s="1">
        <v>684.0</v>
      </c>
      <c r="S25" s="1">
        <v>597.0</v>
      </c>
      <c r="T25" s="1">
        <v>1129.0</v>
      </c>
      <c r="U25" s="1">
        <v>1365.0</v>
      </c>
      <c r="V25" s="1">
        <v>1664.0</v>
      </c>
      <c r="W25" s="1">
        <v>1775.0</v>
      </c>
      <c r="X25" s="1">
        <v>1935.0</v>
      </c>
      <c r="Y25" s="1">
        <v>1731.0</v>
      </c>
      <c r="Z25" s="1">
        <v>1833.0</v>
      </c>
      <c r="AA25">
        <f t="shared" si="3"/>
        <v>12713</v>
      </c>
      <c r="AB25" s="1"/>
      <c r="AC25" s="1" t="s">
        <v>54</v>
      </c>
      <c r="AD25" s="2">
        <f t="shared" ref="AD25:AE25" si="27">(Y25-L25)/Y25</f>
        <v>-0.08087810514</v>
      </c>
      <c r="AE25" s="2">
        <f t="shared" si="27"/>
        <v>0.05182760502</v>
      </c>
      <c r="AF25" s="2">
        <f t="shared" si="5"/>
        <v>-0.01452525006</v>
      </c>
    </row>
    <row r="26">
      <c r="A26" s="1" t="s">
        <v>55</v>
      </c>
      <c r="B26" s="1">
        <v>38.9319</v>
      </c>
      <c r="C26" s="1">
        <v>-77.0388</v>
      </c>
      <c r="D26" s="1" t="str">
        <f>vlookup(A26,'Copy of Geographic Info'!A$1:D$658,3,0)</f>
        <v>Columbia Heights, Mt. Pleasant, Pleasant Plains, Park View</v>
      </c>
      <c r="E26" s="1">
        <f>vlookup(A26,'When did stations become introd'!25:1026,23,0)</f>
        <v>0</v>
      </c>
      <c r="F26" s="1">
        <v>1226.0</v>
      </c>
      <c r="G26" s="1">
        <v>1056.0</v>
      </c>
      <c r="H26" s="1">
        <v>930.0</v>
      </c>
      <c r="I26" s="1">
        <v>851.0</v>
      </c>
      <c r="J26" s="1">
        <v>1269.0</v>
      </c>
      <c r="K26" s="1">
        <v>1425.0</v>
      </c>
      <c r="L26" s="1">
        <v>1508.0</v>
      </c>
      <c r="M26" s="1">
        <v>1466.0</v>
      </c>
      <c r="N26" s="1">
        <v>1379.0</v>
      </c>
      <c r="O26" s="1">
        <v>966.0</v>
      </c>
      <c r="P26" s="1">
        <v>636.0</v>
      </c>
      <c r="Q26" s="1">
        <f t="shared" si="2"/>
        <v>12712</v>
      </c>
      <c r="R26" s="1">
        <v>641.0</v>
      </c>
      <c r="S26" s="1">
        <v>484.0</v>
      </c>
      <c r="T26" s="1">
        <v>844.0</v>
      </c>
      <c r="U26" s="1">
        <v>898.0</v>
      </c>
      <c r="V26" s="1">
        <v>1198.0</v>
      </c>
      <c r="W26" s="1">
        <v>1230.0</v>
      </c>
      <c r="X26" s="1">
        <v>1270.0</v>
      </c>
      <c r="Y26" s="1">
        <v>988.0</v>
      </c>
      <c r="Z26" s="1">
        <v>1127.0</v>
      </c>
      <c r="AA26">
        <f t="shared" si="3"/>
        <v>8680</v>
      </c>
      <c r="AB26" s="1"/>
      <c r="AC26" s="1" t="s">
        <v>55</v>
      </c>
      <c r="AD26" s="2">
        <f t="shared" ref="AD26:AE26" si="28">(Y26-L26)/Y26</f>
        <v>-0.5263157895</v>
      </c>
      <c r="AE26" s="2">
        <f t="shared" si="28"/>
        <v>-0.3007985803</v>
      </c>
      <c r="AF26" s="2">
        <f t="shared" si="5"/>
        <v>-0.4135571849</v>
      </c>
    </row>
    <row r="27">
      <c r="A27" s="1" t="s">
        <v>56</v>
      </c>
      <c r="B27" s="1">
        <v>38.918809</v>
      </c>
      <c r="C27" s="1">
        <v>-77.041571</v>
      </c>
      <c r="D27" s="1" t="str">
        <f>vlookup(A27,'Copy of Geographic Info'!A$1:D$658,3,0)</f>
        <v>Kalorama Heights, Adams Morgan, Lanier Heights</v>
      </c>
      <c r="E27" s="1">
        <f>vlookup(A27,'When did stations become introd'!26:1027,23,0)</f>
        <v>0</v>
      </c>
      <c r="F27" s="1">
        <v>1216.0</v>
      </c>
      <c r="G27" s="1">
        <v>1200.0</v>
      </c>
      <c r="H27" s="1">
        <v>833.0</v>
      </c>
      <c r="I27" s="1">
        <v>433.0</v>
      </c>
      <c r="J27" s="1">
        <v>876.0</v>
      </c>
      <c r="K27" s="1">
        <v>1089.0</v>
      </c>
      <c r="L27" s="1">
        <v>1236.0</v>
      </c>
      <c r="M27" s="1">
        <v>1215.0</v>
      </c>
      <c r="N27" s="1">
        <v>1213.0</v>
      </c>
      <c r="O27" s="1">
        <v>966.0</v>
      </c>
      <c r="P27" s="1">
        <v>565.0</v>
      </c>
      <c r="Q27" s="1">
        <f t="shared" si="2"/>
        <v>10842</v>
      </c>
      <c r="R27" s="1">
        <v>571.0</v>
      </c>
      <c r="S27" s="1">
        <v>453.0</v>
      </c>
      <c r="T27" s="1">
        <v>893.0</v>
      </c>
      <c r="U27" s="1">
        <v>988.0</v>
      </c>
      <c r="V27" s="1">
        <v>1252.0</v>
      </c>
      <c r="W27" s="1">
        <v>1536.0</v>
      </c>
      <c r="X27" s="1">
        <v>1633.0</v>
      </c>
      <c r="Y27" s="1">
        <v>1324.0</v>
      </c>
      <c r="Z27" s="1">
        <v>1718.0</v>
      </c>
      <c r="AA27">
        <f t="shared" si="3"/>
        <v>10368</v>
      </c>
      <c r="AB27" s="1"/>
      <c r="AC27" s="1" t="s">
        <v>56</v>
      </c>
      <c r="AD27" s="2">
        <f t="shared" ref="AD27:AE27" si="29">(Y27-L27)/Y27</f>
        <v>0.0664652568</v>
      </c>
      <c r="AE27" s="2">
        <f t="shared" si="29"/>
        <v>0.292782305</v>
      </c>
      <c r="AF27" s="2">
        <f t="shared" si="5"/>
        <v>0.1796237809</v>
      </c>
    </row>
    <row r="28">
      <c r="A28" s="1" t="s">
        <v>57</v>
      </c>
      <c r="B28" s="1">
        <v>38.8996758333333</v>
      </c>
      <c r="C28" s="1">
        <v>-77.0232335</v>
      </c>
      <c r="D28" s="1" t="str">
        <f>vlookup(A28,'Copy of Geographic Info'!A$1:D$658,3,0)</f>
        <v>Downtown, Chinatown, Penn Quarters, Mount Vernon Square, North Capitol Street</v>
      </c>
      <c r="E28" s="1">
        <f>vlookup(A28,'When did stations become introd'!27:1028,23,0)</f>
        <v>0</v>
      </c>
      <c r="F28" s="1">
        <v>1214.0</v>
      </c>
      <c r="G28" s="1">
        <v>959.0</v>
      </c>
      <c r="H28" s="1">
        <v>744.0</v>
      </c>
      <c r="I28" s="1">
        <v>392.0</v>
      </c>
      <c r="J28" s="1">
        <v>843.0</v>
      </c>
      <c r="K28" s="1">
        <v>796.0</v>
      </c>
      <c r="L28" s="1">
        <v>873.0</v>
      </c>
      <c r="M28" s="1">
        <v>754.0</v>
      </c>
      <c r="N28" s="1">
        <v>846.0</v>
      </c>
      <c r="O28" s="1">
        <v>713.0</v>
      </c>
      <c r="P28" s="1">
        <v>361.0</v>
      </c>
      <c r="Q28" s="1">
        <f t="shared" si="2"/>
        <v>8495</v>
      </c>
      <c r="R28" s="1">
        <v>381.0</v>
      </c>
      <c r="S28" s="1">
        <v>177.0</v>
      </c>
      <c r="T28" s="1">
        <v>565.0</v>
      </c>
      <c r="U28" s="1">
        <v>839.0</v>
      </c>
      <c r="V28" s="1">
        <v>1099.0</v>
      </c>
      <c r="W28" s="1">
        <v>1306.0</v>
      </c>
      <c r="X28" s="1">
        <v>1707.0</v>
      </c>
      <c r="Y28" s="1">
        <v>1405.0</v>
      </c>
      <c r="Z28" s="1">
        <v>1614.0</v>
      </c>
      <c r="AA28">
        <f t="shared" si="3"/>
        <v>9093</v>
      </c>
      <c r="AB28" s="1"/>
      <c r="AC28" s="1" t="s">
        <v>57</v>
      </c>
      <c r="AD28" s="2">
        <f t="shared" ref="AD28:AE28" si="30">(Y28-L28)/Y28</f>
        <v>0.3786476868</v>
      </c>
      <c r="AE28" s="2">
        <f t="shared" si="30"/>
        <v>0.5328376704</v>
      </c>
      <c r="AF28" s="2">
        <f t="shared" si="5"/>
        <v>0.4557426786</v>
      </c>
    </row>
    <row r="29">
      <c r="A29" s="1" t="s">
        <v>58</v>
      </c>
      <c r="B29" s="1">
        <v>38.905424</v>
      </c>
      <c r="C29" s="1">
        <v>-77.034674</v>
      </c>
      <c r="D29" s="1" t="str">
        <f>vlookup(A29,'Copy of Geographic Info'!A$1:D$658,3,0)</f>
        <v>Dupont Circle, Connecticut Avenue/K Street</v>
      </c>
      <c r="E29" s="1">
        <f>vlookup(A29,'When did stations become introd'!28:1029,23,0)</f>
        <v>0</v>
      </c>
      <c r="F29" s="1">
        <v>1213.0</v>
      </c>
      <c r="G29" s="1">
        <v>1008.0</v>
      </c>
      <c r="H29" s="1">
        <v>783.0</v>
      </c>
      <c r="I29" s="1">
        <v>424.0</v>
      </c>
      <c r="J29" s="1">
        <v>966.0</v>
      </c>
      <c r="K29" s="1">
        <v>667.0</v>
      </c>
      <c r="L29" s="1">
        <v>754.0</v>
      </c>
      <c r="M29" s="1">
        <v>659.0</v>
      </c>
      <c r="N29" s="1">
        <v>603.0</v>
      </c>
      <c r="O29" s="1">
        <v>557.0</v>
      </c>
      <c r="P29" s="1">
        <v>295.0</v>
      </c>
      <c r="Q29" s="1">
        <f t="shared" si="2"/>
        <v>7929</v>
      </c>
      <c r="R29" s="1">
        <v>265.0</v>
      </c>
      <c r="S29" s="1">
        <v>226.0</v>
      </c>
      <c r="T29" s="1">
        <v>422.0</v>
      </c>
      <c r="U29" s="1">
        <v>513.0</v>
      </c>
      <c r="V29" s="1">
        <v>616.0</v>
      </c>
      <c r="W29" s="1">
        <v>740.0</v>
      </c>
      <c r="X29" s="1">
        <v>834.0</v>
      </c>
      <c r="Y29" s="1">
        <v>811.0</v>
      </c>
      <c r="Z29" s="1">
        <v>1092.0</v>
      </c>
      <c r="AA29">
        <f t="shared" si="3"/>
        <v>5519</v>
      </c>
      <c r="AB29" s="1"/>
      <c r="AC29" s="1" t="s">
        <v>58</v>
      </c>
      <c r="AD29" s="2">
        <f t="shared" ref="AD29:AE29" si="31">(Y29-L29)/Y29</f>
        <v>0.07028360049</v>
      </c>
      <c r="AE29" s="2">
        <f t="shared" si="31"/>
        <v>0.3965201465</v>
      </c>
      <c r="AF29" s="2">
        <f t="shared" si="5"/>
        <v>0.2334018735</v>
      </c>
    </row>
    <row r="30">
      <c r="A30" s="1" t="s">
        <v>59</v>
      </c>
      <c r="B30" s="1">
        <v>38.890465</v>
      </c>
      <c r="C30" s="1">
        <v>-77.0172998333333</v>
      </c>
      <c r="D30" s="1" t="str">
        <f>vlookup(A30,'Copy of Geographic Info'!A$1:D$658,3,0)</f>
        <v>National Mall, Potomac River</v>
      </c>
      <c r="E30" s="1">
        <f>vlookup(A30,'When did stations become introd'!29:1030,23,0)</f>
        <v>0</v>
      </c>
      <c r="F30" s="1">
        <v>1164.0</v>
      </c>
      <c r="G30" s="1">
        <v>1108.0</v>
      </c>
      <c r="H30" s="1">
        <v>1492.0</v>
      </c>
      <c r="I30" s="1">
        <v>2168.0</v>
      </c>
      <c r="J30" s="1">
        <v>2245.0</v>
      </c>
      <c r="K30" s="1">
        <v>2387.0</v>
      </c>
      <c r="L30" s="1">
        <v>2453.0</v>
      </c>
      <c r="M30" s="1">
        <v>2327.0</v>
      </c>
      <c r="N30" s="1">
        <v>2075.0</v>
      </c>
      <c r="O30" s="1">
        <v>1495.0</v>
      </c>
      <c r="P30" s="1">
        <v>795.0</v>
      </c>
      <c r="Q30" s="1">
        <f t="shared" si="2"/>
        <v>19709</v>
      </c>
      <c r="R30" s="1">
        <v>568.0</v>
      </c>
      <c r="S30" s="1">
        <v>417.0</v>
      </c>
      <c r="T30" s="1">
        <v>1872.0</v>
      </c>
      <c r="U30" s="1">
        <v>2265.0</v>
      </c>
      <c r="V30" s="1">
        <v>2682.0</v>
      </c>
      <c r="W30" s="1">
        <v>2827.0</v>
      </c>
      <c r="X30" s="1">
        <v>3727.0</v>
      </c>
      <c r="Y30" s="1">
        <v>2856.0</v>
      </c>
      <c r="Z30" s="1">
        <v>3308.0</v>
      </c>
      <c r="AA30">
        <f t="shared" si="3"/>
        <v>20522</v>
      </c>
      <c r="AB30" s="1"/>
      <c r="AC30" s="1" t="s">
        <v>59</v>
      </c>
      <c r="AD30" s="2">
        <f t="shared" ref="AD30:AE30" si="32">(Y30-L30)/Y30</f>
        <v>0.1411064426</v>
      </c>
      <c r="AE30" s="2">
        <f t="shared" si="32"/>
        <v>0.2965538089</v>
      </c>
      <c r="AF30" s="2">
        <f t="shared" si="5"/>
        <v>0.2188301258</v>
      </c>
    </row>
    <row r="31">
      <c r="A31" s="1" t="s">
        <v>60</v>
      </c>
      <c r="B31" s="1">
        <v>38.908142</v>
      </c>
      <c r="C31" s="1">
        <v>-77.038359</v>
      </c>
      <c r="D31" s="1" t="str">
        <f>vlookup(A31,'Copy of Geographic Info'!A$1:D$658,3,0)</f>
        <v>Dupont Circle, Connecticut Avenue/K Street</v>
      </c>
      <c r="E31" s="1">
        <f>vlookup(A31,'When did stations become introd'!30:1031,23,0)</f>
        <v>0</v>
      </c>
      <c r="F31" s="1">
        <v>1160.0</v>
      </c>
      <c r="G31" s="1">
        <v>1149.0</v>
      </c>
      <c r="H31" s="1">
        <v>792.0</v>
      </c>
      <c r="I31" s="1">
        <v>581.0</v>
      </c>
      <c r="J31" s="1">
        <v>993.0</v>
      </c>
      <c r="K31" s="1">
        <v>982.0</v>
      </c>
      <c r="L31" s="1">
        <v>1021.0</v>
      </c>
      <c r="M31" s="1">
        <v>980.0</v>
      </c>
      <c r="N31" s="1">
        <v>991.0</v>
      </c>
      <c r="O31" s="1">
        <v>725.0</v>
      </c>
      <c r="P31" s="1">
        <v>393.0</v>
      </c>
      <c r="Q31" s="1">
        <f t="shared" si="2"/>
        <v>9767</v>
      </c>
      <c r="R31" s="1">
        <v>406.0</v>
      </c>
      <c r="S31" s="1">
        <v>317.0</v>
      </c>
      <c r="T31" s="1">
        <v>609.0</v>
      </c>
      <c r="U31" s="1">
        <v>813.0</v>
      </c>
      <c r="V31" s="1">
        <v>931.0</v>
      </c>
      <c r="W31" s="1">
        <v>1249.0</v>
      </c>
      <c r="X31" s="1">
        <v>1381.0</v>
      </c>
      <c r="Y31" s="1">
        <v>1428.0</v>
      </c>
      <c r="Z31" s="1">
        <v>1910.0</v>
      </c>
      <c r="AA31">
        <f t="shared" si="3"/>
        <v>9044</v>
      </c>
      <c r="AB31" s="1"/>
      <c r="AC31" s="1" t="s">
        <v>60</v>
      </c>
      <c r="AD31" s="2">
        <f t="shared" ref="AD31:AE31" si="33">(Y31-L31)/Y31</f>
        <v>0.2850140056</v>
      </c>
      <c r="AE31" s="2">
        <f t="shared" si="33"/>
        <v>0.4869109948</v>
      </c>
      <c r="AF31" s="2">
        <f t="shared" si="5"/>
        <v>0.3859625002</v>
      </c>
    </row>
    <row r="32">
      <c r="A32" s="1" t="s">
        <v>61</v>
      </c>
      <c r="B32" s="1">
        <v>38.876697</v>
      </c>
      <c r="C32" s="1">
        <v>-77.017898</v>
      </c>
      <c r="D32" s="1" t="str">
        <f>vlookup(A32,'Copy of Geographic Info'!A$1:D$658,3,0)</f>
        <v>Southwest Employment Area, Southwest/Waterfront, Fort McNair, Buzzard Point</v>
      </c>
      <c r="E32" s="1">
        <f>vlookup(A32,'When did stations become introd'!31:1032,23,0)</f>
        <v>0</v>
      </c>
      <c r="F32" s="1">
        <v>1145.0</v>
      </c>
      <c r="G32" s="1">
        <v>1041.0</v>
      </c>
      <c r="H32" s="1">
        <v>1332.0</v>
      </c>
      <c r="I32" s="1">
        <v>1561.0</v>
      </c>
      <c r="J32" s="1">
        <v>2182.0</v>
      </c>
      <c r="K32" s="1">
        <v>2119.0</v>
      </c>
      <c r="L32" s="1">
        <v>2057.0</v>
      </c>
      <c r="M32" s="1">
        <v>1908.0</v>
      </c>
      <c r="N32" s="1">
        <v>1641.0</v>
      </c>
      <c r="O32" s="1">
        <v>1205.0</v>
      </c>
      <c r="P32" s="1">
        <v>797.0</v>
      </c>
      <c r="Q32" s="1">
        <f t="shared" si="2"/>
        <v>16988</v>
      </c>
      <c r="R32" s="1">
        <v>651.0</v>
      </c>
      <c r="S32" s="1">
        <v>513.0</v>
      </c>
      <c r="T32" s="1">
        <v>989.0</v>
      </c>
      <c r="U32" s="1">
        <v>1344.0</v>
      </c>
      <c r="V32" s="1">
        <v>1568.0</v>
      </c>
      <c r="W32" s="1">
        <v>1565.0</v>
      </c>
      <c r="X32" s="1">
        <v>1827.0</v>
      </c>
      <c r="Y32" s="1">
        <v>1633.0</v>
      </c>
      <c r="Z32" s="1">
        <v>1954.0</v>
      </c>
      <c r="AA32">
        <f t="shared" si="3"/>
        <v>12044</v>
      </c>
      <c r="AB32" s="1"/>
      <c r="AC32" s="1" t="s">
        <v>61</v>
      </c>
      <c r="AD32" s="2">
        <f t="shared" ref="AD32:AE32" si="34">(Y32-L32)/Y32</f>
        <v>-0.2596448255</v>
      </c>
      <c r="AE32" s="2">
        <f t="shared" si="34"/>
        <v>0.02354145343</v>
      </c>
      <c r="AF32" s="2">
        <f t="shared" si="5"/>
        <v>-0.118051686</v>
      </c>
    </row>
    <row r="33">
      <c r="A33" s="1" t="s">
        <v>62</v>
      </c>
      <c r="B33" s="1">
        <v>38.898364</v>
      </c>
      <c r="C33" s="1">
        <v>-77.027869</v>
      </c>
      <c r="D33" s="1" t="str">
        <f>vlookup(A33,'Copy of Geographic Info'!A$1:D$658,3,0)</f>
        <v>Downtown, Chinatown, Penn Quarters, Mount Vernon Square, North Capitol Street</v>
      </c>
      <c r="E33" s="1">
        <f>vlookup(A33,'When did stations become introd'!32:1033,23,0)</f>
        <v>0</v>
      </c>
      <c r="F33" s="1">
        <v>1130.0</v>
      </c>
      <c r="G33" s="1">
        <v>1015.0</v>
      </c>
      <c r="H33" s="1">
        <v>729.0</v>
      </c>
      <c r="I33" s="1">
        <v>257.0</v>
      </c>
      <c r="J33" s="1">
        <v>1248.0</v>
      </c>
      <c r="K33" s="1">
        <v>665.0</v>
      </c>
      <c r="L33" s="1">
        <v>691.0</v>
      </c>
      <c r="M33" s="1">
        <v>714.0</v>
      </c>
      <c r="N33" s="1">
        <v>702.0</v>
      </c>
      <c r="O33" s="1">
        <v>506.0</v>
      </c>
      <c r="P33" s="1">
        <v>382.0</v>
      </c>
      <c r="Q33" s="1">
        <f t="shared" si="2"/>
        <v>8039</v>
      </c>
      <c r="R33" s="1">
        <v>201.0</v>
      </c>
      <c r="S33" s="1">
        <v>201.0</v>
      </c>
      <c r="T33" s="1">
        <v>473.0</v>
      </c>
      <c r="U33" s="1">
        <v>567.0</v>
      </c>
      <c r="V33" s="1">
        <v>837.0</v>
      </c>
      <c r="W33" s="1">
        <v>883.0</v>
      </c>
      <c r="X33" s="1">
        <v>1206.0</v>
      </c>
      <c r="Y33" s="1">
        <v>1065.0</v>
      </c>
      <c r="Z33" s="1">
        <v>1110.0</v>
      </c>
      <c r="AA33">
        <f t="shared" si="3"/>
        <v>6543</v>
      </c>
      <c r="AB33" s="1"/>
      <c r="AC33" s="1" t="s">
        <v>62</v>
      </c>
      <c r="AD33" s="2">
        <f t="shared" ref="AD33:AE33" si="35">(Y33-L33)/Y33</f>
        <v>0.3511737089</v>
      </c>
      <c r="AE33" s="2">
        <f t="shared" si="35"/>
        <v>0.3567567568</v>
      </c>
      <c r="AF33" s="2">
        <f t="shared" si="5"/>
        <v>0.3539652328</v>
      </c>
    </row>
    <row r="34">
      <c r="A34" s="1" t="s">
        <v>63</v>
      </c>
      <c r="B34" s="1">
        <v>38.90088</v>
      </c>
      <c r="C34" s="1">
        <v>-77.048911</v>
      </c>
      <c r="D34" s="1" t="str">
        <f>vlookup(A34,'Copy of Geographic Info'!A$1:D$658,3,0)</f>
        <v>West End, Foggy Bottom, GWU</v>
      </c>
      <c r="E34" s="1">
        <f>vlookup(A34,'When did stations become introd'!33:1034,23,0)</f>
        <v>0</v>
      </c>
      <c r="F34" s="1">
        <v>1122.0</v>
      </c>
      <c r="G34" s="1">
        <v>1091.0</v>
      </c>
      <c r="H34" s="1">
        <v>811.0</v>
      </c>
      <c r="I34" s="1">
        <v>522.0</v>
      </c>
      <c r="J34" s="1">
        <v>864.0</v>
      </c>
      <c r="K34" s="1">
        <v>911.0</v>
      </c>
      <c r="L34" s="1">
        <v>937.0</v>
      </c>
      <c r="M34" s="1">
        <v>1021.0</v>
      </c>
      <c r="N34" s="1">
        <v>917.0</v>
      </c>
      <c r="O34" s="1">
        <v>760.0</v>
      </c>
      <c r="P34" s="1">
        <v>511.0</v>
      </c>
      <c r="Q34" s="1">
        <f t="shared" si="2"/>
        <v>9467</v>
      </c>
      <c r="R34" s="1">
        <v>607.0</v>
      </c>
      <c r="S34" s="1">
        <v>431.0</v>
      </c>
      <c r="T34" s="1">
        <v>752.0</v>
      </c>
      <c r="U34" s="1">
        <v>903.0</v>
      </c>
      <c r="V34" s="1">
        <v>977.0</v>
      </c>
      <c r="W34" s="1">
        <v>1004.0</v>
      </c>
      <c r="X34" s="1">
        <v>1213.0</v>
      </c>
      <c r="Y34" s="1">
        <v>1105.0</v>
      </c>
      <c r="Z34" s="1">
        <v>1546.0</v>
      </c>
      <c r="AA34">
        <f t="shared" si="3"/>
        <v>8538</v>
      </c>
      <c r="AB34" s="1"/>
      <c r="AC34" s="1" t="s">
        <v>63</v>
      </c>
      <c r="AD34" s="2">
        <f t="shared" ref="AD34:AE34" si="36">(Y34-L34)/Y34</f>
        <v>0.1520361991</v>
      </c>
      <c r="AE34" s="2">
        <f t="shared" si="36"/>
        <v>0.3395860285</v>
      </c>
      <c r="AF34" s="2">
        <f t="shared" si="5"/>
        <v>0.2458111138</v>
      </c>
    </row>
    <row r="35">
      <c r="A35" s="1" t="s">
        <v>64</v>
      </c>
      <c r="B35" s="1">
        <v>38.912648</v>
      </c>
      <c r="C35" s="1">
        <v>-77.041834</v>
      </c>
      <c r="D35" s="1" t="str">
        <f>vlookup(A35,'Copy of Geographic Info'!A$1:D$658,3,0)</f>
        <v>Dupont Circle, Connecticut Avenue/K Street</v>
      </c>
      <c r="E35" s="1">
        <f>vlookup(A35,'When did stations become introd'!34:1035,23,0)</f>
        <v>0</v>
      </c>
      <c r="F35" s="1">
        <v>1111.0</v>
      </c>
      <c r="G35" s="1">
        <v>974.0</v>
      </c>
      <c r="H35" s="1">
        <v>843.0</v>
      </c>
      <c r="I35" s="1">
        <v>596.0</v>
      </c>
      <c r="J35" s="1">
        <v>882.0</v>
      </c>
      <c r="K35" s="1">
        <v>952.0</v>
      </c>
      <c r="L35" s="1">
        <v>957.0</v>
      </c>
      <c r="M35" s="1">
        <v>944.0</v>
      </c>
      <c r="N35" s="1">
        <v>959.0</v>
      </c>
      <c r="O35" s="1">
        <v>735.0</v>
      </c>
      <c r="P35" s="1">
        <v>448.0</v>
      </c>
      <c r="Q35" s="1">
        <f t="shared" si="2"/>
        <v>9401</v>
      </c>
      <c r="R35" s="1">
        <v>449.0</v>
      </c>
      <c r="S35" s="1">
        <v>336.0</v>
      </c>
      <c r="T35" s="1">
        <v>565.0</v>
      </c>
      <c r="U35" s="1">
        <v>818.0</v>
      </c>
      <c r="V35" s="1">
        <v>660.0</v>
      </c>
      <c r="W35" s="1">
        <v>1046.0</v>
      </c>
      <c r="X35" s="1">
        <v>1197.0</v>
      </c>
      <c r="Y35" s="1">
        <v>1267.0</v>
      </c>
      <c r="Z35" s="1">
        <v>1502.0</v>
      </c>
      <c r="AA35">
        <f t="shared" si="3"/>
        <v>7840</v>
      </c>
      <c r="AB35" s="1"/>
      <c r="AC35" s="1" t="s">
        <v>64</v>
      </c>
      <c r="AD35" s="2">
        <f t="shared" ref="AD35:AE35" si="37">(Y35-L35)/Y35</f>
        <v>0.2446724546</v>
      </c>
      <c r="AE35" s="2">
        <f t="shared" si="37"/>
        <v>0.3715046605</v>
      </c>
      <c r="AF35" s="2">
        <f t="shared" si="5"/>
        <v>0.3080885575</v>
      </c>
    </row>
    <row r="36">
      <c r="A36" s="1" t="s">
        <v>65</v>
      </c>
      <c r="B36" s="1">
        <v>38.905303</v>
      </c>
      <c r="C36" s="1">
        <v>-77.050264</v>
      </c>
      <c r="D36" s="1" t="str">
        <f>vlookup(A36,'Copy of Geographic Info'!A$1:D$658,3,0)</f>
        <v>West End, Foggy Bottom, GWU</v>
      </c>
      <c r="E36" s="1">
        <f>vlookup(A36,'When did stations become introd'!35:1036,23,0)</f>
        <v>0</v>
      </c>
      <c r="F36" s="1">
        <v>1083.0</v>
      </c>
      <c r="G36" s="1">
        <v>963.0</v>
      </c>
      <c r="H36" s="1">
        <v>711.0</v>
      </c>
      <c r="I36" s="1">
        <v>551.0</v>
      </c>
      <c r="J36" s="1">
        <v>1070.0</v>
      </c>
      <c r="K36" s="1">
        <v>1109.0</v>
      </c>
      <c r="L36" s="1">
        <v>1192.0</v>
      </c>
      <c r="M36" s="1">
        <v>1418.0</v>
      </c>
      <c r="N36" s="1">
        <v>1359.0</v>
      </c>
      <c r="O36" s="1">
        <v>978.0</v>
      </c>
      <c r="P36" s="1">
        <v>508.0</v>
      </c>
      <c r="Q36" s="1">
        <f t="shared" si="2"/>
        <v>10942</v>
      </c>
      <c r="R36" s="1">
        <v>489.0</v>
      </c>
      <c r="S36" s="1">
        <v>521.0</v>
      </c>
      <c r="T36" s="1">
        <v>921.0</v>
      </c>
      <c r="U36" s="1">
        <v>1150.0</v>
      </c>
      <c r="V36" s="1">
        <v>1403.0</v>
      </c>
      <c r="W36" s="1">
        <v>1460.0</v>
      </c>
      <c r="X36" s="1">
        <v>1651.0</v>
      </c>
      <c r="Y36" s="1">
        <v>1529.0</v>
      </c>
      <c r="Z36" s="1">
        <v>1538.0</v>
      </c>
      <c r="AA36">
        <f t="shared" si="3"/>
        <v>10662</v>
      </c>
      <c r="AB36" s="1"/>
      <c r="AC36" s="1" t="s">
        <v>65</v>
      </c>
      <c r="AD36" s="2">
        <f t="shared" ref="AD36:AE36" si="38">(Y36-L36)/Y36</f>
        <v>0.2204054938</v>
      </c>
      <c r="AE36" s="2">
        <f t="shared" si="38"/>
        <v>0.07802340702</v>
      </c>
      <c r="AF36" s="2">
        <f t="shared" si="5"/>
        <v>0.1492144504</v>
      </c>
    </row>
    <row r="37">
      <c r="A37" s="1" t="s">
        <v>66</v>
      </c>
      <c r="B37" s="1">
        <v>38.925636</v>
      </c>
      <c r="C37" s="1">
        <v>-77.027112</v>
      </c>
      <c r="D37" s="1" t="str">
        <f>vlookup(A37,'Copy of Geographic Info'!A$1:D$658,3,0)</f>
        <v>Columbia Heights, Mt. Pleasant, Pleasant Plains, Park View</v>
      </c>
      <c r="E37" s="1">
        <f>vlookup(A37,'When did stations become introd'!36:1037,23,0)</f>
        <v>0</v>
      </c>
      <c r="F37" s="1">
        <v>1077.0</v>
      </c>
      <c r="G37" s="1">
        <v>910.0</v>
      </c>
      <c r="H37" s="1">
        <v>819.0</v>
      </c>
      <c r="I37" s="1">
        <v>556.0</v>
      </c>
      <c r="J37" s="1">
        <v>985.0</v>
      </c>
      <c r="K37" s="1">
        <v>1093.0</v>
      </c>
      <c r="L37" s="1">
        <v>1222.0</v>
      </c>
      <c r="M37" s="1">
        <v>977.0</v>
      </c>
      <c r="N37" s="1">
        <v>1015.0</v>
      </c>
      <c r="O37" s="1">
        <v>813.0</v>
      </c>
      <c r="P37" s="1">
        <v>541.0</v>
      </c>
      <c r="Q37" s="1">
        <f t="shared" si="2"/>
        <v>10008</v>
      </c>
      <c r="R37" s="1">
        <v>494.0</v>
      </c>
      <c r="S37" s="1">
        <v>418.0</v>
      </c>
      <c r="T37" s="1">
        <v>726.0</v>
      </c>
      <c r="U37" s="1">
        <v>821.0</v>
      </c>
      <c r="V37" s="1">
        <v>1009.0</v>
      </c>
      <c r="W37" s="1">
        <v>1124.0</v>
      </c>
      <c r="X37" s="1">
        <v>942.0</v>
      </c>
      <c r="Y37" s="1">
        <v>914.0</v>
      </c>
      <c r="Z37" s="1">
        <v>1020.0</v>
      </c>
      <c r="AA37">
        <f t="shared" si="3"/>
        <v>7468</v>
      </c>
      <c r="AB37" s="1"/>
      <c r="AC37" s="1" t="s">
        <v>66</v>
      </c>
      <c r="AD37" s="2">
        <f t="shared" ref="AD37:AE37" si="39">(Y37-L37)/Y37</f>
        <v>-0.3369803063</v>
      </c>
      <c r="AE37" s="2">
        <f t="shared" si="39"/>
        <v>0.04215686275</v>
      </c>
      <c r="AF37" s="2">
        <f t="shared" si="5"/>
        <v>-0.1474117218</v>
      </c>
    </row>
    <row r="38">
      <c r="A38" s="1" t="s">
        <v>67</v>
      </c>
      <c r="B38" s="1">
        <v>38.9207906666666</v>
      </c>
      <c r="C38" s="1">
        <v>-77.0314678333333</v>
      </c>
      <c r="D38" s="1" t="str">
        <f>vlookup(A38,'Copy of Geographic Info'!A$1:D$658,3,0)</f>
        <v>Columbia Heights, Mt. Pleasant, Pleasant Plains, Park View</v>
      </c>
      <c r="E38" s="1">
        <f>vlookup(A38,'When did stations become introd'!37:1038,23,0)</f>
        <v>0</v>
      </c>
      <c r="F38" s="1">
        <v>1075.0</v>
      </c>
      <c r="G38" s="1">
        <v>951.0</v>
      </c>
      <c r="H38" s="1">
        <v>834.0</v>
      </c>
      <c r="I38" s="1">
        <v>571.0</v>
      </c>
      <c r="J38" s="1">
        <v>1010.0</v>
      </c>
      <c r="K38" s="1">
        <v>1137.0</v>
      </c>
      <c r="L38" s="1">
        <v>1206.0</v>
      </c>
      <c r="M38" s="1">
        <v>1158.0</v>
      </c>
      <c r="N38" s="1">
        <v>1233.0</v>
      </c>
      <c r="O38" s="1">
        <v>1001.0</v>
      </c>
      <c r="P38" s="1">
        <v>663.0</v>
      </c>
      <c r="Q38" s="1">
        <f t="shared" si="2"/>
        <v>10839</v>
      </c>
      <c r="R38" s="1">
        <v>620.0</v>
      </c>
      <c r="S38" s="1">
        <v>482.0</v>
      </c>
      <c r="T38" s="1">
        <v>830.0</v>
      </c>
      <c r="U38" s="1">
        <v>1038.0</v>
      </c>
      <c r="V38" s="1">
        <v>1216.0</v>
      </c>
      <c r="W38" s="1">
        <v>1309.0</v>
      </c>
      <c r="X38" s="1">
        <v>1303.0</v>
      </c>
      <c r="Y38" s="1">
        <v>1106.0</v>
      </c>
      <c r="Z38" s="1">
        <v>1110.0</v>
      </c>
      <c r="AA38">
        <f t="shared" si="3"/>
        <v>9014</v>
      </c>
      <c r="AB38" s="1"/>
      <c r="AC38" s="1" t="s">
        <v>67</v>
      </c>
      <c r="AD38" s="2">
        <f t="shared" ref="AD38:AE38" si="40">(Y38-L38)/Y38</f>
        <v>-0.0904159132</v>
      </c>
      <c r="AE38" s="2">
        <f t="shared" si="40"/>
        <v>-0.04324324324</v>
      </c>
      <c r="AF38" s="2">
        <f t="shared" si="5"/>
        <v>-0.06682957822</v>
      </c>
    </row>
    <row r="39">
      <c r="A39" s="1" t="s">
        <v>68</v>
      </c>
      <c r="B39" s="1">
        <v>38.890461</v>
      </c>
      <c r="C39" s="1">
        <v>-76.988355</v>
      </c>
      <c r="D39" s="1" t="str">
        <f>vlookup(A39,'Copy of Geographic Info'!A$1:D$658,3,0)</f>
        <v>Capitol Hill, Lincoln Park</v>
      </c>
      <c r="E39" s="1">
        <f>vlookup(A39,'When did stations become introd'!38:1039,23,0)</f>
        <v>0</v>
      </c>
      <c r="F39" s="1">
        <v>1065.0</v>
      </c>
      <c r="G39" s="1">
        <v>967.0</v>
      </c>
      <c r="H39" s="1">
        <v>851.0</v>
      </c>
      <c r="I39" s="1">
        <v>580.0</v>
      </c>
      <c r="J39" s="1">
        <v>926.0</v>
      </c>
      <c r="K39" s="1">
        <v>958.0</v>
      </c>
      <c r="L39" s="1">
        <v>914.0</v>
      </c>
      <c r="M39" s="1">
        <v>1011.0</v>
      </c>
      <c r="N39" s="1">
        <v>968.0</v>
      </c>
      <c r="O39" s="1">
        <v>686.0</v>
      </c>
      <c r="P39" s="1">
        <v>451.0</v>
      </c>
      <c r="Q39" s="1">
        <f t="shared" si="2"/>
        <v>9377</v>
      </c>
      <c r="R39" s="1">
        <v>448.0</v>
      </c>
      <c r="S39" s="1">
        <v>305.0</v>
      </c>
      <c r="T39" s="1">
        <v>676.0</v>
      </c>
      <c r="U39" s="1">
        <v>835.0</v>
      </c>
      <c r="V39" s="1">
        <v>1064.0</v>
      </c>
      <c r="W39" s="1">
        <v>1034.0</v>
      </c>
      <c r="X39" s="1">
        <v>1293.0</v>
      </c>
      <c r="Y39" s="1">
        <v>1053.0</v>
      </c>
      <c r="Z39" s="1">
        <v>1283.0</v>
      </c>
      <c r="AA39">
        <f t="shared" si="3"/>
        <v>7991</v>
      </c>
      <c r="AB39" s="1"/>
      <c r="AC39" s="1" t="s">
        <v>68</v>
      </c>
      <c r="AD39" s="2">
        <f t="shared" ref="AD39:AE39" si="41">(Y39-L39)/Y39</f>
        <v>0.1320037987</v>
      </c>
      <c r="AE39" s="2">
        <f t="shared" si="41"/>
        <v>0.2120031177</v>
      </c>
      <c r="AF39" s="2">
        <f t="shared" si="5"/>
        <v>0.1720034582</v>
      </c>
    </row>
    <row r="40">
      <c r="A40" s="1" t="s">
        <v>69</v>
      </c>
      <c r="B40" s="1">
        <v>38.9205955</v>
      </c>
      <c r="C40" s="1">
        <v>-77.0436163333333</v>
      </c>
      <c r="D40" s="1" t="str">
        <f>vlookup(A40,'Copy of Geographic Info'!A$1:D$658,3,0)</f>
        <v>Kalorama Heights, Adams Morgan, Lanier Heights</v>
      </c>
      <c r="E40" s="1">
        <f>vlookup(A40,'When did stations become introd'!39:1040,23,0)</f>
        <v>0</v>
      </c>
      <c r="F40" s="1">
        <v>1025.0</v>
      </c>
      <c r="G40" s="1">
        <v>964.0</v>
      </c>
      <c r="H40" s="1">
        <v>759.0</v>
      </c>
      <c r="I40" s="1">
        <v>499.0</v>
      </c>
      <c r="J40" s="1">
        <v>890.0</v>
      </c>
      <c r="K40" s="1">
        <v>1117.0</v>
      </c>
      <c r="L40" s="1">
        <v>1204.0</v>
      </c>
      <c r="M40" s="1">
        <v>1224.0</v>
      </c>
      <c r="N40" s="1">
        <v>1123.0</v>
      </c>
      <c r="O40" s="1">
        <v>921.0</v>
      </c>
      <c r="P40" s="1">
        <v>595.0</v>
      </c>
      <c r="Q40" s="1">
        <f t="shared" si="2"/>
        <v>10321</v>
      </c>
      <c r="R40" s="1">
        <v>502.0</v>
      </c>
      <c r="S40" s="1">
        <v>414.0</v>
      </c>
      <c r="T40" s="1">
        <v>835.0</v>
      </c>
      <c r="U40" s="1">
        <v>892.0</v>
      </c>
      <c r="V40" s="1">
        <v>1058.0</v>
      </c>
      <c r="W40" s="1">
        <v>990.0</v>
      </c>
      <c r="X40" s="1">
        <v>806.0</v>
      </c>
      <c r="Y40" s="1">
        <v>751.0</v>
      </c>
      <c r="Z40" s="1">
        <v>892.0</v>
      </c>
      <c r="AA40">
        <f t="shared" si="3"/>
        <v>7140</v>
      </c>
      <c r="AB40" s="1"/>
      <c r="AC40" s="1" t="s">
        <v>69</v>
      </c>
      <c r="AD40" s="2">
        <f t="shared" ref="AD40:AE40" si="42">(Y40-L40)/Y40</f>
        <v>-0.603195739</v>
      </c>
      <c r="AE40" s="2">
        <f t="shared" si="42"/>
        <v>-0.3721973094</v>
      </c>
      <c r="AF40" s="2">
        <f t="shared" si="5"/>
        <v>-0.4876965242</v>
      </c>
    </row>
    <row r="41">
      <c r="A41" s="1" t="s">
        <v>70</v>
      </c>
      <c r="B41" s="1">
        <v>38.903819</v>
      </c>
      <c r="C41" s="1">
        <v>-77.0284</v>
      </c>
      <c r="D41" s="1" t="str">
        <f>vlookup(A41,'Copy of Geographic Info'!A$1:D$658,3,0)</f>
        <v>Downtown, Chinatown, Penn Quarters, Mount Vernon Square, North Capitol Street</v>
      </c>
      <c r="E41" s="1">
        <f>vlookup(A41,'When did stations become introd'!40:1041,23,0)</f>
        <v>0</v>
      </c>
      <c r="F41" s="1">
        <v>1019.0</v>
      </c>
      <c r="G41" s="1">
        <v>919.0</v>
      </c>
      <c r="H41" s="1">
        <v>647.0</v>
      </c>
      <c r="I41" s="1">
        <v>346.0</v>
      </c>
      <c r="J41" s="1">
        <v>735.0</v>
      </c>
      <c r="K41" s="1">
        <v>838.0</v>
      </c>
      <c r="L41" s="1">
        <v>798.0</v>
      </c>
      <c r="M41" s="1">
        <v>853.0</v>
      </c>
      <c r="N41" s="1">
        <v>739.0</v>
      </c>
      <c r="O41" s="1">
        <v>595.0</v>
      </c>
      <c r="P41" s="1">
        <v>369.0</v>
      </c>
      <c r="Q41" s="1">
        <f t="shared" si="2"/>
        <v>7858</v>
      </c>
      <c r="R41" s="1">
        <v>471.0</v>
      </c>
      <c r="S41" s="1">
        <v>406.0</v>
      </c>
      <c r="T41" s="1">
        <v>673.0</v>
      </c>
      <c r="U41" s="1">
        <v>743.0</v>
      </c>
      <c r="V41" s="1">
        <v>873.0</v>
      </c>
      <c r="W41" s="1">
        <v>981.0</v>
      </c>
      <c r="X41" s="1">
        <v>1299.0</v>
      </c>
      <c r="Y41" s="1">
        <v>1028.0</v>
      </c>
      <c r="Z41" s="1">
        <v>1218.0</v>
      </c>
      <c r="AA41">
        <f t="shared" si="3"/>
        <v>7692</v>
      </c>
      <c r="AB41" s="1"/>
      <c r="AC41" s="1" t="s">
        <v>70</v>
      </c>
      <c r="AD41" s="2">
        <f t="shared" ref="AD41:AE41" si="43">(Y41-L41)/Y41</f>
        <v>0.2237354086</v>
      </c>
      <c r="AE41" s="2">
        <f t="shared" si="43"/>
        <v>0.2996715928</v>
      </c>
      <c r="AF41" s="2">
        <f t="shared" si="5"/>
        <v>0.2617035007</v>
      </c>
    </row>
    <row r="42">
      <c r="A42" s="1" t="s">
        <v>71</v>
      </c>
      <c r="B42" s="1">
        <v>38.908905</v>
      </c>
      <c r="C42" s="1">
        <v>-77.04478</v>
      </c>
      <c r="D42" s="1" t="str">
        <f>vlookup(A42,'Copy of Geographic Info'!A$1:D$658,3,0)</f>
        <v>Dupont Circle, Connecticut Avenue/K Street</v>
      </c>
      <c r="E42" s="1">
        <f>vlookup(A42,'When did stations become introd'!41:1042,23,0)</f>
        <v>0</v>
      </c>
      <c r="F42" s="1">
        <v>1016.0</v>
      </c>
      <c r="G42" s="1">
        <v>904.0</v>
      </c>
      <c r="H42" s="1">
        <v>667.0</v>
      </c>
      <c r="I42" s="1">
        <v>402.0</v>
      </c>
      <c r="J42" s="1">
        <v>737.0</v>
      </c>
      <c r="K42" s="1">
        <v>709.0</v>
      </c>
      <c r="L42" s="1">
        <v>823.0</v>
      </c>
      <c r="M42" s="1">
        <v>859.0</v>
      </c>
      <c r="N42" s="1">
        <v>720.0</v>
      </c>
      <c r="O42" s="1">
        <v>524.0</v>
      </c>
      <c r="P42" s="1">
        <v>342.0</v>
      </c>
      <c r="Q42" s="1">
        <f t="shared" si="2"/>
        <v>7703</v>
      </c>
      <c r="R42" s="1">
        <v>325.0</v>
      </c>
      <c r="S42" s="1">
        <v>287.0</v>
      </c>
      <c r="T42" s="1">
        <v>594.0</v>
      </c>
      <c r="U42" s="1">
        <v>751.0</v>
      </c>
      <c r="V42" s="1">
        <v>849.0</v>
      </c>
      <c r="W42" s="1">
        <v>1010.0</v>
      </c>
      <c r="X42" s="1">
        <v>1269.0</v>
      </c>
      <c r="Y42" s="1">
        <v>1138.0</v>
      </c>
      <c r="Z42" s="1">
        <v>1430.0</v>
      </c>
      <c r="AA42">
        <f t="shared" si="3"/>
        <v>7653</v>
      </c>
      <c r="AB42" s="1"/>
      <c r="AC42" s="1" t="s">
        <v>71</v>
      </c>
      <c r="AD42" s="2">
        <f t="shared" ref="AD42:AE42" si="44">(Y42-L42)/Y42</f>
        <v>0.276801406</v>
      </c>
      <c r="AE42" s="2">
        <f t="shared" si="44"/>
        <v>0.3993006993</v>
      </c>
      <c r="AF42" s="2">
        <f t="shared" si="5"/>
        <v>0.3380510526</v>
      </c>
    </row>
    <row r="43">
      <c r="A43" s="1" t="s">
        <v>72</v>
      </c>
      <c r="B43" s="1">
        <v>38.888774</v>
      </c>
      <c r="C43" s="1">
        <v>-77.028694</v>
      </c>
      <c r="D43" s="1" t="str">
        <f>vlookup(A43,'Copy of Geographic Info'!A$1:D$658,3,0)</f>
        <v>National Mall, Potomac River</v>
      </c>
      <c r="E43" s="1">
        <f>vlookup(A43,'When did stations become introd'!42:1043,23,0)</f>
        <v>0</v>
      </c>
      <c r="F43" s="1">
        <v>1011.0</v>
      </c>
      <c r="G43" s="1">
        <v>1184.0</v>
      </c>
      <c r="H43" s="1">
        <v>1522.0</v>
      </c>
      <c r="I43" s="1">
        <v>1748.0</v>
      </c>
      <c r="J43" s="1">
        <v>1474.0</v>
      </c>
      <c r="K43" s="1">
        <v>1549.0</v>
      </c>
      <c r="L43" s="1">
        <v>1880.0</v>
      </c>
      <c r="M43" s="1">
        <v>2052.0</v>
      </c>
      <c r="N43" s="1">
        <v>1687.0</v>
      </c>
      <c r="O43" s="1">
        <v>1086.0</v>
      </c>
      <c r="P43" s="1">
        <v>440.0</v>
      </c>
      <c r="Q43" s="1">
        <f t="shared" si="2"/>
        <v>15633</v>
      </c>
      <c r="R43" s="1">
        <v>286.0</v>
      </c>
      <c r="S43" s="1">
        <v>331.0</v>
      </c>
      <c r="T43" s="1">
        <v>1680.0</v>
      </c>
      <c r="U43" s="1">
        <v>1996.0</v>
      </c>
      <c r="V43" s="1">
        <v>2046.0</v>
      </c>
      <c r="W43" s="1">
        <v>2391.0</v>
      </c>
      <c r="X43" s="1">
        <v>3172.0</v>
      </c>
      <c r="Y43" s="1">
        <v>2309.0</v>
      </c>
      <c r="Z43" s="1">
        <v>2525.0</v>
      </c>
      <c r="AA43">
        <f t="shared" si="3"/>
        <v>16736</v>
      </c>
      <c r="AB43" s="1"/>
      <c r="AC43" s="1" t="s">
        <v>72</v>
      </c>
      <c r="AD43" s="2">
        <f t="shared" ref="AD43:AE43" si="45">(Y43-L43)/Y43</f>
        <v>0.1857947163</v>
      </c>
      <c r="AE43" s="2">
        <f t="shared" si="45"/>
        <v>0.1873267327</v>
      </c>
      <c r="AF43" s="2">
        <f t="shared" si="5"/>
        <v>0.1865607245</v>
      </c>
    </row>
    <row r="44">
      <c r="A44" s="1" t="s">
        <v>73</v>
      </c>
      <c r="B44" s="1">
        <v>38.9024</v>
      </c>
      <c r="C44" s="1">
        <v>-77.02622</v>
      </c>
      <c r="D44" s="1" t="str">
        <f>vlookup(A44,'Copy of Geographic Info'!A$1:D$658,3,0)</f>
        <v>Downtown, Chinatown, Penn Quarters, Mount Vernon Square, North Capitol Street</v>
      </c>
      <c r="E44" s="1">
        <f>vlookup(A44,'When did stations become introd'!43:1044,23,0)</f>
        <v>0</v>
      </c>
      <c r="F44" s="1">
        <v>1001.0</v>
      </c>
      <c r="G44" s="1">
        <v>837.0</v>
      </c>
      <c r="H44" s="1">
        <v>657.0</v>
      </c>
      <c r="I44" s="1">
        <v>410.0</v>
      </c>
      <c r="J44" s="1">
        <v>753.0</v>
      </c>
      <c r="K44" s="1">
        <v>677.0</v>
      </c>
      <c r="L44" s="1">
        <v>842.0</v>
      </c>
      <c r="M44" s="1">
        <v>728.0</v>
      </c>
      <c r="N44" s="1">
        <v>746.0</v>
      </c>
      <c r="O44" s="1">
        <v>583.0</v>
      </c>
      <c r="P44" s="1">
        <v>355.0</v>
      </c>
      <c r="Q44" s="1">
        <f t="shared" si="2"/>
        <v>7589</v>
      </c>
      <c r="R44" s="1">
        <v>348.0</v>
      </c>
      <c r="S44" s="1">
        <v>288.0</v>
      </c>
      <c r="T44" s="1">
        <v>588.0</v>
      </c>
      <c r="U44" s="1">
        <v>767.0</v>
      </c>
      <c r="V44" s="1">
        <v>873.0</v>
      </c>
      <c r="W44" s="1">
        <v>1078.0</v>
      </c>
      <c r="X44" s="1">
        <v>1359.0</v>
      </c>
      <c r="Y44" s="1">
        <v>1121.0</v>
      </c>
      <c r="Z44" s="1">
        <v>1200.0</v>
      </c>
      <c r="AA44">
        <f t="shared" si="3"/>
        <v>7622</v>
      </c>
      <c r="AB44" s="1"/>
      <c r="AC44" s="1" t="s">
        <v>73</v>
      </c>
      <c r="AD44" s="2">
        <f t="shared" ref="AD44:AE44" si="46">(Y44-L44)/Y44</f>
        <v>0.2488849242</v>
      </c>
      <c r="AE44" s="2">
        <f t="shared" si="46"/>
        <v>0.3933333333</v>
      </c>
      <c r="AF44" s="2">
        <f t="shared" si="5"/>
        <v>0.3211091288</v>
      </c>
    </row>
    <row r="45">
      <c r="A45" s="1" t="s">
        <v>74</v>
      </c>
      <c r="B45" s="1">
        <v>38.9155</v>
      </c>
      <c r="C45" s="1">
        <v>-77.0222</v>
      </c>
      <c r="D45" s="1" t="str">
        <f>vlookup(A45,'Copy of Geographic Info'!A$1:D$658,3,0)</f>
        <v>Howard University, Le Droit Park, Cardozo/Shaw</v>
      </c>
      <c r="E45" s="1">
        <f>vlookup(A45,'When did stations become introd'!44:1045,23,0)</f>
        <v>0</v>
      </c>
      <c r="F45" s="1">
        <v>989.0</v>
      </c>
      <c r="G45" s="1">
        <v>884.0</v>
      </c>
      <c r="H45" s="1">
        <v>715.0</v>
      </c>
      <c r="I45" s="1">
        <v>660.0</v>
      </c>
      <c r="J45" s="1">
        <v>1089.0</v>
      </c>
      <c r="K45" s="1">
        <v>1042.0</v>
      </c>
      <c r="L45" s="1">
        <v>1082.0</v>
      </c>
      <c r="M45" s="1">
        <v>1143.0</v>
      </c>
      <c r="N45" s="1">
        <v>1085.0</v>
      </c>
      <c r="O45" s="1">
        <v>762.0</v>
      </c>
      <c r="P45" s="1">
        <v>477.0</v>
      </c>
      <c r="Q45" s="1">
        <f t="shared" si="2"/>
        <v>9928</v>
      </c>
      <c r="R45" s="1">
        <v>452.0</v>
      </c>
      <c r="S45" s="1">
        <v>333.0</v>
      </c>
      <c r="T45" s="1">
        <v>668.0</v>
      </c>
      <c r="U45" s="1">
        <v>917.0</v>
      </c>
      <c r="V45" s="1">
        <v>1086.0</v>
      </c>
      <c r="W45" s="1">
        <v>1377.0</v>
      </c>
      <c r="X45" s="1">
        <v>1575.0</v>
      </c>
      <c r="Y45" s="1">
        <v>1409.0</v>
      </c>
      <c r="Z45" s="1">
        <v>1643.0</v>
      </c>
      <c r="AA45">
        <f t="shared" si="3"/>
        <v>9460</v>
      </c>
      <c r="AB45" s="1"/>
      <c r="AC45" s="1" t="s">
        <v>74</v>
      </c>
      <c r="AD45" s="2">
        <f t="shared" ref="AD45:AE45" si="47">(Y45-L45)/Y45</f>
        <v>0.232079489</v>
      </c>
      <c r="AE45" s="2">
        <f t="shared" si="47"/>
        <v>0.3043213634</v>
      </c>
      <c r="AF45" s="2">
        <f t="shared" si="5"/>
        <v>0.2682004262</v>
      </c>
    </row>
    <row r="46">
      <c r="A46" s="1" t="s">
        <v>75</v>
      </c>
      <c r="B46" s="1">
        <v>38.917761</v>
      </c>
      <c r="C46" s="1">
        <v>-77.04062</v>
      </c>
      <c r="D46" s="1" t="str">
        <f>vlookup(A46,'Copy of Geographic Info'!A$1:D$658,3,0)</f>
        <v>Kalorama Heights, Adams Morgan, Lanier Heights</v>
      </c>
      <c r="E46" s="1">
        <f>vlookup(A46,'When did stations become introd'!45:1046,23,0)</f>
        <v>0</v>
      </c>
      <c r="F46" s="1">
        <v>988.0</v>
      </c>
      <c r="G46" s="1">
        <v>880.0</v>
      </c>
      <c r="H46" s="1">
        <v>679.0</v>
      </c>
      <c r="I46" s="1">
        <v>318.0</v>
      </c>
      <c r="J46" s="1">
        <v>749.0</v>
      </c>
      <c r="K46" s="1">
        <v>919.0</v>
      </c>
      <c r="L46" s="1">
        <v>947.0</v>
      </c>
      <c r="M46" s="1">
        <v>954.0</v>
      </c>
      <c r="N46" s="1">
        <v>832.0</v>
      </c>
      <c r="O46" s="1">
        <v>771.0</v>
      </c>
      <c r="P46" s="1">
        <v>516.0</v>
      </c>
      <c r="Q46" s="1">
        <f t="shared" si="2"/>
        <v>8553</v>
      </c>
      <c r="R46" s="1">
        <v>488.0</v>
      </c>
      <c r="S46" s="1">
        <v>366.0</v>
      </c>
      <c r="T46" s="1">
        <v>688.0</v>
      </c>
      <c r="U46" s="1">
        <v>883.0</v>
      </c>
      <c r="V46" s="1">
        <v>1148.0</v>
      </c>
      <c r="W46" s="1">
        <v>1414.0</v>
      </c>
      <c r="X46" s="1">
        <v>1579.0</v>
      </c>
      <c r="Y46" s="1">
        <v>1283.0</v>
      </c>
      <c r="Z46" s="1">
        <v>1435.0</v>
      </c>
      <c r="AA46">
        <f t="shared" si="3"/>
        <v>9284</v>
      </c>
      <c r="AB46" s="1"/>
      <c r="AC46" s="1" t="s">
        <v>75</v>
      </c>
      <c r="AD46" s="2">
        <f t="shared" ref="AD46:AE46" si="48">(Y46-L46)/Y46</f>
        <v>0.2618862042</v>
      </c>
      <c r="AE46" s="2">
        <f t="shared" si="48"/>
        <v>0.3351916376</v>
      </c>
      <c r="AF46" s="2">
        <f t="shared" si="5"/>
        <v>0.2985389209</v>
      </c>
    </row>
    <row r="47">
      <c r="A47" s="1" t="s">
        <v>76</v>
      </c>
      <c r="B47" s="1">
        <v>38.8972830485385</v>
      </c>
      <c r="C47" s="1">
        <v>-77.0221906900405</v>
      </c>
      <c r="D47" s="1" t="str">
        <f>vlookup(A47,'Copy of Geographic Info'!A$1:D$658,3,0)</f>
        <v>Downtown, Chinatown, Penn Quarters, Mount Vernon Square, North Capitol Street</v>
      </c>
      <c r="E47" s="1">
        <f>vlookup(A47,'When did stations become introd'!46:1047,23,0)</f>
        <v>0</v>
      </c>
      <c r="F47" s="1">
        <v>986.0</v>
      </c>
      <c r="G47" s="1">
        <v>954.0</v>
      </c>
      <c r="H47" s="1">
        <v>728.0</v>
      </c>
      <c r="I47" s="1">
        <v>410.0</v>
      </c>
      <c r="J47" s="1">
        <v>714.0</v>
      </c>
      <c r="K47" s="1">
        <v>774.0</v>
      </c>
      <c r="L47" s="1">
        <v>951.0</v>
      </c>
      <c r="M47" s="1">
        <v>952.0</v>
      </c>
      <c r="N47" s="1">
        <v>968.0</v>
      </c>
      <c r="O47" s="1">
        <v>903.0</v>
      </c>
      <c r="P47" s="1">
        <v>556.0</v>
      </c>
      <c r="Q47" s="1">
        <f t="shared" si="2"/>
        <v>8896</v>
      </c>
      <c r="R47" s="1">
        <v>273.0</v>
      </c>
      <c r="S47" s="1">
        <v>303.0</v>
      </c>
      <c r="T47" s="1">
        <v>539.0</v>
      </c>
      <c r="U47" s="1">
        <v>832.0</v>
      </c>
      <c r="V47" s="1">
        <v>1084.0</v>
      </c>
      <c r="W47" s="1">
        <v>1228.0</v>
      </c>
      <c r="X47" s="1">
        <v>1540.0</v>
      </c>
      <c r="Y47" s="1">
        <v>1303.0</v>
      </c>
      <c r="Z47" s="1">
        <v>1496.0</v>
      </c>
      <c r="AA47">
        <f t="shared" si="3"/>
        <v>8598</v>
      </c>
      <c r="AB47" s="1"/>
      <c r="AC47" s="1" t="s">
        <v>76</v>
      </c>
      <c r="AD47" s="2">
        <f t="shared" ref="AD47:AE47" si="49">(Y47-L47)/Y47</f>
        <v>0.2701458173</v>
      </c>
      <c r="AE47" s="2">
        <f t="shared" si="49"/>
        <v>0.3636363636</v>
      </c>
      <c r="AF47" s="2">
        <f t="shared" si="5"/>
        <v>0.3168910905</v>
      </c>
    </row>
    <row r="48">
      <c r="A48" s="1" t="s">
        <v>77</v>
      </c>
      <c r="B48" s="1">
        <v>38.901755</v>
      </c>
      <c r="C48" s="1">
        <v>-77.051084</v>
      </c>
      <c r="D48" s="1" t="str">
        <f>vlookup(A48,'Copy of Geographic Info'!A$1:D$658,3,0)</f>
        <v>West End, Foggy Bottom, GWU</v>
      </c>
      <c r="E48" s="1">
        <f>vlookup(A48,'When did stations become introd'!47:1048,23,0)</f>
        <v>0</v>
      </c>
      <c r="F48" s="1">
        <v>969.0</v>
      </c>
      <c r="G48" s="1">
        <v>798.0</v>
      </c>
      <c r="H48" s="1">
        <v>642.0</v>
      </c>
      <c r="I48" s="1">
        <v>488.0</v>
      </c>
      <c r="J48" s="1">
        <v>870.0</v>
      </c>
      <c r="K48" s="1">
        <v>870.0</v>
      </c>
      <c r="L48" s="1">
        <v>977.0</v>
      </c>
      <c r="M48" s="1">
        <v>1016.0</v>
      </c>
      <c r="N48" s="1">
        <v>1035.0</v>
      </c>
      <c r="O48" s="1">
        <v>715.0</v>
      </c>
      <c r="P48" s="1">
        <v>467.0</v>
      </c>
      <c r="Q48" s="1">
        <f t="shared" si="2"/>
        <v>8847</v>
      </c>
      <c r="R48" s="1">
        <v>451.0</v>
      </c>
      <c r="S48" s="1">
        <v>322.0</v>
      </c>
      <c r="T48" s="1">
        <v>675.0</v>
      </c>
      <c r="U48" s="1">
        <v>842.0</v>
      </c>
      <c r="V48" s="1">
        <v>1041.0</v>
      </c>
      <c r="W48" s="1">
        <v>1128.0</v>
      </c>
      <c r="X48" s="1">
        <v>1272.0</v>
      </c>
      <c r="Y48" s="1">
        <v>1280.0</v>
      </c>
      <c r="Z48" s="1">
        <v>1467.0</v>
      </c>
      <c r="AA48">
        <f t="shared" si="3"/>
        <v>8478</v>
      </c>
      <c r="AB48" s="1"/>
      <c r="AC48" s="1" t="s">
        <v>77</v>
      </c>
      <c r="AD48" s="2">
        <f t="shared" ref="AD48:AE48" si="50">(Y48-L48)/Y48</f>
        <v>0.23671875</v>
      </c>
      <c r="AE48" s="2">
        <f t="shared" si="50"/>
        <v>0.3074301295</v>
      </c>
      <c r="AF48" s="2">
        <f t="shared" si="5"/>
        <v>0.2720744398</v>
      </c>
    </row>
    <row r="49">
      <c r="A49" s="1" t="s">
        <v>78</v>
      </c>
      <c r="B49" s="1">
        <v>38.8885525</v>
      </c>
      <c r="C49" s="1">
        <v>-77.032427</v>
      </c>
      <c r="D49" s="1" t="str">
        <f>vlookup(A49,'Copy of Geographic Info'!A$1:D$658,3,0)</f>
        <v>National Mall, Potomac River</v>
      </c>
      <c r="E49" s="1">
        <f>vlookup(A49,'When did stations become introd'!48:1049,23,0)</f>
        <v>0</v>
      </c>
      <c r="F49" s="1">
        <v>967.0</v>
      </c>
      <c r="G49" s="1">
        <v>1108.0</v>
      </c>
      <c r="H49" s="1">
        <v>1578.0</v>
      </c>
      <c r="I49" s="1">
        <v>2092.0</v>
      </c>
      <c r="J49" s="1">
        <v>2668.0</v>
      </c>
      <c r="K49" s="1">
        <v>2345.0</v>
      </c>
      <c r="L49" s="1">
        <v>2689.0</v>
      </c>
      <c r="M49" s="1">
        <v>2409.0</v>
      </c>
      <c r="N49" s="1">
        <v>2258.0</v>
      </c>
      <c r="O49" s="1">
        <v>1596.0</v>
      </c>
      <c r="P49" s="1">
        <v>798.0</v>
      </c>
      <c r="Q49" s="1">
        <f t="shared" si="2"/>
        <v>20508</v>
      </c>
      <c r="R49" s="1">
        <v>490.0</v>
      </c>
      <c r="S49" s="1">
        <v>354.0</v>
      </c>
      <c r="T49" s="1">
        <v>1933.0</v>
      </c>
      <c r="U49" s="1">
        <v>2386.0</v>
      </c>
      <c r="V49" s="1">
        <v>2559.0</v>
      </c>
      <c r="W49" s="1">
        <v>2822.0</v>
      </c>
      <c r="X49" s="1">
        <v>3622.0</v>
      </c>
      <c r="Y49" s="1">
        <v>2617.0</v>
      </c>
      <c r="Z49" s="1">
        <v>2852.0</v>
      </c>
      <c r="AA49">
        <f t="shared" si="3"/>
        <v>19635</v>
      </c>
      <c r="AB49" s="1"/>
      <c r="AC49" s="1" t="s">
        <v>78</v>
      </c>
      <c r="AD49" s="2">
        <f t="shared" ref="AD49:AE49" si="51">(Y49-L49)/Y49</f>
        <v>-0.0275124188</v>
      </c>
      <c r="AE49" s="2">
        <f t="shared" si="51"/>
        <v>0.1553295933</v>
      </c>
      <c r="AF49" s="2">
        <f t="shared" si="5"/>
        <v>0.06390858723</v>
      </c>
    </row>
    <row r="50">
      <c r="A50" s="1" t="s">
        <v>79</v>
      </c>
      <c r="B50" s="1">
        <v>38.913046</v>
      </c>
      <c r="C50" s="1">
        <v>-77.032008</v>
      </c>
      <c r="D50" s="1" t="str">
        <f>vlookup(A50,'Copy of Geographic Info'!A$1:D$658,3,0)</f>
        <v>Shaw, Logan Circle</v>
      </c>
      <c r="E50" s="1">
        <f>vlookup(A50,'When did stations become introd'!49:1050,23,0)</f>
        <v>0</v>
      </c>
      <c r="F50" s="1">
        <v>962.0</v>
      </c>
      <c r="I50" s="1">
        <v>535.0</v>
      </c>
      <c r="J50" s="1">
        <v>1393.0</v>
      </c>
      <c r="K50" s="1">
        <v>1436.0</v>
      </c>
      <c r="L50" s="1">
        <v>1535.0</v>
      </c>
      <c r="M50" s="1">
        <v>1345.0</v>
      </c>
      <c r="N50" s="1">
        <v>1367.0</v>
      </c>
      <c r="O50" s="1">
        <v>1094.0</v>
      </c>
      <c r="P50" s="1">
        <v>667.0</v>
      </c>
      <c r="Q50" s="1">
        <f t="shared" si="2"/>
        <v>10334</v>
      </c>
      <c r="R50" s="1">
        <v>698.0</v>
      </c>
      <c r="S50" s="1">
        <v>427.0</v>
      </c>
      <c r="T50" s="1">
        <v>986.0</v>
      </c>
      <c r="U50" s="1">
        <v>1267.0</v>
      </c>
      <c r="V50" s="1">
        <v>1487.0</v>
      </c>
      <c r="W50" s="1">
        <v>1750.0</v>
      </c>
      <c r="X50" s="1">
        <v>2013.0</v>
      </c>
      <c r="Y50" s="1">
        <v>1652.0</v>
      </c>
      <c r="Z50" s="1">
        <v>1879.0</v>
      </c>
      <c r="AA50">
        <f t="shared" si="3"/>
        <v>12159</v>
      </c>
      <c r="AB50" s="1"/>
      <c r="AC50" s="1" t="s">
        <v>79</v>
      </c>
      <c r="AD50" s="2">
        <f t="shared" ref="AD50:AE50" si="52">(Y50-L50)/Y50</f>
        <v>0.07082324455</v>
      </c>
      <c r="AE50" s="2">
        <f t="shared" si="52"/>
        <v>0.2841937201</v>
      </c>
      <c r="AF50" s="2">
        <f t="shared" si="5"/>
        <v>0.1775084823</v>
      </c>
    </row>
    <row r="51">
      <c r="A51" s="1" t="s">
        <v>80</v>
      </c>
      <c r="B51" s="1">
        <v>38.8983846666666</v>
      </c>
      <c r="C51" s="1">
        <v>-77.0395441666666</v>
      </c>
      <c r="D51" s="1" t="str">
        <f>vlookup(A51,'Copy of Geographic Info'!A$1:D$658,3,0)</f>
        <v>West End, Foggy Bottom, GWU</v>
      </c>
      <c r="E51" s="1">
        <f>vlookup(A51,'When did stations become introd'!50:1051,23,0)</f>
        <v>0</v>
      </c>
      <c r="F51" s="1">
        <v>961.0</v>
      </c>
      <c r="G51" s="1">
        <v>841.0</v>
      </c>
      <c r="H51" s="1">
        <v>580.0</v>
      </c>
      <c r="I51" s="1">
        <v>352.0</v>
      </c>
      <c r="J51" s="1">
        <v>27.0</v>
      </c>
      <c r="K51" s="1">
        <v>373.0</v>
      </c>
      <c r="L51" s="1">
        <v>717.0</v>
      </c>
      <c r="M51" s="1">
        <v>594.0</v>
      </c>
      <c r="N51" s="1">
        <v>500.0</v>
      </c>
      <c r="O51" s="1">
        <v>431.0</v>
      </c>
      <c r="P51" s="1">
        <v>208.0</v>
      </c>
      <c r="Q51" s="1">
        <f t="shared" si="2"/>
        <v>5584</v>
      </c>
      <c r="R51" s="1">
        <v>165.0</v>
      </c>
      <c r="S51" s="1">
        <v>125.0</v>
      </c>
      <c r="T51" s="1">
        <v>438.0</v>
      </c>
      <c r="U51" s="1">
        <v>613.0</v>
      </c>
      <c r="V51" s="1">
        <v>800.0</v>
      </c>
      <c r="W51" s="1">
        <v>934.0</v>
      </c>
      <c r="X51" s="1">
        <v>1203.0</v>
      </c>
      <c r="Y51" s="1">
        <v>913.0</v>
      </c>
      <c r="Z51" s="1">
        <v>1178.0</v>
      </c>
      <c r="AA51">
        <f t="shared" si="3"/>
        <v>6369</v>
      </c>
      <c r="AB51" s="1"/>
      <c r="AC51" s="1" t="s">
        <v>80</v>
      </c>
      <c r="AD51" s="2">
        <f t="shared" ref="AD51:AE51" si="53">(Y51-L51)/Y51</f>
        <v>0.2146768894</v>
      </c>
      <c r="AE51" s="2">
        <f t="shared" si="53"/>
        <v>0.4957555178</v>
      </c>
      <c r="AF51" s="2">
        <f t="shared" si="5"/>
        <v>0.3552162036</v>
      </c>
    </row>
    <row r="52">
      <c r="A52" s="1" t="s">
        <v>81</v>
      </c>
      <c r="B52" s="1">
        <v>38.915417</v>
      </c>
      <c r="C52" s="1">
        <v>-77.012289</v>
      </c>
      <c r="D52" s="1" t="str">
        <f>vlookup(A52,'Copy of Geographic Info'!A$1:D$658,3,0)</f>
        <v>Edgewood, Bloomingdale, Truxton Circle, Eckington</v>
      </c>
      <c r="E52" s="1">
        <f>vlookup(A52,'When did stations become introd'!51:1052,23,0)</f>
        <v>0</v>
      </c>
      <c r="F52" s="1">
        <v>956.0</v>
      </c>
      <c r="G52" s="1">
        <v>819.0</v>
      </c>
      <c r="H52" s="1">
        <v>691.0</v>
      </c>
      <c r="I52" s="1">
        <v>609.0</v>
      </c>
      <c r="J52" s="1">
        <v>1019.0</v>
      </c>
      <c r="K52" s="1">
        <v>1024.0</v>
      </c>
      <c r="L52" s="1">
        <v>1140.0</v>
      </c>
      <c r="M52" s="1">
        <v>1128.0</v>
      </c>
      <c r="N52" s="1">
        <v>973.0</v>
      </c>
      <c r="O52" s="1">
        <v>810.0</v>
      </c>
      <c r="P52" s="1">
        <v>511.0</v>
      </c>
      <c r="Q52" s="1">
        <f t="shared" si="2"/>
        <v>9680</v>
      </c>
      <c r="R52" s="1">
        <v>440.0</v>
      </c>
      <c r="S52" s="1">
        <v>349.0</v>
      </c>
      <c r="T52" s="1">
        <v>642.0</v>
      </c>
      <c r="U52" s="1">
        <v>899.0</v>
      </c>
      <c r="V52" s="1">
        <v>1021.0</v>
      </c>
      <c r="W52" s="1">
        <v>1290.0</v>
      </c>
      <c r="X52" s="1">
        <v>1328.0</v>
      </c>
      <c r="Y52" s="1">
        <v>1058.0</v>
      </c>
      <c r="Z52" s="1">
        <v>1258.0</v>
      </c>
      <c r="AA52">
        <f t="shared" si="3"/>
        <v>8285</v>
      </c>
      <c r="AB52" s="1"/>
      <c r="AC52" s="1" t="s">
        <v>81</v>
      </c>
      <c r="AD52" s="2">
        <f t="shared" ref="AD52:AE52" si="54">(Y52-L52)/Y52</f>
        <v>-0.0775047259</v>
      </c>
      <c r="AE52" s="2">
        <f t="shared" si="54"/>
        <v>0.1033386328</v>
      </c>
      <c r="AF52" s="2">
        <f t="shared" si="5"/>
        <v>0.01291695343</v>
      </c>
    </row>
    <row r="53">
      <c r="A53" s="1" t="s">
        <v>82</v>
      </c>
      <c r="B53" s="1">
        <v>38.897446</v>
      </c>
      <c r="C53" s="1">
        <v>-77.009888</v>
      </c>
      <c r="D53" s="1" t="str">
        <f>vlookup(A53,'Copy of Geographic Info'!A$1:D$658,3,0)</f>
        <v>Downtown, Chinatown, Penn Quarters, Mount Vernon Square, North Capitol Street</v>
      </c>
      <c r="E53" s="1">
        <f>vlookup(A53,'When did stations become introd'!52:1053,23,0)</f>
        <v>0</v>
      </c>
      <c r="F53" s="1">
        <v>954.0</v>
      </c>
      <c r="G53" s="1">
        <v>770.0</v>
      </c>
      <c r="H53" s="1">
        <v>629.0</v>
      </c>
      <c r="I53" s="1">
        <v>180.0</v>
      </c>
      <c r="J53" s="1">
        <v>439.0</v>
      </c>
      <c r="K53" s="1">
        <v>394.0</v>
      </c>
      <c r="L53" s="1">
        <v>375.0</v>
      </c>
      <c r="M53" s="1">
        <v>505.0</v>
      </c>
      <c r="N53" s="1">
        <v>417.0</v>
      </c>
      <c r="O53" s="1">
        <v>315.0</v>
      </c>
      <c r="P53" s="1">
        <v>212.0</v>
      </c>
      <c r="Q53" s="1">
        <f t="shared" si="2"/>
        <v>5190</v>
      </c>
      <c r="R53" s="1">
        <v>206.0</v>
      </c>
      <c r="S53" s="1">
        <v>119.0</v>
      </c>
      <c r="T53" s="1">
        <v>275.0</v>
      </c>
      <c r="U53" s="1">
        <v>324.0</v>
      </c>
      <c r="V53" s="1">
        <v>386.0</v>
      </c>
      <c r="W53" s="1">
        <v>473.0</v>
      </c>
      <c r="X53" s="1">
        <v>688.0</v>
      </c>
      <c r="Y53" s="1">
        <v>584.0</v>
      </c>
      <c r="Z53" s="1">
        <v>978.0</v>
      </c>
      <c r="AA53">
        <f t="shared" si="3"/>
        <v>4033</v>
      </c>
      <c r="AB53" s="1"/>
      <c r="AC53" s="1" t="s">
        <v>82</v>
      </c>
      <c r="AD53" s="2">
        <f t="shared" ref="AD53:AE53" si="55">(Y53-L53)/Y53</f>
        <v>0.3578767123</v>
      </c>
      <c r="AE53" s="2">
        <f t="shared" si="55"/>
        <v>0.4836400818</v>
      </c>
      <c r="AF53" s="2">
        <f t="shared" si="5"/>
        <v>0.4207583971</v>
      </c>
    </row>
    <row r="54">
      <c r="A54" s="1" t="s">
        <v>83</v>
      </c>
      <c r="B54" s="1">
        <v>38.90843</v>
      </c>
      <c r="C54" s="1">
        <v>-77.02714</v>
      </c>
      <c r="D54" s="1" t="str">
        <f>vlookup(A54,'Copy of Geographic Info'!A$1:D$658,3,0)</f>
        <v>Shaw, Logan Circle</v>
      </c>
      <c r="E54" s="1">
        <f>vlookup(A54,'When did stations become introd'!53:1054,23,0)</f>
        <v>0</v>
      </c>
      <c r="F54" s="1">
        <v>953.0</v>
      </c>
      <c r="G54" s="1">
        <v>843.0</v>
      </c>
      <c r="H54" s="1">
        <v>689.0</v>
      </c>
      <c r="I54" s="1">
        <v>601.0</v>
      </c>
      <c r="J54" s="1">
        <v>950.0</v>
      </c>
      <c r="K54" s="1">
        <v>1076.0</v>
      </c>
      <c r="L54" s="1">
        <v>1203.0</v>
      </c>
      <c r="M54" s="1">
        <v>1155.0</v>
      </c>
      <c r="N54" s="1">
        <v>971.0</v>
      </c>
      <c r="O54" s="1">
        <v>800.0</v>
      </c>
      <c r="P54" s="1">
        <v>453.0</v>
      </c>
      <c r="Q54" s="1">
        <f t="shared" si="2"/>
        <v>9694</v>
      </c>
      <c r="R54" s="1">
        <v>394.0</v>
      </c>
      <c r="S54" s="1">
        <v>325.0</v>
      </c>
      <c r="T54" s="1">
        <v>613.0</v>
      </c>
      <c r="U54" s="1">
        <v>747.0</v>
      </c>
      <c r="V54" s="1">
        <v>956.0</v>
      </c>
      <c r="W54" s="1">
        <v>999.0</v>
      </c>
      <c r="X54" s="1">
        <v>1282.0</v>
      </c>
      <c r="Y54" s="1">
        <v>1023.0</v>
      </c>
      <c r="Z54" s="1">
        <v>1177.0</v>
      </c>
      <c r="AA54">
        <f t="shared" si="3"/>
        <v>7516</v>
      </c>
      <c r="AB54" s="1"/>
      <c r="AC54" s="1" t="s">
        <v>83</v>
      </c>
      <c r="AD54" s="2">
        <f t="shared" ref="AD54:AE54" si="56">(Y54-L54)/Y54</f>
        <v>-0.1759530792</v>
      </c>
      <c r="AE54" s="2">
        <f t="shared" si="56"/>
        <v>0.01869158879</v>
      </c>
      <c r="AF54" s="2">
        <f t="shared" si="5"/>
        <v>-0.0786307452</v>
      </c>
    </row>
    <row r="55">
      <c r="A55" s="1" t="s">
        <v>84</v>
      </c>
      <c r="B55" s="1">
        <v>38.9024055658419</v>
      </c>
      <c r="C55" s="1">
        <v>-77.0160055160522</v>
      </c>
      <c r="D55" s="1" t="str">
        <f>vlookup(A55,'Copy of Geographic Info'!A$1:D$658,3,0)</f>
        <v>Downtown, Chinatown, Penn Quarters, Mount Vernon Square, North Capitol Street</v>
      </c>
      <c r="E55" s="1">
        <f>vlookup(A55,'When did stations become introd'!54:1055,23,0)</f>
        <v>0</v>
      </c>
      <c r="F55" s="1">
        <v>949.0</v>
      </c>
      <c r="G55" s="1">
        <v>739.0</v>
      </c>
      <c r="H55" s="1">
        <v>657.0</v>
      </c>
      <c r="I55" s="1">
        <v>765.0</v>
      </c>
      <c r="J55" s="1">
        <v>1108.0</v>
      </c>
      <c r="K55" s="1">
        <v>1331.0</v>
      </c>
      <c r="L55" s="1">
        <v>1398.0</v>
      </c>
      <c r="M55" s="1">
        <v>1309.0</v>
      </c>
      <c r="N55" s="1">
        <v>1226.0</v>
      </c>
      <c r="O55" s="1">
        <v>968.0</v>
      </c>
      <c r="P55" s="1">
        <v>544.0</v>
      </c>
      <c r="Q55" s="1">
        <f t="shared" si="2"/>
        <v>10994</v>
      </c>
      <c r="R55" s="1">
        <v>576.0</v>
      </c>
      <c r="S55" s="1">
        <v>453.0</v>
      </c>
      <c r="T55" s="1">
        <v>917.0</v>
      </c>
      <c r="U55" s="1">
        <v>1069.0</v>
      </c>
      <c r="V55" s="1">
        <v>1166.0</v>
      </c>
      <c r="W55" s="1">
        <v>1279.0</v>
      </c>
      <c r="X55" s="1">
        <v>1537.0</v>
      </c>
      <c r="Y55" s="1">
        <v>1331.0</v>
      </c>
      <c r="Z55" s="1">
        <v>1471.0</v>
      </c>
      <c r="AA55">
        <f t="shared" si="3"/>
        <v>9799</v>
      </c>
      <c r="AB55" s="1"/>
      <c r="AC55" s="1" t="s">
        <v>84</v>
      </c>
      <c r="AD55" s="2">
        <f t="shared" ref="AD55:AE55" si="57">(Y55-L55)/Y55</f>
        <v>-0.05033809166</v>
      </c>
      <c r="AE55" s="2">
        <f t="shared" si="57"/>
        <v>0.1101291638</v>
      </c>
      <c r="AF55" s="2">
        <f t="shared" si="5"/>
        <v>0.02989553609</v>
      </c>
    </row>
    <row r="56">
      <c r="A56" s="1" t="s">
        <v>85</v>
      </c>
      <c r="B56" s="1">
        <v>38.90276</v>
      </c>
      <c r="C56" s="1">
        <v>-77.03863</v>
      </c>
      <c r="D56" s="1" t="str">
        <f>vlookup(A56,'Copy of Geographic Info'!A$1:D$658,3,0)</f>
        <v>Dupont Circle, Connecticut Avenue/K Street</v>
      </c>
      <c r="E56" s="1">
        <f>vlookup(A56,'When did stations become introd'!55:1056,23,0)</f>
        <v>0</v>
      </c>
      <c r="F56" s="1">
        <v>944.0</v>
      </c>
      <c r="G56" s="1">
        <v>842.0</v>
      </c>
      <c r="H56" s="1">
        <v>672.0</v>
      </c>
      <c r="I56" s="1">
        <v>191.0</v>
      </c>
      <c r="J56" s="1">
        <v>12.0</v>
      </c>
      <c r="K56" s="1">
        <v>710.0</v>
      </c>
      <c r="L56" s="1">
        <v>884.0</v>
      </c>
      <c r="M56" s="1">
        <v>672.0</v>
      </c>
      <c r="N56" s="1">
        <v>637.0</v>
      </c>
      <c r="O56" s="1">
        <v>733.0</v>
      </c>
      <c r="P56" s="1">
        <v>295.0</v>
      </c>
      <c r="Q56" s="1">
        <f t="shared" si="2"/>
        <v>6592</v>
      </c>
      <c r="R56" s="1">
        <v>174.0</v>
      </c>
      <c r="S56" s="1">
        <v>211.0</v>
      </c>
      <c r="T56" s="1">
        <v>420.0</v>
      </c>
      <c r="U56" s="1">
        <v>597.0</v>
      </c>
      <c r="V56" s="1">
        <v>725.0</v>
      </c>
      <c r="W56" s="1">
        <v>872.0</v>
      </c>
      <c r="X56" s="1">
        <v>1133.0</v>
      </c>
      <c r="Y56" s="1">
        <v>1164.0</v>
      </c>
      <c r="Z56" s="1">
        <v>1124.0</v>
      </c>
      <c r="AA56">
        <f t="shared" si="3"/>
        <v>6420</v>
      </c>
      <c r="AB56" s="1"/>
      <c r="AC56" s="1" t="s">
        <v>85</v>
      </c>
      <c r="AD56" s="2">
        <f t="shared" ref="AD56:AE56" si="58">(Y56-L56)/Y56</f>
        <v>0.2405498282</v>
      </c>
      <c r="AE56" s="2">
        <f t="shared" si="58"/>
        <v>0.4021352313</v>
      </c>
      <c r="AF56" s="2">
        <f t="shared" si="5"/>
        <v>0.3213425297</v>
      </c>
    </row>
    <row r="57">
      <c r="A57" s="1" t="s">
        <v>86</v>
      </c>
      <c r="B57" s="1">
        <v>38.900412</v>
      </c>
      <c r="C57" s="1">
        <v>-77.001949</v>
      </c>
      <c r="D57" s="1" t="str">
        <f>vlookup(A57,'Copy of Geographic Info'!A$1:D$658,3,0)</f>
        <v>Union Station, Stanton Park, Kingman Park</v>
      </c>
      <c r="E57" s="1">
        <f>vlookup(A57,'When did stations become introd'!56:1057,23,0)</f>
        <v>0</v>
      </c>
      <c r="F57" s="1">
        <v>934.0</v>
      </c>
      <c r="G57" s="1">
        <v>777.0</v>
      </c>
      <c r="H57" s="1">
        <v>654.0</v>
      </c>
      <c r="I57" s="1">
        <v>611.0</v>
      </c>
      <c r="J57" s="1">
        <v>1032.0</v>
      </c>
      <c r="K57" s="1">
        <v>1129.0</v>
      </c>
      <c r="L57" s="1">
        <v>1142.0</v>
      </c>
      <c r="M57" s="1">
        <v>1126.0</v>
      </c>
      <c r="N57" s="1">
        <v>1027.0</v>
      </c>
      <c r="O57" s="1">
        <v>817.0</v>
      </c>
      <c r="P57" s="1">
        <v>555.0</v>
      </c>
      <c r="Q57" s="1">
        <f t="shared" si="2"/>
        <v>9804</v>
      </c>
      <c r="R57" s="1">
        <v>626.0</v>
      </c>
      <c r="S57" s="1">
        <v>430.0</v>
      </c>
      <c r="T57" s="1">
        <v>784.0</v>
      </c>
      <c r="U57" s="1">
        <v>888.0</v>
      </c>
      <c r="V57" s="1">
        <v>1069.0</v>
      </c>
      <c r="W57" s="1">
        <v>1292.0</v>
      </c>
      <c r="X57" s="1">
        <v>1297.0</v>
      </c>
      <c r="Y57" s="1">
        <v>1252.0</v>
      </c>
      <c r="Z57" s="1">
        <v>1601.0</v>
      </c>
      <c r="AA57">
        <f t="shared" si="3"/>
        <v>9239</v>
      </c>
      <c r="AB57" s="1"/>
      <c r="AC57" s="1" t="s">
        <v>86</v>
      </c>
      <c r="AD57" s="2">
        <f t="shared" ref="AD57:AE57" si="59">(Y57-L57)/Y57</f>
        <v>0.08785942492</v>
      </c>
      <c r="AE57" s="2">
        <f t="shared" si="59"/>
        <v>0.296689569</v>
      </c>
      <c r="AF57" s="2">
        <f t="shared" si="5"/>
        <v>0.192274497</v>
      </c>
    </row>
    <row r="58">
      <c r="A58" s="1" t="s">
        <v>87</v>
      </c>
      <c r="B58" s="1">
        <v>38.9050668745531</v>
      </c>
      <c r="C58" s="1">
        <v>-77.0417788624763</v>
      </c>
      <c r="D58" s="1" t="str">
        <f>vlookup(A58,'Copy of Geographic Info'!A$1:D$658,3,0)</f>
        <v>Dupont Circle, Connecticut Avenue/K Street</v>
      </c>
      <c r="E58" s="1">
        <f>vlookup(A58,'When did stations become introd'!57:1058,23,0)</f>
        <v>0</v>
      </c>
      <c r="F58" s="1">
        <v>926.0</v>
      </c>
      <c r="G58" s="1">
        <v>803.0</v>
      </c>
      <c r="H58" s="1">
        <v>560.0</v>
      </c>
      <c r="I58" s="1">
        <v>310.0</v>
      </c>
      <c r="J58" s="1">
        <v>690.0</v>
      </c>
      <c r="K58" s="1">
        <v>733.0</v>
      </c>
      <c r="L58" s="1">
        <v>702.0</v>
      </c>
      <c r="M58" s="1">
        <v>770.0</v>
      </c>
      <c r="N58" s="1">
        <v>658.0</v>
      </c>
      <c r="O58" s="1">
        <v>500.0</v>
      </c>
      <c r="P58" s="1">
        <v>301.0</v>
      </c>
      <c r="Q58" s="1">
        <f t="shared" si="2"/>
        <v>6953</v>
      </c>
      <c r="R58" s="1">
        <v>308.0</v>
      </c>
      <c r="S58" s="1">
        <v>266.0</v>
      </c>
      <c r="T58" s="1">
        <v>460.0</v>
      </c>
      <c r="U58" s="1">
        <v>685.0</v>
      </c>
      <c r="V58" s="1">
        <v>712.0</v>
      </c>
      <c r="W58" s="1">
        <v>993.0</v>
      </c>
      <c r="X58" s="1">
        <v>1086.0</v>
      </c>
      <c r="Y58" s="1">
        <v>1044.0</v>
      </c>
      <c r="Z58" s="1">
        <v>1098.0</v>
      </c>
      <c r="AA58">
        <f t="shared" si="3"/>
        <v>6652</v>
      </c>
      <c r="AB58" s="1"/>
      <c r="AC58" s="1" t="s">
        <v>87</v>
      </c>
      <c r="AD58" s="2">
        <f t="shared" ref="AD58:AE58" si="60">(Y58-L58)/Y58</f>
        <v>0.3275862069</v>
      </c>
      <c r="AE58" s="2">
        <f t="shared" si="60"/>
        <v>0.2987249545</v>
      </c>
      <c r="AF58" s="2">
        <f t="shared" si="5"/>
        <v>0.3131555807</v>
      </c>
    </row>
    <row r="59">
      <c r="A59" s="1" t="s">
        <v>88</v>
      </c>
      <c r="B59" s="1">
        <v>38.905126</v>
      </c>
      <c r="C59" s="1">
        <v>-77.056887</v>
      </c>
      <c r="D59" s="1" t="str">
        <f>vlookup(A59,'Copy of Geographic Info'!A$1:D$658,3,0)</f>
        <v>Georgetown, Burleith/Hillandale</v>
      </c>
      <c r="E59" s="1">
        <f>vlookup(A59,'When did stations become introd'!58:1059,23,0)</f>
        <v>0</v>
      </c>
      <c r="F59" s="1">
        <v>922.0</v>
      </c>
      <c r="G59" s="1">
        <v>831.0</v>
      </c>
      <c r="H59" s="1">
        <v>684.0</v>
      </c>
      <c r="I59" s="1">
        <v>716.0</v>
      </c>
      <c r="J59" s="1">
        <v>946.0</v>
      </c>
      <c r="K59" s="1">
        <v>1019.0</v>
      </c>
      <c r="L59" s="1">
        <v>1100.0</v>
      </c>
      <c r="M59" s="1">
        <v>1171.0</v>
      </c>
      <c r="N59" s="1">
        <v>1050.0</v>
      </c>
      <c r="O59" s="1">
        <v>873.0</v>
      </c>
      <c r="P59" s="1">
        <v>482.0</v>
      </c>
      <c r="Q59" s="1">
        <f t="shared" si="2"/>
        <v>9794</v>
      </c>
      <c r="R59" s="1">
        <v>445.0</v>
      </c>
      <c r="S59" s="1">
        <v>300.0</v>
      </c>
      <c r="T59" s="1">
        <v>872.0</v>
      </c>
      <c r="U59" s="1">
        <v>1128.0</v>
      </c>
      <c r="V59" s="1">
        <v>1399.0</v>
      </c>
      <c r="W59" s="1">
        <v>1366.0</v>
      </c>
      <c r="X59" s="1">
        <v>1654.0</v>
      </c>
      <c r="Y59" s="1">
        <v>1455.0</v>
      </c>
      <c r="Z59" s="1">
        <v>1620.0</v>
      </c>
      <c r="AA59">
        <f t="shared" si="3"/>
        <v>10239</v>
      </c>
      <c r="AB59" s="1"/>
      <c r="AC59" s="1" t="s">
        <v>88</v>
      </c>
      <c r="AD59" s="2">
        <f t="shared" ref="AD59:AE59" si="61">(Y59-L59)/Y59</f>
        <v>0.2439862543</v>
      </c>
      <c r="AE59" s="2">
        <f t="shared" si="61"/>
        <v>0.2771604938</v>
      </c>
      <c r="AF59" s="2">
        <f t="shared" si="5"/>
        <v>0.2605733741</v>
      </c>
    </row>
    <row r="60">
      <c r="A60" s="1" t="s">
        <v>89</v>
      </c>
      <c r="B60" s="1">
        <v>38.9281211113209</v>
      </c>
      <c r="C60" s="1">
        <v>-77.0237946510315</v>
      </c>
      <c r="D60" s="1" t="str">
        <f>vlookup(A60,'Copy of Geographic Info'!A$1:D$658,3,0)</f>
        <v>Columbia Heights, Mt. Pleasant, Pleasant Plains, Park View</v>
      </c>
      <c r="E60" s="1">
        <f>vlookup(A60,'When did stations become introd'!59:1060,23,0)</f>
        <v>0</v>
      </c>
      <c r="F60" s="1">
        <v>921.0</v>
      </c>
      <c r="G60" s="1">
        <v>878.0</v>
      </c>
      <c r="H60" s="1">
        <v>721.0</v>
      </c>
      <c r="I60" s="1">
        <v>401.0</v>
      </c>
      <c r="J60" s="1">
        <v>902.0</v>
      </c>
      <c r="K60" s="1">
        <v>1056.0</v>
      </c>
      <c r="L60" s="1">
        <v>852.0</v>
      </c>
      <c r="M60" s="1">
        <v>785.0</v>
      </c>
      <c r="N60" s="1">
        <v>774.0</v>
      </c>
      <c r="O60" s="1">
        <v>552.0</v>
      </c>
      <c r="P60" s="1">
        <v>385.0</v>
      </c>
      <c r="Q60" s="1">
        <f t="shared" si="2"/>
        <v>8227</v>
      </c>
      <c r="R60" s="1">
        <v>343.0</v>
      </c>
      <c r="S60" s="1">
        <v>293.0</v>
      </c>
      <c r="T60" s="1">
        <v>466.0</v>
      </c>
      <c r="U60" s="1">
        <v>552.0</v>
      </c>
      <c r="V60" s="1">
        <v>769.0</v>
      </c>
      <c r="W60" s="1">
        <v>756.0</v>
      </c>
      <c r="X60" s="1">
        <v>632.0</v>
      </c>
      <c r="Y60" s="1">
        <v>504.0</v>
      </c>
      <c r="Z60" s="1">
        <v>472.0</v>
      </c>
      <c r="AA60">
        <f t="shared" si="3"/>
        <v>4787</v>
      </c>
      <c r="AB60" s="1"/>
      <c r="AC60" s="1" t="s">
        <v>89</v>
      </c>
      <c r="AD60" s="2">
        <f t="shared" ref="AD60:AE60" si="62">(Y60-L60)/Y60</f>
        <v>-0.6904761905</v>
      </c>
      <c r="AE60" s="2">
        <f t="shared" si="62"/>
        <v>-0.6631355932</v>
      </c>
      <c r="AF60" s="2">
        <f t="shared" si="5"/>
        <v>-0.6768058918</v>
      </c>
    </row>
    <row r="61">
      <c r="A61" s="1" t="s">
        <v>90</v>
      </c>
      <c r="B61" s="1">
        <v>38.912644</v>
      </c>
      <c r="C61" s="1">
        <v>-77.04564</v>
      </c>
      <c r="D61" s="1" t="str">
        <f>vlookup(A61,'Copy of Geographic Info'!A$1:D$658,3,0)</f>
        <v>Dupont Circle, Connecticut Avenue/K Street</v>
      </c>
      <c r="E61" s="1">
        <f>vlookup(A61,'When did stations become introd'!60:1061,23,0)</f>
        <v>0</v>
      </c>
      <c r="F61" s="1">
        <v>921.0</v>
      </c>
      <c r="G61" s="1">
        <v>831.0</v>
      </c>
      <c r="H61" s="1">
        <v>709.0</v>
      </c>
      <c r="I61" s="1">
        <v>418.0</v>
      </c>
      <c r="J61" s="1">
        <v>691.0</v>
      </c>
      <c r="K61" s="1">
        <v>786.0</v>
      </c>
      <c r="L61" s="1">
        <v>852.0</v>
      </c>
      <c r="M61" s="1">
        <v>904.0</v>
      </c>
      <c r="N61" s="1">
        <v>793.0</v>
      </c>
      <c r="O61" s="1">
        <v>632.0</v>
      </c>
      <c r="P61" s="1">
        <v>358.0</v>
      </c>
      <c r="Q61" s="1">
        <f t="shared" si="2"/>
        <v>7895</v>
      </c>
      <c r="R61" s="1">
        <v>370.0</v>
      </c>
      <c r="S61" s="1">
        <v>240.0</v>
      </c>
      <c r="T61" s="1">
        <v>428.0</v>
      </c>
      <c r="U61" s="1">
        <v>610.0</v>
      </c>
      <c r="V61" s="1">
        <v>813.0</v>
      </c>
      <c r="W61" s="1">
        <v>913.0</v>
      </c>
      <c r="X61" s="1">
        <v>1180.0</v>
      </c>
      <c r="Y61" s="1">
        <v>1152.0</v>
      </c>
      <c r="Z61" s="1">
        <v>1351.0</v>
      </c>
      <c r="AA61">
        <f t="shared" si="3"/>
        <v>7057</v>
      </c>
      <c r="AB61" s="1"/>
      <c r="AC61" s="1" t="s">
        <v>90</v>
      </c>
      <c r="AD61" s="2">
        <f t="shared" ref="AD61:AE61" si="63">(Y61-L61)/Y61</f>
        <v>0.2604166667</v>
      </c>
      <c r="AE61" s="2">
        <f t="shared" si="63"/>
        <v>0.3308660252</v>
      </c>
      <c r="AF61" s="2">
        <f t="shared" si="5"/>
        <v>0.2956413459</v>
      </c>
    </row>
    <row r="62">
      <c r="A62" s="1" t="s">
        <v>91</v>
      </c>
      <c r="B62" s="1">
        <v>38.903658</v>
      </c>
      <c r="C62" s="1">
        <v>-77.031737</v>
      </c>
      <c r="D62" s="1" t="str">
        <f>vlookup(A62,'Copy of Geographic Info'!A$1:D$658,3,0)</f>
        <v>Downtown, Chinatown, Penn Quarters, Mount Vernon Square, North Capitol Street</v>
      </c>
      <c r="E62" s="1">
        <f>vlookup(A62,'When did stations become introd'!61:1062,23,0)</f>
        <v>0</v>
      </c>
      <c r="F62" s="1">
        <v>912.0</v>
      </c>
      <c r="G62" s="1">
        <v>778.0</v>
      </c>
      <c r="H62" s="1">
        <v>505.0</v>
      </c>
      <c r="I62" s="1">
        <v>322.0</v>
      </c>
      <c r="J62" s="1">
        <v>992.0</v>
      </c>
      <c r="K62" s="1">
        <v>797.0</v>
      </c>
      <c r="L62" s="1">
        <v>834.0</v>
      </c>
      <c r="M62" s="1">
        <v>695.0</v>
      </c>
      <c r="N62" s="1">
        <v>601.0</v>
      </c>
      <c r="O62" s="1">
        <v>636.0</v>
      </c>
      <c r="P62" s="1">
        <v>329.0</v>
      </c>
      <c r="Q62" s="1">
        <f t="shared" si="2"/>
        <v>7401</v>
      </c>
      <c r="R62" s="1">
        <v>435.0</v>
      </c>
      <c r="S62" s="1">
        <v>227.0</v>
      </c>
      <c r="T62" s="1">
        <v>453.0</v>
      </c>
      <c r="U62" s="1">
        <v>546.0</v>
      </c>
      <c r="V62" s="1">
        <v>723.0</v>
      </c>
      <c r="W62" s="1">
        <v>866.0</v>
      </c>
      <c r="X62" s="1">
        <v>904.0</v>
      </c>
      <c r="Y62" s="1">
        <v>763.0</v>
      </c>
      <c r="Z62" s="1">
        <v>828.0</v>
      </c>
      <c r="AA62">
        <f t="shared" si="3"/>
        <v>5745</v>
      </c>
      <c r="AB62" s="1"/>
      <c r="AC62" s="1" t="s">
        <v>91</v>
      </c>
      <c r="AD62" s="2">
        <f t="shared" ref="AD62:AE62" si="64">(Y62-L62)/Y62</f>
        <v>-0.09305373526</v>
      </c>
      <c r="AE62" s="2">
        <f t="shared" si="64"/>
        <v>0.1606280193</v>
      </c>
      <c r="AF62" s="2">
        <f t="shared" si="5"/>
        <v>0.03378714203</v>
      </c>
    </row>
    <row r="63">
      <c r="A63" s="1" t="s">
        <v>92</v>
      </c>
      <c r="B63" s="1">
        <v>38.9059956999911</v>
      </c>
      <c r="C63" s="1">
        <v>-77.0398020744323</v>
      </c>
      <c r="D63" s="1" t="str">
        <f>vlookup(A63,'Copy of Geographic Info'!A$1:D$658,3,0)</f>
        <v>Dupont Circle, Connecticut Avenue/K Street</v>
      </c>
      <c r="E63" s="1">
        <f>vlookup(A63,'When did stations become introd'!62:1063,23,0)</f>
        <v>0</v>
      </c>
      <c r="F63" s="1">
        <v>912.0</v>
      </c>
      <c r="G63" s="1">
        <v>802.0</v>
      </c>
      <c r="H63" s="1">
        <v>569.0</v>
      </c>
      <c r="I63" s="1">
        <v>207.0</v>
      </c>
      <c r="J63" s="1">
        <v>478.0</v>
      </c>
      <c r="K63" s="1">
        <v>475.0</v>
      </c>
      <c r="L63" s="1">
        <v>556.0</v>
      </c>
      <c r="M63" s="1">
        <v>624.0</v>
      </c>
      <c r="N63" s="1">
        <v>402.0</v>
      </c>
      <c r="O63" s="1">
        <v>309.0</v>
      </c>
      <c r="P63" s="1">
        <v>220.0</v>
      </c>
      <c r="Q63" s="1">
        <f t="shared" si="2"/>
        <v>5554</v>
      </c>
      <c r="R63" s="1">
        <v>229.0</v>
      </c>
      <c r="S63" s="1">
        <v>192.0</v>
      </c>
      <c r="T63" s="1">
        <v>384.0</v>
      </c>
      <c r="U63" s="1">
        <v>466.0</v>
      </c>
      <c r="V63" s="1">
        <v>596.0</v>
      </c>
      <c r="W63" s="1">
        <v>808.0</v>
      </c>
      <c r="X63" s="1">
        <v>923.0</v>
      </c>
      <c r="Y63" s="1">
        <v>893.0</v>
      </c>
      <c r="Z63" s="1">
        <v>929.0</v>
      </c>
      <c r="AA63">
        <f t="shared" si="3"/>
        <v>5420</v>
      </c>
      <c r="AB63" s="1"/>
      <c r="AC63" s="1" t="s">
        <v>92</v>
      </c>
      <c r="AD63" s="2">
        <f t="shared" ref="AD63:AE63" si="65">(Y63-L63)/Y63</f>
        <v>0.3773796193</v>
      </c>
      <c r="AE63" s="2">
        <f t="shared" si="65"/>
        <v>0.3283100108</v>
      </c>
      <c r="AF63" s="2">
        <f t="shared" si="5"/>
        <v>0.352844815</v>
      </c>
    </row>
    <row r="64">
      <c r="A64" s="1" t="s">
        <v>93</v>
      </c>
      <c r="B64" s="1">
        <v>38.894972</v>
      </c>
      <c r="C64" s="1">
        <v>-77.003135</v>
      </c>
      <c r="D64" s="1" t="str">
        <f>vlookup(A64,'Copy of Geographic Info'!A$1:D$658,3,0)</f>
        <v>Union Station, Stanton Park, Kingman Park</v>
      </c>
      <c r="E64" s="1">
        <f>vlookup(A64,'When did stations become introd'!63:1064,23,0)</f>
        <v>0</v>
      </c>
      <c r="F64" s="1">
        <v>910.0</v>
      </c>
      <c r="G64" s="1">
        <v>825.0</v>
      </c>
      <c r="H64" s="1">
        <v>689.0</v>
      </c>
      <c r="I64" s="1">
        <v>425.0</v>
      </c>
      <c r="J64" s="1">
        <v>653.0</v>
      </c>
      <c r="K64" s="1">
        <v>694.0</v>
      </c>
      <c r="L64" s="1">
        <v>651.0</v>
      </c>
      <c r="M64" s="1">
        <v>765.0</v>
      </c>
      <c r="N64" s="1">
        <v>649.0</v>
      </c>
      <c r="O64" s="1">
        <v>516.0</v>
      </c>
      <c r="P64" s="1">
        <v>256.0</v>
      </c>
      <c r="Q64" s="1">
        <f t="shared" si="2"/>
        <v>7033</v>
      </c>
      <c r="R64" s="1">
        <v>329.0</v>
      </c>
      <c r="S64" s="1">
        <v>242.0</v>
      </c>
      <c r="T64" s="1">
        <v>466.0</v>
      </c>
      <c r="U64" s="1">
        <v>539.0</v>
      </c>
      <c r="V64" s="1">
        <v>534.0</v>
      </c>
      <c r="W64" s="1">
        <v>655.0</v>
      </c>
      <c r="X64" s="1">
        <v>804.0</v>
      </c>
      <c r="Y64" s="1">
        <v>663.0</v>
      </c>
      <c r="Z64" s="1">
        <v>966.0</v>
      </c>
      <c r="AA64">
        <f t="shared" si="3"/>
        <v>5198</v>
      </c>
      <c r="AB64" s="1"/>
      <c r="AC64" s="1" t="s">
        <v>93</v>
      </c>
      <c r="AD64" s="2">
        <f t="shared" ref="AD64:AE64" si="66">(Y64-L64)/Y64</f>
        <v>0.01809954751</v>
      </c>
      <c r="AE64" s="2">
        <f t="shared" si="66"/>
        <v>0.2080745342</v>
      </c>
      <c r="AF64" s="2">
        <f t="shared" si="5"/>
        <v>0.1130870408</v>
      </c>
    </row>
    <row r="65">
      <c r="A65" s="1" t="s">
        <v>94</v>
      </c>
      <c r="B65" s="1">
        <v>38.897108</v>
      </c>
      <c r="C65" s="1">
        <v>-77.011616</v>
      </c>
      <c r="D65" s="1" t="str">
        <f>vlookup(A65,'Copy of Geographic Info'!A$1:D$658,3,0)</f>
        <v>Downtown, Chinatown, Penn Quarters, Mount Vernon Square, North Capitol Street</v>
      </c>
      <c r="E65" s="1">
        <f>vlookup(A65,'When did stations become introd'!64:1065,23,0)</f>
        <v>0</v>
      </c>
      <c r="F65" s="1">
        <v>902.0</v>
      </c>
      <c r="G65" s="1">
        <v>822.0</v>
      </c>
      <c r="H65" s="1">
        <v>522.0</v>
      </c>
      <c r="I65" s="1">
        <v>185.0</v>
      </c>
      <c r="J65" s="1">
        <v>422.0</v>
      </c>
      <c r="K65" s="1">
        <v>245.0</v>
      </c>
      <c r="L65" s="1">
        <v>295.0</v>
      </c>
      <c r="M65" s="1">
        <v>313.0</v>
      </c>
      <c r="N65" s="1">
        <v>405.0</v>
      </c>
      <c r="O65" s="1">
        <v>287.0</v>
      </c>
      <c r="P65" s="1">
        <v>136.0</v>
      </c>
      <c r="Q65" s="1">
        <f t="shared" si="2"/>
        <v>4534</v>
      </c>
      <c r="R65" s="1">
        <v>267.0</v>
      </c>
      <c r="S65" s="1">
        <v>116.0</v>
      </c>
      <c r="T65" s="1">
        <v>222.0</v>
      </c>
      <c r="U65" s="1">
        <v>290.0</v>
      </c>
      <c r="V65" s="1">
        <v>402.0</v>
      </c>
      <c r="W65" s="1">
        <v>471.0</v>
      </c>
      <c r="X65" s="1">
        <v>729.0</v>
      </c>
      <c r="Y65" s="1">
        <v>1039.0</v>
      </c>
      <c r="Z65" s="1">
        <v>2038.0</v>
      </c>
      <c r="AA65">
        <f t="shared" si="3"/>
        <v>5574</v>
      </c>
      <c r="AB65" s="1"/>
      <c r="AC65" s="1" t="s">
        <v>94</v>
      </c>
      <c r="AD65" s="2">
        <f t="shared" ref="AD65:AE65" si="67">(Y65-L65)/Y65</f>
        <v>0.7160731473</v>
      </c>
      <c r="AE65" s="2">
        <f t="shared" si="67"/>
        <v>0.8464180569</v>
      </c>
      <c r="AF65" s="2">
        <f t="shared" si="5"/>
        <v>0.7812456021</v>
      </c>
    </row>
    <row r="66">
      <c r="A66" s="1" t="s">
        <v>95</v>
      </c>
      <c r="B66" s="1">
        <v>38.912719</v>
      </c>
      <c r="C66" s="1">
        <v>-77.022155</v>
      </c>
      <c r="D66" s="1" t="str">
        <f>vlookup(A66,'Copy of Geographic Info'!A$1:D$658,3,0)</f>
        <v>Shaw, Logan Circle</v>
      </c>
      <c r="E66" s="1">
        <f>vlookup(A66,'When did stations become introd'!65:1066,23,0)</f>
        <v>0</v>
      </c>
      <c r="F66" s="1">
        <v>899.0</v>
      </c>
      <c r="G66" s="1">
        <v>807.0</v>
      </c>
      <c r="H66" s="1">
        <v>530.0</v>
      </c>
      <c r="I66" s="1">
        <v>328.0</v>
      </c>
      <c r="J66" s="1">
        <v>681.0</v>
      </c>
      <c r="K66" s="1">
        <v>776.0</v>
      </c>
      <c r="L66" s="1">
        <v>842.0</v>
      </c>
      <c r="M66" s="1">
        <v>822.0</v>
      </c>
      <c r="N66" s="1">
        <v>723.0</v>
      </c>
      <c r="O66" s="1">
        <v>569.0</v>
      </c>
      <c r="P66" s="1">
        <v>288.0</v>
      </c>
      <c r="Q66" s="1">
        <f t="shared" si="2"/>
        <v>7265</v>
      </c>
      <c r="R66" s="1">
        <v>309.0</v>
      </c>
      <c r="S66" s="1">
        <v>229.0</v>
      </c>
      <c r="T66" s="1">
        <v>413.0</v>
      </c>
      <c r="U66" s="1">
        <v>616.0</v>
      </c>
      <c r="V66" s="1">
        <v>772.0</v>
      </c>
      <c r="W66" s="1">
        <v>896.0</v>
      </c>
      <c r="X66" s="1">
        <v>1034.0</v>
      </c>
      <c r="Y66" s="1">
        <v>873.0</v>
      </c>
      <c r="Z66" s="1">
        <v>1119.0</v>
      </c>
      <c r="AA66">
        <f t="shared" si="3"/>
        <v>6261</v>
      </c>
      <c r="AB66" s="1"/>
      <c r="AC66" s="1" t="s">
        <v>95</v>
      </c>
      <c r="AD66" s="2">
        <f t="shared" ref="AD66:AE66" si="68">(Y66-L66)/Y66</f>
        <v>0.03550973654</v>
      </c>
      <c r="AE66" s="2">
        <f t="shared" si="68"/>
        <v>0.2654155496</v>
      </c>
      <c r="AF66" s="2">
        <f t="shared" si="5"/>
        <v>0.1504626431</v>
      </c>
    </row>
    <row r="67">
      <c r="A67" s="1" t="s">
        <v>96</v>
      </c>
      <c r="B67" s="1">
        <v>38.8788543780632</v>
      </c>
      <c r="C67" s="1">
        <v>-77.0057272911071</v>
      </c>
      <c r="D67" s="1" t="str">
        <f>vlookup(A67,'Copy of Geographic Info'!A$1:D$658,3,0)</f>
        <v>Near Southeast, Navy Yard</v>
      </c>
      <c r="E67" s="1">
        <f>vlookup(A67,'When did stations become introd'!66:1067,23,0)</f>
        <v>0</v>
      </c>
      <c r="F67" s="1">
        <v>863.0</v>
      </c>
      <c r="G67" s="1">
        <v>835.0</v>
      </c>
      <c r="H67" s="1">
        <v>779.0</v>
      </c>
      <c r="I67" s="1">
        <v>903.0</v>
      </c>
      <c r="J67" s="1">
        <v>1237.0</v>
      </c>
      <c r="K67" s="1">
        <v>1248.0</v>
      </c>
      <c r="L67" s="1">
        <v>1280.0</v>
      </c>
      <c r="M67" s="1">
        <v>1373.0</v>
      </c>
      <c r="N67" s="1">
        <v>1340.0</v>
      </c>
      <c r="O67" s="1">
        <v>1004.0</v>
      </c>
      <c r="P67" s="1">
        <v>637.0</v>
      </c>
      <c r="Q67" s="1">
        <f t="shared" si="2"/>
        <v>11499</v>
      </c>
      <c r="R67" s="1">
        <v>540.0</v>
      </c>
      <c r="S67" s="1">
        <v>382.0</v>
      </c>
      <c r="T67" s="1">
        <v>970.0</v>
      </c>
      <c r="U67" s="1">
        <v>1235.0</v>
      </c>
      <c r="V67" s="1">
        <v>1363.0</v>
      </c>
      <c r="W67" s="1">
        <v>1595.0</v>
      </c>
      <c r="X67" s="1">
        <v>1977.0</v>
      </c>
      <c r="Y67" s="1">
        <v>1835.0</v>
      </c>
      <c r="Z67" s="1">
        <v>2130.0</v>
      </c>
      <c r="AA67">
        <f t="shared" si="3"/>
        <v>12027</v>
      </c>
      <c r="AB67" s="1"/>
      <c r="AC67" s="1" t="s">
        <v>96</v>
      </c>
      <c r="AD67" s="2">
        <f t="shared" ref="AD67:AE67" si="69">(Y67-L67)/Y67</f>
        <v>0.3024523161</v>
      </c>
      <c r="AE67" s="2">
        <f t="shared" si="69"/>
        <v>0.355399061</v>
      </c>
      <c r="AF67" s="2">
        <f t="shared" si="5"/>
        <v>0.3289256886</v>
      </c>
    </row>
    <row r="68">
      <c r="A68" s="1" t="s">
        <v>97</v>
      </c>
      <c r="B68" s="1">
        <v>38.903827</v>
      </c>
      <c r="C68" s="1">
        <v>-77.053485</v>
      </c>
      <c r="D68" s="1" t="str">
        <f>vlookup(A68,'Copy of Geographic Info'!A$1:D$658,3,0)</f>
        <v>West End, Foggy Bottom, GWU</v>
      </c>
      <c r="E68" s="1">
        <f>vlookup(A68,'When did stations become introd'!67:1068,23,0)</f>
        <v>0</v>
      </c>
      <c r="F68" s="1">
        <v>858.0</v>
      </c>
      <c r="G68" s="1">
        <v>821.0</v>
      </c>
      <c r="H68" s="1">
        <v>759.0</v>
      </c>
      <c r="I68" s="1">
        <v>663.0</v>
      </c>
      <c r="J68" s="1">
        <v>907.0</v>
      </c>
      <c r="K68" s="1">
        <v>1188.0</v>
      </c>
      <c r="L68" s="1">
        <v>1115.0</v>
      </c>
      <c r="M68" s="1">
        <v>1078.0</v>
      </c>
      <c r="N68" s="1">
        <v>1033.0</v>
      </c>
      <c r="O68" s="1">
        <v>782.0</v>
      </c>
      <c r="P68" s="1">
        <v>447.0</v>
      </c>
      <c r="Q68" s="1">
        <f t="shared" si="2"/>
        <v>9651</v>
      </c>
      <c r="R68" s="1">
        <v>494.0</v>
      </c>
      <c r="S68" s="1">
        <v>409.0</v>
      </c>
      <c r="T68" s="1">
        <v>721.0</v>
      </c>
      <c r="U68" s="1">
        <v>883.0</v>
      </c>
      <c r="V68" s="1">
        <v>1082.0</v>
      </c>
      <c r="W68" s="1">
        <v>1051.0</v>
      </c>
      <c r="X68" s="1">
        <v>1257.0</v>
      </c>
      <c r="Y68" s="1">
        <v>1091.0</v>
      </c>
      <c r="Z68" s="1">
        <v>1399.0</v>
      </c>
      <c r="AA68">
        <f t="shared" si="3"/>
        <v>8387</v>
      </c>
      <c r="AB68" s="1"/>
      <c r="AC68" s="1" t="s">
        <v>97</v>
      </c>
      <c r="AD68" s="2">
        <f t="shared" ref="AD68:AE68" si="70">(Y68-L68)/Y68</f>
        <v>-0.02199816682</v>
      </c>
      <c r="AE68" s="2">
        <f t="shared" si="70"/>
        <v>0.2294496069</v>
      </c>
      <c r="AF68" s="2">
        <f t="shared" si="5"/>
        <v>0.10372572</v>
      </c>
    </row>
    <row r="69">
      <c r="A69" s="1" t="s">
        <v>98</v>
      </c>
      <c r="B69" s="1">
        <v>38.890539</v>
      </c>
      <c r="C69" s="1">
        <v>-77.049383</v>
      </c>
      <c r="D69" s="1" t="str">
        <f>vlookup(A69,'Copy of Geographic Info'!A$1:D$658,3,0)</f>
        <v>National Mall, Potomac River</v>
      </c>
      <c r="E69" s="1">
        <f>vlookup(A69,'When did stations become introd'!68:1069,23,0)</f>
        <v>0</v>
      </c>
      <c r="F69" s="1">
        <v>857.0</v>
      </c>
      <c r="G69" s="1">
        <v>936.0</v>
      </c>
      <c r="H69" s="1">
        <v>1248.0</v>
      </c>
      <c r="I69" s="1">
        <v>1625.0</v>
      </c>
      <c r="J69" s="1">
        <v>1932.0</v>
      </c>
      <c r="K69" s="1">
        <v>2051.0</v>
      </c>
      <c r="L69" s="1">
        <v>2381.0</v>
      </c>
      <c r="M69" s="1">
        <v>2088.0</v>
      </c>
      <c r="N69" s="1">
        <v>2204.0</v>
      </c>
      <c r="O69" s="1">
        <v>1543.0</v>
      </c>
      <c r="P69" s="1">
        <v>625.0</v>
      </c>
      <c r="Q69" s="1">
        <f t="shared" si="2"/>
        <v>17490</v>
      </c>
      <c r="R69" s="1">
        <v>443.0</v>
      </c>
      <c r="S69" s="1">
        <v>444.0</v>
      </c>
      <c r="T69" s="1">
        <v>1738.0</v>
      </c>
      <c r="U69" s="1">
        <v>2121.0</v>
      </c>
      <c r="V69" s="1">
        <v>2709.0</v>
      </c>
      <c r="W69" s="1">
        <v>2566.0</v>
      </c>
      <c r="X69" s="1">
        <v>3099.0</v>
      </c>
      <c r="Y69" s="1">
        <v>2494.0</v>
      </c>
      <c r="Z69" s="1">
        <v>2651.0</v>
      </c>
      <c r="AA69">
        <f t="shared" si="3"/>
        <v>18265</v>
      </c>
      <c r="AB69" s="1"/>
      <c r="AC69" s="1" t="s">
        <v>98</v>
      </c>
      <c r="AD69" s="2">
        <f t="shared" ref="AD69:AE69" si="71">(Y69-L69)/Y69</f>
        <v>0.04530874098</v>
      </c>
      <c r="AE69" s="2">
        <f t="shared" si="71"/>
        <v>0.2123726896</v>
      </c>
      <c r="AF69" s="2">
        <f t="shared" si="5"/>
        <v>0.1288407153</v>
      </c>
    </row>
    <row r="70">
      <c r="A70" s="1" t="s">
        <v>99</v>
      </c>
      <c r="B70" s="1">
        <v>38.902061</v>
      </c>
      <c r="C70" s="1">
        <v>-77.038322</v>
      </c>
      <c r="D70" s="1" t="str">
        <f>vlookup(A70,'Copy of Geographic Info'!A$1:D$658,3,0)</f>
        <v>Dupont Circle, Connecticut Avenue/K Street</v>
      </c>
      <c r="E70" s="1">
        <f>vlookup(A70,'When did stations become introd'!69:1070,23,0)</f>
        <v>0</v>
      </c>
      <c r="F70" s="1">
        <v>854.0</v>
      </c>
      <c r="G70" s="1">
        <v>773.0</v>
      </c>
      <c r="H70" s="1">
        <v>469.0</v>
      </c>
      <c r="I70" s="1">
        <v>226.0</v>
      </c>
      <c r="J70" s="1">
        <v>26.0</v>
      </c>
      <c r="L70" s="1">
        <v>442.0</v>
      </c>
      <c r="M70" s="1">
        <v>495.0</v>
      </c>
      <c r="N70" s="1">
        <v>498.0</v>
      </c>
      <c r="O70" s="1">
        <v>218.0</v>
      </c>
      <c r="P70" s="1">
        <v>237.0</v>
      </c>
      <c r="Q70" s="1">
        <f t="shared" si="2"/>
        <v>4238</v>
      </c>
      <c r="R70" s="1">
        <v>185.0</v>
      </c>
      <c r="S70" s="1">
        <v>143.0</v>
      </c>
      <c r="T70" s="1">
        <v>360.0</v>
      </c>
      <c r="U70" s="1">
        <v>531.0</v>
      </c>
      <c r="V70" s="1">
        <v>663.0</v>
      </c>
      <c r="W70" s="1">
        <v>760.0</v>
      </c>
      <c r="X70" s="1">
        <v>839.0</v>
      </c>
      <c r="Y70" s="1">
        <v>774.0</v>
      </c>
      <c r="Z70" s="1">
        <v>949.0</v>
      </c>
      <c r="AA70">
        <f t="shared" si="3"/>
        <v>5204</v>
      </c>
      <c r="AB70" s="1"/>
      <c r="AC70" s="1" t="s">
        <v>99</v>
      </c>
      <c r="AD70" s="2">
        <f t="shared" ref="AD70:AE70" si="72">(Y70-L70)/Y70</f>
        <v>0.4289405685</v>
      </c>
      <c r="AE70" s="2">
        <f t="shared" si="72"/>
        <v>0.478398314</v>
      </c>
      <c r="AF70" s="2">
        <f t="shared" si="5"/>
        <v>0.4536694412</v>
      </c>
    </row>
    <row r="71">
      <c r="A71" s="1" t="s">
        <v>100</v>
      </c>
      <c r="B71" s="1">
        <v>38.9007106254746</v>
      </c>
      <c r="C71" s="1">
        <v>-77.0464485883712</v>
      </c>
      <c r="D71" s="1" t="str">
        <f>vlookup(A71,'Copy of Geographic Info'!A$1:D$658,3,0)</f>
        <v>West End, Foggy Bottom, GWU</v>
      </c>
      <c r="E71" s="1">
        <f>vlookup(A71,'When did stations become introd'!70:1071,23,0)</f>
        <v>0</v>
      </c>
      <c r="F71" s="1">
        <v>838.0</v>
      </c>
      <c r="G71" s="1">
        <v>863.0</v>
      </c>
      <c r="H71" s="1">
        <v>591.0</v>
      </c>
      <c r="I71" s="1">
        <v>233.0</v>
      </c>
      <c r="J71" s="1">
        <v>446.0</v>
      </c>
      <c r="K71" s="1">
        <v>447.0</v>
      </c>
      <c r="L71" s="1">
        <v>471.0</v>
      </c>
      <c r="M71" s="1">
        <v>550.0</v>
      </c>
      <c r="N71" s="1">
        <v>556.0</v>
      </c>
      <c r="O71" s="1">
        <v>381.0</v>
      </c>
      <c r="P71" s="1">
        <v>178.0</v>
      </c>
      <c r="Q71" s="1">
        <f t="shared" si="2"/>
        <v>5554</v>
      </c>
      <c r="R71" s="1">
        <v>230.0</v>
      </c>
      <c r="S71" s="1">
        <v>183.0</v>
      </c>
      <c r="T71" s="1">
        <v>439.0</v>
      </c>
      <c r="U71" s="1">
        <v>609.0</v>
      </c>
      <c r="V71" s="1">
        <v>614.0</v>
      </c>
      <c r="W71" s="1">
        <v>575.0</v>
      </c>
      <c r="X71" s="1">
        <v>726.0</v>
      </c>
      <c r="Y71" s="1">
        <v>856.0</v>
      </c>
      <c r="Z71" s="1">
        <v>1823.0</v>
      </c>
      <c r="AA71">
        <f t="shared" si="3"/>
        <v>6055</v>
      </c>
      <c r="AB71" s="1"/>
      <c r="AC71" s="1" t="s">
        <v>100</v>
      </c>
      <c r="AD71" s="2">
        <f t="shared" ref="AD71:AE71" si="73">(Y71-L71)/Y71</f>
        <v>0.4497663551</v>
      </c>
      <c r="AE71" s="2">
        <f t="shared" si="73"/>
        <v>0.6982995063</v>
      </c>
      <c r="AF71" s="2">
        <f t="shared" si="5"/>
        <v>0.5740329307</v>
      </c>
    </row>
    <row r="72">
      <c r="A72" s="1" t="s">
        <v>101</v>
      </c>
      <c r="B72" s="1">
        <v>38.923389</v>
      </c>
      <c r="C72" s="1">
        <v>-77.051833</v>
      </c>
      <c r="D72" s="1" t="str">
        <f>vlookup(A72,'Copy of Geographic Info'!A$1:D$658,3,0)</f>
        <v>Cleveland Park, Woodley Park, Massachusetts Avenue Heights, Woodland-Normanstone Terrace</v>
      </c>
      <c r="E72" s="1">
        <f>vlookup(A72,'When did stations become introd'!71:1072,23,0)</f>
        <v>0</v>
      </c>
      <c r="F72" s="1">
        <v>835.0</v>
      </c>
      <c r="G72" s="1">
        <v>828.0</v>
      </c>
      <c r="H72" s="1">
        <v>761.0</v>
      </c>
      <c r="I72" s="1">
        <v>721.0</v>
      </c>
      <c r="J72" s="1">
        <v>976.0</v>
      </c>
      <c r="K72" s="1">
        <v>1086.0</v>
      </c>
      <c r="L72" s="1">
        <v>1144.0</v>
      </c>
      <c r="M72" s="1">
        <v>1077.0</v>
      </c>
      <c r="N72" s="1">
        <v>956.0</v>
      </c>
      <c r="O72" s="1">
        <v>658.0</v>
      </c>
      <c r="P72" s="1">
        <v>370.0</v>
      </c>
      <c r="Q72" s="1">
        <f t="shared" si="2"/>
        <v>9412</v>
      </c>
      <c r="R72" s="1">
        <v>391.0</v>
      </c>
      <c r="S72" s="1">
        <v>254.0</v>
      </c>
      <c r="T72" s="1">
        <v>647.0</v>
      </c>
      <c r="U72" s="1">
        <v>854.0</v>
      </c>
      <c r="V72" s="1">
        <v>1017.0</v>
      </c>
      <c r="W72" s="1">
        <v>964.0</v>
      </c>
      <c r="X72" s="1">
        <v>957.0</v>
      </c>
      <c r="Y72" s="1">
        <v>823.0</v>
      </c>
      <c r="Z72" s="1">
        <v>1086.0</v>
      </c>
      <c r="AA72">
        <f t="shared" si="3"/>
        <v>6993</v>
      </c>
      <c r="AB72" s="1"/>
      <c r="AC72" s="1" t="s">
        <v>101</v>
      </c>
      <c r="AD72" s="2">
        <f t="shared" ref="AD72:AE72" si="74">(Y72-L72)/Y72</f>
        <v>-0.390036452</v>
      </c>
      <c r="AE72" s="2">
        <f t="shared" si="74"/>
        <v>0.008287292818</v>
      </c>
      <c r="AF72" s="2">
        <f t="shared" si="5"/>
        <v>-0.1908745796</v>
      </c>
    </row>
    <row r="73">
      <c r="A73" s="1" t="s">
        <v>102</v>
      </c>
      <c r="B73" s="1">
        <v>38.912652</v>
      </c>
      <c r="C73" s="1">
        <v>-77.036278</v>
      </c>
      <c r="D73" s="1" t="str">
        <f>vlookup(A73,'Copy of Geographic Info'!A$1:D$658,3,0)</f>
        <v>Dupont Circle, Connecticut Avenue/K Street</v>
      </c>
      <c r="E73" s="1">
        <f>vlookup(A73,'When did stations become introd'!72:1073,23,0)</f>
        <v>0</v>
      </c>
      <c r="F73" s="1">
        <v>834.0</v>
      </c>
      <c r="G73" s="1">
        <v>910.0</v>
      </c>
      <c r="H73" s="1">
        <v>695.0</v>
      </c>
      <c r="I73" s="1">
        <v>440.0</v>
      </c>
      <c r="J73" s="1">
        <v>657.0</v>
      </c>
      <c r="K73" s="1">
        <v>732.0</v>
      </c>
      <c r="L73" s="1">
        <v>851.0</v>
      </c>
      <c r="M73" s="1">
        <v>756.0</v>
      </c>
      <c r="N73" s="1">
        <v>747.0</v>
      </c>
      <c r="O73" s="1">
        <v>584.0</v>
      </c>
      <c r="P73" s="1">
        <v>375.0</v>
      </c>
      <c r="Q73" s="1">
        <f t="shared" si="2"/>
        <v>7581</v>
      </c>
      <c r="R73" s="1">
        <v>373.0</v>
      </c>
      <c r="S73" s="1">
        <v>269.0</v>
      </c>
      <c r="T73" s="1">
        <v>509.0</v>
      </c>
      <c r="U73" s="1">
        <v>638.0</v>
      </c>
      <c r="V73" s="1">
        <v>796.0</v>
      </c>
      <c r="W73" s="1">
        <v>847.0</v>
      </c>
      <c r="X73" s="1">
        <v>929.0</v>
      </c>
      <c r="Y73" s="1">
        <v>922.0</v>
      </c>
      <c r="Z73" s="1">
        <v>1060.0</v>
      </c>
      <c r="AA73">
        <f t="shared" si="3"/>
        <v>6343</v>
      </c>
      <c r="AB73" s="1"/>
      <c r="AC73" s="1" t="s">
        <v>102</v>
      </c>
      <c r="AD73" s="2">
        <f t="shared" ref="AD73:AE73" si="75">(Y73-L73)/Y73</f>
        <v>0.07700650759</v>
      </c>
      <c r="AE73" s="2">
        <f t="shared" si="75"/>
        <v>0.2867924528</v>
      </c>
      <c r="AF73" s="2">
        <f t="shared" si="5"/>
        <v>0.1818994802</v>
      </c>
    </row>
    <row r="74">
      <c r="A74" s="1" t="s">
        <v>103</v>
      </c>
      <c r="B74" s="1">
        <v>38.908643</v>
      </c>
      <c r="C74" s="1">
        <v>-77.012365</v>
      </c>
      <c r="D74" s="1" t="str">
        <f>vlookup(A74,'Copy of Geographic Info'!A$1:D$658,3,0)</f>
        <v>Edgewood, Bloomingdale, Truxton Circle, Eckington</v>
      </c>
      <c r="E74" s="1">
        <f>vlookup(A74,'When did stations become introd'!73:1074,23,0)</f>
        <v>0</v>
      </c>
      <c r="F74" s="1">
        <v>828.0</v>
      </c>
      <c r="G74" s="1">
        <v>676.0</v>
      </c>
      <c r="H74" s="1">
        <v>551.0</v>
      </c>
      <c r="I74" s="1">
        <v>298.0</v>
      </c>
      <c r="J74" s="1">
        <v>469.0</v>
      </c>
      <c r="K74" s="1">
        <v>633.0</v>
      </c>
      <c r="L74" s="1">
        <v>622.0</v>
      </c>
      <c r="M74" s="1">
        <v>624.0</v>
      </c>
      <c r="N74" s="1">
        <v>607.0</v>
      </c>
      <c r="O74" s="1">
        <v>441.0</v>
      </c>
      <c r="P74" s="1">
        <v>296.0</v>
      </c>
      <c r="Q74" s="1">
        <f t="shared" si="2"/>
        <v>6045</v>
      </c>
      <c r="R74" s="1">
        <v>248.0</v>
      </c>
      <c r="S74" s="1">
        <v>187.0</v>
      </c>
      <c r="T74" s="1">
        <v>408.0</v>
      </c>
      <c r="U74" s="1">
        <v>530.0</v>
      </c>
      <c r="V74" s="1">
        <v>631.0</v>
      </c>
      <c r="W74" s="1">
        <v>762.0</v>
      </c>
      <c r="X74" s="1">
        <v>730.0</v>
      </c>
      <c r="Y74" s="1">
        <v>595.0</v>
      </c>
      <c r="Z74" s="1">
        <v>774.0</v>
      </c>
      <c r="AA74">
        <f t="shared" si="3"/>
        <v>4865</v>
      </c>
      <c r="AB74" s="1"/>
      <c r="AC74" s="1" t="s">
        <v>103</v>
      </c>
      <c r="AD74" s="2">
        <f t="shared" ref="AD74:AE74" si="76">(Y74-L74)/Y74</f>
        <v>-0.04537815126</v>
      </c>
      <c r="AE74" s="2">
        <f t="shared" si="76"/>
        <v>0.1937984496</v>
      </c>
      <c r="AF74" s="2">
        <f t="shared" si="5"/>
        <v>0.07421014918</v>
      </c>
    </row>
    <row r="75">
      <c r="A75" s="1" t="s">
        <v>104</v>
      </c>
      <c r="B75" s="1">
        <v>38.90774</v>
      </c>
      <c r="C75" s="1">
        <v>-77.071652</v>
      </c>
      <c r="D75" s="1" t="str">
        <f>vlookup(A75,'Copy of Geographic Info'!A$1:D$658,3,0)</f>
        <v>Georgetown, Burleith/Hillandale</v>
      </c>
      <c r="E75" s="1">
        <f>vlookup(A75,'When did stations become introd'!74:1075,23,0)</f>
        <v>0</v>
      </c>
      <c r="F75" s="1">
        <v>819.0</v>
      </c>
      <c r="G75" s="1">
        <v>980.0</v>
      </c>
      <c r="H75" s="1">
        <v>546.0</v>
      </c>
      <c r="I75" s="1">
        <v>217.0</v>
      </c>
      <c r="J75" s="1">
        <v>281.0</v>
      </c>
      <c r="K75" s="1">
        <v>316.0</v>
      </c>
      <c r="L75" s="1">
        <v>354.0</v>
      </c>
      <c r="M75" s="1">
        <v>587.0</v>
      </c>
      <c r="N75" s="1">
        <v>719.0</v>
      </c>
      <c r="O75" s="1">
        <v>494.0</v>
      </c>
      <c r="P75" s="1">
        <v>232.0</v>
      </c>
      <c r="Q75" s="1">
        <f t="shared" si="2"/>
        <v>5545</v>
      </c>
      <c r="R75" s="1">
        <v>304.0</v>
      </c>
      <c r="S75" s="1">
        <v>301.0</v>
      </c>
      <c r="T75" s="1">
        <v>608.0</v>
      </c>
      <c r="U75" s="1">
        <v>800.0</v>
      </c>
      <c r="V75" s="1">
        <v>854.0</v>
      </c>
      <c r="W75" s="1">
        <v>989.0</v>
      </c>
      <c r="X75" s="1">
        <v>844.0</v>
      </c>
      <c r="Y75" s="1">
        <v>1314.0</v>
      </c>
      <c r="Z75" s="1">
        <v>2011.0</v>
      </c>
      <c r="AA75">
        <f t="shared" si="3"/>
        <v>8025</v>
      </c>
      <c r="AB75" s="1"/>
      <c r="AC75" s="1" t="s">
        <v>104</v>
      </c>
      <c r="AD75" s="2">
        <f t="shared" ref="AD75:AE75" si="77">(Y75-L75)/Y75</f>
        <v>0.7305936073</v>
      </c>
      <c r="AE75" s="2">
        <f t="shared" si="77"/>
        <v>0.7081054202</v>
      </c>
      <c r="AF75" s="2">
        <f t="shared" si="5"/>
        <v>0.7193495137</v>
      </c>
    </row>
    <row r="76">
      <c r="A76" s="1" t="s">
        <v>105</v>
      </c>
      <c r="B76" s="1">
        <v>38.9319698333333</v>
      </c>
      <c r="C76" s="1">
        <v>-77.0329935</v>
      </c>
      <c r="D76" s="1" t="str">
        <f>vlookup(A76,'Copy of Geographic Info'!A$1:D$658,3,0)</f>
        <v>Columbia Heights, Mt. Pleasant, Pleasant Plains, Park View</v>
      </c>
      <c r="E76" s="1">
        <f>vlookup(A76,'When did stations become introd'!75:1076,23,0)</f>
        <v>0</v>
      </c>
      <c r="F76" s="1">
        <v>812.0</v>
      </c>
      <c r="G76" s="1">
        <v>766.0</v>
      </c>
      <c r="H76" s="1">
        <v>606.0</v>
      </c>
      <c r="I76" s="1">
        <v>456.0</v>
      </c>
      <c r="J76" s="1">
        <v>788.0</v>
      </c>
      <c r="K76" s="1">
        <v>863.0</v>
      </c>
      <c r="L76" s="1">
        <v>878.0</v>
      </c>
      <c r="M76" s="1">
        <v>947.0</v>
      </c>
      <c r="N76" s="1">
        <v>975.0</v>
      </c>
      <c r="O76" s="1">
        <v>814.0</v>
      </c>
      <c r="P76" s="1">
        <v>589.0</v>
      </c>
      <c r="Q76" s="1">
        <f t="shared" si="2"/>
        <v>8494</v>
      </c>
      <c r="R76" s="1">
        <v>511.0</v>
      </c>
      <c r="S76" s="1">
        <v>446.0</v>
      </c>
      <c r="T76" s="1">
        <v>659.0</v>
      </c>
      <c r="U76" s="1">
        <v>703.0</v>
      </c>
      <c r="V76" s="1">
        <v>808.0</v>
      </c>
      <c r="W76" s="1">
        <v>635.0</v>
      </c>
      <c r="X76" s="1">
        <v>663.0</v>
      </c>
      <c r="Y76" s="1">
        <v>725.0</v>
      </c>
      <c r="Z76" s="1">
        <v>704.0</v>
      </c>
      <c r="AA76">
        <f t="shared" si="3"/>
        <v>5854</v>
      </c>
      <c r="AB76" s="1"/>
      <c r="AC76" s="1" t="s">
        <v>105</v>
      </c>
      <c r="AD76" s="2">
        <f t="shared" ref="AD76:AE76" si="78">(Y76-L76)/Y76</f>
        <v>-0.2110344828</v>
      </c>
      <c r="AE76" s="2">
        <f t="shared" si="78"/>
        <v>-0.3451704545</v>
      </c>
      <c r="AF76" s="2">
        <f t="shared" si="5"/>
        <v>-0.2781024687</v>
      </c>
    </row>
    <row r="77">
      <c r="A77" s="1" t="s">
        <v>106</v>
      </c>
      <c r="B77" s="1">
        <v>38.9004267398809</v>
      </c>
      <c r="C77" s="1">
        <v>-76.9882500171661</v>
      </c>
      <c r="D77" s="1" t="str">
        <f>vlookup(A77,'Copy of Geographic Info'!A$1:D$658,3,0)</f>
        <v>Union Station, Stanton Park, Kingman Park</v>
      </c>
      <c r="E77" s="1">
        <f>vlookup(A77,'When did stations become introd'!76:1077,23,0)</f>
        <v>0</v>
      </c>
      <c r="F77" s="1">
        <v>809.0</v>
      </c>
      <c r="G77" s="1">
        <v>725.0</v>
      </c>
      <c r="H77" s="1">
        <v>609.0</v>
      </c>
      <c r="I77" s="1">
        <v>462.0</v>
      </c>
      <c r="J77" s="1">
        <v>677.0</v>
      </c>
      <c r="K77" s="1">
        <v>856.0</v>
      </c>
      <c r="L77" s="1">
        <v>827.0</v>
      </c>
      <c r="M77" s="1">
        <v>818.0</v>
      </c>
      <c r="N77" s="1">
        <v>864.0</v>
      </c>
      <c r="O77" s="1">
        <v>650.0</v>
      </c>
      <c r="P77" s="1">
        <v>414.0</v>
      </c>
      <c r="Q77" s="1">
        <f t="shared" si="2"/>
        <v>7711</v>
      </c>
      <c r="R77" s="1">
        <v>346.0</v>
      </c>
      <c r="S77" s="1">
        <v>210.0</v>
      </c>
      <c r="T77" s="1">
        <v>517.0</v>
      </c>
      <c r="U77" s="1">
        <v>598.0</v>
      </c>
      <c r="V77" s="1">
        <v>669.0</v>
      </c>
      <c r="W77" s="1">
        <v>839.0</v>
      </c>
      <c r="X77" s="1">
        <v>1064.0</v>
      </c>
      <c r="Y77" s="1">
        <v>813.0</v>
      </c>
      <c r="Z77" s="1">
        <v>961.0</v>
      </c>
      <c r="AA77">
        <f t="shared" si="3"/>
        <v>6017</v>
      </c>
      <c r="AB77" s="1"/>
      <c r="AC77" s="1" t="s">
        <v>106</v>
      </c>
      <c r="AD77" s="2">
        <f t="shared" ref="AD77:AE77" si="79">(Y77-L77)/Y77</f>
        <v>-0.0172201722</v>
      </c>
      <c r="AE77" s="2">
        <f t="shared" si="79"/>
        <v>0.1488033299</v>
      </c>
      <c r="AF77" s="2">
        <f t="shared" si="5"/>
        <v>0.06579157883</v>
      </c>
    </row>
    <row r="78">
      <c r="A78" s="1" t="s">
        <v>107</v>
      </c>
      <c r="B78" s="1">
        <v>38.902674</v>
      </c>
      <c r="C78" s="1">
        <v>-77.021392</v>
      </c>
      <c r="D78" s="1" t="str">
        <f>vlookup(A78,'Copy of Geographic Info'!A$1:D$658,3,0)</f>
        <v>Downtown, Chinatown, Penn Quarters, Mount Vernon Square, North Capitol Street</v>
      </c>
      <c r="E78" s="1">
        <f>vlookup(A78,'When did stations become introd'!77:1078,23,0)</f>
        <v>0</v>
      </c>
      <c r="F78" s="1">
        <v>808.0</v>
      </c>
      <c r="G78" s="1">
        <v>692.0</v>
      </c>
      <c r="H78" s="1">
        <v>509.0</v>
      </c>
      <c r="I78" s="1">
        <v>287.0</v>
      </c>
      <c r="J78" s="1">
        <v>466.0</v>
      </c>
      <c r="K78" s="1">
        <v>615.0</v>
      </c>
      <c r="L78" s="1">
        <v>676.0</v>
      </c>
      <c r="M78" s="1">
        <v>752.0</v>
      </c>
      <c r="N78" s="1">
        <v>688.0</v>
      </c>
      <c r="O78" s="1">
        <v>579.0</v>
      </c>
      <c r="P78" s="1">
        <v>322.0</v>
      </c>
      <c r="Q78" s="1">
        <f t="shared" si="2"/>
        <v>6394</v>
      </c>
      <c r="R78" s="1">
        <v>317.0</v>
      </c>
      <c r="S78" s="1">
        <v>240.0</v>
      </c>
      <c r="T78" s="1">
        <v>578.0</v>
      </c>
      <c r="U78" s="1">
        <v>897.0</v>
      </c>
      <c r="V78" s="1">
        <v>1082.0</v>
      </c>
      <c r="W78" s="1">
        <v>1052.0</v>
      </c>
      <c r="X78" s="1">
        <v>1458.0</v>
      </c>
      <c r="Y78" s="1">
        <v>1275.0</v>
      </c>
      <c r="Z78" s="1">
        <v>1274.0</v>
      </c>
      <c r="AA78">
        <f t="shared" si="3"/>
        <v>8173</v>
      </c>
      <c r="AB78" s="1"/>
      <c r="AC78" s="1" t="s">
        <v>107</v>
      </c>
      <c r="AD78" s="2">
        <f t="shared" ref="AD78:AE78" si="80">(Y78-L78)/Y78</f>
        <v>0.4698039216</v>
      </c>
      <c r="AE78" s="2">
        <f t="shared" si="80"/>
        <v>0.409733124</v>
      </c>
      <c r="AF78" s="2">
        <f t="shared" si="5"/>
        <v>0.4397685228</v>
      </c>
    </row>
    <row r="79">
      <c r="A79" s="1" t="s">
        <v>108</v>
      </c>
      <c r="B79" s="1">
        <v>38.886952</v>
      </c>
      <c r="C79" s="1">
        <v>-76.996806</v>
      </c>
      <c r="D79" s="1" t="str">
        <f>vlookup(A79,'Copy of Geographic Info'!A$1:D$658,3,0)</f>
        <v>Capitol Hill, Lincoln Park</v>
      </c>
      <c r="E79" s="1">
        <f>vlookup(A79,'When did stations become introd'!78:1079,23,0)</f>
        <v>0</v>
      </c>
      <c r="F79" s="1">
        <v>799.0</v>
      </c>
      <c r="G79" s="1">
        <v>668.0</v>
      </c>
      <c r="H79" s="1">
        <v>546.0</v>
      </c>
      <c r="I79" s="1">
        <v>404.0</v>
      </c>
      <c r="J79" s="1">
        <v>531.0</v>
      </c>
      <c r="K79" s="1">
        <v>742.0</v>
      </c>
      <c r="L79" s="1">
        <v>756.0</v>
      </c>
      <c r="M79" s="1">
        <v>734.0</v>
      </c>
      <c r="N79" s="1">
        <v>805.0</v>
      </c>
      <c r="O79" s="1">
        <v>605.0</v>
      </c>
      <c r="P79" s="1">
        <v>445.0</v>
      </c>
      <c r="Q79" s="1">
        <f t="shared" si="2"/>
        <v>7035</v>
      </c>
      <c r="R79" s="1">
        <v>435.0</v>
      </c>
      <c r="S79" s="1">
        <v>265.0</v>
      </c>
      <c r="T79" s="1">
        <v>581.0</v>
      </c>
      <c r="U79" s="1">
        <v>703.0</v>
      </c>
      <c r="V79" s="1">
        <v>915.0</v>
      </c>
      <c r="W79" s="1">
        <v>1045.0</v>
      </c>
      <c r="X79" s="1">
        <v>1320.0</v>
      </c>
      <c r="Y79" s="1">
        <v>1042.0</v>
      </c>
      <c r="Z79" s="1">
        <v>1055.0</v>
      </c>
      <c r="AA79">
        <f t="shared" si="3"/>
        <v>7361</v>
      </c>
      <c r="AB79" s="1"/>
      <c r="AC79" s="1" t="s">
        <v>108</v>
      </c>
      <c r="AD79" s="2">
        <f t="shared" ref="AD79:AE79" si="81">(Y79-L79)/Y79</f>
        <v>0.2744721689</v>
      </c>
      <c r="AE79" s="2">
        <f t="shared" si="81"/>
        <v>0.3042654028</v>
      </c>
      <c r="AF79" s="2">
        <f t="shared" si="5"/>
        <v>0.2893687859</v>
      </c>
    </row>
    <row r="80">
      <c r="A80" s="1" t="s">
        <v>109</v>
      </c>
      <c r="B80" s="1">
        <v>38.9308</v>
      </c>
      <c r="C80" s="1">
        <v>-77.0315</v>
      </c>
      <c r="D80" s="1" t="str">
        <f>vlookup(A80,'Copy of Geographic Info'!A$1:D$658,3,0)</f>
        <v>Columbia Heights, Mt. Pleasant, Pleasant Plains, Park View</v>
      </c>
      <c r="E80" s="1">
        <f>vlookup(A80,'When did stations become introd'!79:1080,23,0)</f>
        <v>0</v>
      </c>
      <c r="F80" s="1">
        <v>798.0</v>
      </c>
      <c r="G80" s="1">
        <v>820.0</v>
      </c>
      <c r="H80" s="1">
        <v>689.0</v>
      </c>
      <c r="I80" s="1">
        <v>550.0</v>
      </c>
      <c r="J80" s="1">
        <v>899.0</v>
      </c>
      <c r="K80" s="1">
        <v>991.0</v>
      </c>
      <c r="L80" s="1">
        <v>923.0</v>
      </c>
      <c r="M80" s="1">
        <v>804.0</v>
      </c>
      <c r="N80" s="1">
        <v>890.0</v>
      </c>
      <c r="O80" s="1">
        <v>685.0</v>
      </c>
      <c r="P80" s="1">
        <v>490.0</v>
      </c>
      <c r="Q80" s="1">
        <f t="shared" si="2"/>
        <v>8539</v>
      </c>
      <c r="R80" s="1">
        <v>531.0</v>
      </c>
      <c r="S80" s="1">
        <v>373.0</v>
      </c>
      <c r="T80" s="1">
        <v>549.0</v>
      </c>
      <c r="U80" s="1">
        <v>599.0</v>
      </c>
      <c r="V80" s="1">
        <v>680.0</v>
      </c>
      <c r="W80" s="1">
        <v>746.0</v>
      </c>
      <c r="X80" s="1">
        <v>770.0</v>
      </c>
      <c r="Y80" s="1">
        <v>758.0</v>
      </c>
      <c r="Z80" s="1">
        <v>912.0</v>
      </c>
      <c r="AA80">
        <f t="shared" si="3"/>
        <v>5918</v>
      </c>
      <c r="AB80" s="1"/>
      <c r="AC80" s="1" t="s">
        <v>109</v>
      </c>
      <c r="AD80" s="2">
        <f t="shared" ref="AD80:AE80" si="82">(Y80-L80)/Y80</f>
        <v>-0.2176781003</v>
      </c>
      <c r="AE80" s="2">
        <f t="shared" si="82"/>
        <v>0.1184210526</v>
      </c>
      <c r="AF80" s="2">
        <f t="shared" si="5"/>
        <v>-0.04962852382</v>
      </c>
    </row>
    <row r="81">
      <c r="A81" s="1" t="s">
        <v>110</v>
      </c>
      <c r="B81" s="1">
        <v>38.9313218587455</v>
      </c>
      <c r="C81" s="1">
        <v>-77.0282471179962</v>
      </c>
      <c r="D81" s="1" t="str">
        <f>vlookup(A81,'Copy of Geographic Info'!A$1:D$658,3,0)</f>
        <v>Columbia Heights, Mt. Pleasant, Pleasant Plains, Park View</v>
      </c>
      <c r="E81" s="1">
        <f>vlookup(A81,'When did stations become introd'!80:1081,23,0)</f>
        <v>0</v>
      </c>
      <c r="F81" s="1">
        <v>791.0</v>
      </c>
      <c r="G81" s="1">
        <v>649.0</v>
      </c>
      <c r="H81" s="1">
        <v>549.0</v>
      </c>
      <c r="I81" s="1">
        <v>337.0</v>
      </c>
      <c r="J81" s="1">
        <v>668.0</v>
      </c>
      <c r="K81" s="1">
        <v>864.0</v>
      </c>
      <c r="L81" s="1">
        <v>1013.0</v>
      </c>
      <c r="M81" s="1">
        <v>931.0</v>
      </c>
      <c r="N81" s="1">
        <v>796.0</v>
      </c>
      <c r="O81" s="1">
        <v>700.0</v>
      </c>
      <c r="P81" s="1">
        <v>447.0</v>
      </c>
      <c r="Q81" s="1">
        <f t="shared" si="2"/>
        <v>7745</v>
      </c>
      <c r="R81" s="1">
        <v>456.0</v>
      </c>
      <c r="S81" s="1">
        <v>366.0</v>
      </c>
      <c r="T81" s="1">
        <v>622.0</v>
      </c>
      <c r="U81" s="1">
        <v>718.0</v>
      </c>
      <c r="V81" s="1">
        <v>828.0</v>
      </c>
      <c r="W81" s="1">
        <v>1032.0</v>
      </c>
      <c r="X81" s="1">
        <v>815.0</v>
      </c>
      <c r="Y81" s="1">
        <v>697.0</v>
      </c>
      <c r="Z81" s="1">
        <v>885.0</v>
      </c>
      <c r="AA81">
        <f t="shared" si="3"/>
        <v>6419</v>
      </c>
      <c r="AB81" s="1"/>
      <c r="AC81" s="1" t="s">
        <v>110</v>
      </c>
      <c r="AD81" s="2">
        <f t="shared" ref="AD81:AE81" si="83">(Y81-L81)/Y81</f>
        <v>-0.4533715925</v>
      </c>
      <c r="AE81" s="2">
        <f t="shared" si="83"/>
        <v>-0.05197740113</v>
      </c>
      <c r="AF81" s="2">
        <f t="shared" si="5"/>
        <v>-0.2526744968</v>
      </c>
    </row>
    <row r="82">
      <c r="A82" s="1" t="s">
        <v>111</v>
      </c>
      <c r="B82" s="1">
        <v>38.901136451737</v>
      </c>
      <c r="C82" s="1">
        <v>-77.0344510674476</v>
      </c>
      <c r="D82" s="1" t="str">
        <f>vlookup(A82,'Copy of Geographic Info'!A$1:D$658,3,0)</f>
        <v>Downtown, Chinatown, Penn Quarters, Mount Vernon Square, North Capitol Street</v>
      </c>
      <c r="E82" s="1">
        <f>vlookup(A82,'When did stations become introd'!81:1082,23,0)</f>
        <v>0</v>
      </c>
      <c r="F82" s="1">
        <v>790.0</v>
      </c>
      <c r="G82" s="1">
        <v>744.0</v>
      </c>
      <c r="H82" s="1">
        <v>573.0</v>
      </c>
      <c r="I82" s="1">
        <v>469.0</v>
      </c>
      <c r="J82" s="1">
        <v>60.0</v>
      </c>
      <c r="L82" s="1">
        <v>171.0</v>
      </c>
      <c r="M82" s="1">
        <v>549.0</v>
      </c>
      <c r="N82" s="1">
        <v>523.0</v>
      </c>
      <c r="O82" s="1">
        <v>168.0</v>
      </c>
      <c r="P82" s="1">
        <v>145.0</v>
      </c>
      <c r="Q82" s="1">
        <f t="shared" si="2"/>
        <v>4192</v>
      </c>
      <c r="R82" s="1">
        <v>81.0</v>
      </c>
      <c r="S82" s="1">
        <v>164.0</v>
      </c>
      <c r="T82" s="1">
        <v>454.0</v>
      </c>
      <c r="U82" s="1">
        <v>607.0</v>
      </c>
      <c r="V82" s="1">
        <v>679.0</v>
      </c>
      <c r="W82" s="1">
        <v>824.0</v>
      </c>
      <c r="X82" s="1">
        <v>983.0</v>
      </c>
      <c r="Y82" s="1">
        <v>908.0</v>
      </c>
      <c r="Z82" s="1">
        <v>871.0</v>
      </c>
      <c r="AA82">
        <f t="shared" si="3"/>
        <v>5571</v>
      </c>
      <c r="AB82" s="1"/>
      <c r="AC82" s="1" t="s">
        <v>111</v>
      </c>
      <c r="AD82" s="2">
        <f t="shared" ref="AD82:AE82" si="84">(Y82-L82)/Y82</f>
        <v>0.8116740088</v>
      </c>
      <c r="AE82" s="2">
        <f t="shared" si="84"/>
        <v>0.3696900115</v>
      </c>
      <c r="AF82" s="2">
        <f t="shared" si="5"/>
        <v>0.5906820101</v>
      </c>
    </row>
    <row r="83">
      <c r="A83" s="1" t="s">
        <v>112</v>
      </c>
      <c r="B83" s="1">
        <v>38.894832</v>
      </c>
      <c r="C83" s="1">
        <v>-76.987633</v>
      </c>
      <c r="D83" s="1" t="str">
        <f>vlookup(A83,'Copy of Geographic Info'!A$1:D$658,3,0)</f>
        <v>Union Station, Stanton Park, Kingman Park</v>
      </c>
      <c r="E83" s="1">
        <f>vlookup(A83,'When did stations become introd'!82:1083,23,0)</f>
        <v>0</v>
      </c>
      <c r="F83" s="1">
        <v>775.0</v>
      </c>
      <c r="G83" s="1">
        <v>654.0</v>
      </c>
      <c r="H83" s="1">
        <v>507.0</v>
      </c>
      <c r="I83" s="1">
        <v>289.0</v>
      </c>
      <c r="J83" s="1">
        <v>451.0</v>
      </c>
      <c r="K83" s="1">
        <v>464.0</v>
      </c>
      <c r="L83" s="1">
        <v>507.0</v>
      </c>
      <c r="M83" s="1">
        <v>574.0</v>
      </c>
      <c r="N83" s="1">
        <v>544.0</v>
      </c>
      <c r="O83" s="1">
        <v>473.0</v>
      </c>
      <c r="P83" s="1">
        <v>310.0</v>
      </c>
      <c r="Q83" s="1">
        <f t="shared" si="2"/>
        <v>5548</v>
      </c>
      <c r="R83" s="1">
        <v>249.0</v>
      </c>
      <c r="S83" s="1">
        <v>192.0</v>
      </c>
      <c r="T83" s="1">
        <v>414.0</v>
      </c>
      <c r="U83" s="1">
        <v>398.0</v>
      </c>
      <c r="V83" s="1">
        <v>615.0</v>
      </c>
      <c r="W83" s="1">
        <v>658.0</v>
      </c>
      <c r="X83" s="1">
        <v>820.0</v>
      </c>
      <c r="Y83" s="1">
        <v>707.0</v>
      </c>
      <c r="Z83" s="1">
        <v>967.0</v>
      </c>
      <c r="AA83">
        <f t="shared" si="3"/>
        <v>5020</v>
      </c>
      <c r="AB83" s="1"/>
      <c r="AC83" s="1" t="s">
        <v>112</v>
      </c>
      <c r="AD83" s="2">
        <f t="shared" ref="AD83:AE83" si="85">(Y83-L83)/Y83</f>
        <v>0.2828854314</v>
      </c>
      <c r="AE83" s="2">
        <f t="shared" si="85"/>
        <v>0.4064115822</v>
      </c>
      <c r="AF83" s="2">
        <f t="shared" si="5"/>
        <v>0.3446485068</v>
      </c>
    </row>
    <row r="84">
      <c r="A84" s="1" t="s">
        <v>113</v>
      </c>
      <c r="B84" s="1">
        <v>38.9172</v>
      </c>
      <c r="C84" s="1">
        <v>-77.0259</v>
      </c>
      <c r="D84" s="1" t="str">
        <f>vlookup(A84,'Copy of Geographic Info'!A$1:D$658,3,0)</f>
        <v>Howard University, Le Droit Park, Cardozo/Shaw</v>
      </c>
      <c r="E84" s="1">
        <f>vlookup(A84,'When did stations become introd'!83:1084,23,0)</f>
        <v>0</v>
      </c>
      <c r="F84" s="1">
        <v>770.0</v>
      </c>
      <c r="G84" s="1">
        <v>687.0</v>
      </c>
      <c r="H84" s="1">
        <v>594.0</v>
      </c>
      <c r="I84" s="1">
        <v>373.0</v>
      </c>
      <c r="J84" s="1">
        <v>826.0</v>
      </c>
      <c r="K84" s="1">
        <v>931.0</v>
      </c>
      <c r="L84" s="1">
        <v>895.0</v>
      </c>
      <c r="M84" s="1">
        <v>856.0</v>
      </c>
      <c r="N84" s="1">
        <v>779.0</v>
      </c>
      <c r="O84" s="1">
        <v>629.0</v>
      </c>
      <c r="P84" s="1">
        <v>304.0</v>
      </c>
      <c r="Q84" s="1">
        <f t="shared" si="2"/>
        <v>7644</v>
      </c>
      <c r="R84" s="1">
        <v>331.0</v>
      </c>
      <c r="S84" s="1">
        <v>285.0</v>
      </c>
      <c r="T84" s="1">
        <v>496.0</v>
      </c>
      <c r="U84" s="1">
        <v>623.0</v>
      </c>
      <c r="V84" s="1">
        <v>853.0</v>
      </c>
      <c r="W84" s="1">
        <v>863.0</v>
      </c>
      <c r="X84" s="1">
        <v>1009.0</v>
      </c>
      <c r="Y84" s="1">
        <v>876.0</v>
      </c>
      <c r="Z84" s="1">
        <v>992.0</v>
      </c>
      <c r="AA84">
        <f t="shared" si="3"/>
        <v>6328</v>
      </c>
      <c r="AB84" s="1"/>
      <c r="AC84" s="1" t="s">
        <v>113</v>
      </c>
      <c r="AD84" s="2">
        <f t="shared" ref="AD84:AE84" si="86">(Y84-L84)/Y84</f>
        <v>-0.02168949772</v>
      </c>
      <c r="AE84" s="2">
        <f t="shared" si="86"/>
        <v>0.1370967742</v>
      </c>
      <c r="AF84" s="2">
        <f t="shared" si="5"/>
        <v>0.05770363824</v>
      </c>
    </row>
    <row r="85">
      <c r="A85" s="1" t="s">
        <v>114</v>
      </c>
      <c r="B85" s="1">
        <v>38.913761</v>
      </c>
      <c r="C85" s="1">
        <v>-77.027025</v>
      </c>
      <c r="D85" s="1" t="str">
        <f>vlookup(A85,'Copy of Geographic Info'!A$1:D$658,3,0)</f>
        <v>Shaw, Logan Circle</v>
      </c>
      <c r="E85" s="1">
        <f>vlookup(A85,'When did stations become introd'!84:1085,23,0)</f>
        <v>0</v>
      </c>
      <c r="F85" s="1">
        <v>769.0</v>
      </c>
      <c r="G85" s="1">
        <v>760.0</v>
      </c>
      <c r="H85" s="1">
        <v>700.0</v>
      </c>
      <c r="I85" s="1">
        <v>485.0</v>
      </c>
      <c r="J85" s="1">
        <v>770.0</v>
      </c>
      <c r="K85" s="1">
        <v>933.0</v>
      </c>
      <c r="L85" s="1">
        <v>838.0</v>
      </c>
      <c r="M85" s="1">
        <v>888.0</v>
      </c>
      <c r="N85" s="1">
        <v>747.0</v>
      </c>
      <c r="O85" s="1">
        <v>628.0</v>
      </c>
      <c r="P85" s="1">
        <v>345.0</v>
      </c>
      <c r="Q85" s="1">
        <f t="shared" si="2"/>
        <v>7863</v>
      </c>
      <c r="R85" s="1">
        <v>394.0</v>
      </c>
      <c r="S85" s="1">
        <v>282.0</v>
      </c>
      <c r="T85" s="1">
        <v>524.0</v>
      </c>
      <c r="U85" s="1">
        <v>690.0</v>
      </c>
      <c r="V85" s="1">
        <v>786.0</v>
      </c>
      <c r="W85" s="1">
        <v>981.0</v>
      </c>
      <c r="X85" s="1">
        <v>964.0</v>
      </c>
      <c r="Y85" s="1">
        <v>857.0</v>
      </c>
      <c r="Z85" s="1">
        <v>874.0</v>
      </c>
      <c r="AA85">
        <f t="shared" si="3"/>
        <v>6352</v>
      </c>
      <c r="AB85" s="1"/>
      <c r="AC85" s="1" t="s">
        <v>114</v>
      </c>
      <c r="AD85" s="2">
        <f t="shared" ref="AD85:AE85" si="87">(Y85-L85)/Y85</f>
        <v>0.02217036173</v>
      </c>
      <c r="AE85" s="2">
        <f t="shared" si="87"/>
        <v>-0.01601830664</v>
      </c>
      <c r="AF85" s="2">
        <f t="shared" si="5"/>
        <v>0.003076027545</v>
      </c>
    </row>
    <row r="86">
      <c r="A86" s="1" t="s">
        <v>115</v>
      </c>
      <c r="B86" s="1">
        <v>38.909394</v>
      </c>
      <c r="C86" s="1">
        <v>-77.048728</v>
      </c>
      <c r="D86" s="1" t="str">
        <f>vlookup(A86,'Copy of Geographic Info'!A$1:D$658,3,0)</f>
        <v>Dupont Circle, Connecticut Avenue/K Street</v>
      </c>
      <c r="E86" s="1">
        <f>vlookup(A86,'When did stations become introd'!85:1086,23,0)</f>
        <v>0</v>
      </c>
      <c r="F86" s="1">
        <v>759.0</v>
      </c>
      <c r="G86" s="1">
        <v>724.0</v>
      </c>
      <c r="H86" s="1">
        <v>621.0</v>
      </c>
      <c r="I86" s="1">
        <v>720.0</v>
      </c>
      <c r="J86" s="1">
        <v>900.0</v>
      </c>
      <c r="K86" s="1">
        <v>882.0</v>
      </c>
      <c r="L86" s="1">
        <v>1058.0</v>
      </c>
      <c r="M86" s="1">
        <v>899.0</v>
      </c>
      <c r="N86" s="1">
        <v>919.0</v>
      </c>
      <c r="O86" s="1">
        <v>656.0</v>
      </c>
      <c r="P86" s="1">
        <v>400.0</v>
      </c>
      <c r="Q86" s="1">
        <f t="shared" si="2"/>
        <v>8538</v>
      </c>
      <c r="R86" s="1">
        <v>402.0</v>
      </c>
      <c r="S86" s="1">
        <v>261.0</v>
      </c>
      <c r="T86" s="1">
        <v>592.0</v>
      </c>
      <c r="U86" s="1">
        <v>793.0</v>
      </c>
      <c r="V86" s="1">
        <v>980.0</v>
      </c>
      <c r="W86" s="1">
        <v>983.0</v>
      </c>
      <c r="X86" s="1">
        <v>1131.0</v>
      </c>
      <c r="Y86" s="1">
        <v>1046.0</v>
      </c>
      <c r="Z86" s="1">
        <v>1279.0</v>
      </c>
      <c r="AA86">
        <f t="shared" si="3"/>
        <v>7467</v>
      </c>
      <c r="AB86" s="1"/>
      <c r="AC86" s="1" t="s">
        <v>115</v>
      </c>
      <c r="AD86" s="2">
        <f t="shared" ref="AD86:AE86" si="88">(Y86-L86)/Y86</f>
        <v>-0.01147227533</v>
      </c>
      <c r="AE86" s="2">
        <f t="shared" si="88"/>
        <v>0.2971071149</v>
      </c>
      <c r="AF86" s="2">
        <f t="shared" si="5"/>
        <v>0.1428174198</v>
      </c>
    </row>
    <row r="87">
      <c r="A87" s="1" t="s">
        <v>116</v>
      </c>
      <c r="B87" s="1">
        <v>38.89967</v>
      </c>
      <c r="C87" s="1">
        <v>-77.003666</v>
      </c>
      <c r="D87" s="1" t="str">
        <f>vlookup(A87,'Copy of Geographic Info'!A$1:D$658,3,0)</f>
        <v>Union Station, Stanton Park, Kingman Park</v>
      </c>
      <c r="E87" s="1">
        <f>vlookup(A87,'When did stations become introd'!86:1087,23,0)</f>
        <v>0</v>
      </c>
      <c r="F87" s="1">
        <v>758.0</v>
      </c>
      <c r="G87" s="1">
        <v>601.0</v>
      </c>
      <c r="H87" s="1">
        <v>569.0</v>
      </c>
      <c r="I87" s="1">
        <v>385.0</v>
      </c>
      <c r="J87" s="1">
        <v>585.0</v>
      </c>
      <c r="K87" s="1">
        <v>713.0</v>
      </c>
      <c r="L87" s="1">
        <v>725.0</v>
      </c>
      <c r="M87" s="1">
        <v>787.0</v>
      </c>
      <c r="N87" s="1">
        <v>794.0</v>
      </c>
      <c r="O87" s="1">
        <v>540.0</v>
      </c>
      <c r="P87" s="1">
        <v>382.0</v>
      </c>
      <c r="Q87" s="1">
        <f t="shared" si="2"/>
        <v>6839</v>
      </c>
      <c r="R87" s="1">
        <v>217.0</v>
      </c>
      <c r="S87" s="1">
        <v>230.0</v>
      </c>
      <c r="T87" s="1">
        <v>615.0</v>
      </c>
      <c r="U87" s="1">
        <v>685.0</v>
      </c>
      <c r="V87" s="1">
        <v>761.0</v>
      </c>
      <c r="W87" s="1">
        <v>763.0</v>
      </c>
      <c r="X87" s="1">
        <v>855.0</v>
      </c>
      <c r="Y87" s="1">
        <v>828.0</v>
      </c>
      <c r="Z87" s="1">
        <v>1011.0</v>
      </c>
      <c r="AA87">
        <f t="shared" si="3"/>
        <v>5965</v>
      </c>
      <c r="AB87" s="1"/>
      <c r="AC87" s="1" t="s">
        <v>116</v>
      </c>
      <c r="AD87" s="2">
        <f t="shared" ref="AD87:AE87" si="89">(Y87-L87)/Y87</f>
        <v>0.1243961353</v>
      </c>
      <c r="AE87" s="2">
        <f t="shared" si="89"/>
        <v>0.2215628091</v>
      </c>
      <c r="AF87" s="2">
        <f t="shared" si="5"/>
        <v>0.1729794722</v>
      </c>
    </row>
    <row r="88">
      <c r="A88" s="1" t="s">
        <v>117</v>
      </c>
      <c r="B88" s="1">
        <v>38.892244</v>
      </c>
      <c r="C88" s="1">
        <v>-77.033234</v>
      </c>
      <c r="D88" s="1" t="str">
        <f>vlookup(A88,'Copy of Geographic Info'!A$1:D$658,3,0)</f>
        <v>National Mall, Potomac River</v>
      </c>
      <c r="E88" s="1">
        <f>vlookup(A88,'When did stations become introd'!87:1088,23,0)</f>
        <v>0</v>
      </c>
      <c r="F88" s="1">
        <v>756.0</v>
      </c>
      <c r="G88" s="1">
        <v>672.0</v>
      </c>
      <c r="H88" s="1">
        <v>911.0</v>
      </c>
      <c r="I88" s="1">
        <v>1528.0</v>
      </c>
      <c r="J88" s="1">
        <v>435.0</v>
      </c>
      <c r="K88" s="1">
        <v>1846.0</v>
      </c>
      <c r="L88" s="1">
        <v>1972.0</v>
      </c>
      <c r="M88" s="1">
        <v>1721.0</v>
      </c>
      <c r="N88" s="1">
        <v>1498.0</v>
      </c>
      <c r="O88" s="1">
        <v>1010.0</v>
      </c>
      <c r="P88" s="1">
        <v>509.0</v>
      </c>
      <c r="Q88" s="1">
        <f t="shared" si="2"/>
        <v>12858</v>
      </c>
      <c r="R88" s="1">
        <v>284.0</v>
      </c>
      <c r="S88" s="1">
        <v>199.0</v>
      </c>
      <c r="T88" s="1">
        <v>1104.0</v>
      </c>
      <c r="U88" s="1">
        <v>1307.0</v>
      </c>
      <c r="V88" s="1">
        <v>1511.0</v>
      </c>
      <c r="W88" s="1">
        <v>1734.0</v>
      </c>
      <c r="X88" s="1">
        <v>2374.0</v>
      </c>
      <c r="Y88" s="1">
        <v>1738.0</v>
      </c>
      <c r="Z88" s="1">
        <v>1778.0</v>
      </c>
      <c r="AA88">
        <f t="shared" si="3"/>
        <v>12029</v>
      </c>
      <c r="AB88" s="1"/>
      <c r="AC88" s="1" t="s">
        <v>117</v>
      </c>
      <c r="AD88" s="2">
        <f t="shared" ref="AD88:AE88" si="90">(Y88-L88)/Y88</f>
        <v>-0.1346375144</v>
      </c>
      <c r="AE88" s="2">
        <f t="shared" si="90"/>
        <v>0.03205849269</v>
      </c>
      <c r="AF88" s="2">
        <f t="shared" si="5"/>
        <v>-0.05128951085</v>
      </c>
    </row>
    <row r="89">
      <c r="A89" s="1" t="s">
        <v>118</v>
      </c>
      <c r="B89" s="1">
        <v>38.887378</v>
      </c>
      <c r="C89" s="1">
        <v>-77.001955</v>
      </c>
      <c r="D89" s="1" t="str">
        <f>vlookup(A89,'Copy of Geographic Info'!A$1:D$658,3,0)</f>
        <v>Capitol Hill, Lincoln Park</v>
      </c>
      <c r="E89" s="1">
        <f>vlookup(A89,'When did stations become introd'!88:1089,23,0)</f>
        <v>0</v>
      </c>
      <c r="F89" s="1">
        <v>742.0</v>
      </c>
      <c r="G89" s="1">
        <v>610.0</v>
      </c>
      <c r="H89" s="1">
        <v>563.0</v>
      </c>
      <c r="I89" s="1">
        <v>412.0</v>
      </c>
      <c r="J89" s="1">
        <v>678.0</v>
      </c>
      <c r="K89" s="1">
        <v>734.0</v>
      </c>
      <c r="L89" s="1">
        <v>708.0</v>
      </c>
      <c r="M89" s="1">
        <v>921.0</v>
      </c>
      <c r="N89" s="1">
        <v>748.0</v>
      </c>
      <c r="O89" s="1">
        <v>592.0</v>
      </c>
      <c r="P89" s="1">
        <v>352.0</v>
      </c>
      <c r="Q89" s="1">
        <f t="shared" si="2"/>
        <v>7060</v>
      </c>
      <c r="R89" s="1">
        <v>247.0</v>
      </c>
      <c r="S89" s="1">
        <v>176.0</v>
      </c>
      <c r="T89" s="1">
        <v>396.0</v>
      </c>
      <c r="U89" s="1">
        <v>498.0</v>
      </c>
      <c r="V89" s="1">
        <v>672.0</v>
      </c>
      <c r="W89" s="1">
        <v>645.0</v>
      </c>
      <c r="X89" s="1">
        <v>890.0</v>
      </c>
      <c r="Y89" s="1">
        <v>755.0</v>
      </c>
      <c r="Z89" s="1">
        <v>909.0</v>
      </c>
      <c r="AA89">
        <f t="shared" si="3"/>
        <v>5188</v>
      </c>
      <c r="AB89" s="1"/>
      <c r="AC89" s="1" t="s">
        <v>118</v>
      </c>
      <c r="AD89" s="2">
        <f t="shared" ref="AD89:AE89" si="91">(Y89-L89)/Y89</f>
        <v>0.06225165563</v>
      </c>
      <c r="AE89" s="2">
        <f t="shared" si="91"/>
        <v>-0.01320132013</v>
      </c>
      <c r="AF89" s="2">
        <f t="shared" si="5"/>
        <v>0.02452516775</v>
      </c>
    </row>
    <row r="90">
      <c r="A90" s="1" t="s">
        <v>119</v>
      </c>
      <c r="B90" s="1">
        <v>38.898412</v>
      </c>
      <c r="C90" s="1">
        <v>-77.043182</v>
      </c>
      <c r="D90" s="1" t="str">
        <f>vlookup(A90,'Copy of Geographic Info'!A$1:D$658,3,0)</f>
        <v>West End, Foggy Bottom, GWU</v>
      </c>
      <c r="E90" s="1">
        <f>vlookup(A90,'When did stations become introd'!89:1090,23,0)</f>
        <v>0</v>
      </c>
      <c r="F90" s="1">
        <v>740.0</v>
      </c>
      <c r="G90" s="1">
        <v>642.0</v>
      </c>
      <c r="H90" s="1">
        <v>435.0</v>
      </c>
      <c r="I90" s="1">
        <v>96.0</v>
      </c>
      <c r="J90" s="1">
        <v>231.0</v>
      </c>
      <c r="K90" s="1">
        <v>212.0</v>
      </c>
      <c r="L90" s="1">
        <v>231.0</v>
      </c>
      <c r="M90" s="1">
        <v>236.0</v>
      </c>
      <c r="N90" s="1">
        <v>197.0</v>
      </c>
      <c r="O90" s="1">
        <v>136.0</v>
      </c>
      <c r="P90" s="1">
        <v>57.0</v>
      </c>
      <c r="Q90" s="1">
        <f t="shared" si="2"/>
        <v>3213</v>
      </c>
      <c r="R90" s="1">
        <v>37.0</v>
      </c>
      <c r="S90" s="1">
        <v>37.0</v>
      </c>
      <c r="T90" s="1">
        <v>112.0</v>
      </c>
      <c r="U90" s="1">
        <v>162.0</v>
      </c>
      <c r="V90" s="1">
        <v>148.0</v>
      </c>
      <c r="W90" s="1">
        <v>171.0</v>
      </c>
      <c r="X90" s="1">
        <v>252.0</v>
      </c>
      <c r="Y90" s="1">
        <v>219.0</v>
      </c>
      <c r="Z90" s="1">
        <v>632.0</v>
      </c>
      <c r="AA90">
        <f t="shared" si="3"/>
        <v>1770</v>
      </c>
      <c r="AB90" s="1"/>
      <c r="AC90" s="1" t="s">
        <v>119</v>
      </c>
      <c r="AD90" s="2">
        <f t="shared" ref="AD90:AE90" si="92">(Y90-L90)/Y90</f>
        <v>-0.05479452055</v>
      </c>
      <c r="AE90" s="2">
        <f t="shared" si="92"/>
        <v>0.6265822785</v>
      </c>
      <c r="AF90" s="2">
        <f t="shared" si="5"/>
        <v>0.285893879</v>
      </c>
    </row>
    <row r="91">
      <c r="A91" s="1" t="s">
        <v>120</v>
      </c>
      <c r="B91" s="1">
        <v>38.89968</v>
      </c>
      <c r="C91" s="1">
        <v>-77.041539</v>
      </c>
      <c r="D91" s="1" t="str">
        <f>vlookup(A91,'Copy of Geographic Info'!A$1:D$658,3,0)</f>
        <v>Dupont Circle, Connecticut Avenue/K Street</v>
      </c>
      <c r="E91" s="1">
        <f>vlookup(A91,'When did stations become introd'!90:1091,23,0)</f>
        <v>0</v>
      </c>
      <c r="F91" s="1">
        <v>738.0</v>
      </c>
      <c r="G91" s="1">
        <v>796.0</v>
      </c>
      <c r="H91" s="1">
        <v>567.0</v>
      </c>
      <c r="I91" s="1">
        <v>222.0</v>
      </c>
      <c r="J91" s="1">
        <v>147.0</v>
      </c>
      <c r="K91" s="1">
        <v>636.0</v>
      </c>
      <c r="L91" s="1">
        <v>468.0</v>
      </c>
      <c r="M91" s="1">
        <v>434.0</v>
      </c>
      <c r="N91" s="1">
        <v>389.0</v>
      </c>
      <c r="O91" s="1">
        <v>320.0</v>
      </c>
      <c r="P91" s="1">
        <v>141.0</v>
      </c>
      <c r="Q91" s="1">
        <f t="shared" si="2"/>
        <v>4858</v>
      </c>
      <c r="R91" s="1">
        <v>74.0</v>
      </c>
      <c r="S91" s="1">
        <v>95.0</v>
      </c>
      <c r="T91" s="1">
        <v>315.0</v>
      </c>
      <c r="U91" s="1">
        <v>414.0</v>
      </c>
      <c r="V91" s="1">
        <v>434.0</v>
      </c>
      <c r="W91" s="1">
        <v>538.0</v>
      </c>
      <c r="X91" s="1">
        <v>653.0</v>
      </c>
      <c r="Y91" s="1">
        <v>538.0</v>
      </c>
      <c r="Z91" s="1">
        <v>756.0</v>
      </c>
      <c r="AA91">
        <f t="shared" si="3"/>
        <v>3817</v>
      </c>
      <c r="AB91" s="1"/>
      <c r="AC91" s="1" t="s">
        <v>120</v>
      </c>
      <c r="AD91" s="2">
        <f t="shared" ref="AD91:AE91" si="93">(Y91-L91)/Y91</f>
        <v>0.1301115242</v>
      </c>
      <c r="AE91" s="2">
        <f t="shared" si="93"/>
        <v>0.4259259259</v>
      </c>
      <c r="AF91" s="2">
        <f t="shared" si="5"/>
        <v>0.278018725</v>
      </c>
    </row>
    <row r="92">
      <c r="A92" s="1" t="s">
        <v>121</v>
      </c>
      <c r="B92" s="1">
        <v>38.886978</v>
      </c>
      <c r="C92" s="1">
        <v>-77.013769</v>
      </c>
      <c r="D92" s="1" t="str">
        <f>vlookup(A92,'Copy of Geographic Info'!A$1:D$658,3,0)</f>
        <v>Southwest Employment Area, Southwest/Waterfront, Fort McNair, Buzzard Point</v>
      </c>
      <c r="E92" s="1">
        <f>vlookup(A92,'When did stations become introd'!91:1092,23,0)</f>
        <v>0</v>
      </c>
      <c r="F92" s="1">
        <v>735.0</v>
      </c>
      <c r="G92" s="1">
        <v>667.0</v>
      </c>
      <c r="H92" s="1">
        <v>583.0</v>
      </c>
      <c r="I92" s="1">
        <v>454.0</v>
      </c>
      <c r="J92" s="1">
        <v>570.0</v>
      </c>
      <c r="K92" s="1">
        <v>725.0</v>
      </c>
      <c r="L92" s="1">
        <v>672.0</v>
      </c>
      <c r="M92" s="1">
        <v>774.0</v>
      </c>
      <c r="N92" s="1">
        <v>723.0</v>
      </c>
      <c r="O92" s="1">
        <v>508.0</v>
      </c>
      <c r="P92" s="1">
        <v>270.0</v>
      </c>
      <c r="Q92" s="1">
        <f t="shared" si="2"/>
        <v>6681</v>
      </c>
      <c r="R92" s="1">
        <v>137.0</v>
      </c>
      <c r="S92" s="1">
        <v>5.0</v>
      </c>
      <c r="T92" s="1">
        <v>160.0</v>
      </c>
      <c r="U92" s="1">
        <v>536.0</v>
      </c>
      <c r="V92" s="1">
        <v>767.0</v>
      </c>
      <c r="W92" s="1">
        <v>852.0</v>
      </c>
      <c r="X92" s="1">
        <v>1180.0</v>
      </c>
      <c r="Y92" s="1">
        <v>808.0</v>
      </c>
      <c r="Z92" s="1">
        <v>913.0</v>
      </c>
      <c r="AA92">
        <f t="shared" si="3"/>
        <v>5358</v>
      </c>
      <c r="AB92" s="1"/>
      <c r="AC92" s="1" t="s">
        <v>121</v>
      </c>
      <c r="AD92" s="2">
        <f t="shared" ref="AD92:AE92" si="94">(Y92-L92)/Y92</f>
        <v>0.1683168317</v>
      </c>
      <c r="AE92" s="2">
        <f t="shared" si="94"/>
        <v>0.152245345</v>
      </c>
      <c r="AF92" s="2">
        <f t="shared" si="5"/>
        <v>0.1602810883</v>
      </c>
    </row>
    <row r="93">
      <c r="A93" s="1" t="s">
        <v>122</v>
      </c>
      <c r="B93" s="1">
        <v>38.8863719405452</v>
      </c>
      <c r="C93" s="1">
        <v>-77.0177006721496</v>
      </c>
      <c r="D93" s="1" t="str">
        <f>vlookup(A93,'Copy of Geographic Info'!A$1:D$658,3,0)</f>
        <v>Southwest Employment Area, Southwest/Waterfront, Fort McNair, Buzzard Point</v>
      </c>
      <c r="E93" s="1">
        <f>vlookup(A93,'When did stations become introd'!92:1093,23,0)</f>
        <v>0</v>
      </c>
      <c r="F93" s="1">
        <v>734.0</v>
      </c>
      <c r="G93" s="1">
        <v>637.0</v>
      </c>
      <c r="H93" s="1">
        <v>518.0</v>
      </c>
      <c r="I93" s="1">
        <v>215.0</v>
      </c>
      <c r="J93" s="1">
        <v>386.0</v>
      </c>
      <c r="K93" s="1">
        <v>504.0</v>
      </c>
      <c r="L93" s="1">
        <v>477.0</v>
      </c>
      <c r="M93" s="1">
        <v>840.0</v>
      </c>
      <c r="N93" s="1">
        <v>704.0</v>
      </c>
      <c r="O93" s="1">
        <v>492.0</v>
      </c>
      <c r="P93" s="1">
        <v>251.0</v>
      </c>
      <c r="Q93" s="1">
        <f t="shared" si="2"/>
        <v>5758</v>
      </c>
      <c r="R93" s="1">
        <v>260.0</v>
      </c>
      <c r="S93" s="1">
        <v>206.0</v>
      </c>
      <c r="T93" s="1">
        <v>602.0</v>
      </c>
      <c r="U93" s="1">
        <v>712.0</v>
      </c>
      <c r="V93" s="1">
        <v>731.0</v>
      </c>
      <c r="W93" s="1">
        <v>1002.0</v>
      </c>
      <c r="X93" s="1">
        <v>1428.0</v>
      </c>
      <c r="Y93" s="1">
        <v>1130.0</v>
      </c>
      <c r="Z93" s="1">
        <v>1158.0</v>
      </c>
      <c r="AA93">
        <f t="shared" si="3"/>
        <v>7229</v>
      </c>
      <c r="AB93" s="1"/>
      <c r="AC93" s="1" t="s">
        <v>122</v>
      </c>
      <c r="AD93" s="2">
        <f t="shared" ref="AD93:AE93" si="95">(Y93-L93)/Y93</f>
        <v>0.5778761062</v>
      </c>
      <c r="AE93" s="2">
        <f t="shared" si="95"/>
        <v>0.274611399</v>
      </c>
      <c r="AF93" s="2">
        <f t="shared" si="5"/>
        <v>0.4262437526</v>
      </c>
    </row>
    <row r="94">
      <c r="A94" s="1" t="s">
        <v>123</v>
      </c>
      <c r="B94" s="1">
        <v>38.892275</v>
      </c>
      <c r="C94" s="1">
        <v>-77.013917</v>
      </c>
      <c r="D94" s="1" t="str">
        <f>vlookup(A94,'Copy of Geographic Info'!A$1:D$658,3,0)</f>
        <v>Downtown, Chinatown, Penn Quarters, Mount Vernon Square, North Capitol Street</v>
      </c>
      <c r="E94" s="1">
        <f>vlookup(A94,'When did stations become introd'!93:1094,23,0)</f>
        <v>0</v>
      </c>
      <c r="F94" s="1">
        <v>734.0</v>
      </c>
      <c r="G94" s="1">
        <v>678.0</v>
      </c>
      <c r="H94" s="1">
        <v>703.0</v>
      </c>
      <c r="I94" s="1">
        <v>854.0</v>
      </c>
      <c r="J94" s="1">
        <v>1201.0</v>
      </c>
      <c r="K94" s="1">
        <v>1093.0</v>
      </c>
      <c r="L94" s="1">
        <v>996.0</v>
      </c>
      <c r="M94" s="1">
        <v>1459.0</v>
      </c>
      <c r="N94" s="1">
        <v>1032.0</v>
      </c>
      <c r="O94" s="1">
        <v>701.0</v>
      </c>
      <c r="P94" s="1">
        <v>381.0</v>
      </c>
      <c r="Q94" s="1">
        <f t="shared" si="2"/>
        <v>9832</v>
      </c>
      <c r="R94" s="1">
        <v>302.0</v>
      </c>
      <c r="S94" s="1">
        <v>102.0</v>
      </c>
      <c r="T94" s="1">
        <v>620.0</v>
      </c>
      <c r="U94" s="1">
        <v>1004.0</v>
      </c>
      <c r="V94" s="1">
        <v>1053.0</v>
      </c>
      <c r="W94" s="1">
        <v>1342.0</v>
      </c>
      <c r="X94" s="1">
        <v>1794.0</v>
      </c>
      <c r="Y94" s="1">
        <v>1308.0</v>
      </c>
      <c r="Z94" s="1">
        <v>1220.0</v>
      </c>
      <c r="AA94">
        <f t="shared" si="3"/>
        <v>8745</v>
      </c>
      <c r="AB94" s="1"/>
      <c r="AC94" s="1" t="s">
        <v>123</v>
      </c>
      <c r="AD94" s="2">
        <f t="shared" ref="AD94:AE94" si="96">(Y94-L94)/Y94</f>
        <v>0.2385321101</v>
      </c>
      <c r="AE94" s="2">
        <f t="shared" si="96"/>
        <v>-0.1959016393</v>
      </c>
      <c r="AF94" s="2">
        <f t="shared" si="5"/>
        <v>0.02131523537</v>
      </c>
    </row>
    <row r="95">
      <c r="A95" s="1" t="s">
        <v>124</v>
      </c>
      <c r="B95" s="1">
        <v>38.929464</v>
      </c>
      <c r="C95" s="1">
        <v>-77.027822</v>
      </c>
      <c r="D95" s="1" t="str">
        <f>vlookup(A95,'Copy of Geographic Info'!A$1:D$658,3,0)</f>
        <v>Columbia Heights, Mt. Pleasant, Pleasant Plains, Park View</v>
      </c>
      <c r="E95" s="1">
        <f>vlookup(A95,'When did stations become introd'!94:1095,23,0)</f>
        <v>0</v>
      </c>
      <c r="F95" s="1">
        <v>726.0</v>
      </c>
      <c r="G95" s="1">
        <v>748.0</v>
      </c>
      <c r="H95" s="1">
        <v>696.0</v>
      </c>
      <c r="I95" s="1">
        <v>471.0</v>
      </c>
      <c r="J95" s="1">
        <v>873.0</v>
      </c>
      <c r="K95" s="1">
        <v>850.0</v>
      </c>
      <c r="L95" s="1">
        <v>922.0</v>
      </c>
      <c r="M95" s="1">
        <v>897.0</v>
      </c>
      <c r="N95" s="1">
        <v>882.0</v>
      </c>
      <c r="O95" s="1">
        <v>693.0</v>
      </c>
      <c r="P95" s="1">
        <v>374.0</v>
      </c>
      <c r="Q95" s="1">
        <f t="shared" si="2"/>
        <v>8132</v>
      </c>
      <c r="R95" s="1">
        <v>427.0</v>
      </c>
      <c r="S95" s="1">
        <v>417.0</v>
      </c>
      <c r="T95" s="1">
        <v>613.0</v>
      </c>
      <c r="U95" s="1">
        <v>911.0</v>
      </c>
      <c r="V95" s="1">
        <v>1000.0</v>
      </c>
      <c r="W95" s="1">
        <v>1018.0</v>
      </c>
      <c r="X95" s="1">
        <v>855.0</v>
      </c>
      <c r="Y95" s="1">
        <v>756.0</v>
      </c>
      <c r="Z95" s="1">
        <v>987.0</v>
      </c>
      <c r="AA95">
        <f t="shared" si="3"/>
        <v>6984</v>
      </c>
      <c r="AB95" s="1"/>
      <c r="AC95" s="1" t="s">
        <v>124</v>
      </c>
      <c r="AD95" s="2">
        <f t="shared" ref="AD95:AE95" si="97">(Y95-L95)/Y95</f>
        <v>-0.2195767196</v>
      </c>
      <c r="AE95" s="2">
        <f t="shared" si="97"/>
        <v>0.09118541033</v>
      </c>
      <c r="AF95" s="2">
        <f t="shared" si="5"/>
        <v>-0.06419565462</v>
      </c>
    </row>
    <row r="96">
      <c r="A96" s="1" t="s">
        <v>125</v>
      </c>
      <c r="B96" s="1">
        <v>38.881185</v>
      </c>
      <c r="C96" s="1">
        <v>-77.001828</v>
      </c>
      <c r="D96" s="1" t="str">
        <f>vlookup(A96,'Copy of Geographic Info'!A$1:D$658,3,0)</f>
        <v>Capitol Hill, Lincoln Park</v>
      </c>
      <c r="E96" s="1">
        <f>vlookup(A96,'When did stations become introd'!95:1096,23,0)</f>
        <v>0</v>
      </c>
      <c r="F96" s="1">
        <v>726.0</v>
      </c>
      <c r="G96" s="1">
        <v>668.0</v>
      </c>
      <c r="H96" s="1">
        <v>472.0</v>
      </c>
      <c r="I96" s="1">
        <v>341.0</v>
      </c>
      <c r="J96" s="1">
        <v>464.0</v>
      </c>
      <c r="K96" s="1">
        <v>777.0</v>
      </c>
      <c r="L96" s="1">
        <v>793.0</v>
      </c>
      <c r="M96" s="1">
        <v>783.0</v>
      </c>
      <c r="N96" s="1">
        <v>772.0</v>
      </c>
      <c r="O96" s="1">
        <v>574.0</v>
      </c>
      <c r="P96" s="1">
        <v>376.0</v>
      </c>
      <c r="Q96" s="1">
        <f t="shared" si="2"/>
        <v>6746</v>
      </c>
      <c r="R96" s="1">
        <v>381.0</v>
      </c>
      <c r="S96" s="1">
        <v>308.0</v>
      </c>
      <c r="T96" s="1">
        <v>613.0</v>
      </c>
      <c r="U96" s="1">
        <v>673.0</v>
      </c>
      <c r="V96" s="1">
        <v>747.0</v>
      </c>
      <c r="W96" s="1">
        <v>814.0</v>
      </c>
      <c r="X96" s="1">
        <v>981.0</v>
      </c>
      <c r="Y96" s="1">
        <v>810.0</v>
      </c>
      <c r="Z96" s="1">
        <v>935.0</v>
      </c>
      <c r="AA96">
        <f t="shared" si="3"/>
        <v>6262</v>
      </c>
      <c r="AB96" s="1"/>
      <c r="AC96" s="1" t="s">
        <v>125</v>
      </c>
      <c r="AD96" s="2">
        <f t="shared" ref="AD96:AE96" si="98">(Y96-L96)/Y96</f>
        <v>0.02098765432</v>
      </c>
      <c r="AE96" s="2">
        <f t="shared" si="98"/>
        <v>0.1625668449</v>
      </c>
      <c r="AF96" s="2">
        <f t="shared" si="5"/>
        <v>0.09177724962</v>
      </c>
    </row>
    <row r="97">
      <c r="A97" s="1" t="s">
        <v>126</v>
      </c>
      <c r="B97" s="1">
        <v>38.9126</v>
      </c>
      <c r="C97" s="1">
        <v>-77.0135</v>
      </c>
      <c r="D97" s="1" t="str">
        <f>vlookup(A97,'Copy of Geographic Info'!A$1:D$658,3,0)</f>
        <v>Edgewood, Bloomingdale, Truxton Circle, Eckington</v>
      </c>
      <c r="E97" s="1">
        <f>vlookup(A97,'When did stations become introd'!96:1097,23,0)</f>
        <v>0</v>
      </c>
      <c r="F97" s="1">
        <v>717.0</v>
      </c>
      <c r="G97" s="1">
        <v>626.0</v>
      </c>
      <c r="H97" s="1">
        <v>577.0</v>
      </c>
      <c r="I97" s="1">
        <v>447.0</v>
      </c>
      <c r="J97" s="1">
        <v>706.0</v>
      </c>
      <c r="K97" s="1">
        <v>855.0</v>
      </c>
      <c r="L97" s="1">
        <v>902.0</v>
      </c>
      <c r="M97" s="1">
        <v>928.0</v>
      </c>
      <c r="N97" s="1">
        <v>891.0</v>
      </c>
      <c r="O97" s="1">
        <v>651.0</v>
      </c>
      <c r="P97" s="1">
        <v>384.0</v>
      </c>
      <c r="Q97" s="1">
        <f t="shared" si="2"/>
        <v>7684</v>
      </c>
      <c r="R97" s="1">
        <v>389.0</v>
      </c>
      <c r="S97" s="1">
        <v>330.0</v>
      </c>
      <c r="T97" s="1">
        <v>558.0</v>
      </c>
      <c r="U97" s="1">
        <v>326.0</v>
      </c>
      <c r="V97" s="1">
        <v>763.0</v>
      </c>
      <c r="W97" s="1">
        <v>939.0</v>
      </c>
      <c r="X97" s="1">
        <v>874.0</v>
      </c>
      <c r="Y97" s="1">
        <v>844.0</v>
      </c>
      <c r="Z97" s="1">
        <v>951.0</v>
      </c>
      <c r="AA97">
        <f t="shared" si="3"/>
        <v>5974</v>
      </c>
      <c r="AB97" s="1"/>
      <c r="AC97" s="1" t="s">
        <v>126</v>
      </c>
      <c r="AD97" s="2">
        <f t="shared" ref="AD97:AE97" si="99">(Y97-L97)/Y97</f>
        <v>-0.06872037915</v>
      </c>
      <c r="AE97" s="2">
        <f t="shared" si="99"/>
        <v>0.02418506835</v>
      </c>
      <c r="AF97" s="2">
        <f t="shared" si="5"/>
        <v>-0.0222676554</v>
      </c>
    </row>
    <row r="98">
      <c r="A98" s="1" t="s">
        <v>127</v>
      </c>
      <c r="B98" s="1">
        <v>38.879819</v>
      </c>
      <c r="C98" s="1">
        <v>-77.037413</v>
      </c>
      <c r="D98" s="1" t="str">
        <f>vlookup(A98,'Copy of Geographic Info'!A$1:D$658,3,0)</f>
        <v>National Mall, Potomac River</v>
      </c>
      <c r="E98" s="1">
        <f>vlookup(A98,'When did stations become introd'!97:1098,23,0)</f>
        <v>0</v>
      </c>
      <c r="F98" s="1">
        <v>714.0</v>
      </c>
      <c r="G98" s="1">
        <v>566.0</v>
      </c>
      <c r="H98" s="1">
        <v>1233.0</v>
      </c>
      <c r="I98" s="1">
        <v>1216.0</v>
      </c>
      <c r="J98" s="1">
        <v>1370.0</v>
      </c>
      <c r="K98" s="1">
        <v>1350.0</v>
      </c>
      <c r="L98" s="1">
        <v>1343.0</v>
      </c>
      <c r="M98" s="1">
        <v>1502.0</v>
      </c>
      <c r="N98" s="1">
        <v>1246.0</v>
      </c>
      <c r="O98" s="1">
        <v>957.0</v>
      </c>
      <c r="P98" s="1">
        <v>436.0</v>
      </c>
      <c r="Q98" s="1">
        <f t="shared" si="2"/>
        <v>11933</v>
      </c>
      <c r="R98" s="1">
        <v>351.0</v>
      </c>
      <c r="S98" s="1">
        <v>245.0</v>
      </c>
      <c r="T98" s="1">
        <v>1457.0</v>
      </c>
      <c r="U98" s="1">
        <v>1928.0</v>
      </c>
      <c r="V98" s="1">
        <v>1654.0</v>
      </c>
      <c r="W98" s="1">
        <v>1880.0</v>
      </c>
      <c r="X98" s="1">
        <v>2157.0</v>
      </c>
      <c r="Y98" s="1">
        <v>1581.0</v>
      </c>
      <c r="Z98" s="1">
        <v>1828.0</v>
      </c>
      <c r="AA98">
        <f t="shared" si="3"/>
        <v>13081</v>
      </c>
      <c r="AB98" s="1"/>
      <c r="AC98" s="1" t="s">
        <v>127</v>
      </c>
      <c r="AD98" s="2">
        <f t="shared" ref="AD98:AE98" si="100">(Y98-L98)/Y98</f>
        <v>0.1505376344</v>
      </c>
      <c r="AE98" s="2">
        <f t="shared" si="100"/>
        <v>0.1783369803</v>
      </c>
      <c r="AF98" s="2">
        <f t="shared" si="5"/>
        <v>0.1644373074</v>
      </c>
    </row>
    <row r="99">
      <c r="A99" s="1" t="s">
        <v>128</v>
      </c>
      <c r="B99" s="1">
        <v>38.9073325611144</v>
      </c>
      <c r="C99" s="1">
        <v>-77.0153604447841</v>
      </c>
      <c r="D99" s="1" t="str">
        <f>vlookup(A99,'Copy of Geographic Info'!A$1:D$658,3,0)</f>
        <v>Edgewood, Bloomingdale, Truxton Circle, Eckington</v>
      </c>
      <c r="E99" s="1">
        <f>vlookup(A99,'When did stations become introd'!98:1099,23,0)</f>
        <v>0</v>
      </c>
      <c r="F99" s="1">
        <v>708.0</v>
      </c>
      <c r="G99" s="1">
        <v>631.0</v>
      </c>
      <c r="H99" s="1">
        <v>535.0</v>
      </c>
      <c r="I99" s="1">
        <v>370.0</v>
      </c>
      <c r="J99" s="1">
        <v>506.0</v>
      </c>
      <c r="K99" s="1">
        <v>599.0</v>
      </c>
      <c r="L99" s="1">
        <v>672.0</v>
      </c>
      <c r="M99" s="1">
        <v>637.0</v>
      </c>
      <c r="N99" s="1">
        <v>590.0</v>
      </c>
      <c r="O99" s="1">
        <v>393.0</v>
      </c>
      <c r="P99" s="1">
        <v>286.0</v>
      </c>
      <c r="Q99" s="1">
        <f t="shared" si="2"/>
        <v>5927</v>
      </c>
      <c r="R99" s="1">
        <v>268.0</v>
      </c>
      <c r="S99" s="1">
        <v>185.0</v>
      </c>
      <c r="T99" s="1">
        <v>387.0</v>
      </c>
      <c r="U99" s="1">
        <v>560.0</v>
      </c>
      <c r="V99" s="1">
        <v>606.0</v>
      </c>
      <c r="W99" s="1">
        <v>825.0</v>
      </c>
      <c r="X99" s="1">
        <v>841.0</v>
      </c>
      <c r="Y99" s="1">
        <v>618.0</v>
      </c>
      <c r="Z99" s="1">
        <v>702.0</v>
      </c>
      <c r="AA99">
        <f t="shared" si="3"/>
        <v>4992</v>
      </c>
      <c r="AB99" s="1"/>
      <c r="AC99" s="1" t="s">
        <v>128</v>
      </c>
      <c r="AD99" s="2">
        <f t="shared" ref="AD99:AE99" si="101">(Y99-L99)/Y99</f>
        <v>-0.08737864078</v>
      </c>
      <c r="AE99" s="2">
        <f t="shared" si="101"/>
        <v>0.09259259259</v>
      </c>
      <c r="AF99" s="2">
        <f t="shared" si="5"/>
        <v>0.002606975908</v>
      </c>
    </row>
    <row r="100">
      <c r="A100" s="1" t="s">
        <v>129</v>
      </c>
      <c r="B100" s="1">
        <v>38.9252536666666</v>
      </c>
      <c r="C100" s="1">
        <v>-77.032527</v>
      </c>
      <c r="D100" s="1" t="str">
        <f>vlookup(A100,'Copy of Geographic Info'!A$1:D$658,3,0)</f>
        <v>Columbia Heights, Mt. Pleasant, Pleasant Plains, Park View</v>
      </c>
      <c r="E100" s="1">
        <f>vlookup(A100,'When did stations become introd'!99:1100,23,0)</f>
        <v>0</v>
      </c>
      <c r="F100" s="1">
        <v>704.0</v>
      </c>
      <c r="G100" s="1">
        <v>729.0</v>
      </c>
      <c r="H100" s="1">
        <v>567.0</v>
      </c>
      <c r="I100" s="1">
        <v>312.0</v>
      </c>
      <c r="J100" s="1">
        <v>486.0</v>
      </c>
      <c r="K100" s="1">
        <v>555.0</v>
      </c>
      <c r="L100" s="1">
        <v>448.0</v>
      </c>
      <c r="M100" s="1">
        <v>440.0</v>
      </c>
      <c r="N100" s="1">
        <v>521.0</v>
      </c>
      <c r="O100" s="1">
        <v>423.0</v>
      </c>
      <c r="P100" s="1">
        <v>288.0</v>
      </c>
      <c r="Q100" s="1">
        <f t="shared" si="2"/>
        <v>5473</v>
      </c>
      <c r="R100" s="1">
        <v>320.0</v>
      </c>
      <c r="S100" s="1">
        <v>240.0</v>
      </c>
      <c r="T100" s="1">
        <v>371.0</v>
      </c>
      <c r="U100" s="1">
        <v>514.0</v>
      </c>
      <c r="V100" s="1">
        <v>582.0</v>
      </c>
      <c r="W100" s="1">
        <v>477.0</v>
      </c>
      <c r="X100" s="1">
        <v>520.0</v>
      </c>
      <c r="Y100" s="1">
        <v>469.0</v>
      </c>
      <c r="Z100" s="1">
        <v>651.0</v>
      </c>
      <c r="AA100">
        <f t="shared" si="3"/>
        <v>4144</v>
      </c>
      <c r="AB100" s="1"/>
      <c r="AC100" s="1" t="s">
        <v>129</v>
      </c>
      <c r="AD100" s="2">
        <f t="shared" ref="AD100:AE100" si="102">(Y100-L100)/Y100</f>
        <v>0.0447761194</v>
      </c>
      <c r="AE100" s="2">
        <f t="shared" si="102"/>
        <v>0.3241167435</v>
      </c>
      <c r="AF100" s="2">
        <f t="shared" si="5"/>
        <v>0.1844464314</v>
      </c>
    </row>
    <row r="101">
      <c r="A101" s="1" t="s">
        <v>130</v>
      </c>
      <c r="B101" s="1">
        <v>38.900283</v>
      </c>
      <c r="C101" s="1">
        <v>-77.029822</v>
      </c>
      <c r="D101" s="1" t="str">
        <f>vlookup(A101,'Copy of Geographic Info'!A$1:D$658,3,0)</f>
        <v>Downtown, Chinatown, Penn Quarters, Mount Vernon Square, North Capitol Street</v>
      </c>
      <c r="E101" s="1">
        <f>vlookup(A101,'When did stations become introd'!100:1101,23,0)</f>
        <v>0</v>
      </c>
      <c r="F101" s="1">
        <v>692.0</v>
      </c>
      <c r="G101" s="1">
        <v>644.0</v>
      </c>
      <c r="H101" s="1">
        <v>432.0</v>
      </c>
      <c r="I101" s="1">
        <v>233.0</v>
      </c>
      <c r="J101" s="1">
        <v>733.0</v>
      </c>
      <c r="K101" s="1">
        <v>500.0</v>
      </c>
      <c r="L101" s="1">
        <v>440.0</v>
      </c>
      <c r="M101" s="1">
        <v>425.0</v>
      </c>
      <c r="N101" s="1">
        <v>426.0</v>
      </c>
      <c r="O101" s="1">
        <v>351.0</v>
      </c>
      <c r="P101" s="1">
        <v>191.0</v>
      </c>
      <c r="Q101" s="1">
        <f t="shared" si="2"/>
        <v>5067</v>
      </c>
      <c r="R101" s="1">
        <v>102.0</v>
      </c>
      <c r="S101" s="1">
        <v>102.0</v>
      </c>
      <c r="T101" s="1">
        <v>267.0</v>
      </c>
      <c r="U101" s="1">
        <v>378.0</v>
      </c>
      <c r="V101" s="1">
        <v>465.0</v>
      </c>
      <c r="W101" s="1">
        <v>533.0</v>
      </c>
      <c r="X101" s="1">
        <v>715.0</v>
      </c>
      <c r="Y101" s="1">
        <v>584.0</v>
      </c>
      <c r="Z101" s="1">
        <v>803.0</v>
      </c>
      <c r="AA101">
        <f t="shared" si="3"/>
        <v>3949</v>
      </c>
      <c r="AB101" s="1"/>
      <c r="AC101" s="1" t="s">
        <v>130</v>
      </c>
      <c r="AD101" s="2">
        <f t="shared" ref="AD101:AE101" si="103">(Y101-L101)/Y101</f>
        <v>0.2465753425</v>
      </c>
      <c r="AE101" s="2">
        <f t="shared" si="103"/>
        <v>0.4707347447</v>
      </c>
      <c r="AF101" s="2">
        <f t="shared" si="5"/>
        <v>0.3586550436</v>
      </c>
    </row>
    <row r="102">
      <c r="A102" s="1" t="s">
        <v>131</v>
      </c>
      <c r="B102" s="1">
        <v>38.88412</v>
      </c>
      <c r="C102" s="1">
        <v>-77.017445</v>
      </c>
      <c r="D102" s="1" t="str">
        <f>vlookup(A102,'Copy of Geographic Info'!A$1:D$658,3,0)</f>
        <v>Southwest Employment Area, Southwest/Waterfront, Fort McNair, Buzzard Point</v>
      </c>
      <c r="E102" s="1">
        <f>vlookup(A102,'When did stations become introd'!101:1102,23,0)</f>
        <v>0</v>
      </c>
      <c r="F102" s="1">
        <v>692.0</v>
      </c>
      <c r="G102" s="1">
        <v>618.0</v>
      </c>
      <c r="H102" s="1">
        <v>582.0</v>
      </c>
      <c r="I102" s="1">
        <v>403.0</v>
      </c>
      <c r="J102" s="1">
        <v>625.0</v>
      </c>
      <c r="K102" s="1">
        <v>715.0</v>
      </c>
      <c r="L102" s="1">
        <v>810.0</v>
      </c>
      <c r="M102" s="1">
        <v>763.0</v>
      </c>
      <c r="N102" s="1">
        <v>775.0</v>
      </c>
      <c r="O102" s="1">
        <v>451.0</v>
      </c>
      <c r="P102" s="1">
        <v>181.0</v>
      </c>
      <c r="Q102" s="1">
        <f t="shared" si="2"/>
        <v>6615</v>
      </c>
      <c r="R102" s="1">
        <v>244.0</v>
      </c>
      <c r="S102" s="1">
        <v>163.0</v>
      </c>
      <c r="T102" s="1">
        <v>383.0</v>
      </c>
      <c r="U102" s="1">
        <v>382.0</v>
      </c>
      <c r="V102" s="1">
        <v>595.0</v>
      </c>
      <c r="W102" s="1">
        <v>734.0</v>
      </c>
      <c r="X102" s="1">
        <v>1017.0</v>
      </c>
      <c r="Y102" s="1">
        <v>848.0</v>
      </c>
      <c r="Z102" s="1">
        <v>755.0</v>
      </c>
      <c r="AA102">
        <f t="shared" si="3"/>
        <v>5121</v>
      </c>
      <c r="AB102" s="1"/>
      <c r="AC102" s="1" t="s">
        <v>131</v>
      </c>
      <c r="AD102" s="2">
        <f t="shared" ref="AD102:AE102" si="104">(Y102-L102)/Y102</f>
        <v>0.04481132075</v>
      </c>
      <c r="AE102" s="2">
        <f t="shared" si="104"/>
        <v>-0.01059602649</v>
      </c>
      <c r="AF102" s="2">
        <f t="shared" si="5"/>
        <v>0.01710764713</v>
      </c>
    </row>
    <row r="103">
      <c r="A103" s="1" t="s">
        <v>132</v>
      </c>
      <c r="B103" s="1">
        <v>38.889955</v>
      </c>
      <c r="C103" s="1">
        <v>-77.000349</v>
      </c>
      <c r="D103" s="1" t="str">
        <f>vlookup(A103,'Copy of Geographic Info'!A$1:D$658,3,0)</f>
        <v>Capitol Hill, Lincoln Park</v>
      </c>
      <c r="E103" s="1">
        <f>vlookup(A103,'When did stations become introd'!102:1103,23,0)</f>
        <v>0</v>
      </c>
      <c r="F103" s="1">
        <v>691.0</v>
      </c>
      <c r="G103" s="1">
        <v>646.0</v>
      </c>
      <c r="H103" s="1">
        <v>595.0</v>
      </c>
      <c r="I103" s="1">
        <v>484.0</v>
      </c>
      <c r="J103" s="1">
        <v>793.0</v>
      </c>
      <c r="K103" s="1">
        <v>799.0</v>
      </c>
      <c r="L103" s="1">
        <v>746.0</v>
      </c>
      <c r="M103" s="1">
        <v>960.0</v>
      </c>
      <c r="N103" s="1">
        <v>740.0</v>
      </c>
      <c r="O103" s="1">
        <v>625.0</v>
      </c>
      <c r="P103" s="1">
        <v>438.0</v>
      </c>
      <c r="Q103" s="1">
        <f t="shared" si="2"/>
        <v>7517</v>
      </c>
      <c r="R103" s="1">
        <v>378.0</v>
      </c>
      <c r="S103" s="1">
        <v>226.0</v>
      </c>
      <c r="T103" s="1">
        <v>422.0</v>
      </c>
      <c r="U103" s="1">
        <v>500.0</v>
      </c>
      <c r="V103" s="1">
        <v>635.0</v>
      </c>
      <c r="W103" s="1">
        <v>652.0</v>
      </c>
      <c r="X103" s="1">
        <v>1016.0</v>
      </c>
      <c r="Y103" s="1">
        <v>772.0</v>
      </c>
      <c r="Z103" s="1">
        <v>872.0</v>
      </c>
      <c r="AA103">
        <f t="shared" si="3"/>
        <v>5473</v>
      </c>
      <c r="AB103" s="1"/>
      <c r="AC103" s="1" t="s">
        <v>132</v>
      </c>
      <c r="AD103" s="2">
        <f t="shared" ref="AD103:AE103" si="105">(Y103-L103)/Y103</f>
        <v>0.03367875648</v>
      </c>
      <c r="AE103" s="2">
        <f t="shared" si="105"/>
        <v>-0.1009174312</v>
      </c>
      <c r="AF103" s="2">
        <f t="shared" si="5"/>
        <v>-0.03361933736</v>
      </c>
    </row>
    <row r="104">
      <c r="A104" s="1" t="s">
        <v>133</v>
      </c>
      <c r="B104" s="1">
        <v>38.9375</v>
      </c>
      <c r="C104" s="1">
        <v>-77.0328</v>
      </c>
      <c r="D104" s="1" t="str">
        <f>vlookup(A104,'Copy of Geographic Info'!A$1:D$658,3,0)</f>
        <v>Brightwood Park, Crestwood, Petworth</v>
      </c>
      <c r="E104" s="1">
        <f>vlookup(A104,'When did stations become introd'!103:1104,23,0)</f>
        <v>0</v>
      </c>
      <c r="F104" s="1">
        <v>690.0</v>
      </c>
      <c r="G104" s="1">
        <v>552.0</v>
      </c>
      <c r="H104" s="1">
        <v>506.0</v>
      </c>
      <c r="I104" s="1">
        <v>404.0</v>
      </c>
      <c r="J104" s="1">
        <v>744.0</v>
      </c>
      <c r="K104" s="1">
        <v>878.0</v>
      </c>
      <c r="L104" s="1">
        <v>881.0</v>
      </c>
      <c r="M104" s="1">
        <v>818.0</v>
      </c>
      <c r="N104" s="1">
        <v>824.0</v>
      </c>
      <c r="O104" s="1">
        <v>676.0</v>
      </c>
      <c r="P104" s="1">
        <v>457.0</v>
      </c>
      <c r="Q104" s="1">
        <f t="shared" si="2"/>
        <v>7430</v>
      </c>
      <c r="R104" s="1">
        <v>385.0</v>
      </c>
      <c r="S104" s="1">
        <v>320.0</v>
      </c>
      <c r="T104" s="1">
        <v>494.0</v>
      </c>
      <c r="U104" s="1">
        <v>628.0</v>
      </c>
      <c r="V104" s="1">
        <v>699.0</v>
      </c>
      <c r="W104" s="1">
        <v>762.0</v>
      </c>
      <c r="X104" s="1">
        <v>749.0</v>
      </c>
      <c r="Y104" s="1">
        <v>784.0</v>
      </c>
      <c r="Z104" s="1">
        <v>756.0</v>
      </c>
      <c r="AA104">
        <f t="shared" si="3"/>
        <v>5577</v>
      </c>
      <c r="AB104" s="1"/>
      <c r="AC104" s="1" t="s">
        <v>133</v>
      </c>
      <c r="AD104" s="2">
        <f t="shared" ref="AD104:AE104" si="106">(Y104-L104)/Y104</f>
        <v>-0.1237244898</v>
      </c>
      <c r="AE104" s="2">
        <f t="shared" si="106"/>
        <v>-0.08201058201</v>
      </c>
      <c r="AF104" s="2">
        <f t="shared" si="5"/>
        <v>-0.1028675359</v>
      </c>
    </row>
    <row r="105">
      <c r="A105" s="1" t="s">
        <v>134</v>
      </c>
      <c r="B105" s="1">
        <v>38.8963</v>
      </c>
      <c r="C105" s="1">
        <v>-77.045</v>
      </c>
      <c r="D105" s="1" t="str">
        <f>vlookup(A105,'Copy of Geographic Info'!A$1:D$658,3,0)</f>
        <v>West End, Foggy Bottom, GWU</v>
      </c>
      <c r="E105" s="1">
        <f>vlookup(A105,'When did stations become introd'!104:1105,23,0)</f>
        <v>0</v>
      </c>
      <c r="F105" s="1">
        <v>683.0</v>
      </c>
      <c r="G105" s="1">
        <v>649.0</v>
      </c>
      <c r="H105" s="1">
        <v>519.0</v>
      </c>
      <c r="I105" s="1">
        <v>218.0</v>
      </c>
      <c r="J105" s="1">
        <v>423.0</v>
      </c>
      <c r="K105" s="1">
        <v>415.0</v>
      </c>
      <c r="L105" s="1">
        <v>475.0</v>
      </c>
      <c r="M105" s="1">
        <v>552.0</v>
      </c>
      <c r="N105" s="1">
        <v>481.0</v>
      </c>
      <c r="O105" s="1">
        <v>327.0</v>
      </c>
      <c r="P105" s="1">
        <v>170.0</v>
      </c>
      <c r="Q105" s="1">
        <f t="shared" si="2"/>
        <v>4912</v>
      </c>
      <c r="R105" s="1">
        <v>152.0</v>
      </c>
      <c r="S105" s="1">
        <v>180.0</v>
      </c>
      <c r="T105" s="1">
        <v>330.0</v>
      </c>
      <c r="U105" s="1">
        <v>459.0</v>
      </c>
      <c r="V105" s="1">
        <v>472.0</v>
      </c>
      <c r="W105" s="1">
        <v>561.0</v>
      </c>
      <c r="X105" s="1">
        <v>540.0</v>
      </c>
      <c r="Y105" s="1">
        <v>547.0</v>
      </c>
      <c r="Z105" s="1">
        <v>855.0</v>
      </c>
      <c r="AA105">
        <f t="shared" si="3"/>
        <v>4096</v>
      </c>
      <c r="AB105" s="1"/>
      <c r="AC105" s="1" t="s">
        <v>134</v>
      </c>
      <c r="AD105" s="2">
        <f t="shared" ref="AD105:AE105" si="107">(Y105-L105)/Y105</f>
        <v>0.1316270567</v>
      </c>
      <c r="AE105" s="2">
        <f t="shared" si="107"/>
        <v>0.3543859649</v>
      </c>
      <c r="AF105" s="2">
        <f t="shared" si="5"/>
        <v>0.2430065108</v>
      </c>
    </row>
    <row r="106">
      <c r="A106" s="1" t="s">
        <v>135</v>
      </c>
      <c r="B106" s="1">
        <v>38.898409</v>
      </c>
      <c r="C106" s="1">
        <v>-77.032278</v>
      </c>
      <c r="D106" s="1" t="str">
        <f>vlookup(A106,'Copy of Geographic Info'!A$1:D$658,3,0)</f>
        <v>Downtown, Chinatown, Penn Quarters, Mount Vernon Square, North Capitol Street</v>
      </c>
      <c r="E106" s="1">
        <f>vlookup(A106,'When did stations become introd'!105:1106,23,0)</f>
        <v>0</v>
      </c>
      <c r="F106" s="1">
        <v>682.0</v>
      </c>
      <c r="G106" s="1">
        <v>671.0</v>
      </c>
      <c r="H106" s="1">
        <v>427.0</v>
      </c>
      <c r="I106" s="1">
        <v>204.0</v>
      </c>
      <c r="J106" s="1">
        <v>100.0</v>
      </c>
      <c r="K106" s="1">
        <v>516.0</v>
      </c>
      <c r="L106" s="1">
        <v>474.0</v>
      </c>
      <c r="M106" s="1">
        <v>408.0</v>
      </c>
      <c r="N106" s="1">
        <v>378.0</v>
      </c>
      <c r="O106" s="1">
        <v>328.0</v>
      </c>
      <c r="P106" s="1">
        <v>175.0</v>
      </c>
      <c r="Q106" s="1">
        <f t="shared" si="2"/>
        <v>4363</v>
      </c>
      <c r="R106" s="1">
        <v>118.0</v>
      </c>
      <c r="S106" s="1">
        <v>101.0</v>
      </c>
      <c r="T106" s="1">
        <v>258.0</v>
      </c>
      <c r="U106" s="1">
        <v>405.0</v>
      </c>
      <c r="V106" s="1">
        <v>495.0</v>
      </c>
      <c r="W106" s="1">
        <v>601.0</v>
      </c>
      <c r="X106" s="1">
        <v>702.0</v>
      </c>
      <c r="Y106" s="1">
        <v>639.0</v>
      </c>
      <c r="Z106" s="1">
        <v>599.0</v>
      </c>
      <c r="AA106">
        <f t="shared" si="3"/>
        <v>3918</v>
      </c>
      <c r="AB106" s="1"/>
      <c r="AC106" s="1" t="s">
        <v>135</v>
      </c>
      <c r="AD106" s="2">
        <f t="shared" ref="AD106:AE106" si="108">(Y106-L106)/Y106</f>
        <v>0.2582159624</v>
      </c>
      <c r="AE106" s="2">
        <f t="shared" si="108"/>
        <v>0.3188647746</v>
      </c>
      <c r="AF106" s="2">
        <f t="shared" si="5"/>
        <v>0.2885403685</v>
      </c>
    </row>
    <row r="107">
      <c r="A107" s="1" t="s">
        <v>136</v>
      </c>
      <c r="B107" s="1">
        <v>38.903649</v>
      </c>
      <c r="C107" s="1">
        <v>-77.034918</v>
      </c>
      <c r="D107" s="1" t="str">
        <f>vlookup(A107,'Copy of Geographic Info'!A$1:D$658,3,0)</f>
        <v>Dupont Circle, Connecticut Avenue/K Street</v>
      </c>
      <c r="E107" s="1">
        <f>vlookup(A107,'When did stations become introd'!106:1107,23,0)</f>
        <v>0</v>
      </c>
      <c r="F107" s="1">
        <v>680.0</v>
      </c>
      <c r="G107" s="1">
        <v>604.0</v>
      </c>
      <c r="H107" s="1">
        <v>483.0</v>
      </c>
      <c r="I107" s="1">
        <v>261.0</v>
      </c>
      <c r="J107" s="1">
        <v>2208.0</v>
      </c>
      <c r="K107" s="1">
        <v>941.0</v>
      </c>
      <c r="L107" s="1">
        <v>744.0</v>
      </c>
      <c r="M107" s="1">
        <v>515.0</v>
      </c>
      <c r="N107" s="1">
        <v>476.0</v>
      </c>
      <c r="O107" s="1">
        <v>748.0</v>
      </c>
      <c r="P107" s="1">
        <v>278.0</v>
      </c>
      <c r="Q107" s="1">
        <f t="shared" si="2"/>
        <v>7938</v>
      </c>
      <c r="R107" s="1">
        <v>360.0</v>
      </c>
      <c r="S107" s="1">
        <v>184.0</v>
      </c>
      <c r="T107" s="1">
        <v>367.0</v>
      </c>
      <c r="U107" s="1">
        <v>532.0</v>
      </c>
      <c r="V107" s="1">
        <v>591.0</v>
      </c>
      <c r="W107" s="1">
        <v>681.0</v>
      </c>
      <c r="X107" s="1">
        <v>778.0</v>
      </c>
      <c r="Y107" s="1">
        <v>656.0</v>
      </c>
      <c r="Z107" s="1">
        <v>778.0</v>
      </c>
      <c r="AA107">
        <f t="shared" si="3"/>
        <v>4927</v>
      </c>
      <c r="AB107" s="1"/>
      <c r="AC107" s="1" t="s">
        <v>136</v>
      </c>
      <c r="AD107" s="2">
        <f t="shared" ref="AD107:AE107" si="109">(Y107-L107)/Y107</f>
        <v>-0.1341463415</v>
      </c>
      <c r="AE107" s="2">
        <f t="shared" si="109"/>
        <v>0.3380462725</v>
      </c>
      <c r="AF107" s="2">
        <f t="shared" si="5"/>
        <v>0.1019499655</v>
      </c>
    </row>
    <row r="108">
      <c r="A108" s="1" t="s">
        <v>137</v>
      </c>
      <c r="B108" s="1">
        <v>38.912659</v>
      </c>
      <c r="C108" s="1">
        <v>-77.017669</v>
      </c>
      <c r="D108" s="1" t="str">
        <f>vlookup(A108,'Copy of Geographic Info'!A$1:D$658,3,0)</f>
        <v>Shaw, Logan Circle</v>
      </c>
      <c r="E108" s="1">
        <f>vlookup(A108,'When did stations become introd'!107:1108,23,0)</f>
        <v>0</v>
      </c>
      <c r="F108" s="1">
        <v>680.0</v>
      </c>
      <c r="G108" s="1">
        <v>667.0</v>
      </c>
      <c r="H108" s="1">
        <v>517.0</v>
      </c>
      <c r="I108" s="1">
        <v>417.0</v>
      </c>
      <c r="J108" s="1">
        <v>742.0</v>
      </c>
      <c r="K108" s="1">
        <v>814.0</v>
      </c>
      <c r="L108" s="1">
        <v>887.0</v>
      </c>
      <c r="M108" s="1">
        <v>844.0</v>
      </c>
      <c r="N108" s="1">
        <v>717.0</v>
      </c>
      <c r="O108" s="1">
        <v>525.0</v>
      </c>
      <c r="P108" s="1">
        <v>344.0</v>
      </c>
      <c r="Q108" s="1">
        <f t="shared" si="2"/>
        <v>7154</v>
      </c>
      <c r="R108" s="1">
        <v>370.0</v>
      </c>
      <c r="S108" s="1">
        <v>274.0</v>
      </c>
      <c r="T108" s="1">
        <v>533.0</v>
      </c>
      <c r="U108" s="1">
        <v>755.0</v>
      </c>
      <c r="V108" s="1">
        <v>753.0</v>
      </c>
      <c r="W108" s="1">
        <v>889.0</v>
      </c>
      <c r="X108" s="1">
        <v>978.0</v>
      </c>
      <c r="Y108" s="1">
        <v>764.0</v>
      </c>
      <c r="Z108" s="1">
        <v>877.0</v>
      </c>
      <c r="AA108">
        <f t="shared" si="3"/>
        <v>6193</v>
      </c>
      <c r="AB108" s="1"/>
      <c r="AC108" s="1" t="s">
        <v>137</v>
      </c>
      <c r="AD108" s="2">
        <f t="shared" ref="AD108:AE108" si="110">(Y108-L108)/Y108</f>
        <v>-0.1609947644</v>
      </c>
      <c r="AE108" s="2">
        <f t="shared" si="110"/>
        <v>0.03762827822</v>
      </c>
      <c r="AF108" s="2">
        <f t="shared" si="5"/>
        <v>-0.06168324309</v>
      </c>
    </row>
    <row r="109">
      <c r="A109" s="1" t="s">
        <v>138</v>
      </c>
      <c r="B109" s="1">
        <v>38.89222</v>
      </c>
      <c r="C109" s="1">
        <v>-76.99602</v>
      </c>
      <c r="D109" s="1" t="str">
        <f>vlookup(A109,'Copy of Geographic Info'!A$1:D$658,3,0)</f>
        <v>Union Station, Stanton Park, Kingman Park</v>
      </c>
      <c r="E109" s="1">
        <f>vlookup(A109,'When did stations become introd'!108:1109,23,0)</f>
        <v>0</v>
      </c>
      <c r="F109" s="1">
        <v>677.0</v>
      </c>
      <c r="G109" s="1">
        <v>650.0</v>
      </c>
      <c r="H109" s="1">
        <v>525.0</v>
      </c>
      <c r="I109" s="1">
        <v>302.0</v>
      </c>
      <c r="J109" s="1">
        <v>437.0</v>
      </c>
      <c r="K109" s="1">
        <v>509.0</v>
      </c>
      <c r="L109" s="1">
        <v>518.0</v>
      </c>
      <c r="M109" s="1">
        <v>589.0</v>
      </c>
      <c r="N109" s="1">
        <v>504.0</v>
      </c>
      <c r="O109" s="1">
        <v>451.0</v>
      </c>
      <c r="P109" s="1">
        <v>259.0</v>
      </c>
      <c r="Q109" s="1">
        <f t="shared" si="2"/>
        <v>5421</v>
      </c>
      <c r="R109" s="1">
        <v>247.0</v>
      </c>
      <c r="S109" s="1">
        <v>165.0</v>
      </c>
      <c r="T109" s="1">
        <v>375.0</v>
      </c>
      <c r="U109" s="1">
        <v>447.0</v>
      </c>
      <c r="V109" s="1">
        <v>457.0</v>
      </c>
      <c r="W109" s="1">
        <v>565.0</v>
      </c>
      <c r="X109" s="1">
        <v>666.0</v>
      </c>
      <c r="Y109" s="1">
        <v>389.0</v>
      </c>
      <c r="Z109" s="1">
        <v>519.0</v>
      </c>
      <c r="AA109">
        <f t="shared" si="3"/>
        <v>3830</v>
      </c>
      <c r="AB109" s="1"/>
      <c r="AC109" s="1" t="s">
        <v>138</v>
      </c>
      <c r="AD109" s="2">
        <f t="shared" ref="AD109:AE109" si="111">(Y109-L109)/Y109</f>
        <v>-0.3316195373</v>
      </c>
      <c r="AE109" s="2">
        <f t="shared" si="111"/>
        <v>-0.1348747592</v>
      </c>
      <c r="AF109" s="2">
        <f t="shared" si="5"/>
        <v>-0.2332471482</v>
      </c>
    </row>
    <row r="110">
      <c r="A110" s="1" t="s">
        <v>139</v>
      </c>
      <c r="B110" s="1">
        <v>38.886266</v>
      </c>
      <c r="C110" s="1">
        <v>-77.022241</v>
      </c>
      <c r="D110" s="1" t="str">
        <f>vlookup(A110,'Copy of Geographic Info'!A$1:D$658,3,0)</f>
        <v>Southwest Employment Area, Southwest/Waterfront, Fort McNair, Buzzard Point</v>
      </c>
      <c r="E110" s="1">
        <f>vlookup(A110,'When did stations become introd'!109:1110,23,0)</f>
        <v>0</v>
      </c>
      <c r="F110" s="1">
        <v>675.0</v>
      </c>
      <c r="G110" s="1">
        <v>619.0</v>
      </c>
      <c r="H110" s="1">
        <v>451.0</v>
      </c>
      <c r="I110" s="1">
        <v>172.0</v>
      </c>
      <c r="J110" s="1">
        <v>423.0</v>
      </c>
      <c r="K110" s="1">
        <v>409.0</v>
      </c>
      <c r="L110" s="1">
        <v>376.0</v>
      </c>
      <c r="M110" s="1">
        <v>365.0</v>
      </c>
      <c r="N110" s="1">
        <v>364.0</v>
      </c>
      <c r="O110" s="1">
        <v>263.0</v>
      </c>
      <c r="P110" s="1">
        <v>131.0</v>
      </c>
      <c r="Q110" s="1">
        <f t="shared" si="2"/>
        <v>4248</v>
      </c>
      <c r="R110" s="1">
        <v>135.0</v>
      </c>
      <c r="S110" s="1">
        <v>105.0</v>
      </c>
      <c r="T110" s="1">
        <v>291.0</v>
      </c>
      <c r="U110" s="1">
        <v>327.0</v>
      </c>
      <c r="V110" s="1">
        <v>294.0</v>
      </c>
      <c r="W110" s="1">
        <v>412.0</v>
      </c>
      <c r="X110" s="1">
        <v>590.0</v>
      </c>
      <c r="Y110" s="1">
        <v>548.0</v>
      </c>
      <c r="Z110" s="1">
        <v>619.0</v>
      </c>
      <c r="AA110">
        <f t="shared" si="3"/>
        <v>3321</v>
      </c>
      <c r="AB110" s="1"/>
      <c r="AC110" s="1" t="s">
        <v>139</v>
      </c>
      <c r="AD110" s="2">
        <f t="shared" ref="AD110:AE110" si="112">(Y110-L110)/Y110</f>
        <v>0.3138686131</v>
      </c>
      <c r="AE110" s="2">
        <f t="shared" si="112"/>
        <v>0.4103392569</v>
      </c>
      <c r="AF110" s="2">
        <f t="shared" si="5"/>
        <v>0.362103935</v>
      </c>
    </row>
    <row r="111">
      <c r="A111" s="1" t="s">
        <v>140</v>
      </c>
      <c r="B111" s="1">
        <v>38.884916</v>
      </c>
      <c r="C111" s="1">
        <v>-77.005965</v>
      </c>
      <c r="D111" s="1" t="str">
        <f>vlookup(A111,'Copy of Geographic Info'!A$1:D$658,3,0)</f>
        <v>Capitol Hill, Lincoln Park</v>
      </c>
      <c r="E111" s="1">
        <f>vlookup(A111,'When did stations become introd'!110:1111,23,0)</f>
        <v>0</v>
      </c>
      <c r="F111" s="1">
        <v>668.0</v>
      </c>
      <c r="G111" s="1">
        <v>628.0</v>
      </c>
      <c r="H111" s="1">
        <v>460.0</v>
      </c>
      <c r="I111" s="1">
        <v>251.0</v>
      </c>
      <c r="J111" s="1">
        <v>445.0</v>
      </c>
      <c r="K111" s="1">
        <v>532.0</v>
      </c>
      <c r="L111" s="1">
        <v>494.0</v>
      </c>
      <c r="M111" s="1">
        <v>529.0</v>
      </c>
      <c r="N111" s="1">
        <v>533.0</v>
      </c>
      <c r="O111" s="1">
        <v>358.0</v>
      </c>
      <c r="P111" s="1">
        <v>204.0</v>
      </c>
      <c r="Q111" s="1">
        <f t="shared" si="2"/>
        <v>5102</v>
      </c>
      <c r="R111" s="1">
        <v>144.0</v>
      </c>
      <c r="S111" s="1">
        <v>115.0</v>
      </c>
      <c r="T111" s="1">
        <v>363.0</v>
      </c>
      <c r="U111" s="1">
        <v>525.0</v>
      </c>
      <c r="V111" s="1">
        <v>537.0</v>
      </c>
      <c r="W111" s="1">
        <v>686.0</v>
      </c>
      <c r="X111" s="1">
        <v>890.0</v>
      </c>
      <c r="Y111" s="1">
        <v>648.0</v>
      </c>
      <c r="Z111" s="1">
        <v>730.0</v>
      </c>
      <c r="AA111">
        <f t="shared" si="3"/>
        <v>4638</v>
      </c>
      <c r="AB111" s="1"/>
      <c r="AC111" s="1" t="s">
        <v>140</v>
      </c>
      <c r="AD111" s="2">
        <f t="shared" ref="AD111:AE111" si="113">(Y111-L111)/Y111</f>
        <v>0.237654321</v>
      </c>
      <c r="AE111" s="2">
        <f t="shared" si="113"/>
        <v>0.2753424658</v>
      </c>
      <c r="AF111" s="2">
        <f t="shared" si="5"/>
        <v>0.2564983934</v>
      </c>
    </row>
    <row r="112">
      <c r="A112" s="1" t="s">
        <v>141</v>
      </c>
      <c r="B112" s="1">
        <v>38.902</v>
      </c>
      <c r="C112" s="1">
        <v>-77.03353</v>
      </c>
      <c r="D112" s="1" t="str">
        <f>vlookup(A112,'Copy of Geographic Info'!A$1:D$658,3,0)</f>
        <v>Downtown, Chinatown, Penn Quarters, Mount Vernon Square, North Capitol Street</v>
      </c>
      <c r="E112" s="1">
        <f>vlookup(A112,'When did stations become introd'!111:1112,23,0)</f>
        <v>0</v>
      </c>
      <c r="F112" s="1">
        <v>661.0</v>
      </c>
      <c r="G112" s="1">
        <v>599.0</v>
      </c>
      <c r="H112" s="1">
        <v>458.0</v>
      </c>
      <c r="I112" s="1">
        <v>216.0</v>
      </c>
      <c r="J112" s="1">
        <v>19.0</v>
      </c>
      <c r="L112" s="1">
        <v>308.0</v>
      </c>
      <c r="M112" s="1">
        <v>369.0</v>
      </c>
      <c r="N112" s="1">
        <v>335.0</v>
      </c>
      <c r="O112" s="1">
        <v>135.0</v>
      </c>
      <c r="P112" s="1">
        <v>166.0</v>
      </c>
      <c r="Q112" s="1">
        <f t="shared" si="2"/>
        <v>3266</v>
      </c>
      <c r="R112" s="1">
        <v>124.0</v>
      </c>
      <c r="S112" s="1">
        <v>71.0</v>
      </c>
      <c r="T112" s="1">
        <v>266.0</v>
      </c>
      <c r="U112" s="1">
        <v>373.0</v>
      </c>
      <c r="V112" s="1">
        <v>313.0</v>
      </c>
      <c r="W112" s="1">
        <v>499.0</v>
      </c>
      <c r="X112" s="1">
        <v>641.0</v>
      </c>
      <c r="Y112" s="1">
        <v>495.0</v>
      </c>
      <c r="Z112" s="1">
        <v>630.0</v>
      </c>
      <c r="AA112">
        <f t="shared" si="3"/>
        <v>3412</v>
      </c>
      <c r="AB112" s="1"/>
      <c r="AC112" s="1" t="s">
        <v>141</v>
      </c>
      <c r="AD112" s="2">
        <f t="shared" ref="AD112:AE112" si="114">(Y112-L112)/Y112</f>
        <v>0.3777777778</v>
      </c>
      <c r="AE112" s="2">
        <f t="shared" si="114"/>
        <v>0.4142857143</v>
      </c>
      <c r="AF112" s="2">
        <f t="shared" si="5"/>
        <v>0.396031746</v>
      </c>
    </row>
    <row r="113">
      <c r="A113" s="1" t="s">
        <v>142</v>
      </c>
      <c r="B113" s="1">
        <v>38.876751</v>
      </c>
      <c r="C113" s="1">
        <v>-77.000736</v>
      </c>
      <c r="D113" s="1" t="str">
        <f>vlookup(A113,'Copy of Geographic Info'!A$1:D$658,3,0)</f>
        <v>Near Southeast, Navy Yard</v>
      </c>
      <c r="E113" s="1">
        <f>vlookup(A113,'When did stations become introd'!112:1113,23,0)</f>
        <v>0</v>
      </c>
      <c r="F113" s="1">
        <v>657.0</v>
      </c>
      <c r="G113" s="1">
        <v>528.0</v>
      </c>
      <c r="H113" s="1">
        <v>501.0</v>
      </c>
      <c r="I113" s="1">
        <v>474.0</v>
      </c>
      <c r="J113" s="1">
        <v>794.0</v>
      </c>
      <c r="K113" s="1">
        <v>787.0</v>
      </c>
      <c r="L113" s="1">
        <v>796.0</v>
      </c>
      <c r="M113" s="1">
        <v>786.0</v>
      </c>
      <c r="N113" s="1">
        <v>675.0</v>
      </c>
      <c r="O113" s="1">
        <v>478.0</v>
      </c>
      <c r="P113" s="1">
        <v>317.0</v>
      </c>
      <c r="Q113" s="1">
        <f t="shared" si="2"/>
        <v>6793</v>
      </c>
      <c r="R113" s="1">
        <v>308.0</v>
      </c>
      <c r="S113" s="1">
        <v>229.0</v>
      </c>
      <c r="T113" s="1">
        <v>455.0</v>
      </c>
      <c r="U113" s="1">
        <v>429.0</v>
      </c>
      <c r="V113" s="1">
        <v>676.0</v>
      </c>
      <c r="W113" s="1">
        <v>729.0</v>
      </c>
      <c r="X113" s="1">
        <v>832.0</v>
      </c>
      <c r="Y113" s="1">
        <v>668.0</v>
      </c>
      <c r="Z113" s="1">
        <v>753.0</v>
      </c>
      <c r="AA113">
        <f t="shared" si="3"/>
        <v>5079</v>
      </c>
      <c r="AB113" s="1"/>
      <c r="AC113" s="1" t="s">
        <v>142</v>
      </c>
      <c r="AD113" s="2">
        <f t="shared" ref="AD113:AE113" si="115">(Y113-L113)/Y113</f>
        <v>-0.1916167665</v>
      </c>
      <c r="AE113" s="2">
        <f t="shared" si="115"/>
        <v>-0.0438247012</v>
      </c>
      <c r="AF113" s="2">
        <f t="shared" si="5"/>
        <v>-0.1177207338</v>
      </c>
    </row>
    <row r="114">
      <c r="A114" s="1" t="s">
        <v>143</v>
      </c>
      <c r="B114" s="1">
        <v>38.9366839345886</v>
      </c>
      <c r="C114" s="1">
        <v>-77.0241808891296</v>
      </c>
      <c r="D114" s="1" t="str">
        <f>vlookup(A114,'Copy of Geographic Info'!A$1:D$658,3,0)</f>
        <v>Brightwood Park, Crestwood, Petworth</v>
      </c>
      <c r="E114" s="1">
        <f>vlookup(A114,'When did stations become introd'!113:1114,23,0)</f>
        <v>0</v>
      </c>
      <c r="F114" s="1">
        <v>656.0</v>
      </c>
      <c r="G114" s="1">
        <v>569.0</v>
      </c>
      <c r="H114" s="1">
        <v>522.0</v>
      </c>
      <c r="I114" s="1">
        <v>498.0</v>
      </c>
      <c r="J114" s="1">
        <v>840.0</v>
      </c>
      <c r="K114" s="1">
        <v>742.0</v>
      </c>
      <c r="L114" s="1">
        <v>808.0</v>
      </c>
      <c r="M114" s="1">
        <v>782.0</v>
      </c>
      <c r="N114" s="1">
        <v>698.0</v>
      </c>
      <c r="O114" s="1">
        <v>585.0</v>
      </c>
      <c r="P114" s="1">
        <v>333.0</v>
      </c>
      <c r="Q114" s="1">
        <f t="shared" si="2"/>
        <v>7033</v>
      </c>
      <c r="R114" s="1">
        <v>369.0</v>
      </c>
      <c r="S114" s="1">
        <v>267.0</v>
      </c>
      <c r="T114" s="1">
        <v>477.0</v>
      </c>
      <c r="U114" s="1">
        <v>584.0</v>
      </c>
      <c r="V114" s="1">
        <v>834.0</v>
      </c>
      <c r="W114" s="1">
        <v>910.0</v>
      </c>
      <c r="X114" s="1">
        <v>866.0</v>
      </c>
      <c r="Y114" s="1">
        <v>801.0</v>
      </c>
      <c r="Z114" s="1">
        <v>799.0</v>
      </c>
      <c r="AA114">
        <f t="shared" si="3"/>
        <v>5907</v>
      </c>
      <c r="AB114" s="1"/>
      <c r="AC114" s="1" t="s">
        <v>143</v>
      </c>
      <c r="AD114" s="2">
        <f t="shared" ref="AD114:AE114" si="116">(Y114-L114)/Y114</f>
        <v>-0.008739076155</v>
      </c>
      <c r="AE114" s="2">
        <f t="shared" si="116"/>
        <v>0.02127659574</v>
      </c>
      <c r="AF114" s="2">
        <f t="shared" si="5"/>
        <v>0.006268759795</v>
      </c>
    </row>
    <row r="115">
      <c r="A115" s="1" t="s">
        <v>144</v>
      </c>
      <c r="B115" s="1">
        <v>38.8962260397813</v>
      </c>
      <c r="C115" s="1">
        <v>-76.9927856326103</v>
      </c>
      <c r="D115" s="1" t="str">
        <f>vlookup(A115,'Copy of Geographic Info'!A$1:D$658,3,0)</f>
        <v>Union Station, Stanton Park, Kingman Park</v>
      </c>
      <c r="E115" s="1">
        <f>vlookup(A115,'When did stations become introd'!114:1115,23,0)</f>
        <v>0</v>
      </c>
      <c r="F115" s="1">
        <v>645.0</v>
      </c>
      <c r="G115" s="1">
        <v>582.0</v>
      </c>
      <c r="H115" s="1">
        <v>453.0</v>
      </c>
      <c r="I115" s="1">
        <v>318.0</v>
      </c>
      <c r="J115" s="1">
        <v>388.0</v>
      </c>
      <c r="K115" s="1">
        <v>440.0</v>
      </c>
      <c r="L115" s="1">
        <v>487.0</v>
      </c>
      <c r="M115" s="1">
        <v>539.0</v>
      </c>
      <c r="N115" s="1">
        <v>494.0</v>
      </c>
      <c r="O115" s="1">
        <v>370.0</v>
      </c>
      <c r="P115" s="1">
        <v>280.0</v>
      </c>
      <c r="Q115" s="1">
        <f t="shared" si="2"/>
        <v>4996</v>
      </c>
      <c r="R115" s="1">
        <v>258.0</v>
      </c>
      <c r="S115" s="1">
        <v>170.0</v>
      </c>
      <c r="T115" s="1">
        <v>323.0</v>
      </c>
      <c r="U115" s="1">
        <v>434.0</v>
      </c>
      <c r="V115" s="1">
        <v>605.0</v>
      </c>
      <c r="W115" s="1">
        <v>598.0</v>
      </c>
      <c r="X115" s="1">
        <v>740.0</v>
      </c>
      <c r="Y115" s="1">
        <v>665.0</v>
      </c>
      <c r="Z115" s="1">
        <v>835.0</v>
      </c>
      <c r="AA115">
        <f t="shared" si="3"/>
        <v>4628</v>
      </c>
      <c r="AB115" s="1"/>
      <c r="AC115" s="1" t="s">
        <v>144</v>
      </c>
      <c r="AD115" s="2">
        <f t="shared" ref="AD115:AE115" si="117">(Y115-L115)/Y115</f>
        <v>0.2676691729</v>
      </c>
      <c r="AE115" s="2">
        <f t="shared" si="117"/>
        <v>0.354491018</v>
      </c>
      <c r="AF115" s="2">
        <f t="shared" si="5"/>
        <v>0.3110800954</v>
      </c>
    </row>
    <row r="116">
      <c r="A116" s="1" t="s">
        <v>145</v>
      </c>
      <c r="B116" s="1">
        <v>38.8948406424707</v>
      </c>
      <c r="C116" s="1">
        <v>-76.9959157705306</v>
      </c>
      <c r="D116" s="1" t="str">
        <f>vlookup(A116,'Copy of Geographic Info'!A$1:D$658,3,0)</f>
        <v>Union Station, Stanton Park, Kingman Park</v>
      </c>
      <c r="E116" s="1">
        <f>vlookup(A116,'When did stations become introd'!115:1116,23,0)</f>
        <v>0</v>
      </c>
      <c r="F116" s="1">
        <v>641.0</v>
      </c>
      <c r="G116" s="1">
        <v>590.0</v>
      </c>
      <c r="H116" s="1">
        <v>524.0</v>
      </c>
      <c r="I116" s="1">
        <v>315.0</v>
      </c>
      <c r="J116" s="1">
        <v>419.0</v>
      </c>
      <c r="K116" s="1">
        <v>448.0</v>
      </c>
      <c r="L116" s="1">
        <v>482.0</v>
      </c>
      <c r="M116" s="1">
        <v>498.0</v>
      </c>
      <c r="N116" s="1">
        <v>467.0</v>
      </c>
      <c r="O116" s="1">
        <v>391.0</v>
      </c>
      <c r="P116" s="1">
        <v>227.0</v>
      </c>
      <c r="Q116" s="1">
        <f t="shared" si="2"/>
        <v>5002</v>
      </c>
      <c r="R116" s="1">
        <v>219.0</v>
      </c>
      <c r="S116" s="1">
        <v>203.0</v>
      </c>
      <c r="T116" s="1">
        <v>414.0</v>
      </c>
      <c r="U116" s="1">
        <v>491.0</v>
      </c>
      <c r="V116" s="1">
        <v>660.0</v>
      </c>
      <c r="W116" s="1">
        <v>705.0</v>
      </c>
      <c r="X116" s="1">
        <v>876.0</v>
      </c>
      <c r="Y116" s="1">
        <v>647.0</v>
      </c>
      <c r="Z116" s="1">
        <v>803.0</v>
      </c>
      <c r="AA116">
        <f t="shared" si="3"/>
        <v>5018</v>
      </c>
      <c r="AB116" s="1"/>
      <c r="AC116" s="1" t="s">
        <v>145</v>
      </c>
      <c r="AD116" s="2">
        <f t="shared" ref="AD116:AE116" si="118">(Y116-L116)/Y116</f>
        <v>0.2550231839</v>
      </c>
      <c r="AE116" s="2">
        <f t="shared" si="118"/>
        <v>0.3798256538</v>
      </c>
      <c r="AF116" s="2">
        <f t="shared" si="5"/>
        <v>0.3174244189</v>
      </c>
    </row>
    <row r="117">
      <c r="A117" s="1" t="s">
        <v>146</v>
      </c>
      <c r="B117" s="1">
        <v>38.903584</v>
      </c>
      <c r="C117" s="1">
        <v>-77.044789</v>
      </c>
      <c r="D117" s="1" t="str">
        <f>vlookup(A117,'Copy of Geographic Info'!A$1:D$658,3,0)</f>
        <v>Dupont Circle, Connecticut Avenue/K Street</v>
      </c>
      <c r="E117" s="1">
        <f>vlookup(A117,'When did stations become introd'!116:1117,23,0)</f>
        <v>0</v>
      </c>
      <c r="F117" s="1">
        <v>636.0</v>
      </c>
      <c r="G117" s="1">
        <v>556.0</v>
      </c>
      <c r="H117" s="1">
        <v>397.0</v>
      </c>
      <c r="I117" s="1">
        <v>258.0</v>
      </c>
      <c r="J117" s="1">
        <v>653.0</v>
      </c>
      <c r="K117" s="1">
        <v>652.0</v>
      </c>
      <c r="L117" s="1">
        <v>594.0</v>
      </c>
      <c r="M117" s="1">
        <v>657.0</v>
      </c>
      <c r="N117" s="1">
        <v>634.0</v>
      </c>
      <c r="O117" s="1">
        <v>471.0</v>
      </c>
      <c r="P117" s="1">
        <v>363.0</v>
      </c>
      <c r="Q117" s="1">
        <f t="shared" si="2"/>
        <v>5871</v>
      </c>
      <c r="R117" s="1">
        <v>315.0</v>
      </c>
      <c r="S117" s="1">
        <v>225.0</v>
      </c>
      <c r="T117" s="1">
        <v>432.0</v>
      </c>
      <c r="U117" s="1">
        <v>555.0</v>
      </c>
      <c r="V117" s="1">
        <v>549.0</v>
      </c>
      <c r="W117" s="1">
        <v>741.0</v>
      </c>
      <c r="X117" s="1">
        <v>764.0</v>
      </c>
      <c r="Y117" s="1">
        <v>777.0</v>
      </c>
      <c r="Z117" s="1">
        <v>921.0</v>
      </c>
      <c r="AA117">
        <f t="shared" si="3"/>
        <v>5279</v>
      </c>
      <c r="AB117" s="1"/>
      <c r="AC117" s="1" t="s">
        <v>146</v>
      </c>
      <c r="AD117" s="2">
        <f t="shared" ref="AD117:AE117" si="119">(Y117-L117)/Y117</f>
        <v>0.2355212355</v>
      </c>
      <c r="AE117" s="2">
        <f t="shared" si="119"/>
        <v>0.2866449511</v>
      </c>
      <c r="AF117" s="2">
        <f t="shared" si="5"/>
        <v>0.2610830933</v>
      </c>
    </row>
    <row r="118">
      <c r="A118" s="1" t="s">
        <v>147</v>
      </c>
      <c r="B118" s="1">
        <v>38.897222</v>
      </c>
      <c r="C118" s="1">
        <v>-77.019347</v>
      </c>
      <c r="D118" s="1" t="str">
        <f>vlookup(A118,'Copy of Geographic Info'!A$1:D$658,3,0)</f>
        <v>Downtown, Chinatown, Penn Quarters, Mount Vernon Square, North Capitol Street</v>
      </c>
      <c r="E118" s="1">
        <f>vlookup(A118,'When did stations become introd'!117:1118,23,0)</f>
        <v>0</v>
      </c>
      <c r="F118" s="1">
        <v>635.0</v>
      </c>
      <c r="G118" s="1">
        <v>573.0</v>
      </c>
      <c r="H118" s="1">
        <v>489.0</v>
      </c>
      <c r="I118" s="1">
        <v>204.0</v>
      </c>
      <c r="J118" s="1">
        <v>383.0</v>
      </c>
      <c r="K118" s="1">
        <v>424.0</v>
      </c>
      <c r="L118" s="1">
        <v>567.0</v>
      </c>
      <c r="M118" s="1">
        <v>596.0</v>
      </c>
      <c r="N118" s="1">
        <v>573.0</v>
      </c>
      <c r="O118" s="1">
        <v>311.0</v>
      </c>
      <c r="P118" s="1">
        <v>215.0</v>
      </c>
      <c r="Q118" s="1">
        <f t="shared" si="2"/>
        <v>4970</v>
      </c>
      <c r="R118" s="1">
        <v>152.0</v>
      </c>
      <c r="S118" s="1">
        <v>144.0</v>
      </c>
      <c r="T118" s="1">
        <v>305.0</v>
      </c>
      <c r="U118" s="1">
        <v>469.0</v>
      </c>
      <c r="V118" s="1">
        <v>498.0</v>
      </c>
      <c r="W118" s="1">
        <v>570.0</v>
      </c>
      <c r="X118" s="1">
        <v>670.0</v>
      </c>
      <c r="Y118" s="1">
        <v>525.0</v>
      </c>
      <c r="Z118" s="1">
        <v>760.0</v>
      </c>
      <c r="AA118">
        <f t="shared" si="3"/>
        <v>4093</v>
      </c>
      <c r="AB118" s="1"/>
      <c r="AC118" s="1" t="s">
        <v>147</v>
      </c>
      <c r="AD118" s="2">
        <f t="shared" ref="AD118:AE118" si="120">(Y118-L118)/Y118</f>
        <v>-0.08</v>
      </c>
      <c r="AE118" s="2">
        <f t="shared" si="120"/>
        <v>0.2157894737</v>
      </c>
      <c r="AF118" s="2">
        <f t="shared" si="5"/>
        <v>0.06789473684</v>
      </c>
    </row>
    <row r="119">
      <c r="A119" s="1" t="s">
        <v>148</v>
      </c>
      <c r="B119" s="1">
        <v>38.897274</v>
      </c>
      <c r="C119" s="1">
        <v>-76.994749</v>
      </c>
      <c r="D119" s="1" t="str">
        <f>vlookup(A119,'Copy of Geographic Info'!A$1:D$658,3,0)</f>
        <v>Union Station, Stanton Park, Kingman Park</v>
      </c>
      <c r="E119" s="1">
        <f>vlookup(A119,'When did stations become introd'!118:1119,23,0)</f>
        <v>0</v>
      </c>
      <c r="F119" s="1">
        <v>633.0</v>
      </c>
      <c r="G119" s="1">
        <v>537.0</v>
      </c>
      <c r="H119" s="1">
        <v>454.0</v>
      </c>
      <c r="I119" s="1">
        <v>328.0</v>
      </c>
      <c r="J119" s="1">
        <v>472.0</v>
      </c>
      <c r="K119" s="1">
        <v>448.0</v>
      </c>
      <c r="L119" s="1">
        <v>468.0</v>
      </c>
      <c r="M119" s="1">
        <v>509.0</v>
      </c>
      <c r="N119" s="1">
        <v>502.0</v>
      </c>
      <c r="O119" s="1">
        <v>414.0</v>
      </c>
      <c r="P119" s="1">
        <v>262.0</v>
      </c>
      <c r="Q119" s="1">
        <f t="shared" si="2"/>
        <v>5027</v>
      </c>
      <c r="R119" s="1">
        <v>258.0</v>
      </c>
      <c r="S119" s="1">
        <v>189.0</v>
      </c>
      <c r="T119" s="1">
        <v>367.0</v>
      </c>
      <c r="U119" s="1">
        <v>456.0</v>
      </c>
      <c r="V119" s="1">
        <v>585.0</v>
      </c>
      <c r="W119" s="1">
        <v>723.0</v>
      </c>
      <c r="X119" s="1">
        <v>830.0</v>
      </c>
      <c r="Y119" s="1">
        <v>678.0</v>
      </c>
      <c r="Z119" s="1">
        <v>708.0</v>
      </c>
      <c r="AA119">
        <f t="shared" si="3"/>
        <v>4794</v>
      </c>
      <c r="AB119" s="1"/>
      <c r="AC119" s="1" t="s">
        <v>148</v>
      </c>
      <c r="AD119" s="2">
        <f t="shared" ref="AD119:AE119" si="121">(Y119-L119)/Y119</f>
        <v>0.3097345133</v>
      </c>
      <c r="AE119" s="2">
        <f t="shared" si="121"/>
        <v>0.2810734463</v>
      </c>
      <c r="AF119" s="2">
        <f t="shared" si="5"/>
        <v>0.2954039798</v>
      </c>
    </row>
    <row r="120">
      <c r="A120" s="1" t="s">
        <v>149</v>
      </c>
      <c r="B120" s="1">
        <v>38.923583</v>
      </c>
      <c r="C120" s="1">
        <v>-77.050046</v>
      </c>
      <c r="D120" s="1" t="str">
        <f>vlookup(A120,'Copy of Geographic Info'!A$1:D$658,3,0)</f>
        <v>Cleveland Park, Woodley Park, Massachusetts Avenue Heights, Woodland-Normanstone Terrace</v>
      </c>
      <c r="E120" s="1">
        <f>vlookup(A120,'When did stations become introd'!119:1120,23,0)</f>
        <v>0</v>
      </c>
      <c r="F120" s="1">
        <v>629.0</v>
      </c>
      <c r="G120" s="1">
        <v>623.0</v>
      </c>
      <c r="H120" s="1">
        <v>502.0</v>
      </c>
      <c r="I120" s="1">
        <v>253.0</v>
      </c>
      <c r="J120" s="1">
        <v>533.0</v>
      </c>
      <c r="K120" s="1">
        <v>588.0</v>
      </c>
      <c r="L120" s="1">
        <v>521.0</v>
      </c>
      <c r="M120" s="1">
        <v>588.0</v>
      </c>
      <c r="N120" s="1">
        <v>564.0</v>
      </c>
      <c r="O120" s="1">
        <v>439.0</v>
      </c>
      <c r="P120" s="1">
        <v>269.0</v>
      </c>
      <c r="Q120" s="1">
        <f t="shared" si="2"/>
        <v>5509</v>
      </c>
      <c r="R120" s="1">
        <v>318.0</v>
      </c>
      <c r="S120" s="1">
        <v>215.0</v>
      </c>
      <c r="T120" s="1">
        <v>445.0</v>
      </c>
      <c r="U120" s="1">
        <v>487.0</v>
      </c>
      <c r="V120" s="1">
        <v>576.0</v>
      </c>
      <c r="W120" s="1">
        <v>590.0</v>
      </c>
      <c r="X120" s="1">
        <v>636.0</v>
      </c>
      <c r="Y120" s="1">
        <v>577.0</v>
      </c>
      <c r="Z120" s="1">
        <v>724.0</v>
      </c>
      <c r="AA120">
        <f t="shared" si="3"/>
        <v>4568</v>
      </c>
      <c r="AB120" s="1"/>
      <c r="AC120" s="1" t="s">
        <v>149</v>
      </c>
      <c r="AD120" s="2">
        <f t="shared" ref="AD120:AE120" si="122">(Y120-L120)/Y120</f>
        <v>0.09705372617</v>
      </c>
      <c r="AE120" s="2">
        <f t="shared" si="122"/>
        <v>0.1878453039</v>
      </c>
      <c r="AF120" s="2">
        <f t="shared" si="5"/>
        <v>0.142449515</v>
      </c>
    </row>
    <row r="121">
      <c r="A121" s="1" t="s">
        <v>150</v>
      </c>
      <c r="B121" s="1">
        <v>38.8577850981524</v>
      </c>
      <c r="C121" s="1">
        <v>-77.0516976714134</v>
      </c>
      <c r="D121" s="1" t="str">
        <f>vlookup(A121,'Copy of Geographic Info'!A$1:D$658,3,0)</f>
        <v/>
      </c>
      <c r="E121" s="1">
        <f>vlookup(A121,'When did stations become introd'!120:1121,23,0)</f>
        <v>0</v>
      </c>
      <c r="F121" s="1">
        <v>627.0</v>
      </c>
      <c r="G121" s="1">
        <v>519.0</v>
      </c>
      <c r="H121" s="1">
        <v>303.0</v>
      </c>
      <c r="I121" s="1">
        <v>132.0</v>
      </c>
      <c r="J121" s="1">
        <v>197.0</v>
      </c>
      <c r="K121" s="1">
        <v>246.0</v>
      </c>
      <c r="L121" s="1">
        <v>225.0</v>
      </c>
      <c r="M121" s="1">
        <v>227.0</v>
      </c>
      <c r="N121" s="1">
        <v>199.0</v>
      </c>
      <c r="O121" s="1">
        <v>163.0</v>
      </c>
      <c r="P121" s="1">
        <v>67.0</v>
      </c>
      <c r="Q121" s="1">
        <f t="shared" si="2"/>
        <v>2905</v>
      </c>
      <c r="R121" s="1">
        <v>72.0</v>
      </c>
      <c r="S121" s="1">
        <v>51.0</v>
      </c>
      <c r="T121" s="1">
        <v>132.0</v>
      </c>
      <c r="U121" s="1">
        <v>171.0</v>
      </c>
      <c r="V121" s="1">
        <v>205.0</v>
      </c>
      <c r="W121" s="1">
        <v>294.0</v>
      </c>
      <c r="X121" s="1">
        <v>392.0</v>
      </c>
      <c r="Y121" s="1">
        <v>406.0</v>
      </c>
      <c r="Z121" s="1">
        <v>409.0</v>
      </c>
      <c r="AA121">
        <f t="shared" si="3"/>
        <v>2132</v>
      </c>
      <c r="AB121" s="1"/>
      <c r="AC121" s="1" t="s">
        <v>150</v>
      </c>
      <c r="AD121" s="2">
        <f t="shared" ref="AD121:AE121" si="123">(Y121-L121)/Y121</f>
        <v>0.4458128079</v>
      </c>
      <c r="AE121" s="2">
        <f t="shared" si="123"/>
        <v>0.4449877751</v>
      </c>
      <c r="AF121" s="2">
        <f t="shared" si="5"/>
        <v>0.4454002915</v>
      </c>
    </row>
    <row r="122">
      <c r="A122" s="1" t="s">
        <v>151</v>
      </c>
      <c r="B122" s="1">
        <v>38.928893</v>
      </c>
      <c r="C122" s="1">
        <v>-77.03625</v>
      </c>
      <c r="D122" s="1" t="str">
        <f>vlookup(A122,'Copy of Geographic Info'!A$1:D$658,3,0)</f>
        <v>Columbia Heights, Mt. Pleasant, Pleasant Plains, Park View</v>
      </c>
      <c r="E122" s="1">
        <f>vlookup(A122,'When did stations become introd'!121:1122,23,0)</f>
        <v>0</v>
      </c>
      <c r="F122" s="1">
        <v>626.0</v>
      </c>
      <c r="G122" s="1">
        <v>588.0</v>
      </c>
      <c r="H122" s="1">
        <v>476.0</v>
      </c>
      <c r="I122" s="1">
        <v>446.0</v>
      </c>
      <c r="J122" s="1">
        <v>600.0</v>
      </c>
      <c r="K122" s="1">
        <v>638.0</v>
      </c>
      <c r="L122" s="1">
        <v>634.0</v>
      </c>
      <c r="M122" s="1">
        <v>627.0</v>
      </c>
      <c r="N122" s="1">
        <v>610.0</v>
      </c>
      <c r="O122" s="1">
        <v>399.0</v>
      </c>
      <c r="P122" s="1">
        <v>265.0</v>
      </c>
      <c r="Q122" s="1">
        <f t="shared" si="2"/>
        <v>5909</v>
      </c>
      <c r="R122" s="1">
        <v>292.0</v>
      </c>
      <c r="S122" s="1">
        <v>207.0</v>
      </c>
      <c r="T122" s="1">
        <v>381.0</v>
      </c>
      <c r="U122" s="1">
        <v>417.0</v>
      </c>
      <c r="V122" s="1">
        <v>643.0</v>
      </c>
      <c r="W122" s="1">
        <v>602.0</v>
      </c>
      <c r="X122" s="1">
        <v>657.0</v>
      </c>
      <c r="Y122" s="1">
        <v>547.0</v>
      </c>
      <c r="Z122" s="1">
        <v>658.0</v>
      </c>
      <c r="AA122">
        <f t="shared" si="3"/>
        <v>4404</v>
      </c>
      <c r="AB122" s="1"/>
      <c r="AC122" s="1" t="s">
        <v>151</v>
      </c>
      <c r="AD122" s="2">
        <f t="shared" ref="AD122:AE122" si="124">(Y122-L122)/Y122</f>
        <v>-0.1590493601</v>
      </c>
      <c r="AE122" s="2">
        <f t="shared" si="124"/>
        <v>0.04711246201</v>
      </c>
      <c r="AF122" s="2">
        <f t="shared" si="5"/>
        <v>-0.05596844907</v>
      </c>
    </row>
    <row r="123">
      <c r="A123" s="1" t="s">
        <v>152</v>
      </c>
      <c r="B123" s="1">
        <v>38.8955381666666</v>
      </c>
      <c r="C123" s="1">
        <v>-77.0160953333333</v>
      </c>
      <c r="D123" s="1" t="str">
        <f>vlookup(A123,'Copy of Geographic Info'!A$1:D$658,3,0)</f>
        <v>Downtown, Chinatown, Penn Quarters, Mount Vernon Square, North Capitol Street</v>
      </c>
      <c r="E123" s="1">
        <f>vlookup(A123,'When did stations become introd'!122:1123,23,0)</f>
        <v>0</v>
      </c>
      <c r="F123" s="1">
        <v>621.0</v>
      </c>
      <c r="G123" s="1">
        <v>531.0</v>
      </c>
      <c r="H123" s="1">
        <v>339.0</v>
      </c>
      <c r="I123" s="1">
        <v>151.0</v>
      </c>
      <c r="J123" s="1">
        <v>345.0</v>
      </c>
      <c r="K123" s="1">
        <v>222.0</v>
      </c>
      <c r="L123" s="1">
        <v>259.0</v>
      </c>
      <c r="M123" s="1">
        <v>213.0</v>
      </c>
      <c r="N123" s="1">
        <v>209.0</v>
      </c>
      <c r="O123" s="1">
        <v>229.0</v>
      </c>
      <c r="P123" s="1">
        <v>126.0</v>
      </c>
      <c r="Q123" s="1">
        <f t="shared" si="2"/>
        <v>3245</v>
      </c>
      <c r="R123" s="1">
        <v>93.0</v>
      </c>
      <c r="S123" s="1">
        <v>81.0</v>
      </c>
      <c r="T123" s="1">
        <v>167.0</v>
      </c>
      <c r="U123" s="1">
        <v>203.0</v>
      </c>
      <c r="V123" s="1">
        <v>189.0</v>
      </c>
      <c r="W123" s="1">
        <v>239.0</v>
      </c>
      <c r="X123" s="1">
        <v>294.0</v>
      </c>
      <c r="Y123" s="1">
        <v>249.0</v>
      </c>
      <c r="Z123" s="1">
        <v>328.0</v>
      </c>
      <c r="AA123">
        <f t="shared" si="3"/>
        <v>1843</v>
      </c>
      <c r="AB123" s="1"/>
      <c r="AC123" s="1" t="s">
        <v>152</v>
      </c>
      <c r="AD123" s="2">
        <f t="shared" ref="AD123:AE123" si="125">(Y123-L123)/Y123</f>
        <v>-0.04016064257</v>
      </c>
      <c r="AE123" s="2">
        <f t="shared" si="125"/>
        <v>0.3506097561</v>
      </c>
      <c r="AF123" s="2">
        <f t="shared" si="5"/>
        <v>0.1552245568</v>
      </c>
    </row>
    <row r="124">
      <c r="A124" s="1" t="s">
        <v>153</v>
      </c>
      <c r="B124" s="1">
        <v>38.9066</v>
      </c>
      <c r="C124" s="1">
        <v>-77.05152</v>
      </c>
      <c r="D124" s="1" t="str">
        <f>vlookup(A124,'Copy of Geographic Info'!A$1:D$658,3,0)</f>
        <v>West End, Foggy Bottom, GWU</v>
      </c>
      <c r="E124" s="1">
        <f>vlookup(A124,'When did stations become introd'!123:1124,23,0)</f>
        <v>0</v>
      </c>
      <c r="F124" s="1">
        <v>617.0</v>
      </c>
      <c r="G124" s="1">
        <v>535.0</v>
      </c>
      <c r="H124" s="1">
        <v>348.0</v>
      </c>
      <c r="I124" s="1">
        <v>211.0</v>
      </c>
      <c r="J124" s="1">
        <v>363.0</v>
      </c>
      <c r="K124" s="1">
        <v>425.0</v>
      </c>
      <c r="L124" s="1">
        <v>457.0</v>
      </c>
      <c r="M124" s="1">
        <v>451.0</v>
      </c>
      <c r="N124" s="1">
        <v>433.0</v>
      </c>
      <c r="O124" s="1">
        <v>324.0</v>
      </c>
      <c r="P124" s="1">
        <v>207.0</v>
      </c>
      <c r="Q124" s="1">
        <f t="shared" si="2"/>
        <v>4371</v>
      </c>
      <c r="R124" s="1">
        <v>189.0</v>
      </c>
      <c r="S124" s="1">
        <v>171.0</v>
      </c>
      <c r="T124" s="1">
        <v>355.0</v>
      </c>
      <c r="U124" s="1">
        <v>411.0</v>
      </c>
      <c r="V124" s="1">
        <v>484.0</v>
      </c>
      <c r="W124" s="1">
        <v>604.0</v>
      </c>
      <c r="X124" s="1">
        <v>742.0</v>
      </c>
      <c r="Y124" s="1">
        <v>670.0</v>
      </c>
      <c r="Z124" s="1">
        <v>811.0</v>
      </c>
      <c r="AA124">
        <f t="shared" si="3"/>
        <v>4437</v>
      </c>
      <c r="AB124" s="1"/>
      <c r="AC124" s="1" t="s">
        <v>153</v>
      </c>
      <c r="AD124" s="2">
        <f t="shared" ref="AD124:AE124" si="126">(Y124-L124)/Y124</f>
        <v>0.3179104478</v>
      </c>
      <c r="AE124" s="2">
        <f t="shared" si="126"/>
        <v>0.4438964242</v>
      </c>
      <c r="AF124" s="2">
        <f t="shared" si="5"/>
        <v>0.380903436</v>
      </c>
    </row>
    <row r="125">
      <c r="A125" s="1" t="s">
        <v>154</v>
      </c>
      <c r="B125" s="1">
        <v>38.902204</v>
      </c>
      <c r="C125" s="1">
        <v>-77.04337</v>
      </c>
      <c r="D125" s="1" t="str">
        <f>vlookup(A125,'Copy of Geographic Info'!A$1:D$658,3,0)</f>
        <v>Dupont Circle, Connecticut Avenue/K Street</v>
      </c>
      <c r="E125" s="1">
        <f>vlookup(A125,'When did stations become introd'!124:1125,23,0)</f>
        <v>0</v>
      </c>
      <c r="F125" s="1">
        <v>616.0</v>
      </c>
      <c r="G125" s="1">
        <v>493.0</v>
      </c>
      <c r="H125" s="1">
        <v>320.0</v>
      </c>
      <c r="I125" s="1">
        <v>139.0</v>
      </c>
      <c r="J125" s="1">
        <v>535.0</v>
      </c>
      <c r="K125" s="1">
        <v>314.0</v>
      </c>
      <c r="L125" s="1">
        <v>429.0</v>
      </c>
      <c r="M125" s="1">
        <v>303.0</v>
      </c>
      <c r="N125" s="1">
        <v>307.0</v>
      </c>
      <c r="O125" s="1">
        <v>255.0</v>
      </c>
      <c r="P125" s="1">
        <v>137.0</v>
      </c>
      <c r="Q125" s="1">
        <f t="shared" si="2"/>
        <v>3848</v>
      </c>
      <c r="R125" s="1">
        <v>97.0</v>
      </c>
      <c r="S125" s="1">
        <v>119.0</v>
      </c>
      <c r="T125" s="1">
        <v>233.0</v>
      </c>
      <c r="U125" s="1">
        <v>261.0</v>
      </c>
      <c r="V125" s="1">
        <v>284.0</v>
      </c>
      <c r="W125" s="1">
        <v>334.0</v>
      </c>
      <c r="X125" s="1">
        <v>376.0</v>
      </c>
      <c r="Y125" s="1">
        <v>370.0</v>
      </c>
      <c r="Z125" s="1">
        <v>380.0</v>
      </c>
      <c r="AA125">
        <f t="shared" si="3"/>
        <v>2454</v>
      </c>
      <c r="AB125" s="1"/>
      <c r="AC125" s="1" t="s">
        <v>154</v>
      </c>
      <c r="AD125" s="2">
        <f t="shared" ref="AD125:AE125" si="127">(Y125-L125)/Y125</f>
        <v>-0.1594594595</v>
      </c>
      <c r="AE125" s="2">
        <f t="shared" si="127"/>
        <v>0.2026315789</v>
      </c>
      <c r="AF125" s="2">
        <f t="shared" si="5"/>
        <v>0.02158605974</v>
      </c>
    </row>
    <row r="126">
      <c r="A126" s="1" t="s">
        <v>155</v>
      </c>
      <c r="B126" s="1">
        <v>38.920387</v>
      </c>
      <c r="C126" s="1">
        <v>-77.025672</v>
      </c>
      <c r="D126" s="1" t="str">
        <f>vlookup(A126,'Copy of Geographic Info'!A$1:D$658,3,0)</f>
        <v>Howard University, Le Droit Park, Cardozo/Shaw</v>
      </c>
      <c r="E126" s="1">
        <f>vlookup(A126,'When did stations become introd'!125:1126,23,0)</f>
        <v>0</v>
      </c>
      <c r="F126" s="1">
        <v>615.0</v>
      </c>
      <c r="G126" s="1">
        <v>573.0</v>
      </c>
      <c r="H126" s="1">
        <v>426.0</v>
      </c>
      <c r="I126" s="1">
        <v>272.0</v>
      </c>
      <c r="J126" s="1">
        <v>684.0</v>
      </c>
      <c r="K126" s="1">
        <v>704.0</v>
      </c>
      <c r="L126" s="1">
        <v>938.0</v>
      </c>
      <c r="M126" s="1">
        <v>903.0</v>
      </c>
      <c r="N126" s="1">
        <v>881.0</v>
      </c>
      <c r="O126" s="1">
        <v>757.0</v>
      </c>
      <c r="P126" s="1">
        <v>502.0</v>
      </c>
      <c r="Q126" s="1">
        <f t="shared" si="2"/>
        <v>7255</v>
      </c>
      <c r="R126" s="1">
        <v>483.0</v>
      </c>
      <c r="S126" s="1">
        <v>364.0</v>
      </c>
      <c r="T126" s="1">
        <v>710.0</v>
      </c>
      <c r="U126" s="1">
        <v>920.0</v>
      </c>
      <c r="V126" s="1">
        <v>994.0</v>
      </c>
      <c r="W126" s="1">
        <v>1188.0</v>
      </c>
      <c r="X126" s="1">
        <v>1350.0</v>
      </c>
      <c r="Y126" s="1">
        <v>1257.0</v>
      </c>
      <c r="Z126" s="1">
        <v>1457.0</v>
      </c>
      <c r="AA126">
        <f t="shared" si="3"/>
        <v>8723</v>
      </c>
      <c r="AB126" s="1"/>
      <c r="AC126" s="1" t="s">
        <v>155</v>
      </c>
      <c r="AD126" s="2">
        <f t="shared" ref="AD126:AE126" si="128">(Y126-L126)/Y126</f>
        <v>0.2537788385</v>
      </c>
      <c r="AE126" s="2">
        <f t="shared" si="128"/>
        <v>0.3802333562</v>
      </c>
      <c r="AF126" s="2">
        <f t="shared" si="5"/>
        <v>0.3170060974</v>
      </c>
    </row>
    <row r="127">
      <c r="A127" s="1" t="s">
        <v>156</v>
      </c>
      <c r="B127" s="1">
        <v>38.8947246666666</v>
      </c>
      <c r="C127" s="1">
        <v>-77.0231291666666</v>
      </c>
      <c r="D127" s="1" t="str">
        <f>vlookup(A127,'Copy of Geographic Info'!A$1:D$658,3,0)</f>
        <v>Downtown, Chinatown, Penn Quarters, Mount Vernon Square, North Capitol Street</v>
      </c>
      <c r="E127" s="1">
        <f>vlookup(A127,'When did stations become introd'!126:1127,23,0)</f>
        <v>0</v>
      </c>
      <c r="F127" s="1">
        <v>614.0</v>
      </c>
      <c r="G127" s="1">
        <v>466.0</v>
      </c>
      <c r="H127" s="1">
        <v>405.0</v>
      </c>
      <c r="I127" s="1">
        <v>294.0</v>
      </c>
      <c r="J127" s="1">
        <v>566.0</v>
      </c>
      <c r="K127" s="1">
        <v>510.0</v>
      </c>
      <c r="L127" s="1">
        <v>548.0</v>
      </c>
      <c r="M127" s="1">
        <v>415.0</v>
      </c>
      <c r="N127" s="1">
        <v>526.0</v>
      </c>
      <c r="O127" s="1">
        <v>362.0</v>
      </c>
      <c r="P127" s="1">
        <v>217.0</v>
      </c>
      <c r="Q127" s="1">
        <f t="shared" si="2"/>
        <v>4923</v>
      </c>
      <c r="R127" s="1">
        <v>151.0</v>
      </c>
      <c r="S127" s="1">
        <v>147.0</v>
      </c>
      <c r="T127" s="1">
        <v>363.0</v>
      </c>
      <c r="U127" s="1">
        <v>486.0</v>
      </c>
      <c r="V127" s="1">
        <v>544.0</v>
      </c>
      <c r="W127" s="1">
        <v>595.0</v>
      </c>
      <c r="X127" s="1">
        <v>726.0</v>
      </c>
      <c r="Y127" s="1">
        <v>675.0</v>
      </c>
      <c r="Z127" s="1">
        <v>797.0</v>
      </c>
      <c r="AA127">
        <f t="shared" si="3"/>
        <v>4484</v>
      </c>
      <c r="AB127" s="1"/>
      <c r="AC127" s="1" t="s">
        <v>156</v>
      </c>
      <c r="AD127" s="2">
        <f t="shared" ref="AD127:AE127" si="129">(Y127-L127)/Y127</f>
        <v>0.1881481481</v>
      </c>
      <c r="AE127" s="2">
        <f t="shared" si="129"/>
        <v>0.4792973651</v>
      </c>
      <c r="AF127" s="2">
        <f t="shared" si="5"/>
        <v>0.3337227566</v>
      </c>
    </row>
    <row r="128">
      <c r="A128" s="1" t="s">
        <v>157</v>
      </c>
      <c r="B128" s="1">
        <v>38.890612</v>
      </c>
      <c r="C128" s="1">
        <v>-77.084801</v>
      </c>
      <c r="D128" s="1" t="str">
        <f>vlookup(A128,'Copy of Geographic Info'!A$1:D$658,3,0)</f>
        <v/>
      </c>
      <c r="E128" s="1">
        <f>vlookup(A128,'When did stations become introd'!127:1128,23,0)</f>
        <v>0</v>
      </c>
      <c r="F128" s="1">
        <v>612.0</v>
      </c>
      <c r="G128" s="1">
        <v>552.0</v>
      </c>
      <c r="H128" s="1">
        <v>461.0</v>
      </c>
      <c r="I128" s="1">
        <v>383.0</v>
      </c>
      <c r="J128" s="1">
        <v>489.0</v>
      </c>
      <c r="K128" s="1">
        <v>468.0</v>
      </c>
      <c r="L128" s="1">
        <v>471.0</v>
      </c>
      <c r="M128" s="1">
        <v>510.0</v>
      </c>
      <c r="N128" s="1">
        <v>437.0</v>
      </c>
      <c r="O128" s="1">
        <v>250.0</v>
      </c>
      <c r="P128" s="1">
        <v>215.0</v>
      </c>
      <c r="Q128" s="1">
        <f t="shared" si="2"/>
        <v>4848</v>
      </c>
      <c r="R128" s="1">
        <v>191.0</v>
      </c>
      <c r="S128" s="1">
        <v>134.0</v>
      </c>
      <c r="T128" s="1">
        <v>364.0</v>
      </c>
      <c r="U128" s="1">
        <v>491.0</v>
      </c>
      <c r="V128" s="1">
        <v>523.0</v>
      </c>
      <c r="W128" s="1">
        <v>644.0</v>
      </c>
      <c r="X128" s="1">
        <v>546.0</v>
      </c>
      <c r="Y128" s="1">
        <v>564.0</v>
      </c>
      <c r="Z128" s="1">
        <v>560.0</v>
      </c>
      <c r="AA128">
        <f t="shared" si="3"/>
        <v>4017</v>
      </c>
      <c r="AB128" s="1"/>
      <c r="AC128" s="1" t="s">
        <v>157</v>
      </c>
      <c r="AD128" s="2">
        <f t="shared" ref="AD128:AE128" si="130">(Y128-L128)/Y128</f>
        <v>0.164893617</v>
      </c>
      <c r="AE128" s="2">
        <f t="shared" si="130"/>
        <v>0.08928571429</v>
      </c>
      <c r="AF128" s="2">
        <f t="shared" si="5"/>
        <v>0.1270896657</v>
      </c>
    </row>
    <row r="129">
      <c r="A129" s="1" t="s">
        <v>158</v>
      </c>
      <c r="B129" s="1">
        <v>38.90375</v>
      </c>
      <c r="C129" s="1">
        <v>-77.06269</v>
      </c>
      <c r="D129" s="1" t="str">
        <f>vlookup(A129,'Copy of Geographic Info'!A$1:D$658,3,0)</f>
        <v>Georgetown, Burleith/Hillandale</v>
      </c>
      <c r="E129" s="1">
        <f>vlookup(A129,'When did stations become introd'!128:1129,23,0)</f>
        <v>0</v>
      </c>
      <c r="F129" s="1">
        <v>612.0</v>
      </c>
      <c r="G129" s="1">
        <v>496.0</v>
      </c>
      <c r="H129" s="1">
        <v>456.0</v>
      </c>
      <c r="I129" s="1">
        <v>513.0</v>
      </c>
      <c r="J129" s="1">
        <v>556.0</v>
      </c>
      <c r="K129" s="1">
        <v>694.0</v>
      </c>
      <c r="L129" s="1">
        <v>736.0</v>
      </c>
      <c r="M129" s="1">
        <v>665.0</v>
      </c>
      <c r="N129" s="1">
        <v>566.0</v>
      </c>
      <c r="O129" s="1">
        <v>398.0</v>
      </c>
      <c r="P129" s="1">
        <v>231.0</v>
      </c>
      <c r="Q129" s="1">
        <f t="shared" si="2"/>
        <v>5923</v>
      </c>
      <c r="R129" s="1">
        <v>181.0</v>
      </c>
      <c r="S129" s="1">
        <v>142.0</v>
      </c>
      <c r="T129" s="1">
        <v>452.0</v>
      </c>
      <c r="U129" s="1">
        <v>706.0</v>
      </c>
      <c r="V129" s="1">
        <v>858.0</v>
      </c>
      <c r="W129" s="1">
        <v>912.0</v>
      </c>
      <c r="X129" s="1">
        <v>950.0</v>
      </c>
      <c r="Y129" s="1">
        <v>885.0</v>
      </c>
      <c r="Z129" s="1">
        <v>922.0</v>
      </c>
      <c r="AA129">
        <f t="shared" si="3"/>
        <v>6008</v>
      </c>
      <c r="AB129" s="1"/>
      <c r="AC129" s="1" t="s">
        <v>158</v>
      </c>
      <c r="AD129" s="2">
        <f t="shared" ref="AD129:AE129" si="131">(Y129-L129)/Y129</f>
        <v>0.1683615819</v>
      </c>
      <c r="AE129" s="2">
        <f t="shared" si="131"/>
        <v>0.2787418655</v>
      </c>
      <c r="AF129" s="2">
        <f t="shared" si="5"/>
        <v>0.2235517237</v>
      </c>
    </row>
    <row r="130">
      <c r="A130" s="1" t="s">
        <v>159</v>
      </c>
      <c r="B130" s="1">
        <v>38.8996945</v>
      </c>
      <c r="C130" s="1">
        <v>-77.0092703333333</v>
      </c>
      <c r="D130" s="1" t="str">
        <f>vlookup(A130,'Copy of Geographic Info'!A$1:D$658,3,0)</f>
        <v>Downtown, Chinatown, Penn Quarters, Mount Vernon Square, North Capitol Street</v>
      </c>
      <c r="E130" s="1">
        <f>vlookup(A130,'When did stations become introd'!129:1130,23,0)</f>
        <v>0</v>
      </c>
      <c r="F130" s="1">
        <v>602.0</v>
      </c>
      <c r="G130" s="1">
        <v>492.0</v>
      </c>
      <c r="H130" s="1">
        <v>378.0</v>
      </c>
      <c r="I130" s="1">
        <v>259.0</v>
      </c>
      <c r="J130" s="1">
        <v>334.0</v>
      </c>
      <c r="K130" s="1">
        <v>277.0</v>
      </c>
      <c r="L130" s="1">
        <v>252.0</v>
      </c>
      <c r="M130" s="1">
        <v>238.0</v>
      </c>
      <c r="N130" s="1">
        <v>236.0</v>
      </c>
      <c r="O130" s="1">
        <v>192.0</v>
      </c>
      <c r="P130" s="1">
        <v>99.0</v>
      </c>
      <c r="Q130" s="1">
        <f t="shared" si="2"/>
        <v>3359</v>
      </c>
      <c r="R130" s="1">
        <v>89.0</v>
      </c>
      <c r="S130" s="1">
        <v>64.0</v>
      </c>
      <c r="T130" s="1">
        <v>166.0</v>
      </c>
      <c r="U130" s="1">
        <v>215.0</v>
      </c>
      <c r="V130" s="1">
        <v>249.0</v>
      </c>
      <c r="W130" s="1">
        <v>274.0</v>
      </c>
      <c r="X130" s="1">
        <v>325.0</v>
      </c>
      <c r="Y130" s="1">
        <v>308.0</v>
      </c>
      <c r="Z130" s="1">
        <v>417.0</v>
      </c>
      <c r="AA130">
        <f t="shared" si="3"/>
        <v>2107</v>
      </c>
      <c r="AB130" s="1"/>
      <c r="AC130" s="1" t="s">
        <v>159</v>
      </c>
      <c r="AD130" s="2">
        <f t="shared" ref="AD130:AE130" si="132">(Y130-L130)/Y130</f>
        <v>0.1818181818</v>
      </c>
      <c r="AE130" s="2">
        <f t="shared" si="132"/>
        <v>0.4292565947</v>
      </c>
      <c r="AF130" s="2">
        <f t="shared" si="5"/>
        <v>0.3055373883</v>
      </c>
    </row>
    <row r="131">
      <c r="A131" s="1" t="s">
        <v>160</v>
      </c>
      <c r="B131" s="1">
        <v>38.917622</v>
      </c>
      <c r="C131" s="1">
        <v>-77.01597</v>
      </c>
      <c r="D131" s="1" t="str">
        <f>vlookup(A131,'Copy of Geographic Info'!A$1:D$658,3,0)</f>
        <v>Howard University, Le Droit Park, Cardozo/Shaw</v>
      </c>
      <c r="E131" s="1">
        <f>vlookup(A131,'When did stations become introd'!130:1131,23,0)</f>
        <v>0</v>
      </c>
      <c r="F131" s="1">
        <v>600.0</v>
      </c>
      <c r="G131" s="1">
        <v>518.0</v>
      </c>
      <c r="H131" s="1">
        <v>506.0</v>
      </c>
      <c r="I131" s="1">
        <v>562.0</v>
      </c>
      <c r="J131" s="1">
        <v>793.0</v>
      </c>
      <c r="K131" s="1">
        <v>784.0</v>
      </c>
      <c r="L131" s="1">
        <v>747.0</v>
      </c>
      <c r="M131" s="1">
        <v>849.0</v>
      </c>
      <c r="N131" s="1">
        <v>857.0</v>
      </c>
      <c r="O131" s="1">
        <v>674.0</v>
      </c>
      <c r="P131" s="1">
        <v>418.0</v>
      </c>
      <c r="Q131" s="1">
        <f t="shared" si="2"/>
        <v>7308</v>
      </c>
      <c r="R131" s="1">
        <v>463.0</v>
      </c>
      <c r="S131" s="1">
        <v>330.0</v>
      </c>
      <c r="T131" s="1">
        <v>658.0</v>
      </c>
      <c r="U131" s="1">
        <v>725.0</v>
      </c>
      <c r="V131" s="1">
        <v>883.0</v>
      </c>
      <c r="W131" s="1">
        <v>911.0</v>
      </c>
      <c r="X131" s="1">
        <v>1039.0</v>
      </c>
      <c r="Y131" s="1">
        <v>918.0</v>
      </c>
      <c r="Z131" s="1">
        <v>986.0</v>
      </c>
      <c r="AA131">
        <f t="shared" si="3"/>
        <v>6913</v>
      </c>
      <c r="AB131" s="1"/>
      <c r="AC131" s="1" t="s">
        <v>160</v>
      </c>
      <c r="AD131" s="2">
        <f t="shared" ref="AD131:AE131" si="133">(Y131-L131)/Y131</f>
        <v>0.1862745098</v>
      </c>
      <c r="AE131" s="2">
        <f t="shared" si="133"/>
        <v>0.1389452333</v>
      </c>
      <c r="AF131" s="2">
        <f t="shared" si="5"/>
        <v>0.1626098715</v>
      </c>
    </row>
    <row r="132">
      <c r="A132" s="1" t="s">
        <v>161</v>
      </c>
      <c r="B132" s="1">
        <v>38.910972</v>
      </c>
      <c r="C132" s="1">
        <v>-77.00495</v>
      </c>
      <c r="D132" s="1" t="str">
        <f>vlookup(A132,'Copy of Geographic Info'!A$1:D$658,3,0)</f>
        <v>Edgewood, Bloomingdale, Truxton Circle, Eckington</v>
      </c>
      <c r="E132" s="1">
        <f>vlookup(A132,'When did stations become introd'!131:1132,23,0)</f>
        <v>0</v>
      </c>
      <c r="F132" s="1">
        <v>597.0</v>
      </c>
      <c r="G132" s="1">
        <v>554.0</v>
      </c>
      <c r="H132" s="1">
        <v>599.0</v>
      </c>
      <c r="I132" s="1">
        <v>640.0</v>
      </c>
      <c r="J132" s="1">
        <v>937.0</v>
      </c>
      <c r="K132" s="1">
        <v>945.0</v>
      </c>
      <c r="L132" s="1">
        <v>1063.0</v>
      </c>
      <c r="M132" s="1">
        <v>1076.0</v>
      </c>
      <c r="N132" s="1">
        <v>924.0</v>
      </c>
      <c r="O132" s="1">
        <v>666.0</v>
      </c>
      <c r="P132" s="1">
        <v>403.0</v>
      </c>
      <c r="Q132" s="1">
        <f t="shared" si="2"/>
        <v>8404</v>
      </c>
      <c r="R132" s="1">
        <v>322.0</v>
      </c>
      <c r="S132" s="1">
        <v>231.0</v>
      </c>
      <c r="T132" s="1">
        <v>524.0</v>
      </c>
      <c r="U132" s="1">
        <v>743.0</v>
      </c>
      <c r="V132" s="1">
        <v>839.0</v>
      </c>
      <c r="W132" s="1">
        <v>862.0</v>
      </c>
      <c r="X132" s="1">
        <v>959.0</v>
      </c>
      <c r="Y132" s="1">
        <v>937.0</v>
      </c>
      <c r="Z132" s="1">
        <v>1253.0</v>
      </c>
      <c r="AA132">
        <f t="shared" si="3"/>
        <v>6670</v>
      </c>
      <c r="AB132" s="1"/>
      <c r="AC132" s="1" t="s">
        <v>161</v>
      </c>
      <c r="AD132" s="2">
        <f t="shared" ref="AD132:AE132" si="134">(Y132-L132)/Y132</f>
        <v>-0.1344717182</v>
      </c>
      <c r="AE132" s="2">
        <f t="shared" si="134"/>
        <v>0.1412609737</v>
      </c>
      <c r="AF132" s="2">
        <f t="shared" si="5"/>
        <v>0.003394627707</v>
      </c>
    </row>
    <row r="133">
      <c r="A133" s="1" t="s">
        <v>162</v>
      </c>
      <c r="B133" s="1">
        <v>38.8851</v>
      </c>
      <c r="C133" s="1">
        <v>-77.0023</v>
      </c>
      <c r="D133" s="1" t="str">
        <f>vlookup(A133,'Copy of Geographic Info'!A$1:D$658,3,0)</f>
        <v>Capitol Hill, Lincoln Park</v>
      </c>
      <c r="E133" s="1">
        <f>vlookup(A133,'When did stations become introd'!132:1133,23,0)</f>
        <v>0</v>
      </c>
      <c r="F133" s="1">
        <v>597.0</v>
      </c>
      <c r="G133" s="1">
        <v>532.0</v>
      </c>
      <c r="H133" s="1">
        <v>441.0</v>
      </c>
      <c r="I133" s="1">
        <v>244.0</v>
      </c>
      <c r="J133" s="1">
        <v>330.0</v>
      </c>
      <c r="K133" s="1">
        <v>499.0</v>
      </c>
      <c r="L133" s="1">
        <v>486.0</v>
      </c>
      <c r="M133" s="1">
        <v>571.0</v>
      </c>
      <c r="N133" s="1">
        <v>518.0</v>
      </c>
      <c r="O133" s="1">
        <v>419.0</v>
      </c>
      <c r="P133" s="1">
        <v>278.0</v>
      </c>
      <c r="Q133" s="1">
        <f t="shared" si="2"/>
        <v>4915</v>
      </c>
      <c r="R133" s="1">
        <v>286.0</v>
      </c>
      <c r="S133" s="1">
        <v>220.0</v>
      </c>
      <c r="T133" s="1">
        <v>400.0</v>
      </c>
      <c r="U133" s="1">
        <v>513.0</v>
      </c>
      <c r="V133" s="1">
        <v>518.0</v>
      </c>
      <c r="W133" s="1">
        <v>649.0</v>
      </c>
      <c r="X133" s="1">
        <v>732.0</v>
      </c>
      <c r="Y133" s="1">
        <v>539.0</v>
      </c>
      <c r="Z133" s="1">
        <v>667.0</v>
      </c>
      <c r="AA133">
        <f t="shared" si="3"/>
        <v>4524</v>
      </c>
      <c r="AB133" s="1"/>
      <c r="AC133" s="1" t="s">
        <v>162</v>
      </c>
      <c r="AD133" s="2">
        <f t="shared" ref="AD133:AE133" si="135">(Y133-L133)/Y133</f>
        <v>0.09833024119</v>
      </c>
      <c r="AE133" s="2">
        <f t="shared" si="135"/>
        <v>0.143928036</v>
      </c>
      <c r="AF133" s="2">
        <f t="shared" si="5"/>
        <v>0.1211291386</v>
      </c>
    </row>
    <row r="134">
      <c r="A134" s="1" t="s">
        <v>163</v>
      </c>
      <c r="B134" s="1">
        <v>38.905368</v>
      </c>
      <c r="C134" s="1">
        <v>-77.065149</v>
      </c>
      <c r="D134" s="1" t="str">
        <f>vlookup(A134,'Copy of Geographic Info'!A$1:D$658,3,0)</f>
        <v>Georgetown, Burleith/Hillandale</v>
      </c>
      <c r="E134" s="1">
        <f>vlookup(A134,'When did stations become introd'!133:1134,23,0)</f>
        <v>0</v>
      </c>
      <c r="F134" s="1">
        <v>590.0</v>
      </c>
      <c r="G134" s="1">
        <v>528.0</v>
      </c>
      <c r="H134" s="1">
        <v>492.0</v>
      </c>
      <c r="I134" s="1">
        <v>534.0</v>
      </c>
      <c r="J134" s="1">
        <v>572.0</v>
      </c>
      <c r="K134" s="1">
        <v>779.0</v>
      </c>
      <c r="L134" s="1">
        <v>830.0</v>
      </c>
      <c r="M134" s="1">
        <v>809.0</v>
      </c>
      <c r="N134" s="1">
        <v>855.0</v>
      </c>
      <c r="O134" s="1">
        <v>582.0</v>
      </c>
      <c r="P134" s="1">
        <v>307.0</v>
      </c>
      <c r="Q134" s="1">
        <f t="shared" si="2"/>
        <v>6878</v>
      </c>
      <c r="R134" s="1">
        <v>325.0</v>
      </c>
      <c r="S134" s="1">
        <v>298.0</v>
      </c>
      <c r="T134" s="1">
        <v>591.0</v>
      </c>
      <c r="U134" s="1">
        <v>839.0</v>
      </c>
      <c r="V134" s="1">
        <v>992.0</v>
      </c>
      <c r="W134" s="1">
        <v>1002.0</v>
      </c>
      <c r="X134" s="1">
        <v>1322.0</v>
      </c>
      <c r="Y134" s="1">
        <v>1149.0</v>
      </c>
      <c r="Z134" s="1">
        <v>1255.0</v>
      </c>
      <c r="AA134">
        <f t="shared" si="3"/>
        <v>7773</v>
      </c>
      <c r="AB134" s="1"/>
      <c r="AC134" s="1" t="s">
        <v>163</v>
      </c>
      <c r="AD134" s="2">
        <f t="shared" ref="AD134:AE134" si="136">(Y134-L134)/Y134</f>
        <v>0.2776327241</v>
      </c>
      <c r="AE134" s="2">
        <f t="shared" si="136"/>
        <v>0.3553784861</v>
      </c>
      <c r="AF134" s="2">
        <f t="shared" si="5"/>
        <v>0.3165056051</v>
      </c>
    </row>
    <row r="135">
      <c r="A135" s="1" t="s">
        <v>164</v>
      </c>
      <c r="B135" s="1">
        <v>38.899983</v>
      </c>
      <c r="C135" s="1">
        <v>-76.991383</v>
      </c>
      <c r="D135" s="1" t="str">
        <f>vlookup(A135,'Copy of Geographic Info'!A$1:D$658,3,0)</f>
        <v>Union Station, Stanton Park, Kingman Park</v>
      </c>
      <c r="E135" s="1">
        <f>vlookup(A135,'When did stations become introd'!134:1135,23,0)</f>
        <v>0</v>
      </c>
      <c r="F135" s="1">
        <v>588.0</v>
      </c>
      <c r="G135" s="1">
        <v>472.0</v>
      </c>
      <c r="H135" s="1">
        <v>426.0</v>
      </c>
      <c r="I135" s="1">
        <v>284.0</v>
      </c>
      <c r="J135" s="1">
        <v>440.0</v>
      </c>
      <c r="K135" s="1">
        <v>473.0</v>
      </c>
      <c r="L135" s="1">
        <v>567.0</v>
      </c>
      <c r="M135" s="1">
        <v>555.0</v>
      </c>
      <c r="N135" s="1">
        <v>510.0</v>
      </c>
      <c r="O135" s="1">
        <v>472.0</v>
      </c>
      <c r="P135" s="1">
        <v>275.0</v>
      </c>
      <c r="Q135" s="1">
        <f t="shared" si="2"/>
        <v>5062</v>
      </c>
      <c r="R135" s="1">
        <v>240.0</v>
      </c>
      <c r="S135" s="1">
        <v>165.0</v>
      </c>
      <c r="T135" s="1">
        <v>366.0</v>
      </c>
      <c r="U135" s="1">
        <v>486.0</v>
      </c>
      <c r="V135" s="1">
        <v>558.0</v>
      </c>
      <c r="W135" s="1">
        <v>586.0</v>
      </c>
      <c r="X135" s="1">
        <v>656.0</v>
      </c>
      <c r="Y135" s="1">
        <v>572.0</v>
      </c>
      <c r="Z135" s="1">
        <v>737.0</v>
      </c>
      <c r="AA135">
        <f t="shared" si="3"/>
        <v>4366</v>
      </c>
      <c r="AB135" s="1"/>
      <c r="AC135" s="1" t="s">
        <v>164</v>
      </c>
      <c r="AD135" s="2">
        <f t="shared" ref="AD135:AE135" si="137">(Y135-L135)/Y135</f>
        <v>0.008741258741</v>
      </c>
      <c r="AE135" s="2">
        <f t="shared" si="137"/>
        <v>0.2469470828</v>
      </c>
      <c r="AF135" s="2">
        <f t="shared" si="5"/>
        <v>0.1278441708</v>
      </c>
    </row>
    <row r="136">
      <c r="A136" s="1" t="s">
        <v>165</v>
      </c>
      <c r="B136" s="1">
        <v>38.892934</v>
      </c>
      <c r="C136" s="1">
        <v>-76.998273</v>
      </c>
      <c r="D136" s="1" t="str">
        <f>vlookup(A136,'Copy of Geographic Info'!A$1:D$658,3,0)</f>
        <v>Union Station, Stanton Park, Kingman Park</v>
      </c>
      <c r="E136" s="1">
        <f>vlookup(A136,'When did stations become introd'!135:1136,23,0)</f>
        <v>0</v>
      </c>
      <c r="F136" s="1">
        <v>577.0</v>
      </c>
      <c r="G136" s="1">
        <v>526.0</v>
      </c>
      <c r="H136" s="1">
        <v>370.0</v>
      </c>
      <c r="I136" s="1">
        <v>314.0</v>
      </c>
      <c r="J136" s="1">
        <v>456.0</v>
      </c>
      <c r="K136" s="1">
        <v>403.0</v>
      </c>
      <c r="L136" s="1">
        <v>416.0</v>
      </c>
      <c r="M136" s="1">
        <v>477.0</v>
      </c>
      <c r="N136" s="1">
        <v>432.0</v>
      </c>
      <c r="O136" s="1">
        <v>364.0</v>
      </c>
      <c r="P136" s="1">
        <v>251.0</v>
      </c>
      <c r="Q136" s="1">
        <f t="shared" si="2"/>
        <v>4586</v>
      </c>
      <c r="R136" s="1">
        <v>326.0</v>
      </c>
      <c r="S136" s="1">
        <v>241.0</v>
      </c>
      <c r="T136" s="1">
        <v>489.0</v>
      </c>
      <c r="U136" s="1">
        <v>579.0</v>
      </c>
      <c r="V136" s="1">
        <v>645.0</v>
      </c>
      <c r="W136" s="1">
        <v>597.0</v>
      </c>
      <c r="X136" s="1">
        <v>726.0</v>
      </c>
      <c r="Y136" s="1">
        <v>650.0</v>
      </c>
      <c r="Z136" s="1">
        <v>871.0</v>
      </c>
      <c r="AA136">
        <f t="shared" si="3"/>
        <v>5124</v>
      </c>
      <c r="AB136" s="1"/>
      <c r="AC136" s="1" t="s">
        <v>165</v>
      </c>
      <c r="AD136" s="2">
        <f t="shared" ref="AD136:AE136" si="138">(Y136-L136)/Y136</f>
        <v>0.36</v>
      </c>
      <c r="AE136" s="2">
        <f t="shared" si="138"/>
        <v>0.4523536165</v>
      </c>
      <c r="AF136" s="2">
        <f t="shared" si="5"/>
        <v>0.4061768083</v>
      </c>
    </row>
    <row r="137">
      <c r="A137" s="1" t="s">
        <v>166</v>
      </c>
      <c r="B137" s="1">
        <v>38.896104</v>
      </c>
      <c r="C137" s="1">
        <v>-77.049882</v>
      </c>
      <c r="D137" s="1" t="str">
        <f>vlookup(A137,'Copy of Geographic Info'!A$1:D$658,3,0)</f>
        <v>West End, Foggy Bottom, GWU</v>
      </c>
      <c r="E137" s="1">
        <f>vlookup(A137,'When did stations become introd'!136:1137,23,0)</f>
        <v>0</v>
      </c>
      <c r="F137" s="1">
        <v>563.0</v>
      </c>
      <c r="G137" s="1">
        <v>460.0</v>
      </c>
      <c r="H137" s="1">
        <v>426.0</v>
      </c>
      <c r="I137" s="1">
        <v>335.0</v>
      </c>
      <c r="J137" s="1">
        <v>487.0</v>
      </c>
      <c r="K137" s="1">
        <v>614.0</v>
      </c>
      <c r="L137" s="1">
        <v>616.0</v>
      </c>
      <c r="M137" s="1">
        <v>641.0</v>
      </c>
      <c r="N137" s="1">
        <v>529.0</v>
      </c>
      <c r="O137" s="1">
        <v>444.0</v>
      </c>
      <c r="P137" s="1">
        <v>334.0</v>
      </c>
      <c r="Q137" s="1">
        <f t="shared" si="2"/>
        <v>5449</v>
      </c>
      <c r="R137" s="1">
        <v>308.0</v>
      </c>
      <c r="S137" s="1">
        <v>253.0</v>
      </c>
      <c r="T137" s="1">
        <v>456.0</v>
      </c>
      <c r="U137" s="1">
        <v>574.0</v>
      </c>
      <c r="V137" s="1">
        <v>599.0</v>
      </c>
      <c r="W137" s="1">
        <v>599.0</v>
      </c>
      <c r="X137" s="1">
        <v>726.0</v>
      </c>
      <c r="Y137" s="1">
        <v>615.0</v>
      </c>
      <c r="Z137" s="1">
        <v>798.0</v>
      </c>
      <c r="AA137">
        <f t="shared" si="3"/>
        <v>4928</v>
      </c>
      <c r="AB137" s="1"/>
      <c r="AC137" s="1" t="s">
        <v>166</v>
      </c>
      <c r="AD137" s="2">
        <f t="shared" ref="AD137:AE137" si="139">(Y137-L137)/Y137</f>
        <v>-0.00162601626</v>
      </c>
      <c r="AE137" s="2">
        <f t="shared" si="139"/>
        <v>0.1967418546</v>
      </c>
      <c r="AF137" s="2">
        <f t="shared" si="5"/>
        <v>0.09755791919</v>
      </c>
    </row>
    <row r="138">
      <c r="A138" s="1" t="s">
        <v>167</v>
      </c>
      <c r="B138" s="1">
        <v>38.894514</v>
      </c>
      <c r="C138" s="1">
        <v>-77.031617</v>
      </c>
      <c r="D138" s="1" t="str">
        <f>vlookup(A138,'Copy of Geographic Info'!A$1:D$658,3,0)</f>
        <v>National Mall, Potomac River</v>
      </c>
      <c r="E138" s="1">
        <f>vlookup(A138,'When did stations become introd'!137:1138,23,0)</f>
        <v>0</v>
      </c>
      <c r="F138" s="1">
        <v>561.0</v>
      </c>
      <c r="G138" s="1">
        <v>512.0</v>
      </c>
      <c r="H138" s="1">
        <v>405.0</v>
      </c>
      <c r="I138" s="1">
        <v>179.0</v>
      </c>
      <c r="J138" s="1">
        <v>85.0</v>
      </c>
      <c r="K138" s="1">
        <v>395.0</v>
      </c>
      <c r="L138" s="1">
        <v>356.0</v>
      </c>
      <c r="M138" s="1">
        <v>380.0</v>
      </c>
      <c r="N138" s="1">
        <v>368.0</v>
      </c>
      <c r="O138" s="1">
        <v>291.0</v>
      </c>
      <c r="P138" s="1">
        <v>138.0</v>
      </c>
      <c r="Q138" s="1">
        <f t="shared" si="2"/>
        <v>3670</v>
      </c>
      <c r="R138" s="1">
        <v>94.0</v>
      </c>
      <c r="S138" s="1">
        <v>89.0</v>
      </c>
      <c r="T138" s="1">
        <v>240.0</v>
      </c>
      <c r="U138" s="1">
        <v>414.0</v>
      </c>
      <c r="V138" s="1">
        <v>421.0</v>
      </c>
      <c r="W138" s="1">
        <v>521.0</v>
      </c>
      <c r="X138" s="1">
        <v>604.0</v>
      </c>
      <c r="Y138" s="1">
        <v>470.0</v>
      </c>
      <c r="Z138" s="1">
        <v>648.0</v>
      </c>
      <c r="AA138">
        <f t="shared" si="3"/>
        <v>3501</v>
      </c>
      <c r="AB138" s="1"/>
      <c r="AC138" s="1" t="s">
        <v>167</v>
      </c>
      <c r="AD138" s="2">
        <f t="shared" ref="AD138:AE138" si="140">(Y138-L138)/Y138</f>
        <v>0.2425531915</v>
      </c>
      <c r="AE138" s="2">
        <f t="shared" si="140"/>
        <v>0.4135802469</v>
      </c>
      <c r="AF138" s="2">
        <f t="shared" si="5"/>
        <v>0.3280667192</v>
      </c>
    </row>
    <row r="139">
      <c r="A139" s="1" t="s">
        <v>168</v>
      </c>
      <c r="B139" s="1">
        <v>38.814577</v>
      </c>
      <c r="C139" s="1">
        <v>-77.052808</v>
      </c>
      <c r="D139" s="1" t="str">
        <f>vlookup(A139,'Copy of Geographic Info'!A$1:D$658,3,0)</f>
        <v/>
      </c>
      <c r="E139" s="1">
        <f>vlookup(A139,'When did stations become introd'!138:1139,23,0)</f>
        <v>0</v>
      </c>
      <c r="F139" s="1">
        <v>557.0</v>
      </c>
      <c r="G139" s="1">
        <v>481.0</v>
      </c>
      <c r="H139" s="1">
        <v>322.0</v>
      </c>
      <c r="I139" s="1">
        <v>132.0</v>
      </c>
      <c r="J139" s="1">
        <v>185.0</v>
      </c>
      <c r="K139" s="1">
        <v>230.0</v>
      </c>
      <c r="L139" s="1">
        <v>209.0</v>
      </c>
      <c r="M139" s="1">
        <v>240.0</v>
      </c>
      <c r="N139" s="1">
        <v>226.0</v>
      </c>
      <c r="O139" s="1">
        <v>147.0</v>
      </c>
      <c r="P139" s="1">
        <v>76.0</v>
      </c>
      <c r="Q139" s="1">
        <f t="shared" si="2"/>
        <v>2805</v>
      </c>
      <c r="R139" s="1">
        <v>78.0</v>
      </c>
      <c r="S139" s="1">
        <v>66.0</v>
      </c>
      <c r="T139" s="1">
        <v>124.0</v>
      </c>
      <c r="U139" s="1">
        <v>182.0</v>
      </c>
      <c r="V139" s="1">
        <v>218.0</v>
      </c>
      <c r="W139" s="1">
        <v>270.0</v>
      </c>
      <c r="X139" s="1">
        <v>393.0</v>
      </c>
      <c r="Y139" s="1">
        <v>310.0</v>
      </c>
      <c r="Z139" s="1">
        <v>308.0</v>
      </c>
      <c r="AA139">
        <f t="shared" si="3"/>
        <v>1949</v>
      </c>
      <c r="AB139" s="1"/>
      <c r="AC139" s="1" t="s">
        <v>168</v>
      </c>
      <c r="AD139" s="2">
        <f t="shared" ref="AD139:AE139" si="141">(Y139-L139)/Y139</f>
        <v>0.3258064516</v>
      </c>
      <c r="AE139" s="2">
        <f t="shared" si="141"/>
        <v>0.2207792208</v>
      </c>
      <c r="AF139" s="2">
        <f t="shared" si="5"/>
        <v>0.2732928362</v>
      </c>
    </row>
    <row r="140">
      <c r="A140" s="1" t="s">
        <v>169</v>
      </c>
      <c r="B140" s="1">
        <v>38.899632</v>
      </c>
      <c r="C140" s="1">
        <v>-77.031686</v>
      </c>
      <c r="D140" s="1" t="str">
        <f>vlookup(A140,'Copy of Geographic Info'!A$1:D$658,3,0)</f>
        <v>Downtown, Chinatown, Penn Quarters, Mount Vernon Square, North Capitol Street</v>
      </c>
      <c r="E140" s="1">
        <f>vlookup(A140,'When did stations become introd'!139:1140,23,0)</f>
        <v>0</v>
      </c>
      <c r="F140" s="1">
        <v>555.0</v>
      </c>
      <c r="G140" s="1">
        <v>529.0</v>
      </c>
      <c r="H140" s="1">
        <v>355.0</v>
      </c>
      <c r="I140" s="1">
        <v>199.0</v>
      </c>
      <c r="J140" s="1">
        <v>170.0</v>
      </c>
      <c r="K140" s="1">
        <v>737.0</v>
      </c>
      <c r="L140" s="1">
        <v>462.0</v>
      </c>
      <c r="M140" s="1">
        <v>301.0</v>
      </c>
      <c r="N140" s="1">
        <v>282.0</v>
      </c>
      <c r="O140" s="1">
        <v>290.0</v>
      </c>
      <c r="P140" s="1">
        <v>148.0</v>
      </c>
      <c r="Q140" s="1">
        <f t="shared" si="2"/>
        <v>4028</v>
      </c>
      <c r="R140" s="1">
        <v>92.0</v>
      </c>
      <c r="S140" s="1">
        <v>79.0</v>
      </c>
      <c r="T140" s="1">
        <v>199.0</v>
      </c>
      <c r="U140" s="1">
        <v>322.0</v>
      </c>
      <c r="V140" s="1">
        <v>278.0</v>
      </c>
      <c r="W140" s="1">
        <v>451.0</v>
      </c>
      <c r="X140" s="1">
        <v>611.0</v>
      </c>
      <c r="Y140" s="1">
        <v>485.0</v>
      </c>
      <c r="Z140" s="1">
        <v>537.0</v>
      </c>
      <c r="AA140">
        <f t="shared" si="3"/>
        <v>3054</v>
      </c>
      <c r="AB140" s="1"/>
      <c r="AC140" s="1" t="s">
        <v>169</v>
      </c>
      <c r="AD140" s="2">
        <f t="shared" ref="AD140:AE140" si="142">(Y140-L140)/Y140</f>
        <v>0.04742268041</v>
      </c>
      <c r="AE140" s="2">
        <f t="shared" si="142"/>
        <v>0.4394785847</v>
      </c>
      <c r="AF140" s="2">
        <f t="shared" si="5"/>
        <v>0.2434506326</v>
      </c>
    </row>
    <row r="141">
      <c r="A141" s="1" t="s">
        <v>170</v>
      </c>
      <c r="B141" s="1">
        <v>38.932128</v>
      </c>
      <c r="C141" s="1">
        <v>-77.0235</v>
      </c>
      <c r="D141" s="1" t="str">
        <f>vlookup(A141,'Copy of Geographic Info'!A$1:D$658,3,0)</f>
        <v>Columbia Heights, Mt. Pleasant, Pleasant Plains, Park View</v>
      </c>
      <c r="E141" s="1">
        <f>vlookup(A141,'When did stations become introd'!140:1141,23,0)</f>
        <v>0</v>
      </c>
      <c r="F141" s="1">
        <v>554.0</v>
      </c>
      <c r="G141" s="1">
        <v>424.0</v>
      </c>
      <c r="H141" s="1">
        <v>307.0</v>
      </c>
      <c r="I141" s="1">
        <v>221.0</v>
      </c>
      <c r="J141" s="1">
        <v>503.0</v>
      </c>
      <c r="K141" s="1">
        <v>476.0</v>
      </c>
      <c r="L141" s="1">
        <v>594.0</v>
      </c>
      <c r="M141" s="1">
        <v>578.0</v>
      </c>
      <c r="N141" s="1">
        <v>549.0</v>
      </c>
      <c r="O141" s="1">
        <v>397.0</v>
      </c>
      <c r="P141" s="1">
        <v>297.0</v>
      </c>
      <c r="Q141" s="1">
        <f t="shared" si="2"/>
        <v>4900</v>
      </c>
      <c r="R141" s="1">
        <v>298.0</v>
      </c>
      <c r="S141" s="1">
        <v>208.0</v>
      </c>
      <c r="T141" s="1">
        <v>397.0</v>
      </c>
      <c r="U141" s="1">
        <v>442.0</v>
      </c>
      <c r="V141" s="1">
        <v>608.0</v>
      </c>
      <c r="W141" s="1">
        <v>651.0</v>
      </c>
      <c r="X141" s="1">
        <v>683.0</v>
      </c>
      <c r="Y141" s="1">
        <v>588.0</v>
      </c>
      <c r="Z141" s="1">
        <v>800.0</v>
      </c>
      <c r="AA141">
        <f t="shared" si="3"/>
        <v>4675</v>
      </c>
      <c r="AB141" s="1"/>
      <c r="AC141" s="1" t="s">
        <v>170</v>
      </c>
      <c r="AD141" s="2">
        <f t="shared" ref="AD141:AE141" si="143">(Y141-L141)/Y141</f>
        <v>-0.01020408163</v>
      </c>
      <c r="AE141" s="2">
        <f t="shared" si="143"/>
        <v>0.2775</v>
      </c>
      <c r="AF141" s="2">
        <f t="shared" si="5"/>
        <v>0.1336479592</v>
      </c>
    </row>
    <row r="142">
      <c r="A142" s="1" t="s">
        <v>171</v>
      </c>
      <c r="B142" s="1">
        <v>38.9142043187298</v>
      </c>
      <c r="C142" s="1">
        <v>-77.0221745967865</v>
      </c>
      <c r="D142" s="1" t="str">
        <f>vlookup(A142,'Copy of Geographic Info'!A$1:D$658,3,0)</f>
        <v>Howard University, Le Droit Park, Cardozo/Shaw</v>
      </c>
      <c r="E142" s="1">
        <f>vlookup(A142,'When did stations become introd'!141:1142,23,0)</f>
        <v>0</v>
      </c>
      <c r="F142" s="1">
        <v>553.0</v>
      </c>
      <c r="G142" s="1">
        <v>475.0</v>
      </c>
      <c r="H142" s="1">
        <v>406.0</v>
      </c>
      <c r="I142" s="1">
        <v>281.0</v>
      </c>
      <c r="J142" s="1">
        <v>470.0</v>
      </c>
      <c r="K142" s="1">
        <v>591.0</v>
      </c>
      <c r="L142" s="1">
        <v>623.0</v>
      </c>
      <c r="M142" s="1">
        <v>634.0</v>
      </c>
      <c r="N142" s="1">
        <v>636.0</v>
      </c>
      <c r="O142" s="1">
        <v>474.0</v>
      </c>
      <c r="P142" s="1">
        <v>251.0</v>
      </c>
      <c r="Q142" s="1">
        <f t="shared" si="2"/>
        <v>5394</v>
      </c>
      <c r="R142" s="1">
        <v>267.0</v>
      </c>
      <c r="S142" s="1">
        <v>224.0</v>
      </c>
      <c r="T142" s="1">
        <v>325.0</v>
      </c>
      <c r="U142" s="1">
        <v>475.0</v>
      </c>
      <c r="V142" s="1">
        <v>580.0</v>
      </c>
      <c r="W142" s="1">
        <v>686.0</v>
      </c>
      <c r="X142" s="1">
        <v>749.0</v>
      </c>
      <c r="Y142" s="1">
        <v>588.0</v>
      </c>
      <c r="Z142" s="1">
        <v>868.0</v>
      </c>
      <c r="AA142">
        <f t="shared" si="3"/>
        <v>4762</v>
      </c>
      <c r="AB142" s="1"/>
      <c r="AC142" s="1" t="s">
        <v>171</v>
      </c>
      <c r="AD142" s="2">
        <f t="shared" ref="AD142:AE142" si="144">(Y142-L142)/Y142</f>
        <v>-0.05952380952</v>
      </c>
      <c r="AE142" s="2">
        <f t="shared" si="144"/>
        <v>0.2695852535</v>
      </c>
      <c r="AF142" s="2">
        <f t="shared" si="5"/>
        <v>0.105030722</v>
      </c>
    </row>
    <row r="143">
      <c r="A143" s="1" t="s">
        <v>172</v>
      </c>
      <c r="B143" s="1">
        <v>38.894573</v>
      </c>
      <c r="C143" s="1">
        <v>-77.01994</v>
      </c>
      <c r="D143" s="1" t="str">
        <f>vlookup(A143,'Copy of Geographic Info'!A$1:D$658,3,0)</f>
        <v>Downtown, Chinatown, Penn Quarters, Mount Vernon Square, North Capitol Street</v>
      </c>
      <c r="E143" s="1">
        <f>vlookup(A143,'When did stations become introd'!142:1143,23,0)</f>
        <v>0</v>
      </c>
      <c r="F143" s="1">
        <v>550.0</v>
      </c>
      <c r="G143" s="1">
        <v>435.0</v>
      </c>
      <c r="H143" s="1">
        <v>414.0</v>
      </c>
      <c r="I143" s="1">
        <v>334.0</v>
      </c>
      <c r="J143" s="1">
        <v>533.0</v>
      </c>
      <c r="K143" s="1">
        <v>517.0</v>
      </c>
      <c r="L143" s="1">
        <v>509.0</v>
      </c>
      <c r="M143" s="1">
        <v>574.0</v>
      </c>
      <c r="N143" s="1">
        <v>514.0</v>
      </c>
      <c r="O143" s="1">
        <v>441.0</v>
      </c>
      <c r="P143" s="1">
        <v>218.0</v>
      </c>
      <c r="Q143" s="1">
        <f t="shared" si="2"/>
        <v>5039</v>
      </c>
      <c r="R143" s="1">
        <v>180.0</v>
      </c>
      <c r="S143" s="1">
        <v>178.0</v>
      </c>
      <c r="T143" s="1">
        <v>361.0</v>
      </c>
      <c r="U143" s="1">
        <v>507.0</v>
      </c>
      <c r="V143" s="1">
        <v>654.0</v>
      </c>
      <c r="W143" s="1">
        <v>648.0</v>
      </c>
      <c r="X143" s="1">
        <v>864.0</v>
      </c>
      <c r="Y143" s="1">
        <v>679.0</v>
      </c>
      <c r="Z143" s="1">
        <v>876.0</v>
      </c>
      <c r="AA143">
        <f t="shared" si="3"/>
        <v>4947</v>
      </c>
      <c r="AB143" s="1"/>
      <c r="AC143" s="1" t="s">
        <v>172</v>
      </c>
      <c r="AD143" s="2">
        <f t="shared" ref="AD143:AE143" si="145">(Y143-L143)/Y143</f>
        <v>0.2503681885</v>
      </c>
      <c r="AE143" s="2">
        <f t="shared" si="145"/>
        <v>0.3447488584</v>
      </c>
      <c r="AF143" s="2">
        <f t="shared" si="5"/>
        <v>0.2975585235</v>
      </c>
    </row>
    <row r="144">
      <c r="A144" s="1" t="s">
        <v>173</v>
      </c>
      <c r="B144" s="1">
        <v>38.889988</v>
      </c>
      <c r="C144" s="1">
        <v>-76.995193</v>
      </c>
      <c r="D144" s="1" t="str">
        <f>vlookup(A144,'Copy of Geographic Info'!A$1:D$658,3,0)</f>
        <v>Capitol Hill, Lincoln Park</v>
      </c>
      <c r="E144" s="1">
        <f>vlookup(A144,'When did stations become introd'!143:1144,23,0)</f>
        <v>0</v>
      </c>
      <c r="F144" s="1">
        <v>547.0</v>
      </c>
      <c r="G144" s="1">
        <v>473.0</v>
      </c>
      <c r="H144" s="1">
        <v>388.0</v>
      </c>
      <c r="I144" s="1">
        <v>298.0</v>
      </c>
      <c r="J144" s="1">
        <v>422.0</v>
      </c>
      <c r="K144" s="1">
        <v>427.0</v>
      </c>
      <c r="L144" s="1">
        <v>481.0</v>
      </c>
      <c r="M144" s="1">
        <v>469.0</v>
      </c>
      <c r="N144" s="1">
        <v>434.0</v>
      </c>
      <c r="O144" s="1">
        <v>385.0</v>
      </c>
      <c r="P144" s="1">
        <v>222.0</v>
      </c>
      <c r="Q144" s="1">
        <f t="shared" si="2"/>
        <v>4546</v>
      </c>
      <c r="R144" s="1">
        <v>218.0</v>
      </c>
      <c r="S144" s="1">
        <v>176.0</v>
      </c>
      <c r="T144" s="1">
        <v>389.0</v>
      </c>
      <c r="U144" s="1">
        <v>423.0</v>
      </c>
      <c r="V144" s="1">
        <v>554.0</v>
      </c>
      <c r="W144" s="1">
        <v>515.0</v>
      </c>
      <c r="X144" s="1">
        <v>640.0</v>
      </c>
      <c r="Y144" s="1">
        <v>521.0</v>
      </c>
      <c r="Z144" s="1">
        <v>501.0</v>
      </c>
      <c r="AA144">
        <f t="shared" si="3"/>
        <v>3937</v>
      </c>
      <c r="AB144" s="1"/>
      <c r="AC144" s="1" t="s">
        <v>173</v>
      </c>
      <c r="AD144" s="2">
        <f t="shared" ref="AD144:AE144" si="146">(Y144-L144)/Y144</f>
        <v>0.07677543186</v>
      </c>
      <c r="AE144" s="2">
        <f t="shared" si="146"/>
        <v>0.06387225549</v>
      </c>
      <c r="AF144" s="2">
        <f t="shared" si="5"/>
        <v>0.07032384368</v>
      </c>
    </row>
    <row r="145">
      <c r="A145" s="1" t="s">
        <v>174</v>
      </c>
      <c r="B145" s="1">
        <v>38.8786935993969</v>
      </c>
      <c r="C145" s="1">
        <v>-77.0230543613433</v>
      </c>
      <c r="D145" s="1" t="str">
        <f>vlookup(A145,'Copy of Geographic Info'!A$1:D$658,3,0)</f>
        <v>Southwest Employment Area, Southwest/Waterfront, Fort McNair, Buzzard Point</v>
      </c>
      <c r="E145" s="1">
        <f>vlookup(A145,'When did stations become introd'!144:1145,23,0)</f>
        <v>0</v>
      </c>
      <c r="F145" s="1">
        <v>537.0</v>
      </c>
      <c r="G145" s="1">
        <v>461.0</v>
      </c>
      <c r="H145" s="1">
        <v>566.0</v>
      </c>
      <c r="I145" s="1">
        <v>817.0</v>
      </c>
      <c r="J145" s="1">
        <v>1336.0</v>
      </c>
      <c r="K145" s="1">
        <v>1566.0</v>
      </c>
      <c r="L145" s="1">
        <v>1448.0</v>
      </c>
      <c r="M145" s="1">
        <v>1272.0</v>
      </c>
      <c r="N145" s="1">
        <v>985.0</v>
      </c>
      <c r="O145" s="1">
        <v>722.0</v>
      </c>
      <c r="P145" s="1">
        <v>384.0</v>
      </c>
      <c r="Q145" s="1">
        <f t="shared" si="2"/>
        <v>10094</v>
      </c>
      <c r="R145" s="1">
        <v>360.0</v>
      </c>
      <c r="S145" s="1">
        <v>265.0</v>
      </c>
      <c r="T145" s="1">
        <v>885.0</v>
      </c>
      <c r="U145" s="1">
        <v>1002.0</v>
      </c>
      <c r="V145" s="1">
        <v>1183.0</v>
      </c>
      <c r="W145" s="1">
        <v>1330.0</v>
      </c>
      <c r="X145" s="1">
        <v>1631.0</v>
      </c>
      <c r="Y145" s="1">
        <v>1288.0</v>
      </c>
      <c r="Z145" s="1">
        <v>1436.0</v>
      </c>
      <c r="AA145">
        <f t="shared" si="3"/>
        <v>9380</v>
      </c>
      <c r="AB145" s="1"/>
      <c r="AC145" s="1" t="s">
        <v>174</v>
      </c>
      <c r="AD145" s="2">
        <f t="shared" ref="AD145:AE145" si="147">(Y145-L145)/Y145</f>
        <v>-0.1242236025</v>
      </c>
      <c r="AE145" s="2">
        <f t="shared" si="147"/>
        <v>0.1142061281</v>
      </c>
      <c r="AF145" s="2">
        <f t="shared" si="5"/>
        <v>-0.005008737175</v>
      </c>
    </row>
    <row r="146">
      <c r="A146" s="1" t="s">
        <v>175</v>
      </c>
      <c r="B146" s="1">
        <v>38.897315</v>
      </c>
      <c r="C146" s="1">
        <v>-77.070993</v>
      </c>
      <c r="D146" s="1" t="str">
        <f>vlookup(A146,'Copy of Geographic Info'!A$1:D$658,3,0)</f>
        <v/>
      </c>
      <c r="E146" s="1">
        <f>vlookup(A146,'When did stations become introd'!145:1146,23,0)</f>
        <v>0</v>
      </c>
      <c r="F146" s="1">
        <v>537.0</v>
      </c>
      <c r="G146" s="1">
        <v>504.0</v>
      </c>
      <c r="H146" s="1">
        <v>543.0</v>
      </c>
      <c r="I146" s="1">
        <v>750.0</v>
      </c>
      <c r="J146" s="1">
        <v>912.0</v>
      </c>
      <c r="K146" s="1">
        <v>835.0</v>
      </c>
      <c r="L146" s="1">
        <v>846.0</v>
      </c>
      <c r="M146" s="1">
        <v>718.0</v>
      </c>
      <c r="N146" s="1">
        <v>704.0</v>
      </c>
      <c r="O146" s="1">
        <v>531.0</v>
      </c>
      <c r="P146" s="1">
        <v>230.0</v>
      </c>
      <c r="Q146" s="1">
        <f t="shared" si="2"/>
        <v>7110</v>
      </c>
      <c r="R146" s="1">
        <v>250.0</v>
      </c>
      <c r="S146" s="1">
        <v>186.0</v>
      </c>
      <c r="T146" s="1">
        <v>496.0</v>
      </c>
      <c r="U146" s="1">
        <v>584.0</v>
      </c>
      <c r="V146" s="1">
        <v>677.0</v>
      </c>
      <c r="W146" s="1">
        <v>595.0</v>
      </c>
      <c r="X146" s="1">
        <v>664.0</v>
      </c>
      <c r="Y146" s="1">
        <v>550.0</v>
      </c>
      <c r="Z146" s="1">
        <v>577.0</v>
      </c>
      <c r="AA146">
        <f t="shared" si="3"/>
        <v>4579</v>
      </c>
      <c r="AB146" s="1"/>
      <c r="AC146" s="1" t="s">
        <v>175</v>
      </c>
      <c r="AD146" s="2">
        <f t="shared" ref="AD146:AE146" si="148">(Y146-L146)/Y146</f>
        <v>-0.5381818182</v>
      </c>
      <c r="AE146" s="2">
        <f t="shared" si="148"/>
        <v>-0.2443674177</v>
      </c>
      <c r="AF146" s="2">
        <f t="shared" si="5"/>
        <v>-0.3912746179</v>
      </c>
    </row>
    <row r="147">
      <c r="A147" s="1" t="s">
        <v>176</v>
      </c>
      <c r="B147" s="1">
        <v>38.88732</v>
      </c>
      <c r="C147" s="1">
        <v>-76.983569</v>
      </c>
      <c r="D147" s="1" t="str">
        <f>vlookup(A147,'Copy of Geographic Info'!A$1:D$658,3,0)</f>
        <v>Capitol Hill, Lincoln Park</v>
      </c>
      <c r="E147" s="1">
        <f>vlookup(A147,'When did stations become introd'!146:1147,23,0)</f>
        <v>0</v>
      </c>
      <c r="F147" s="1">
        <v>535.0</v>
      </c>
      <c r="G147" s="1">
        <v>458.0</v>
      </c>
      <c r="H147" s="1">
        <v>432.0</v>
      </c>
      <c r="I147" s="1">
        <v>394.0</v>
      </c>
      <c r="J147" s="1">
        <v>511.0</v>
      </c>
      <c r="K147" s="1">
        <v>580.0</v>
      </c>
      <c r="L147" s="1">
        <v>609.0</v>
      </c>
      <c r="M147" s="1">
        <v>558.0</v>
      </c>
      <c r="N147" s="1">
        <v>453.0</v>
      </c>
      <c r="O147" s="1">
        <v>321.0</v>
      </c>
      <c r="P147" s="1">
        <v>213.0</v>
      </c>
      <c r="Q147" s="1">
        <f t="shared" si="2"/>
        <v>5064</v>
      </c>
      <c r="R147" s="1">
        <v>178.0</v>
      </c>
      <c r="S147" s="1">
        <v>179.0</v>
      </c>
      <c r="T147" s="1">
        <v>292.0</v>
      </c>
      <c r="U147" s="1">
        <v>357.0</v>
      </c>
      <c r="V147" s="1">
        <v>446.0</v>
      </c>
      <c r="W147" s="1">
        <v>453.0</v>
      </c>
      <c r="X147" s="1">
        <v>570.0</v>
      </c>
      <c r="Y147" s="1">
        <v>466.0</v>
      </c>
      <c r="Z147" s="1">
        <v>543.0</v>
      </c>
      <c r="AA147">
        <f t="shared" si="3"/>
        <v>3484</v>
      </c>
      <c r="AB147" s="1"/>
      <c r="AC147" s="1" t="s">
        <v>176</v>
      </c>
      <c r="AD147" s="2">
        <f t="shared" ref="AD147:AE147" si="149">(Y147-L147)/Y147</f>
        <v>-0.3068669528</v>
      </c>
      <c r="AE147" s="2">
        <f t="shared" si="149"/>
        <v>-0.02762430939</v>
      </c>
      <c r="AF147" s="2">
        <f t="shared" si="5"/>
        <v>-0.1672456311</v>
      </c>
    </row>
    <row r="148">
      <c r="A148" s="1" t="s">
        <v>177</v>
      </c>
      <c r="B148" s="1">
        <v>38.888097</v>
      </c>
      <c r="C148" s="1">
        <v>-77.038325</v>
      </c>
      <c r="D148" s="1" t="str">
        <f>vlookup(A148,'Copy of Geographic Info'!A$1:D$658,3,0)</f>
        <v>National Mall, Potomac River</v>
      </c>
      <c r="E148" s="1">
        <f>vlookup(A148,'When did stations become introd'!147:1148,23,0)</f>
        <v>0</v>
      </c>
      <c r="F148" s="1">
        <v>527.0</v>
      </c>
      <c r="G148" s="1">
        <v>575.0</v>
      </c>
      <c r="H148" s="1">
        <v>1138.0</v>
      </c>
      <c r="I148" s="1">
        <v>1306.0</v>
      </c>
      <c r="J148" s="1">
        <v>1299.0</v>
      </c>
      <c r="K148" s="1">
        <v>1259.0</v>
      </c>
      <c r="L148" s="1">
        <v>1314.0</v>
      </c>
      <c r="M148" s="1">
        <v>1298.0</v>
      </c>
      <c r="N148" s="1">
        <v>1202.0</v>
      </c>
      <c r="O148" s="1">
        <v>759.0</v>
      </c>
      <c r="P148" s="1">
        <v>474.0</v>
      </c>
      <c r="Q148" s="1">
        <f t="shared" si="2"/>
        <v>11151</v>
      </c>
      <c r="R148" s="1">
        <v>199.0</v>
      </c>
      <c r="S148" s="1">
        <v>237.0</v>
      </c>
      <c r="T148" s="1">
        <v>1492.0</v>
      </c>
      <c r="U148" s="1">
        <v>2028.0</v>
      </c>
      <c r="V148" s="1">
        <v>1715.0</v>
      </c>
      <c r="W148" s="1">
        <v>1700.0</v>
      </c>
      <c r="X148" s="1">
        <v>2101.0</v>
      </c>
      <c r="Y148" s="1">
        <v>1625.0</v>
      </c>
      <c r="Z148" s="1">
        <v>1630.0</v>
      </c>
      <c r="AA148">
        <f t="shared" si="3"/>
        <v>12727</v>
      </c>
      <c r="AB148" s="1"/>
      <c r="AC148" s="1" t="s">
        <v>177</v>
      </c>
      <c r="AD148" s="2">
        <f t="shared" ref="AD148:AE148" si="150">(Y148-L148)/Y148</f>
        <v>0.1913846154</v>
      </c>
      <c r="AE148" s="2">
        <f t="shared" si="150"/>
        <v>0.2036809816</v>
      </c>
      <c r="AF148" s="2">
        <f t="shared" si="5"/>
        <v>0.1975327985</v>
      </c>
    </row>
    <row r="149">
      <c r="A149" s="1" t="s">
        <v>178</v>
      </c>
      <c r="B149" s="1">
        <v>38.900358</v>
      </c>
      <c r="C149" s="1">
        <v>-77.012108</v>
      </c>
      <c r="D149" s="1" t="str">
        <f>vlookup(A149,'Copy of Geographic Info'!A$1:D$658,3,0)</f>
        <v>Downtown, Chinatown, Penn Quarters, Mount Vernon Square, North Capitol Street</v>
      </c>
      <c r="E149" s="1">
        <f>vlookup(A149,'When did stations become introd'!148:1149,23,0)</f>
        <v>0</v>
      </c>
      <c r="F149" s="1">
        <v>521.0</v>
      </c>
      <c r="G149" s="1">
        <v>461.0</v>
      </c>
      <c r="H149" s="1">
        <v>484.0</v>
      </c>
      <c r="I149" s="1">
        <v>443.0</v>
      </c>
      <c r="J149" s="1">
        <v>680.0</v>
      </c>
      <c r="K149" s="1">
        <v>655.0</v>
      </c>
      <c r="L149" s="1">
        <v>725.0</v>
      </c>
      <c r="M149" s="1">
        <v>594.0</v>
      </c>
      <c r="N149" s="1">
        <v>494.0</v>
      </c>
      <c r="O149" s="1">
        <v>448.0</v>
      </c>
      <c r="P149" s="1">
        <v>363.0</v>
      </c>
      <c r="Q149" s="1">
        <f t="shared" si="2"/>
        <v>5868</v>
      </c>
      <c r="R149" s="1">
        <v>415.0</v>
      </c>
      <c r="S149" s="1">
        <v>281.0</v>
      </c>
      <c r="T149" s="1">
        <v>427.0</v>
      </c>
      <c r="U149" s="1">
        <v>469.0</v>
      </c>
      <c r="V149" s="1">
        <v>623.0</v>
      </c>
      <c r="W149" s="1">
        <v>617.0</v>
      </c>
      <c r="X149" s="1">
        <v>778.0</v>
      </c>
      <c r="Y149" s="1">
        <v>756.0</v>
      </c>
      <c r="Z149" s="1">
        <v>953.0</v>
      </c>
      <c r="AA149">
        <f t="shared" si="3"/>
        <v>5319</v>
      </c>
      <c r="AB149" s="1"/>
      <c r="AC149" s="1" t="s">
        <v>178</v>
      </c>
      <c r="AD149" s="2">
        <f t="shared" ref="AD149:AE149" si="151">(Y149-L149)/Y149</f>
        <v>0.04100529101</v>
      </c>
      <c r="AE149" s="2">
        <f t="shared" si="151"/>
        <v>0.3767051417</v>
      </c>
      <c r="AF149" s="2">
        <f t="shared" si="5"/>
        <v>0.2088552163</v>
      </c>
    </row>
    <row r="150">
      <c r="A150" s="1" t="s">
        <v>179</v>
      </c>
      <c r="B150" s="1">
        <v>38.9084506666666</v>
      </c>
      <c r="C150" s="1">
        <v>-77.0635805</v>
      </c>
      <c r="D150" s="1" t="str">
        <f>vlookup(A150,'Copy of Geographic Info'!A$1:D$658,3,0)</f>
        <v>Georgetown, Burleith/Hillandale</v>
      </c>
      <c r="E150" s="1">
        <f>vlookup(A150,'When did stations become introd'!149:1150,23,0)</f>
        <v>0</v>
      </c>
      <c r="F150" s="1">
        <v>517.0</v>
      </c>
      <c r="G150" s="1">
        <v>608.0</v>
      </c>
      <c r="H150" s="1">
        <v>423.0</v>
      </c>
      <c r="I150" s="1">
        <v>354.0</v>
      </c>
      <c r="J150" s="1">
        <v>589.0</v>
      </c>
      <c r="K150" s="1">
        <v>639.0</v>
      </c>
      <c r="L150" s="1">
        <v>751.0</v>
      </c>
      <c r="M150" s="1">
        <v>706.0</v>
      </c>
      <c r="N150" s="1">
        <v>627.0</v>
      </c>
      <c r="O150" s="1">
        <v>501.0</v>
      </c>
      <c r="P150" s="1">
        <v>298.0</v>
      </c>
      <c r="Q150" s="1">
        <f t="shared" si="2"/>
        <v>6013</v>
      </c>
      <c r="R150" s="1">
        <v>291.0</v>
      </c>
      <c r="S150" s="1">
        <v>261.0</v>
      </c>
      <c r="T150" s="1">
        <v>608.0</v>
      </c>
      <c r="U150" s="1">
        <v>723.0</v>
      </c>
      <c r="V150" s="1">
        <v>910.0</v>
      </c>
      <c r="W150" s="1">
        <v>903.0</v>
      </c>
      <c r="X150" s="1">
        <v>1062.0</v>
      </c>
      <c r="Y150" s="1">
        <v>861.0</v>
      </c>
      <c r="Z150" s="1">
        <v>1012.0</v>
      </c>
      <c r="AA150">
        <f t="shared" si="3"/>
        <v>6631</v>
      </c>
      <c r="AB150" s="1"/>
      <c r="AC150" s="1" t="s">
        <v>179</v>
      </c>
      <c r="AD150" s="2">
        <f t="shared" ref="AD150:AE150" si="152">(Y150-L150)/Y150</f>
        <v>0.1277584204</v>
      </c>
      <c r="AE150" s="2">
        <f t="shared" si="152"/>
        <v>0.3023715415</v>
      </c>
      <c r="AF150" s="2">
        <f t="shared" si="5"/>
        <v>0.215064981</v>
      </c>
    </row>
    <row r="151">
      <c r="A151" s="1" t="s">
        <v>180</v>
      </c>
      <c r="B151" s="1">
        <v>38.901539</v>
      </c>
      <c r="C151" s="1">
        <v>-77.046564</v>
      </c>
      <c r="D151" s="1" t="str">
        <f>vlookup(A151,'Copy of Geographic Info'!A$1:D$658,3,0)</f>
        <v>Dupont Circle, Connecticut Avenue/K Street</v>
      </c>
      <c r="E151" s="1">
        <f>vlookup(A151,'When did stations become introd'!150:1151,23,0)</f>
        <v>0</v>
      </c>
      <c r="F151" s="1">
        <v>515.0</v>
      </c>
      <c r="G151" s="1">
        <v>500.0</v>
      </c>
      <c r="H151" s="1">
        <v>372.0</v>
      </c>
      <c r="I151" s="1">
        <v>98.0</v>
      </c>
      <c r="J151" s="1">
        <v>289.0</v>
      </c>
      <c r="K151" s="1">
        <v>256.0</v>
      </c>
      <c r="L151" s="1">
        <v>288.0</v>
      </c>
      <c r="M151" s="1">
        <v>261.0</v>
      </c>
      <c r="N151" s="1">
        <v>314.0</v>
      </c>
      <c r="O151" s="1">
        <v>235.0</v>
      </c>
      <c r="P151" s="1">
        <v>117.0</v>
      </c>
      <c r="Q151" s="1">
        <f t="shared" si="2"/>
        <v>3245</v>
      </c>
      <c r="R151" s="1">
        <v>139.0</v>
      </c>
      <c r="S151" s="1">
        <v>101.0</v>
      </c>
      <c r="T151" s="1">
        <v>230.0</v>
      </c>
      <c r="U151" s="1">
        <v>279.0</v>
      </c>
      <c r="V151" s="1">
        <v>307.0</v>
      </c>
      <c r="W151" s="1">
        <v>359.0</v>
      </c>
      <c r="X151" s="1">
        <v>529.0</v>
      </c>
      <c r="Y151" s="1">
        <v>401.0</v>
      </c>
      <c r="Z151" s="1">
        <v>559.0</v>
      </c>
      <c r="AA151">
        <f t="shared" si="3"/>
        <v>2904</v>
      </c>
      <c r="AB151" s="1"/>
      <c r="AC151" s="1" t="s">
        <v>180</v>
      </c>
      <c r="AD151" s="2">
        <f t="shared" ref="AD151:AE151" si="153">(Y151-L151)/Y151</f>
        <v>0.2817955112</v>
      </c>
      <c r="AE151" s="2">
        <f t="shared" si="153"/>
        <v>0.5330948122</v>
      </c>
      <c r="AF151" s="2">
        <f t="shared" si="5"/>
        <v>0.4074451617</v>
      </c>
    </row>
    <row r="152">
      <c r="A152" s="1" t="s">
        <v>181</v>
      </c>
      <c r="B152" s="1">
        <v>38.8990323441631</v>
      </c>
      <c r="C152" s="1">
        <v>-77.0333540439605</v>
      </c>
      <c r="D152" s="1" t="str">
        <f>vlookup(A152,'Copy of Geographic Info'!A$1:D$658,3,0)</f>
        <v>Downtown, Chinatown, Penn Quarters, Mount Vernon Square, North Capitol Street</v>
      </c>
      <c r="E152" s="1">
        <f>vlookup(A152,'When did stations become introd'!151:1152,23,0)</f>
        <v>0</v>
      </c>
      <c r="F152" s="1">
        <v>510.0</v>
      </c>
      <c r="G152" s="1">
        <v>518.0</v>
      </c>
      <c r="H152" s="1">
        <v>487.0</v>
      </c>
      <c r="I152" s="1">
        <v>295.0</v>
      </c>
      <c r="J152" s="1">
        <v>39.0</v>
      </c>
      <c r="K152" s="1">
        <v>2.0</v>
      </c>
      <c r="L152" s="1">
        <v>420.0</v>
      </c>
      <c r="M152" s="1">
        <v>539.0</v>
      </c>
      <c r="N152" s="1">
        <v>565.0</v>
      </c>
      <c r="O152" s="1">
        <v>478.0</v>
      </c>
      <c r="P152" s="1">
        <v>222.0</v>
      </c>
      <c r="Q152" s="1">
        <f t="shared" si="2"/>
        <v>4075</v>
      </c>
      <c r="R152" s="1">
        <v>153.0</v>
      </c>
      <c r="S152" s="1">
        <v>145.0</v>
      </c>
      <c r="T152" s="1">
        <v>458.0</v>
      </c>
      <c r="U152" s="1">
        <v>679.0</v>
      </c>
      <c r="V152" s="1">
        <v>779.0</v>
      </c>
      <c r="W152" s="1">
        <v>835.0</v>
      </c>
      <c r="X152" s="1">
        <v>1139.0</v>
      </c>
      <c r="Y152" s="1">
        <v>870.0</v>
      </c>
      <c r="Z152" s="1">
        <v>922.0</v>
      </c>
      <c r="AA152">
        <f t="shared" si="3"/>
        <v>5980</v>
      </c>
      <c r="AB152" s="1"/>
      <c r="AC152" s="1" t="s">
        <v>181</v>
      </c>
      <c r="AD152" s="2">
        <f t="shared" ref="AD152:AE152" si="154">(Y152-L152)/Y152</f>
        <v>0.5172413793</v>
      </c>
      <c r="AE152" s="2">
        <f t="shared" si="154"/>
        <v>0.4154013015</v>
      </c>
      <c r="AF152" s="2">
        <f t="shared" si="5"/>
        <v>0.4663213404</v>
      </c>
    </row>
    <row r="153">
      <c r="A153" s="1" t="s">
        <v>182</v>
      </c>
      <c r="B153" s="1">
        <v>38.8803</v>
      </c>
      <c r="C153" s="1">
        <v>-76.9862</v>
      </c>
      <c r="D153" s="1" t="str">
        <f>vlookup(A153,'Copy of Geographic Info'!A$1:D$658,3,0)</f>
        <v>Capitol Hill, Lincoln Park</v>
      </c>
      <c r="E153" s="1">
        <f>vlookup(A153,'When did stations become introd'!152:1153,23,0)</f>
        <v>0</v>
      </c>
      <c r="F153" s="1">
        <v>509.0</v>
      </c>
      <c r="G153" s="1">
        <v>432.0</v>
      </c>
      <c r="H153" s="1">
        <v>498.0</v>
      </c>
      <c r="I153" s="1">
        <v>537.0</v>
      </c>
      <c r="J153" s="1">
        <v>754.0</v>
      </c>
      <c r="K153" s="1">
        <v>748.0</v>
      </c>
      <c r="L153" s="1">
        <v>636.0</v>
      </c>
      <c r="M153" s="1">
        <v>680.0</v>
      </c>
      <c r="N153" s="1">
        <v>715.0</v>
      </c>
      <c r="O153" s="1">
        <v>526.0</v>
      </c>
      <c r="P153" s="1">
        <v>368.0</v>
      </c>
      <c r="Q153" s="1">
        <f t="shared" si="2"/>
        <v>6403</v>
      </c>
      <c r="R153" s="1">
        <v>308.0</v>
      </c>
      <c r="S153" s="1">
        <v>252.0</v>
      </c>
      <c r="T153" s="1">
        <v>444.0</v>
      </c>
      <c r="U153" s="1">
        <v>572.0</v>
      </c>
      <c r="V153" s="1">
        <v>689.0</v>
      </c>
      <c r="W153" s="1">
        <v>776.0</v>
      </c>
      <c r="X153" s="1">
        <v>978.0</v>
      </c>
      <c r="Y153" s="1">
        <v>800.0</v>
      </c>
      <c r="Z153" s="1">
        <v>912.0</v>
      </c>
      <c r="AA153">
        <f t="shared" si="3"/>
        <v>5731</v>
      </c>
      <c r="AB153" s="1"/>
      <c r="AC153" s="1" t="s">
        <v>182</v>
      </c>
      <c r="AD153" s="2">
        <f t="shared" ref="AD153:AE153" si="155">(Y153-L153)/Y153</f>
        <v>0.205</v>
      </c>
      <c r="AE153" s="2">
        <f t="shared" si="155"/>
        <v>0.2543859649</v>
      </c>
      <c r="AF153" s="2">
        <f t="shared" si="5"/>
        <v>0.2296929825</v>
      </c>
    </row>
    <row r="154">
      <c r="A154" s="1" t="s">
        <v>183</v>
      </c>
      <c r="B154" s="1">
        <v>38.881044</v>
      </c>
      <c r="C154" s="1">
        <v>-77.111768</v>
      </c>
      <c r="D154" s="1" t="str">
        <f>vlookup(A154,'Copy of Geographic Info'!A$1:D$658,3,0)</f>
        <v/>
      </c>
      <c r="E154" s="1">
        <f>vlookup(A154,'When did stations become introd'!153:1154,23,0)</f>
        <v>0</v>
      </c>
      <c r="F154" s="1">
        <v>509.0</v>
      </c>
      <c r="G154" s="1">
        <v>425.0</v>
      </c>
      <c r="H154" s="1">
        <v>369.0</v>
      </c>
      <c r="I154" s="1">
        <v>387.0</v>
      </c>
      <c r="J154" s="1">
        <v>402.0</v>
      </c>
      <c r="K154" s="1">
        <v>443.0</v>
      </c>
      <c r="L154" s="1">
        <v>486.0</v>
      </c>
      <c r="M154" s="1">
        <v>331.0</v>
      </c>
      <c r="N154" s="1">
        <v>311.0</v>
      </c>
      <c r="O154" s="1">
        <v>211.0</v>
      </c>
      <c r="P154" s="1">
        <v>121.0</v>
      </c>
      <c r="Q154" s="1">
        <f t="shared" si="2"/>
        <v>3995</v>
      </c>
      <c r="R154" s="1">
        <v>112.0</v>
      </c>
      <c r="S154" s="1">
        <v>89.0</v>
      </c>
      <c r="T154" s="1">
        <v>244.0</v>
      </c>
      <c r="U154" s="1">
        <v>269.0</v>
      </c>
      <c r="V154" s="1">
        <v>442.0</v>
      </c>
      <c r="W154" s="1">
        <v>394.0</v>
      </c>
      <c r="X154" s="1">
        <v>317.0</v>
      </c>
      <c r="Y154" s="1">
        <v>412.0</v>
      </c>
      <c r="Z154" s="1">
        <v>474.0</v>
      </c>
      <c r="AA154">
        <f t="shared" si="3"/>
        <v>2753</v>
      </c>
      <c r="AB154" s="1"/>
      <c r="AC154" s="1" t="s">
        <v>183</v>
      </c>
      <c r="AD154" s="2">
        <f t="shared" ref="AD154:AE154" si="156">(Y154-L154)/Y154</f>
        <v>-0.1796116505</v>
      </c>
      <c r="AE154" s="2">
        <f t="shared" si="156"/>
        <v>0.3016877637</v>
      </c>
      <c r="AF154" s="2">
        <f t="shared" si="5"/>
        <v>0.06103805661</v>
      </c>
    </row>
    <row r="155">
      <c r="A155" s="1" t="s">
        <v>184</v>
      </c>
      <c r="B155" s="1">
        <v>38.8964408333333</v>
      </c>
      <c r="C155" s="1">
        <v>-77.0333563333333</v>
      </c>
      <c r="D155" s="1" t="str">
        <f>vlookup(A155,'Copy of Geographic Info'!A$1:D$658,3,0)</f>
        <v>Downtown, Chinatown, Penn Quarters, Mount Vernon Square, North Capitol Street</v>
      </c>
      <c r="E155" s="1">
        <f>vlookup(A155,'When did stations become introd'!154:1155,23,0)</f>
        <v>0</v>
      </c>
      <c r="F155" s="1">
        <v>507.0</v>
      </c>
      <c r="G155" s="1">
        <v>497.0</v>
      </c>
      <c r="H155" s="1">
        <v>541.0</v>
      </c>
      <c r="I155" s="1">
        <v>420.0</v>
      </c>
      <c r="J155" s="1">
        <v>17.0</v>
      </c>
      <c r="K155" s="1">
        <v>577.0</v>
      </c>
      <c r="L155" s="1">
        <v>709.0</v>
      </c>
      <c r="M155" s="1">
        <v>591.0</v>
      </c>
      <c r="N155" s="1">
        <v>594.0</v>
      </c>
      <c r="O155" s="1">
        <v>440.0</v>
      </c>
      <c r="P155" s="1">
        <v>234.0</v>
      </c>
      <c r="Q155" s="1">
        <f t="shared" si="2"/>
        <v>5127</v>
      </c>
      <c r="R155" s="1">
        <v>191.0</v>
      </c>
      <c r="S155" s="1">
        <v>107.0</v>
      </c>
      <c r="T155" s="1">
        <v>432.0</v>
      </c>
      <c r="U155" s="1">
        <v>764.0</v>
      </c>
      <c r="V155" s="1">
        <v>804.0</v>
      </c>
      <c r="W155" s="1">
        <v>1123.0</v>
      </c>
      <c r="X155" s="1">
        <v>1413.0</v>
      </c>
      <c r="Y155" s="1">
        <v>948.0</v>
      </c>
      <c r="Z155" s="1">
        <v>964.0</v>
      </c>
      <c r="AA155">
        <f t="shared" si="3"/>
        <v>6746</v>
      </c>
      <c r="AB155" s="1"/>
      <c r="AC155" s="1" t="s">
        <v>184</v>
      </c>
      <c r="AD155" s="2">
        <f t="shared" ref="AD155:AE155" si="157">(Y155-L155)/Y155</f>
        <v>0.2521097046</v>
      </c>
      <c r="AE155" s="2">
        <f t="shared" si="157"/>
        <v>0.3869294606</v>
      </c>
      <c r="AF155" s="2">
        <f t="shared" si="5"/>
        <v>0.3195195826</v>
      </c>
    </row>
    <row r="156">
      <c r="A156" s="1" t="s">
        <v>185</v>
      </c>
      <c r="B156" s="1">
        <v>38.9037414509193</v>
      </c>
      <c r="C156" s="1">
        <v>-77.042452096939</v>
      </c>
      <c r="D156" s="1" t="str">
        <f>vlookup(A156,'Copy of Geographic Info'!A$1:D$658,3,0)</f>
        <v>Dupont Circle, Connecticut Avenue/K Street</v>
      </c>
      <c r="E156" s="1">
        <f>vlookup(A156,'When did stations become introd'!155:1156,23,0)</f>
        <v>0</v>
      </c>
      <c r="F156" s="1">
        <v>506.0</v>
      </c>
      <c r="G156" s="1">
        <v>467.0</v>
      </c>
      <c r="H156" s="1">
        <v>330.0</v>
      </c>
      <c r="I156" s="1">
        <v>179.0</v>
      </c>
      <c r="J156" s="1">
        <v>575.0</v>
      </c>
      <c r="K156" s="1">
        <v>519.0</v>
      </c>
      <c r="L156" s="1">
        <v>575.0</v>
      </c>
      <c r="M156" s="1">
        <v>507.0</v>
      </c>
      <c r="N156" s="1">
        <v>516.0</v>
      </c>
      <c r="O156" s="1">
        <v>377.0</v>
      </c>
      <c r="P156" s="1">
        <v>267.0</v>
      </c>
      <c r="Q156" s="1">
        <f t="shared" si="2"/>
        <v>4818</v>
      </c>
      <c r="R156" s="1">
        <v>261.0</v>
      </c>
      <c r="S156" s="1">
        <v>235.0</v>
      </c>
      <c r="T156" s="1">
        <v>426.0</v>
      </c>
      <c r="U156" s="1">
        <v>434.0</v>
      </c>
      <c r="V156" s="1">
        <v>606.0</v>
      </c>
      <c r="W156" s="1">
        <v>682.0</v>
      </c>
      <c r="X156" s="1">
        <v>719.0</v>
      </c>
      <c r="Y156" s="1">
        <v>658.0</v>
      </c>
      <c r="Z156" s="1">
        <v>749.0</v>
      </c>
      <c r="AA156">
        <f t="shared" si="3"/>
        <v>4770</v>
      </c>
      <c r="AB156" s="1"/>
      <c r="AC156" s="1" t="s">
        <v>185</v>
      </c>
      <c r="AD156" s="2">
        <f t="shared" ref="AD156:AE156" si="158">(Y156-L156)/Y156</f>
        <v>0.1261398176</v>
      </c>
      <c r="AE156" s="2">
        <f t="shared" si="158"/>
        <v>0.3230974633</v>
      </c>
      <c r="AF156" s="2">
        <f t="shared" si="5"/>
        <v>0.2246186405</v>
      </c>
    </row>
    <row r="157">
      <c r="A157" s="1" t="s">
        <v>186</v>
      </c>
      <c r="B157" s="1">
        <v>38.889908</v>
      </c>
      <c r="C157" s="1">
        <v>-76.983326</v>
      </c>
      <c r="D157" s="1" t="str">
        <f>vlookup(A157,'Copy of Geographic Info'!A$1:D$658,3,0)</f>
        <v>Capitol Hill, Lincoln Park</v>
      </c>
      <c r="E157" s="1">
        <f>vlookup(A157,'When did stations become introd'!156:1157,23,0)</f>
        <v>0</v>
      </c>
      <c r="F157" s="1">
        <v>490.0</v>
      </c>
      <c r="G157" s="1">
        <v>499.0</v>
      </c>
      <c r="H157" s="1">
        <v>421.0</v>
      </c>
      <c r="I157" s="1">
        <v>335.0</v>
      </c>
      <c r="J157" s="1">
        <v>364.0</v>
      </c>
      <c r="K157" s="1">
        <v>441.0</v>
      </c>
      <c r="L157" s="1">
        <v>433.0</v>
      </c>
      <c r="M157" s="1">
        <v>477.0</v>
      </c>
      <c r="N157" s="1">
        <v>456.0</v>
      </c>
      <c r="O157" s="1">
        <v>338.0</v>
      </c>
      <c r="P157" s="1">
        <v>288.0</v>
      </c>
      <c r="Q157" s="1">
        <f t="shared" si="2"/>
        <v>4542</v>
      </c>
      <c r="R157" s="1">
        <v>209.0</v>
      </c>
      <c r="S157" s="1">
        <v>166.0</v>
      </c>
      <c r="T157" s="1">
        <v>288.0</v>
      </c>
      <c r="U157" s="1">
        <v>341.0</v>
      </c>
      <c r="V157" s="1">
        <v>450.0</v>
      </c>
      <c r="W157" s="1">
        <v>509.0</v>
      </c>
      <c r="X157" s="1">
        <v>583.0</v>
      </c>
      <c r="Y157" s="1">
        <v>570.0</v>
      </c>
      <c r="Z157" s="1">
        <v>595.0</v>
      </c>
      <c r="AA157">
        <f t="shared" si="3"/>
        <v>3711</v>
      </c>
      <c r="AB157" s="1"/>
      <c r="AC157" s="1" t="s">
        <v>186</v>
      </c>
      <c r="AD157" s="2">
        <f t="shared" ref="AD157:AE157" si="159">(Y157-L157)/Y157</f>
        <v>0.2403508772</v>
      </c>
      <c r="AE157" s="2">
        <f t="shared" si="159"/>
        <v>0.1983193277</v>
      </c>
      <c r="AF157" s="2">
        <f t="shared" si="5"/>
        <v>0.2193351025</v>
      </c>
    </row>
    <row r="158">
      <c r="A158" s="1" t="s">
        <v>187</v>
      </c>
      <c r="B158" s="1">
        <v>38.895914</v>
      </c>
      <c r="C158" s="1">
        <v>-77.026064</v>
      </c>
      <c r="D158" s="1" t="str">
        <f>vlookup(A158,'Copy of Geographic Info'!A$1:D$658,3,0)</f>
        <v>Downtown, Chinatown, Penn Quarters, Mount Vernon Square, North Capitol Street</v>
      </c>
      <c r="E158" s="1">
        <f>vlookup(A158,'When did stations become introd'!157:1158,23,0)</f>
        <v>0</v>
      </c>
      <c r="F158" s="1">
        <v>488.0</v>
      </c>
      <c r="G158" s="1">
        <v>462.0</v>
      </c>
      <c r="H158" s="1">
        <v>396.0</v>
      </c>
      <c r="I158" s="1">
        <v>255.0</v>
      </c>
      <c r="J158" s="1">
        <v>747.0</v>
      </c>
      <c r="K158" s="1">
        <v>531.0</v>
      </c>
      <c r="L158" s="1">
        <v>555.0</v>
      </c>
      <c r="M158" s="1">
        <v>571.0</v>
      </c>
      <c r="N158" s="1">
        <v>568.0</v>
      </c>
      <c r="O158" s="1">
        <v>453.0</v>
      </c>
      <c r="P158" s="1">
        <v>220.0</v>
      </c>
      <c r="Q158" s="1">
        <f t="shared" si="2"/>
        <v>5246</v>
      </c>
      <c r="R158" s="1">
        <v>154.0</v>
      </c>
      <c r="S158" s="1">
        <v>142.0</v>
      </c>
      <c r="T158" s="1">
        <v>352.0</v>
      </c>
      <c r="U158" s="1">
        <v>482.0</v>
      </c>
      <c r="V158" s="1">
        <v>635.0</v>
      </c>
      <c r="W158" s="1">
        <v>811.0</v>
      </c>
      <c r="X158" s="1">
        <v>946.0</v>
      </c>
      <c r="Y158" s="1">
        <v>855.0</v>
      </c>
      <c r="Z158" s="1">
        <v>982.0</v>
      </c>
      <c r="AA158">
        <f t="shared" si="3"/>
        <v>5359</v>
      </c>
      <c r="AB158" s="1"/>
      <c r="AC158" s="1" t="s">
        <v>187</v>
      </c>
      <c r="AD158" s="2">
        <f t="shared" ref="AD158:AE158" si="160">(Y158-L158)/Y158</f>
        <v>0.350877193</v>
      </c>
      <c r="AE158" s="2">
        <f t="shared" si="160"/>
        <v>0.4185336049</v>
      </c>
      <c r="AF158" s="2">
        <f t="shared" si="5"/>
        <v>0.3847053989</v>
      </c>
    </row>
    <row r="159">
      <c r="A159" s="1" t="s">
        <v>188</v>
      </c>
      <c r="B159" s="1">
        <v>38.876893</v>
      </c>
      <c r="C159" s="1">
        <v>-77.006072</v>
      </c>
      <c r="D159" s="1" t="str">
        <f>vlookup(A159,'Copy of Geographic Info'!A$1:D$658,3,0)</f>
        <v>Near Southeast, Navy Yard</v>
      </c>
      <c r="E159" s="1">
        <f>vlookup(A159,'When did stations become introd'!158:1159,23,0)</f>
        <v>0</v>
      </c>
      <c r="F159" s="1">
        <v>487.0</v>
      </c>
      <c r="G159" s="1">
        <v>510.0</v>
      </c>
      <c r="H159" s="1">
        <v>494.0</v>
      </c>
      <c r="I159" s="1">
        <v>422.0</v>
      </c>
      <c r="J159" s="1">
        <v>619.0</v>
      </c>
      <c r="K159" s="1">
        <v>766.0</v>
      </c>
      <c r="L159" s="1">
        <v>672.0</v>
      </c>
      <c r="M159" s="1">
        <v>720.0</v>
      </c>
      <c r="N159" s="1">
        <v>565.0</v>
      </c>
      <c r="O159" s="1">
        <v>392.0</v>
      </c>
      <c r="P159" s="1">
        <v>213.0</v>
      </c>
      <c r="Q159" s="1">
        <f t="shared" si="2"/>
        <v>5860</v>
      </c>
      <c r="R159" s="1">
        <v>238.0</v>
      </c>
      <c r="S159" s="1">
        <v>199.0</v>
      </c>
      <c r="T159" s="1">
        <v>377.0</v>
      </c>
      <c r="U159" s="1">
        <v>455.0</v>
      </c>
      <c r="V159" s="1">
        <v>551.0</v>
      </c>
      <c r="W159" s="1">
        <v>768.0</v>
      </c>
      <c r="X159" s="1">
        <v>950.0</v>
      </c>
      <c r="Y159" s="1">
        <v>712.0</v>
      </c>
      <c r="Z159" s="1">
        <v>882.0</v>
      </c>
      <c r="AA159">
        <f t="shared" si="3"/>
        <v>5132</v>
      </c>
      <c r="AB159" s="1"/>
      <c r="AC159" s="1" t="s">
        <v>188</v>
      </c>
      <c r="AD159" s="2">
        <f t="shared" ref="AD159:AE159" si="161">(Y159-L159)/Y159</f>
        <v>0.05617977528</v>
      </c>
      <c r="AE159" s="2">
        <f t="shared" si="161"/>
        <v>0.1836734694</v>
      </c>
      <c r="AF159" s="2">
        <f t="shared" si="5"/>
        <v>0.1199266223</v>
      </c>
    </row>
    <row r="160">
      <c r="A160" s="1" t="s">
        <v>189</v>
      </c>
      <c r="B160" s="1">
        <v>38.88044</v>
      </c>
      <c r="C160" s="1">
        <v>-77.025236</v>
      </c>
      <c r="D160" s="1" t="str">
        <f>vlookup(A160,'Copy of Geographic Info'!A$1:D$658,3,0)</f>
        <v>Southwest Employment Area, Southwest/Waterfront, Fort McNair, Buzzard Point</v>
      </c>
      <c r="E160" s="1">
        <f>vlookup(A160,'When did stations become introd'!159:1160,23,0)</f>
        <v>0</v>
      </c>
      <c r="F160" s="1">
        <v>479.0</v>
      </c>
      <c r="G160" s="1">
        <v>597.0</v>
      </c>
      <c r="H160" s="1">
        <v>696.0</v>
      </c>
      <c r="I160" s="1">
        <v>751.0</v>
      </c>
      <c r="J160" s="1">
        <v>1478.0</v>
      </c>
      <c r="K160" s="1">
        <v>1443.0</v>
      </c>
      <c r="L160" s="1">
        <v>1575.0</v>
      </c>
      <c r="M160" s="1">
        <v>1301.0</v>
      </c>
      <c r="N160" s="1">
        <v>1142.0</v>
      </c>
      <c r="O160" s="1">
        <v>781.0</v>
      </c>
      <c r="P160" s="1">
        <v>363.0</v>
      </c>
      <c r="Q160" s="1">
        <f t="shared" si="2"/>
        <v>10606</v>
      </c>
      <c r="R160" s="1">
        <v>337.0</v>
      </c>
      <c r="S160" s="1">
        <v>266.0</v>
      </c>
      <c r="T160" s="1">
        <v>978.0</v>
      </c>
      <c r="U160" s="1">
        <v>1238.0</v>
      </c>
      <c r="V160" s="1">
        <v>1156.0</v>
      </c>
      <c r="W160" s="1">
        <v>1398.0</v>
      </c>
      <c r="X160" s="1">
        <v>1832.0</v>
      </c>
      <c r="Y160" s="1">
        <v>1391.0</v>
      </c>
      <c r="Z160" s="1">
        <v>1609.0</v>
      </c>
      <c r="AA160">
        <f t="shared" si="3"/>
        <v>10205</v>
      </c>
      <c r="AB160" s="1"/>
      <c r="AC160" s="1" t="s">
        <v>189</v>
      </c>
      <c r="AD160" s="2">
        <f t="shared" ref="AD160:AE160" si="162">(Y160-L160)/Y160</f>
        <v>-0.132278936</v>
      </c>
      <c r="AE160" s="2">
        <f t="shared" si="162"/>
        <v>0.1914232443</v>
      </c>
      <c r="AF160" s="2">
        <f t="shared" si="5"/>
        <v>0.02957215412</v>
      </c>
    </row>
    <row r="161">
      <c r="A161" s="1" t="s">
        <v>190</v>
      </c>
      <c r="B161" s="1">
        <v>38.934405</v>
      </c>
      <c r="C161" s="1">
        <v>-77.032687</v>
      </c>
      <c r="D161" s="1" t="str">
        <f>vlookup(A161,'Copy of Geographic Info'!A$1:D$658,3,0)</f>
        <v>Columbia Heights, Mt. Pleasant, Pleasant Plains, Park View</v>
      </c>
      <c r="E161" s="1">
        <f>vlookup(A161,'When did stations become introd'!160:1161,23,0)</f>
        <v>0</v>
      </c>
      <c r="F161" s="1">
        <v>477.0</v>
      </c>
      <c r="G161" s="1">
        <v>536.0</v>
      </c>
      <c r="H161" s="1">
        <v>433.0</v>
      </c>
      <c r="I161" s="1">
        <v>380.0</v>
      </c>
      <c r="J161" s="1">
        <v>729.0</v>
      </c>
      <c r="K161" s="1">
        <v>857.0</v>
      </c>
      <c r="L161" s="1">
        <v>709.0</v>
      </c>
      <c r="M161" s="1">
        <v>753.0</v>
      </c>
      <c r="N161" s="1">
        <v>762.0</v>
      </c>
      <c r="O161" s="1">
        <v>571.0</v>
      </c>
      <c r="P161" s="1">
        <v>380.0</v>
      </c>
      <c r="Q161" s="1">
        <f t="shared" si="2"/>
        <v>6587</v>
      </c>
      <c r="R161" s="1">
        <v>371.0</v>
      </c>
      <c r="S161" s="1">
        <v>310.0</v>
      </c>
      <c r="T161" s="1">
        <v>574.0</v>
      </c>
      <c r="U161" s="1">
        <v>664.0</v>
      </c>
      <c r="V161" s="1">
        <v>770.0</v>
      </c>
      <c r="W161" s="1">
        <v>763.0</v>
      </c>
      <c r="X161" s="1">
        <v>758.0</v>
      </c>
      <c r="Y161" s="1">
        <v>593.0</v>
      </c>
      <c r="Z161" s="1">
        <v>702.0</v>
      </c>
      <c r="AA161">
        <f t="shared" si="3"/>
        <v>5505</v>
      </c>
      <c r="AB161" s="1"/>
      <c r="AC161" s="1" t="s">
        <v>190</v>
      </c>
      <c r="AD161" s="2">
        <f t="shared" ref="AD161:AE161" si="163">(Y161-L161)/Y161</f>
        <v>-0.1956155143</v>
      </c>
      <c r="AE161" s="2">
        <f t="shared" si="163"/>
        <v>-0.07264957265</v>
      </c>
      <c r="AF161" s="2">
        <f t="shared" si="5"/>
        <v>-0.1341325435</v>
      </c>
    </row>
    <row r="162">
      <c r="A162" s="1" t="s">
        <v>191</v>
      </c>
      <c r="B162" s="1">
        <v>38.934881</v>
      </c>
      <c r="C162" s="1">
        <v>-77.072755</v>
      </c>
      <c r="D162" s="1" t="str">
        <f>vlookup(A162,'Copy of Geographic Info'!A$1:D$658,3,0)</f>
        <v>Cathedral Heights, McLean Gardens, Glover Park</v>
      </c>
      <c r="E162" s="1">
        <f>vlookup(A162,'When did stations become introd'!161:1162,23,0)</f>
        <v>0</v>
      </c>
      <c r="F162" s="1">
        <v>473.0</v>
      </c>
      <c r="G162" s="1">
        <v>463.0</v>
      </c>
      <c r="H162" s="1">
        <v>496.0</v>
      </c>
      <c r="I162" s="1">
        <v>516.0</v>
      </c>
      <c r="J162" s="1">
        <v>641.0</v>
      </c>
      <c r="K162" s="1">
        <v>701.0</v>
      </c>
      <c r="L162" s="1">
        <v>787.0</v>
      </c>
      <c r="M162" s="1">
        <v>829.0</v>
      </c>
      <c r="N162" s="1">
        <v>660.0</v>
      </c>
      <c r="O162" s="1">
        <v>564.0</v>
      </c>
      <c r="P162" s="1">
        <v>357.0</v>
      </c>
      <c r="Q162" s="1">
        <f t="shared" si="2"/>
        <v>6487</v>
      </c>
      <c r="R162" s="1">
        <v>356.0</v>
      </c>
      <c r="S162" s="1">
        <v>285.0</v>
      </c>
      <c r="T162" s="1">
        <v>497.0</v>
      </c>
      <c r="U162" s="1">
        <v>503.0</v>
      </c>
      <c r="V162" s="1">
        <v>469.0</v>
      </c>
      <c r="W162" s="1">
        <v>422.0</v>
      </c>
      <c r="X162" s="1">
        <v>395.0</v>
      </c>
      <c r="Y162" s="1">
        <v>473.0</v>
      </c>
      <c r="Z162" s="1">
        <v>488.0</v>
      </c>
      <c r="AA162">
        <f t="shared" si="3"/>
        <v>3888</v>
      </c>
      <c r="AB162" s="1"/>
      <c r="AC162" s="1" t="s">
        <v>191</v>
      </c>
      <c r="AD162" s="2">
        <f t="shared" ref="AD162:AE162" si="164">(Y162-L162)/Y162</f>
        <v>-0.6638477801</v>
      </c>
      <c r="AE162" s="2">
        <f t="shared" si="164"/>
        <v>-0.6987704918</v>
      </c>
      <c r="AF162" s="2">
        <f t="shared" si="5"/>
        <v>-0.681309136</v>
      </c>
    </row>
    <row r="163">
      <c r="A163" s="1" t="s">
        <v>192</v>
      </c>
      <c r="B163" s="1">
        <v>38.9268</v>
      </c>
      <c r="C163" s="1">
        <v>-77.0322</v>
      </c>
      <c r="D163" s="1" t="str">
        <f>vlookup(A163,'Copy of Geographic Info'!A$1:D$658,3,0)</f>
        <v>Columbia Heights, Mt. Pleasant, Pleasant Plains, Park View</v>
      </c>
      <c r="E163" s="1">
        <f>vlookup(A163,'When did stations become introd'!162:1163,23,0)</f>
        <v>0</v>
      </c>
      <c r="F163" s="1">
        <v>465.0</v>
      </c>
      <c r="G163" s="1">
        <v>431.0</v>
      </c>
      <c r="H163" s="1">
        <v>353.0</v>
      </c>
      <c r="I163" s="1">
        <v>252.0</v>
      </c>
      <c r="J163" s="1">
        <v>371.0</v>
      </c>
      <c r="K163" s="1">
        <v>479.0</v>
      </c>
      <c r="L163" s="1">
        <v>414.0</v>
      </c>
      <c r="M163" s="1">
        <v>406.0</v>
      </c>
      <c r="N163" s="1">
        <v>490.0</v>
      </c>
      <c r="O163" s="1">
        <v>389.0</v>
      </c>
      <c r="P163" s="1">
        <v>254.0</v>
      </c>
      <c r="Q163" s="1">
        <f t="shared" si="2"/>
        <v>4304</v>
      </c>
      <c r="R163" s="1">
        <v>245.0</v>
      </c>
      <c r="S163" s="1">
        <v>185.0</v>
      </c>
      <c r="T163" s="1">
        <v>225.0</v>
      </c>
      <c r="U163" s="1">
        <v>272.0</v>
      </c>
      <c r="V163" s="1">
        <v>341.0</v>
      </c>
      <c r="W163" s="1">
        <v>313.0</v>
      </c>
      <c r="X163" s="1">
        <v>281.0</v>
      </c>
      <c r="Y163" s="1">
        <v>428.0</v>
      </c>
      <c r="Z163" s="1">
        <v>471.0</v>
      </c>
      <c r="AA163">
        <f t="shared" si="3"/>
        <v>2761</v>
      </c>
      <c r="AB163" s="1"/>
      <c r="AC163" s="1" t="s">
        <v>192</v>
      </c>
      <c r="AD163" s="2">
        <f t="shared" ref="AD163:AE163" si="165">(Y163-L163)/Y163</f>
        <v>0.03271028037</v>
      </c>
      <c r="AE163" s="2">
        <f t="shared" si="165"/>
        <v>0.1380042463</v>
      </c>
      <c r="AF163" s="2">
        <f t="shared" si="5"/>
        <v>0.08535726333</v>
      </c>
    </row>
    <row r="164">
      <c r="A164" s="1" t="s">
        <v>193</v>
      </c>
      <c r="B164" s="1">
        <v>38.975219</v>
      </c>
      <c r="C164" s="1">
        <v>-77.016855</v>
      </c>
      <c r="D164" s="1" t="str">
        <f>vlookup(A164,'Copy of Geographic Info'!A$1:D$658,3,0)</f>
        <v>Takoma, Brightwood, Manor Park</v>
      </c>
      <c r="E164" s="1">
        <f>vlookup(A164,'When did stations become introd'!163:1164,23,0)</f>
        <v>0</v>
      </c>
      <c r="F164" s="1">
        <v>460.0</v>
      </c>
      <c r="G164" s="1">
        <v>405.0</v>
      </c>
      <c r="H164" s="1">
        <v>231.0</v>
      </c>
      <c r="I164" s="1">
        <v>158.0</v>
      </c>
      <c r="J164" s="1">
        <v>251.0</v>
      </c>
      <c r="K164" s="1">
        <v>237.0</v>
      </c>
      <c r="L164" s="1">
        <v>187.0</v>
      </c>
      <c r="M164" s="1">
        <v>192.0</v>
      </c>
      <c r="N164" s="1">
        <v>165.0</v>
      </c>
      <c r="O164" s="1">
        <v>126.0</v>
      </c>
      <c r="P164" s="1">
        <v>92.0</v>
      </c>
      <c r="Q164" s="1">
        <f t="shared" si="2"/>
        <v>2504</v>
      </c>
      <c r="R164" s="1">
        <v>74.0</v>
      </c>
      <c r="S164" s="1">
        <v>69.0</v>
      </c>
      <c r="T164" s="1">
        <v>139.0</v>
      </c>
      <c r="U164" s="1">
        <v>162.0</v>
      </c>
      <c r="V164" s="1">
        <v>199.0</v>
      </c>
      <c r="W164" s="1">
        <v>259.0</v>
      </c>
      <c r="X164" s="1">
        <v>243.0</v>
      </c>
      <c r="Y164" s="1">
        <v>307.0</v>
      </c>
      <c r="Z164" s="1">
        <v>370.0</v>
      </c>
      <c r="AA164">
        <f t="shared" si="3"/>
        <v>1822</v>
      </c>
      <c r="AB164" s="1"/>
      <c r="AC164" s="1" t="s">
        <v>193</v>
      </c>
      <c r="AD164" s="2">
        <f t="shared" ref="AD164:AE164" si="166">(Y164-L164)/Y164</f>
        <v>0.3908794788</v>
      </c>
      <c r="AE164" s="2">
        <f t="shared" si="166"/>
        <v>0.4810810811</v>
      </c>
      <c r="AF164" s="2">
        <f t="shared" si="5"/>
        <v>0.43598028</v>
      </c>
    </row>
    <row r="165">
      <c r="A165" s="1" t="s">
        <v>194</v>
      </c>
      <c r="B165" s="1">
        <v>38.8970498333333</v>
      </c>
      <c r="C165" s="1">
        <v>-76.983588</v>
      </c>
      <c r="D165" s="1" t="str">
        <f>vlookup(A165,'Copy of Geographic Info'!A$1:D$658,3,0)</f>
        <v>Union Station, Stanton Park, Kingman Park</v>
      </c>
      <c r="E165" s="1">
        <f>vlookup(A165,'When did stations become introd'!164:1165,23,0)</f>
        <v>0</v>
      </c>
      <c r="F165" s="1">
        <v>458.0</v>
      </c>
      <c r="G165" s="1">
        <v>371.0</v>
      </c>
      <c r="H165" s="1">
        <v>296.0</v>
      </c>
      <c r="I165" s="1">
        <v>305.0</v>
      </c>
      <c r="J165" s="1">
        <v>339.0</v>
      </c>
      <c r="K165" s="1">
        <v>417.0</v>
      </c>
      <c r="L165" s="1">
        <v>428.0</v>
      </c>
      <c r="M165" s="1">
        <v>421.0</v>
      </c>
      <c r="N165" s="1">
        <v>354.0</v>
      </c>
      <c r="O165" s="1">
        <v>207.0</v>
      </c>
      <c r="P165" s="1">
        <v>155.0</v>
      </c>
      <c r="Q165" s="1">
        <f t="shared" si="2"/>
        <v>3751</v>
      </c>
      <c r="R165" s="1">
        <v>150.0</v>
      </c>
      <c r="S165" s="1">
        <v>89.0</v>
      </c>
      <c r="T165" s="1">
        <v>198.0</v>
      </c>
      <c r="U165" s="1">
        <v>320.0</v>
      </c>
      <c r="V165" s="1">
        <v>329.0</v>
      </c>
      <c r="W165" s="1">
        <v>349.0</v>
      </c>
      <c r="X165" s="1">
        <v>511.0</v>
      </c>
      <c r="Y165" s="1">
        <v>392.0</v>
      </c>
      <c r="Z165" s="1">
        <v>465.0</v>
      </c>
      <c r="AA165">
        <f t="shared" si="3"/>
        <v>2803</v>
      </c>
      <c r="AB165" s="1"/>
      <c r="AC165" s="1" t="s">
        <v>194</v>
      </c>
      <c r="AD165" s="2">
        <f t="shared" ref="AD165:AE165" si="167">(Y165-L165)/Y165</f>
        <v>-0.09183673469</v>
      </c>
      <c r="AE165" s="2">
        <f t="shared" si="167"/>
        <v>0.09462365591</v>
      </c>
      <c r="AF165" s="2">
        <f t="shared" si="5"/>
        <v>0.00139346061</v>
      </c>
    </row>
    <row r="166">
      <c r="A166" s="1" t="s">
        <v>195</v>
      </c>
      <c r="B166" s="1">
        <v>38.902314</v>
      </c>
      <c r="C166" s="1">
        <v>-77.0591415</v>
      </c>
      <c r="D166" s="1" t="str">
        <f>vlookup(A166,'Copy of Geographic Info'!A$1:D$658,3,0)</f>
        <v>Georgetown, Burleith/Hillandale</v>
      </c>
      <c r="E166" s="1">
        <f>vlookup(A166,'When did stations become introd'!165:1166,23,0)</f>
        <v>0</v>
      </c>
      <c r="F166" s="1">
        <v>450.0</v>
      </c>
      <c r="G166" s="1">
        <v>440.0</v>
      </c>
      <c r="H166" s="1">
        <v>489.0</v>
      </c>
      <c r="I166" s="1">
        <v>856.0</v>
      </c>
      <c r="J166" s="1">
        <v>1146.0</v>
      </c>
      <c r="K166" s="1">
        <v>1046.0</v>
      </c>
      <c r="L166" s="1">
        <v>1051.0</v>
      </c>
      <c r="M166" s="1">
        <v>1002.0</v>
      </c>
      <c r="N166" s="1">
        <v>765.0</v>
      </c>
      <c r="O166" s="1">
        <v>529.0</v>
      </c>
      <c r="P166" s="1">
        <v>210.0</v>
      </c>
      <c r="Q166" s="1">
        <f t="shared" si="2"/>
        <v>7984</v>
      </c>
      <c r="R166" s="1">
        <v>214.0</v>
      </c>
      <c r="S166" s="1">
        <v>149.0</v>
      </c>
      <c r="T166" s="1">
        <v>602.0</v>
      </c>
      <c r="U166" s="1">
        <v>944.0</v>
      </c>
      <c r="V166" s="1">
        <v>968.0</v>
      </c>
      <c r="W166" s="1">
        <v>945.0</v>
      </c>
      <c r="X166" s="1">
        <v>1136.0</v>
      </c>
      <c r="Y166" s="1">
        <v>737.0</v>
      </c>
      <c r="Z166" s="1">
        <v>894.0</v>
      </c>
      <c r="AA166">
        <f t="shared" si="3"/>
        <v>6589</v>
      </c>
      <c r="AB166" s="1"/>
      <c r="AC166" s="1" t="s">
        <v>195</v>
      </c>
      <c r="AD166" s="2">
        <f t="shared" ref="AD166:AE166" si="168">(Y166-L166)/Y166</f>
        <v>-0.4260515604</v>
      </c>
      <c r="AE166" s="2">
        <f t="shared" si="168"/>
        <v>-0.1208053691</v>
      </c>
      <c r="AF166" s="2">
        <f t="shared" si="5"/>
        <v>-0.2734284648</v>
      </c>
    </row>
    <row r="167">
      <c r="A167" s="1" t="s">
        <v>196</v>
      </c>
      <c r="B167" s="1">
        <v>38.9003</v>
      </c>
      <c r="C167" s="1">
        <v>-77.0429</v>
      </c>
      <c r="D167" s="1" t="str">
        <f>vlookup(A167,'Copy of Geographic Info'!A$1:D$658,3,0)</f>
        <v>Dupont Circle, Connecticut Avenue/K Street</v>
      </c>
      <c r="E167" s="1">
        <f>vlookup(A167,'When did stations become introd'!166:1167,23,0)</f>
        <v>0</v>
      </c>
      <c r="F167" s="1">
        <v>450.0</v>
      </c>
      <c r="G167" s="1">
        <v>373.0</v>
      </c>
      <c r="H167" s="1">
        <v>311.0</v>
      </c>
      <c r="I167" s="1">
        <v>108.0</v>
      </c>
      <c r="J167" s="1">
        <v>305.0</v>
      </c>
      <c r="K167" s="1">
        <v>285.0</v>
      </c>
      <c r="L167" s="1">
        <v>274.0</v>
      </c>
      <c r="M167" s="1">
        <v>218.0</v>
      </c>
      <c r="N167" s="1">
        <v>223.0</v>
      </c>
      <c r="O167" s="1">
        <v>229.0</v>
      </c>
      <c r="P167" s="1">
        <v>82.0</v>
      </c>
      <c r="Q167" s="1">
        <f t="shared" si="2"/>
        <v>2858</v>
      </c>
      <c r="R167" s="1">
        <v>50.0</v>
      </c>
      <c r="S167" s="1">
        <v>63.0</v>
      </c>
      <c r="T167" s="1">
        <v>161.0</v>
      </c>
      <c r="U167" s="1">
        <v>204.0</v>
      </c>
      <c r="V167" s="1">
        <v>229.0</v>
      </c>
      <c r="W167" s="1">
        <v>225.0</v>
      </c>
      <c r="X167" s="1">
        <v>322.0</v>
      </c>
      <c r="Y167" s="1">
        <v>343.0</v>
      </c>
      <c r="Z167" s="1">
        <v>429.0</v>
      </c>
      <c r="AA167">
        <f t="shared" si="3"/>
        <v>2026</v>
      </c>
      <c r="AB167" s="1"/>
      <c r="AC167" s="1" t="s">
        <v>196</v>
      </c>
      <c r="AD167" s="2">
        <f t="shared" ref="AD167:AE167" si="169">(Y167-L167)/Y167</f>
        <v>0.2011661808</v>
      </c>
      <c r="AE167" s="2">
        <f t="shared" si="169"/>
        <v>0.4918414918</v>
      </c>
      <c r="AF167" s="2">
        <f t="shared" si="5"/>
        <v>0.3465038363</v>
      </c>
    </row>
    <row r="168">
      <c r="A168" s="1" t="s">
        <v>197</v>
      </c>
      <c r="B168" s="1">
        <v>38.894919</v>
      </c>
      <c r="C168" s="1">
        <v>-77.046587</v>
      </c>
      <c r="D168" s="1" t="str">
        <f>vlookup(A168,'Copy of Geographic Info'!A$1:D$658,3,0)</f>
        <v>National Mall, Potomac River</v>
      </c>
      <c r="E168" s="1">
        <f>vlookup(A168,'When did stations become introd'!167:1168,23,0)</f>
        <v>0</v>
      </c>
      <c r="F168" s="1">
        <v>443.0</v>
      </c>
      <c r="G168" s="1">
        <v>397.0</v>
      </c>
      <c r="H168" s="1">
        <v>328.0</v>
      </c>
      <c r="I168" s="1">
        <v>132.0</v>
      </c>
      <c r="J168" s="1">
        <v>209.0</v>
      </c>
      <c r="K168" s="1">
        <v>270.0</v>
      </c>
      <c r="L168" s="1">
        <v>360.0</v>
      </c>
      <c r="M168" s="1">
        <v>373.0</v>
      </c>
      <c r="N168" s="1">
        <v>338.0</v>
      </c>
      <c r="O168" s="1">
        <v>270.0</v>
      </c>
      <c r="P168" s="1">
        <v>161.0</v>
      </c>
      <c r="Q168" s="1">
        <f t="shared" si="2"/>
        <v>3281</v>
      </c>
      <c r="R168" s="1">
        <v>164.0</v>
      </c>
      <c r="S168" s="1">
        <v>173.0</v>
      </c>
      <c r="T168" s="1">
        <v>296.0</v>
      </c>
      <c r="U168" s="1">
        <v>366.0</v>
      </c>
      <c r="V168" s="1">
        <v>434.0</v>
      </c>
      <c r="W168" s="1">
        <v>438.0</v>
      </c>
      <c r="X168" s="1">
        <v>457.0</v>
      </c>
      <c r="Y168" s="1">
        <v>484.0</v>
      </c>
      <c r="Z168" s="1">
        <v>547.0</v>
      </c>
      <c r="AA168">
        <f t="shared" si="3"/>
        <v>3359</v>
      </c>
      <c r="AB168" s="1"/>
      <c r="AC168" s="1" t="s">
        <v>197</v>
      </c>
      <c r="AD168" s="2">
        <f t="shared" ref="AD168:AE168" si="170">(Y168-L168)/Y168</f>
        <v>0.2561983471</v>
      </c>
      <c r="AE168" s="2">
        <f t="shared" si="170"/>
        <v>0.3180987203</v>
      </c>
      <c r="AF168" s="2">
        <f t="shared" si="5"/>
        <v>0.2871485337</v>
      </c>
    </row>
    <row r="169">
      <c r="A169" s="1" t="s">
        <v>198</v>
      </c>
      <c r="B169" s="1">
        <v>38.922649</v>
      </c>
      <c r="C169" s="1">
        <v>-77.077271</v>
      </c>
      <c r="D169" s="1" t="str">
        <f>vlookup(A169,'Copy of Geographic Info'!A$1:D$658,3,0)</f>
        <v>Cathedral Heights, McLean Gardens, Glover Park</v>
      </c>
      <c r="E169" s="1">
        <f>vlookup(A169,'When did stations become introd'!168:1169,23,0)</f>
        <v>0</v>
      </c>
      <c r="F169" s="1">
        <v>443.0</v>
      </c>
      <c r="G169" s="1">
        <v>440.0</v>
      </c>
      <c r="H169" s="1">
        <v>407.0</v>
      </c>
      <c r="I169" s="1">
        <v>277.0</v>
      </c>
      <c r="J169" s="1">
        <v>461.0</v>
      </c>
      <c r="K169" s="1">
        <v>455.0</v>
      </c>
      <c r="L169" s="1">
        <v>622.0</v>
      </c>
      <c r="M169" s="1">
        <v>812.0</v>
      </c>
      <c r="N169" s="1">
        <v>731.0</v>
      </c>
      <c r="O169" s="1">
        <v>474.0</v>
      </c>
      <c r="P169" s="1">
        <v>238.0</v>
      </c>
      <c r="Q169" s="1">
        <f t="shared" si="2"/>
        <v>5360</v>
      </c>
      <c r="R169" s="1">
        <v>244.0</v>
      </c>
      <c r="S169" s="1">
        <v>216.0</v>
      </c>
      <c r="T169" s="1">
        <v>480.0</v>
      </c>
      <c r="U169" s="1">
        <v>586.0</v>
      </c>
      <c r="V169" s="1">
        <v>769.0</v>
      </c>
      <c r="W169" s="1">
        <v>745.0</v>
      </c>
      <c r="X169" s="1">
        <v>582.0</v>
      </c>
      <c r="Y169" s="1">
        <v>679.0</v>
      </c>
      <c r="Z169" s="1">
        <v>633.0</v>
      </c>
      <c r="AA169">
        <f t="shared" si="3"/>
        <v>4934</v>
      </c>
      <c r="AB169" s="1"/>
      <c r="AC169" s="1" t="s">
        <v>198</v>
      </c>
      <c r="AD169" s="2">
        <f t="shared" ref="AD169:AE169" si="171">(Y169-L169)/Y169</f>
        <v>0.08394698085</v>
      </c>
      <c r="AE169" s="2">
        <f t="shared" si="171"/>
        <v>-0.2827804107</v>
      </c>
      <c r="AF169" s="2">
        <f t="shared" si="5"/>
        <v>-0.09941671494</v>
      </c>
    </row>
    <row r="170">
      <c r="A170" s="1" t="s">
        <v>199</v>
      </c>
      <c r="B170" s="1">
        <v>38.9029315735911</v>
      </c>
      <c r="C170" s="1">
        <v>-76.9984048604965</v>
      </c>
      <c r="D170" s="1" t="str">
        <f>vlookup(A170,'Copy of Geographic Info'!A$1:D$658,3,0)</f>
        <v>Union Station, Stanton Park, Kingman Park</v>
      </c>
      <c r="E170" s="1">
        <f>vlookup(A170,'When did stations become introd'!169:1170,23,0)</f>
        <v>0</v>
      </c>
      <c r="F170" s="1">
        <v>440.0</v>
      </c>
      <c r="G170" s="1">
        <v>350.0</v>
      </c>
      <c r="H170" s="1">
        <v>299.0</v>
      </c>
      <c r="I170" s="1">
        <v>207.0</v>
      </c>
      <c r="J170" s="1">
        <v>212.0</v>
      </c>
      <c r="K170" s="1">
        <v>242.0</v>
      </c>
      <c r="L170" s="1">
        <v>333.0</v>
      </c>
      <c r="M170" s="1">
        <v>456.0</v>
      </c>
      <c r="N170" s="1">
        <v>379.0</v>
      </c>
      <c r="O170" s="1">
        <v>239.0</v>
      </c>
      <c r="P170" s="1">
        <v>190.0</v>
      </c>
      <c r="Q170" s="1">
        <f t="shared" si="2"/>
        <v>3347</v>
      </c>
      <c r="R170" s="1">
        <v>198.0</v>
      </c>
      <c r="S170" s="1">
        <v>130.0</v>
      </c>
      <c r="T170" s="1">
        <v>251.0</v>
      </c>
      <c r="U170" s="1">
        <v>356.0</v>
      </c>
      <c r="V170" s="1">
        <v>454.0</v>
      </c>
      <c r="W170" s="1">
        <v>540.0</v>
      </c>
      <c r="X170" s="1">
        <v>650.0</v>
      </c>
      <c r="Y170" s="1">
        <v>454.0</v>
      </c>
      <c r="Z170" s="1">
        <v>638.0</v>
      </c>
      <c r="AA170">
        <f t="shared" si="3"/>
        <v>3671</v>
      </c>
      <c r="AB170" s="1"/>
      <c r="AC170" s="1" t="s">
        <v>199</v>
      </c>
      <c r="AD170" s="2">
        <f t="shared" ref="AD170:AE170" si="172">(Y170-L170)/Y170</f>
        <v>0.2665198238</v>
      </c>
      <c r="AE170" s="2">
        <f t="shared" si="172"/>
        <v>0.2852664577</v>
      </c>
      <c r="AF170" s="2">
        <f t="shared" si="5"/>
        <v>0.2758931407</v>
      </c>
    </row>
    <row r="171">
      <c r="A171" s="1" t="s">
        <v>200</v>
      </c>
      <c r="B171" s="1">
        <v>38.8993721666666</v>
      </c>
      <c r="C171" s="1">
        <v>-77.0150965</v>
      </c>
      <c r="D171" s="1" t="str">
        <f>vlookup(A171,'Copy of Geographic Info'!A$1:D$658,3,0)</f>
        <v>Downtown, Chinatown, Penn Quarters, Mount Vernon Square, North Capitol Street</v>
      </c>
      <c r="E171" s="1">
        <f>vlookup(A171,'When did stations become introd'!170:1171,23,0)</f>
        <v>0</v>
      </c>
      <c r="F171" s="1">
        <v>440.0</v>
      </c>
      <c r="G171" s="1">
        <v>405.0</v>
      </c>
      <c r="H171" s="1">
        <v>334.0</v>
      </c>
      <c r="I171" s="1">
        <v>284.0</v>
      </c>
      <c r="J171" s="1">
        <v>523.0</v>
      </c>
      <c r="K171" s="1">
        <v>554.0</v>
      </c>
      <c r="L171" s="1">
        <v>588.0</v>
      </c>
      <c r="M171" s="1">
        <v>587.0</v>
      </c>
      <c r="N171" s="1">
        <v>583.0</v>
      </c>
      <c r="O171" s="1">
        <v>405.0</v>
      </c>
      <c r="P171" s="1">
        <v>244.0</v>
      </c>
      <c r="Q171" s="1">
        <f t="shared" si="2"/>
        <v>4947</v>
      </c>
      <c r="R171" s="1">
        <v>172.0</v>
      </c>
      <c r="S171" s="1">
        <v>221.0</v>
      </c>
      <c r="T171" s="1">
        <v>438.0</v>
      </c>
      <c r="U171" s="1">
        <v>611.0</v>
      </c>
      <c r="V171" s="1">
        <v>581.0</v>
      </c>
      <c r="W171" s="1">
        <v>641.0</v>
      </c>
      <c r="X171" s="1">
        <v>781.0</v>
      </c>
      <c r="Y171" s="1">
        <v>707.0</v>
      </c>
      <c r="Z171" s="1">
        <v>763.0</v>
      </c>
      <c r="AA171">
        <f t="shared" si="3"/>
        <v>4915</v>
      </c>
      <c r="AB171" s="1"/>
      <c r="AC171" s="1" t="s">
        <v>200</v>
      </c>
      <c r="AD171" s="2">
        <f t="shared" ref="AD171:AE171" si="173">(Y171-L171)/Y171</f>
        <v>0.1683168317</v>
      </c>
      <c r="AE171" s="2">
        <f t="shared" si="173"/>
        <v>0.2306684142</v>
      </c>
      <c r="AF171" s="2">
        <f t="shared" si="5"/>
        <v>0.1994926229</v>
      </c>
    </row>
    <row r="172">
      <c r="A172" s="1" t="s">
        <v>201</v>
      </c>
      <c r="B172" s="1">
        <v>38.8982432877485</v>
      </c>
      <c r="C172" s="1">
        <v>-77.026235461235</v>
      </c>
      <c r="D172" s="1" t="str">
        <f>vlookup(A172,'Copy of Geographic Info'!A$1:D$658,3,0)</f>
        <v>Downtown, Chinatown, Penn Quarters, Mount Vernon Square, North Capitol Street</v>
      </c>
      <c r="E172" s="1">
        <f>vlookup(A172,'When did stations become introd'!171:1172,23,0)</f>
        <v>0</v>
      </c>
      <c r="F172" s="1">
        <v>433.0</v>
      </c>
      <c r="G172" s="1">
        <v>431.0</v>
      </c>
      <c r="H172" s="1">
        <v>260.0</v>
      </c>
      <c r="I172" s="1">
        <v>128.0</v>
      </c>
      <c r="J172" s="1">
        <v>362.0</v>
      </c>
      <c r="K172" s="1">
        <v>313.0</v>
      </c>
      <c r="L172" s="1">
        <v>368.0</v>
      </c>
      <c r="M172" s="1">
        <v>355.0</v>
      </c>
      <c r="N172" s="1">
        <v>349.0</v>
      </c>
      <c r="O172" s="1">
        <v>304.0</v>
      </c>
      <c r="P172" s="1">
        <v>200.0</v>
      </c>
      <c r="Q172" s="1">
        <f t="shared" si="2"/>
        <v>3503</v>
      </c>
      <c r="R172" s="1">
        <v>251.0</v>
      </c>
      <c r="S172" s="1">
        <v>135.0</v>
      </c>
      <c r="T172" s="1">
        <v>234.0</v>
      </c>
      <c r="U172" s="1">
        <v>354.0</v>
      </c>
      <c r="V172" s="1">
        <v>498.0</v>
      </c>
      <c r="W172" s="1">
        <v>556.0</v>
      </c>
      <c r="X172" s="1">
        <v>635.0</v>
      </c>
      <c r="Y172" s="1">
        <v>561.0</v>
      </c>
      <c r="Z172" s="1">
        <v>611.0</v>
      </c>
      <c r="AA172">
        <f t="shared" si="3"/>
        <v>3835</v>
      </c>
      <c r="AB172" s="1"/>
      <c r="AC172" s="1" t="s">
        <v>201</v>
      </c>
      <c r="AD172" s="2">
        <f t="shared" ref="AD172:AE172" si="174">(Y172-L172)/Y172</f>
        <v>0.3440285205</v>
      </c>
      <c r="AE172" s="2">
        <f t="shared" si="174"/>
        <v>0.41898527</v>
      </c>
      <c r="AF172" s="2">
        <f t="shared" si="5"/>
        <v>0.3815068953</v>
      </c>
    </row>
    <row r="173">
      <c r="A173" s="1" t="s">
        <v>202</v>
      </c>
      <c r="B173" s="1">
        <v>38.8748393333333</v>
      </c>
      <c r="C173" s="1">
        <v>-77.0023771666666</v>
      </c>
      <c r="D173" s="1" t="str">
        <f>vlookup(A173,'Copy of Geographic Info'!A$1:D$658,3,0)</f>
        <v>Near Southeast, Navy Yard</v>
      </c>
      <c r="E173" s="1">
        <f>vlookup(A173,'When did stations become introd'!172:1173,23,0)</f>
        <v>0</v>
      </c>
      <c r="F173" s="1">
        <v>416.0</v>
      </c>
      <c r="G173" s="1">
        <v>359.0</v>
      </c>
      <c r="H173" s="1">
        <v>396.0</v>
      </c>
      <c r="I173" s="1">
        <v>616.0</v>
      </c>
      <c r="J173" s="1">
        <v>911.0</v>
      </c>
      <c r="K173" s="1">
        <v>849.0</v>
      </c>
      <c r="L173" s="1">
        <v>897.0</v>
      </c>
      <c r="M173" s="1">
        <v>833.0</v>
      </c>
      <c r="N173" s="1">
        <v>694.0</v>
      </c>
      <c r="O173" s="1">
        <v>469.0</v>
      </c>
      <c r="P173" s="1">
        <v>252.0</v>
      </c>
      <c r="Q173" s="1">
        <f t="shared" si="2"/>
        <v>6692</v>
      </c>
      <c r="R173" s="1">
        <v>246.0</v>
      </c>
      <c r="S173" s="1">
        <v>220.0</v>
      </c>
      <c r="T173" s="1">
        <v>414.0</v>
      </c>
      <c r="U173" s="1">
        <v>515.0</v>
      </c>
      <c r="V173" s="1">
        <v>760.0</v>
      </c>
      <c r="W173" s="1">
        <v>786.0</v>
      </c>
      <c r="X173" s="1">
        <v>983.0</v>
      </c>
      <c r="Y173" s="1">
        <v>838.0</v>
      </c>
      <c r="Z173" s="1">
        <v>790.0</v>
      </c>
      <c r="AA173">
        <f t="shared" si="3"/>
        <v>5552</v>
      </c>
      <c r="AB173" s="1"/>
      <c r="AC173" s="1" t="s">
        <v>202</v>
      </c>
      <c r="AD173" s="2">
        <f t="shared" ref="AD173:AE173" si="175">(Y173-L173)/Y173</f>
        <v>-0.07040572792</v>
      </c>
      <c r="AE173" s="2">
        <f t="shared" si="175"/>
        <v>-0.05443037975</v>
      </c>
      <c r="AF173" s="2">
        <f t="shared" si="5"/>
        <v>-0.06241805384</v>
      </c>
    </row>
    <row r="174">
      <c r="A174" s="1" t="s">
        <v>203</v>
      </c>
      <c r="B174" s="1">
        <v>38.893028</v>
      </c>
      <c r="C174" s="1">
        <v>-77.026013</v>
      </c>
      <c r="D174" s="1" t="str">
        <f>vlookup(A174,'Copy of Geographic Info'!A$1:D$658,3,0)</f>
        <v>National Mall, Potomac River</v>
      </c>
      <c r="E174" s="1">
        <f>vlookup(A174,'When did stations become introd'!173:1174,23,0)</f>
        <v>0</v>
      </c>
      <c r="F174" s="1">
        <v>414.0</v>
      </c>
      <c r="G174" s="1">
        <v>409.0</v>
      </c>
      <c r="H174" s="1">
        <v>322.0</v>
      </c>
      <c r="I174" s="1">
        <v>258.0</v>
      </c>
      <c r="J174" s="1">
        <v>464.0</v>
      </c>
      <c r="K174" s="1">
        <v>392.0</v>
      </c>
      <c r="L174" s="1">
        <v>469.0</v>
      </c>
      <c r="M174" s="1">
        <v>402.0</v>
      </c>
      <c r="N174" s="1">
        <v>471.0</v>
      </c>
      <c r="O174" s="1">
        <v>371.0</v>
      </c>
      <c r="P174" s="1">
        <v>118.0</v>
      </c>
      <c r="Q174" s="1">
        <f t="shared" si="2"/>
        <v>4090</v>
      </c>
      <c r="R174" s="1">
        <v>106.0</v>
      </c>
      <c r="S174" s="1">
        <v>63.0</v>
      </c>
      <c r="T174" s="1">
        <v>304.0</v>
      </c>
      <c r="U174" s="1">
        <v>393.0</v>
      </c>
      <c r="V174" s="1">
        <v>488.0</v>
      </c>
      <c r="W174" s="1">
        <v>607.0</v>
      </c>
      <c r="X174" s="1">
        <v>1042.0</v>
      </c>
      <c r="Y174" s="1">
        <v>958.0</v>
      </c>
      <c r="Z174" s="1">
        <v>875.0</v>
      </c>
      <c r="AA174">
        <f t="shared" si="3"/>
        <v>4836</v>
      </c>
      <c r="AB174" s="1"/>
      <c r="AC174" s="1" t="s">
        <v>203</v>
      </c>
      <c r="AD174" s="2">
        <f t="shared" ref="AD174:AE174" si="176">(Y174-L174)/Y174</f>
        <v>0.5104384134</v>
      </c>
      <c r="AE174" s="2">
        <f t="shared" si="176"/>
        <v>0.5405714286</v>
      </c>
      <c r="AF174" s="2">
        <f t="shared" si="5"/>
        <v>0.525504921</v>
      </c>
    </row>
    <row r="175">
      <c r="A175" s="1" t="s">
        <v>204</v>
      </c>
      <c r="B175" s="1">
        <v>38.897857</v>
      </c>
      <c r="C175" s="1">
        <v>-77.026975</v>
      </c>
      <c r="D175" s="1" t="str">
        <f>vlookup(A175,'Copy of Geographic Info'!A$1:D$658,3,0)</f>
        <v>Downtown, Chinatown, Penn Quarters, Mount Vernon Square, North Capitol Street</v>
      </c>
      <c r="E175" s="1">
        <f>vlookup(A175,'When did stations become introd'!174:1175,23,0)</f>
        <v>0</v>
      </c>
      <c r="F175" s="1">
        <v>411.0</v>
      </c>
      <c r="G175" s="1">
        <v>348.0</v>
      </c>
      <c r="H175" s="1">
        <v>255.0</v>
      </c>
      <c r="I175" s="1">
        <v>103.0</v>
      </c>
      <c r="J175" s="1">
        <v>398.0</v>
      </c>
      <c r="K175" s="1">
        <v>316.0</v>
      </c>
      <c r="L175" s="1">
        <v>280.0</v>
      </c>
      <c r="M175" s="1">
        <v>258.0</v>
      </c>
      <c r="N175" s="1">
        <v>344.0</v>
      </c>
      <c r="O175" s="1">
        <v>280.0</v>
      </c>
      <c r="P175" s="1">
        <v>201.0</v>
      </c>
      <c r="Q175" s="1">
        <f t="shared" si="2"/>
        <v>3194</v>
      </c>
      <c r="R175" s="1">
        <v>203.0</v>
      </c>
      <c r="S175" s="1">
        <v>94.0</v>
      </c>
      <c r="T175" s="1">
        <v>231.0</v>
      </c>
      <c r="U175" s="1">
        <v>296.0</v>
      </c>
      <c r="V175" s="1">
        <v>396.0</v>
      </c>
      <c r="W175" s="1">
        <v>535.0</v>
      </c>
      <c r="X175" s="1">
        <v>657.0</v>
      </c>
      <c r="Y175" s="1">
        <v>551.0</v>
      </c>
      <c r="Z175" s="1">
        <v>440.0</v>
      </c>
      <c r="AA175">
        <f t="shared" si="3"/>
        <v>3403</v>
      </c>
      <c r="AB175" s="1"/>
      <c r="AC175" s="1" t="s">
        <v>204</v>
      </c>
      <c r="AD175" s="2">
        <f t="shared" ref="AD175:AE175" si="177">(Y175-L175)/Y175</f>
        <v>0.4918330309</v>
      </c>
      <c r="AE175" s="2">
        <f t="shared" si="177"/>
        <v>0.4136363636</v>
      </c>
      <c r="AF175" s="2">
        <f t="shared" si="5"/>
        <v>0.4527346972</v>
      </c>
    </row>
    <row r="176">
      <c r="A176" s="1" t="s">
        <v>205</v>
      </c>
      <c r="B176" s="1">
        <v>38.865029</v>
      </c>
      <c r="C176" s="1">
        <v>-77.039511</v>
      </c>
      <c r="D176" s="1" t="str">
        <f>vlookup(A176,'Copy of Geographic Info'!A$1:D$658,3,0)</f>
        <v/>
      </c>
      <c r="E176" s="1">
        <f>vlookup(A176,'When did stations become introd'!175:1176,23,0)</f>
        <v>0</v>
      </c>
      <c r="F176" s="1">
        <v>410.0</v>
      </c>
      <c r="G176" s="1">
        <v>429.0</v>
      </c>
      <c r="H176" s="1">
        <v>1074.0</v>
      </c>
      <c r="I176" s="1">
        <v>1554.0</v>
      </c>
      <c r="J176" s="1">
        <v>1804.0</v>
      </c>
      <c r="K176" s="1">
        <v>1468.0</v>
      </c>
      <c r="L176" s="1">
        <v>1450.0</v>
      </c>
      <c r="M176" s="1">
        <v>1335.0</v>
      </c>
      <c r="N176" s="1">
        <v>998.0</v>
      </c>
      <c r="O176" s="1">
        <v>762.0</v>
      </c>
      <c r="P176" s="1">
        <v>309.0</v>
      </c>
      <c r="Q176" s="1">
        <f t="shared" si="2"/>
        <v>11593</v>
      </c>
      <c r="R176" s="1">
        <v>318.0</v>
      </c>
      <c r="S176" s="1">
        <v>173.0</v>
      </c>
      <c r="T176" s="1">
        <v>1036.0</v>
      </c>
      <c r="U176" s="1">
        <v>1237.0</v>
      </c>
      <c r="V176" s="1">
        <v>1187.0</v>
      </c>
      <c r="W176" s="1">
        <v>1125.0</v>
      </c>
      <c r="X176" s="1">
        <v>1153.0</v>
      </c>
      <c r="Y176" s="1">
        <v>908.0</v>
      </c>
      <c r="Z176" s="1">
        <v>968.0</v>
      </c>
      <c r="AA176">
        <f t="shared" si="3"/>
        <v>8105</v>
      </c>
      <c r="AB176" s="1"/>
      <c r="AC176" s="1" t="s">
        <v>205</v>
      </c>
      <c r="AD176" s="2">
        <f t="shared" ref="AD176:AE176" si="178">(Y176-L176)/Y176</f>
        <v>-0.5969162996</v>
      </c>
      <c r="AE176" s="2">
        <f t="shared" si="178"/>
        <v>-0.3791322314</v>
      </c>
      <c r="AF176" s="2">
        <f t="shared" si="5"/>
        <v>-0.4880242655</v>
      </c>
    </row>
    <row r="177">
      <c r="A177" s="1" t="s">
        <v>206</v>
      </c>
      <c r="B177" s="1">
        <v>38.907908</v>
      </c>
      <c r="C177" s="1">
        <v>-76.99707</v>
      </c>
      <c r="D177" s="1" t="str">
        <f>vlookup(A177,'Copy of Geographic Info'!A$1:D$658,3,0)</f>
        <v>Ivy City, Arboretum, Trinidad, Carver Langston</v>
      </c>
      <c r="E177" s="1">
        <f>vlookup(A177,'When did stations become introd'!176:1177,23,0)</f>
        <v>0</v>
      </c>
      <c r="F177" s="1">
        <v>408.0</v>
      </c>
      <c r="G177" s="1">
        <v>377.0</v>
      </c>
      <c r="H177" s="1">
        <v>260.0</v>
      </c>
      <c r="I177" s="1">
        <v>284.0</v>
      </c>
      <c r="J177" s="1">
        <v>574.0</v>
      </c>
      <c r="K177" s="1">
        <v>581.0</v>
      </c>
      <c r="L177" s="1">
        <v>727.0</v>
      </c>
      <c r="M177" s="1">
        <v>765.0</v>
      </c>
      <c r="N177" s="1">
        <v>747.0</v>
      </c>
      <c r="O177" s="1">
        <v>537.0</v>
      </c>
      <c r="P177" s="1">
        <v>306.0</v>
      </c>
      <c r="Q177" s="1">
        <f t="shared" si="2"/>
        <v>5566</v>
      </c>
      <c r="R177" s="1">
        <v>303.0</v>
      </c>
      <c r="S177" s="1">
        <v>239.0</v>
      </c>
      <c r="T177" s="1">
        <v>540.0</v>
      </c>
      <c r="U177" s="1">
        <v>733.0</v>
      </c>
      <c r="V177" s="1">
        <v>971.0</v>
      </c>
      <c r="W177" s="1">
        <v>942.0</v>
      </c>
      <c r="X177" s="1">
        <v>1232.0</v>
      </c>
      <c r="Y177" s="1">
        <v>990.0</v>
      </c>
      <c r="Z177" s="1">
        <v>1006.0</v>
      </c>
      <c r="AA177">
        <f t="shared" si="3"/>
        <v>6956</v>
      </c>
      <c r="AB177" s="1"/>
      <c r="AC177" s="1" t="s">
        <v>206</v>
      </c>
      <c r="AD177" s="2">
        <f t="shared" ref="AD177:AE177" si="179">(Y177-L177)/Y177</f>
        <v>0.2656565657</v>
      </c>
      <c r="AE177" s="2">
        <f t="shared" si="179"/>
        <v>0.2395626243</v>
      </c>
      <c r="AF177" s="2">
        <f t="shared" si="5"/>
        <v>0.252609595</v>
      </c>
    </row>
    <row r="178">
      <c r="A178" s="1" t="s">
        <v>207</v>
      </c>
      <c r="B178" s="1">
        <v>38.9124413333333</v>
      </c>
      <c r="C178" s="1">
        <v>-77.0088013333333</v>
      </c>
      <c r="D178" s="1" t="str">
        <f>vlookup(A178,'Copy of Geographic Info'!A$1:D$658,3,0)</f>
        <v>Edgewood, Bloomingdale, Truxton Circle, Eckington</v>
      </c>
      <c r="E178" s="1">
        <f>vlookup(A178,'When did stations become introd'!177:1178,23,0)</f>
        <v>0</v>
      </c>
      <c r="F178" s="1">
        <v>396.0</v>
      </c>
      <c r="G178" s="1">
        <v>363.0</v>
      </c>
      <c r="H178" s="1">
        <v>330.0</v>
      </c>
      <c r="I178" s="1">
        <v>305.0</v>
      </c>
      <c r="J178" s="1">
        <v>445.0</v>
      </c>
      <c r="K178" s="1">
        <v>457.0</v>
      </c>
      <c r="L178" s="1">
        <v>484.0</v>
      </c>
      <c r="M178" s="1">
        <v>453.0</v>
      </c>
      <c r="N178" s="1">
        <v>537.0</v>
      </c>
      <c r="O178" s="1">
        <v>316.0</v>
      </c>
      <c r="P178" s="1">
        <v>224.0</v>
      </c>
      <c r="Q178" s="1">
        <f t="shared" si="2"/>
        <v>4310</v>
      </c>
      <c r="R178" s="1">
        <v>221.0</v>
      </c>
      <c r="S178" s="1">
        <v>203.0</v>
      </c>
      <c r="T178" s="1">
        <v>287.0</v>
      </c>
      <c r="U178" s="1">
        <v>502.0</v>
      </c>
      <c r="V178" s="1">
        <v>483.0</v>
      </c>
      <c r="W178" s="1">
        <v>480.0</v>
      </c>
      <c r="X178" s="1">
        <v>590.0</v>
      </c>
      <c r="Y178" s="1">
        <v>499.0</v>
      </c>
      <c r="Z178" s="1">
        <v>671.0</v>
      </c>
      <c r="AA178">
        <f t="shared" si="3"/>
        <v>3936</v>
      </c>
      <c r="AB178" s="1"/>
      <c r="AC178" s="1" t="s">
        <v>207</v>
      </c>
      <c r="AD178" s="2">
        <f t="shared" ref="AD178:AE178" si="180">(Y178-L178)/Y178</f>
        <v>0.03006012024</v>
      </c>
      <c r="AE178" s="2">
        <f t="shared" si="180"/>
        <v>0.3248882265</v>
      </c>
      <c r="AF178" s="2">
        <f t="shared" si="5"/>
        <v>0.1774741734</v>
      </c>
    </row>
    <row r="179">
      <c r="A179" s="1" t="s">
        <v>208</v>
      </c>
      <c r="B179" s="1">
        <v>38.884323</v>
      </c>
      <c r="C179" s="1">
        <v>-77.02601</v>
      </c>
      <c r="D179" s="1" t="str">
        <f>vlookup(A179,'Copy of Geographic Info'!A$1:D$658,3,0)</f>
        <v>Southwest Employment Area, Southwest/Waterfront, Fort McNair, Buzzard Point</v>
      </c>
      <c r="E179" s="1">
        <f>vlookup(A179,'When did stations become introd'!178:1179,23,0)</f>
        <v>0</v>
      </c>
      <c r="F179" s="1">
        <v>386.0</v>
      </c>
      <c r="G179" s="1">
        <v>361.0</v>
      </c>
      <c r="H179" s="1">
        <v>397.0</v>
      </c>
      <c r="I179" s="1">
        <v>130.0</v>
      </c>
      <c r="J179" s="1">
        <v>292.0</v>
      </c>
      <c r="K179" s="1">
        <v>301.0</v>
      </c>
      <c r="L179" s="1">
        <v>379.0</v>
      </c>
      <c r="M179" s="1">
        <v>386.0</v>
      </c>
      <c r="N179" s="1">
        <v>314.0</v>
      </c>
      <c r="O179" s="1">
        <v>206.0</v>
      </c>
      <c r="P179" s="1">
        <v>109.0</v>
      </c>
      <c r="Q179" s="1">
        <f t="shared" si="2"/>
        <v>3261</v>
      </c>
      <c r="R179" s="1">
        <v>57.0</v>
      </c>
      <c r="S179" s="1">
        <v>77.0</v>
      </c>
      <c r="T179" s="1">
        <v>343.0</v>
      </c>
      <c r="U179" s="1">
        <v>590.0</v>
      </c>
      <c r="V179" s="1">
        <v>667.0</v>
      </c>
      <c r="W179" s="1">
        <v>840.0</v>
      </c>
      <c r="X179" s="1">
        <v>1001.0</v>
      </c>
      <c r="Y179" s="1">
        <v>707.0</v>
      </c>
      <c r="Z179" s="1">
        <v>507.0</v>
      </c>
      <c r="AA179">
        <f t="shared" si="3"/>
        <v>4789</v>
      </c>
      <c r="AB179" s="1"/>
      <c r="AC179" s="1" t="s">
        <v>208</v>
      </c>
      <c r="AD179" s="2">
        <f t="shared" ref="AD179:AE179" si="181">(Y179-L179)/Y179</f>
        <v>0.4639321075</v>
      </c>
      <c r="AE179" s="2">
        <f t="shared" si="181"/>
        <v>0.2386587771</v>
      </c>
      <c r="AF179" s="2">
        <f t="shared" si="5"/>
        <v>0.3512954423</v>
      </c>
    </row>
    <row r="180">
      <c r="A180" s="1" t="s">
        <v>209</v>
      </c>
      <c r="B180" s="1">
        <v>38.915</v>
      </c>
      <c r="C180" s="1">
        <v>-77.0078</v>
      </c>
      <c r="D180" s="1" t="str">
        <f>vlookup(A180,'Copy of Geographic Info'!A$1:D$658,3,0)</f>
        <v>Edgewood, Bloomingdale, Truxton Circle, Eckington</v>
      </c>
      <c r="E180" s="1">
        <f>vlookup(A180,'When did stations become introd'!179:1180,23,0)</f>
        <v>0</v>
      </c>
      <c r="F180" s="1">
        <v>386.0</v>
      </c>
      <c r="G180" s="1">
        <v>408.0</v>
      </c>
      <c r="H180" s="1">
        <v>289.0</v>
      </c>
      <c r="I180" s="1">
        <v>144.0</v>
      </c>
      <c r="J180" s="1">
        <v>213.0</v>
      </c>
      <c r="K180" s="1">
        <v>268.0</v>
      </c>
      <c r="L180" s="1">
        <v>305.0</v>
      </c>
      <c r="M180" s="1">
        <v>277.0</v>
      </c>
      <c r="N180" s="1">
        <v>224.0</v>
      </c>
      <c r="O180" s="1">
        <v>181.0</v>
      </c>
      <c r="P180" s="1">
        <v>82.0</v>
      </c>
      <c r="Q180" s="1">
        <f t="shared" si="2"/>
        <v>2777</v>
      </c>
      <c r="R180" s="1">
        <v>103.0</v>
      </c>
      <c r="S180" s="1">
        <v>58.0</v>
      </c>
      <c r="T180" s="1">
        <v>126.0</v>
      </c>
      <c r="U180" s="1">
        <v>193.0</v>
      </c>
      <c r="V180" s="1">
        <v>257.0</v>
      </c>
      <c r="W180" s="1">
        <v>323.0</v>
      </c>
      <c r="X180" s="1">
        <v>319.0</v>
      </c>
      <c r="Y180" s="1">
        <v>272.0</v>
      </c>
      <c r="Z180" s="1">
        <v>183.0</v>
      </c>
      <c r="AA180">
        <f t="shared" si="3"/>
        <v>1834</v>
      </c>
      <c r="AB180" s="1"/>
      <c r="AC180" s="1" t="s">
        <v>209</v>
      </c>
      <c r="AD180" s="2">
        <f t="shared" ref="AD180:AE180" si="182">(Y180-L180)/Y180</f>
        <v>-0.1213235294</v>
      </c>
      <c r="AE180" s="2">
        <f t="shared" si="182"/>
        <v>-0.5136612022</v>
      </c>
      <c r="AF180" s="2">
        <f t="shared" si="5"/>
        <v>-0.3174923658</v>
      </c>
    </row>
    <row r="181">
      <c r="A181" s="1" t="s">
        <v>210</v>
      </c>
      <c r="B181" s="1">
        <v>38.8873283333333</v>
      </c>
      <c r="C181" s="1">
        <v>-77.0257878333333</v>
      </c>
      <c r="D181" s="1" t="str">
        <f>vlookup(A181,'Copy of Geographic Info'!A$1:D$658,3,0)</f>
        <v>Southwest Employment Area, Southwest/Waterfront, Fort McNair, Buzzard Point</v>
      </c>
      <c r="E181" s="1">
        <f>vlookup(A181,'When did stations become introd'!180:1181,23,0)</f>
        <v>0</v>
      </c>
      <c r="F181" s="1">
        <v>385.0</v>
      </c>
      <c r="G181" s="1">
        <v>358.0</v>
      </c>
      <c r="H181" s="1">
        <v>341.0</v>
      </c>
      <c r="I181" s="1">
        <v>215.0</v>
      </c>
      <c r="J181" s="1">
        <v>252.0</v>
      </c>
      <c r="K181" s="1">
        <v>226.0</v>
      </c>
      <c r="L181" s="1">
        <v>240.0</v>
      </c>
      <c r="M181" s="1">
        <v>251.0</v>
      </c>
      <c r="N181" s="1">
        <v>319.0</v>
      </c>
      <c r="O181" s="1">
        <v>182.0</v>
      </c>
      <c r="P181" s="1">
        <v>138.0</v>
      </c>
      <c r="Q181" s="1">
        <f t="shared" si="2"/>
        <v>2907</v>
      </c>
      <c r="R181" s="1">
        <v>88.0</v>
      </c>
      <c r="S181" s="1">
        <v>57.0</v>
      </c>
      <c r="T181" s="1">
        <v>232.0</v>
      </c>
      <c r="U181" s="1">
        <v>411.0</v>
      </c>
      <c r="V181" s="1">
        <v>431.0</v>
      </c>
      <c r="W181" s="1">
        <v>438.0</v>
      </c>
      <c r="X181" s="1">
        <v>600.0</v>
      </c>
      <c r="Y181" s="1">
        <v>502.0</v>
      </c>
      <c r="Z181" s="1">
        <v>493.0</v>
      </c>
      <c r="AA181">
        <f t="shared" si="3"/>
        <v>3252</v>
      </c>
      <c r="AB181" s="1"/>
      <c r="AC181" s="1" t="s">
        <v>210</v>
      </c>
      <c r="AD181" s="2">
        <f t="shared" ref="AD181:AE181" si="183">(Y181-L181)/Y181</f>
        <v>0.5219123506</v>
      </c>
      <c r="AE181" s="2">
        <f t="shared" si="183"/>
        <v>0.490872211</v>
      </c>
      <c r="AF181" s="2">
        <f t="shared" si="5"/>
        <v>0.5063922808</v>
      </c>
    </row>
    <row r="182">
      <c r="A182" s="1" t="s">
        <v>211</v>
      </c>
      <c r="B182" s="1">
        <v>38.919077</v>
      </c>
      <c r="C182" s="1">
        <v>-77.000648</v>
      </c>
      <c r="D182" s="1" t="str">
        <f>vlookup(A182,'Copy of Geographic Info'!A$1:D$658,3,0)</f>
        <v>Edgewood, Bloomingdale, Truxton Circle, Eckington</v>
      </c>
      <c r="E182" s="1">
        <f>vlookup(A182,'When did stations become introd'!181:1182,23,0)</f>
        <v>0</v>
      </c>
      <c r="F182" s="1">
        <v>384.0</v>
      </c>
      <c r="G182" s="1">
        <v>307.0</v>
      </c>
      <c r="H182" s="1">
        <v>290.0</v>
      </c>
      <c r="I182" s="1">
        <v>212.0</v>
      </c>
      <c r="J182" s="1">
        <v>417.0</v>
      </c>
      <c r="K182" s="1">
        <v>454.0</v>
      </c>
      <c r="L182" s="1">
        <v>484.0</v>
      </c>
      <c r="M182" s="1">
        <v>425.0</v>
      </c>
      <c r="N182" s="1">
        <v>348.0</v>
      </c>
      <c r="O182" s="1">
        <v>236.0</v>
      </c>
      <c r="P182" s="1">
        <v>125.0</v>
      </c>
      <c r="Q182" s="1">
        <f t="shared" si="2"/>
        <v>3682</v>
      </c>
      <c r="R182" s="1">
        <v>112.0</v>
      </c>
      <c r="S182" s="1">
        <v>107.0</v>
      </c>
      <c r="T182" s="1">
        <v>200.0</v>
      </c>
      <c r="U182" s="1">
        <v>291.0</v>
      </c>
      <c r="V182" s="1">
        <v>366.0</v>
      </c>
      <c r="W182" s="1">
        <v>414.0</v>
      </c>
      <c r="X182" s="1">
        <v>439.0</v>
      </c>
      <c r="Y182" s="1">
        <v>397.0</v>
      </c>
      <c r="Z182" s="1">
        <v>441.0</v>
      </c>
      <c r="AA182">
        <f t="shared" si="3"/>
        <v>2767</v>
      </c>
      <c r="AB182" s="1"/>
      <c r="AC182" s="1" t="s">
        <v>211</v>
      </c>
      <c r="AD182" s="2">
        <f t="shared" ref="AD182:AE182" si="184">(Y182-L182)/Y182</f>
        <v>-0.2191435768</v>
      </c>
      <c r="AE182" s="2">
        <f t="shared" si="184"/>
        <v>0.03628117914</v>
      </c>
      <c r="AF182" s="2">
        <f t="shared" si="5"/>
        <v>-0.09143119884</v>
      </c>
    </row>
    <row r="183">
      <c r="A183" s="1" t="s">
        <v>212</v>
      </c>
      <c r="B183" s="1">
        <v>38.892441</v>
      </c>
      <c r="C183" s="1">
        <v>-77.048947</v>
      </c>
      <c r="D183" s="1" t="str">
        <f>vlookup(A183,'Copy of Geographic Info'!A$1:D$658,3,0)</f>
        <v>National Mall, Potomac River</v>
      </c>
      <c r="E183" s="1">
        <f>vlookup(A183,'When did stations become introd'!182:1183,23,0)</f>
        <v>0</v>
      </c>
      <c r="F183" s="1">
        <v>379.0</v>
      </c>
      <c r="G183" s="1">
        <v>352.0</v>
      </c>
      <c r="H183" s="1">
        <v>507.0</v>
      </c>
      <c r="I183" s="1">
        <v>481.0</v>
      </c>
      <c r="J183" s="1">
        <v>537.0</v>
      </c>
      <c r="K183" s="1">
        <v>641.0</v>
      </c>
      <c r="L183" s="1">
        <v>562.0</v>
      </c>
      <c r="M183" s="1">
        <v>505.0</v>
      </c>
      <c r="N183" s="1">
        <v>390.0</v>
      </c>
      <c r="O183" s="1">
        <v>248.0</v>
      </c>
      <c r="P183" s="1">
        <v>148.0</v>
      </c>
      <c r="Q183" s="1">
        <f t="shared" si="2"/>
        <v>4750</v>
      </c>
      <c r="R183" s="1">
        <v>137.0</v>
      </c>
      <c r="S183" s="1">
        <v>101.0</v>
      </c>
      <c r="T183" s="1">
        <v>385.0</v>
      </c>
      <c r="U183" s="1">
        <v>401.0</v>
      </c>
      <c r="V183" s="1">
        <v>479.0</v>
      </c>
      <c r="W183" s="1">
        <v>486.0</v>
      </c>
      <c r="X183" s="1">
        <v>887.0</v>
      </c>
      <c r="Y183" s="1">
        <v>563.0</v>
      </c>
      <c r="Z183" s="1">
        <v>443.0</v>
      </c>
      <c r="AA183">
        <f t="shared" si="3"/>
        <v>3882</v>
      </c>
      <c r="AB183" s="1"/>
      <c r="AC183" s="1" t="s">
        <v>212</v>
      </c>
      <c r="AD183" s="2">
        <f t="shared" ref="AD183:AE183" si="185">(Y183-L183)/Y183</f>
        <v>0.001776198934</v>
      </c>
      <c r="AE183" s="2">
        <f t="shared" si="185"/>
        <v>-0.1399548533</v>
      </c>
      <c r="AF183" s="2">
        <f t="shared" si="5"/>
        <v>-0.06908932717</v>
      </c>
    </row>
    <row r="184">
      <c r="A184" s="1" t="s">
        <v>213</v>
      </c>
      <c r="B184" s="1">
        <v>38.885908</v>
      </c>
      <c r="C184" s="1">
        <v>-76.991476</v>
      </c>
      <c r="D184" s="1" t="str">
        <f>vlookup(A184,'Copy of Geographic Info'!A$1:D$658,3,0)</f>
        <v>Capitol Hill, Lincoln Park</v>
      </c>
      <c r="E184" s="1">
        <f>vlookup(A184,'When did stations become introd'!183:1184,23,0)</f>
        <v>0</v>
      </c>
      <c r="F184" s="1">
        <v>372.0</v>
      </c>
      <c r="G184" s="1">
        <v>316.0</v>
      </c>
      <c r="H184" s="1">
        <v>325.0</v>
      </c>
      <c r="I184" s="1">
        <v>303.0</v>
      </c>
      <c r="J184" s="1">
        <v>396.0</v>
      </c>
      <c r="K184" s="1">
        <v>490.0</v>
      </c>
      <c r="L184" s="1">
        <v>438.0</v>
      </c>
      <c r="M184" s="1">
        <v>533.0</v>
      </c>
      <c r="N184" s="1">
        <v>505.0</v>
      </c>
      <c r="O184" s="1">
        <v>386.0</v>
      </c>
      <c r="P184" s="1">
        <v>263.0</v>
      </c>
      <c r="Q184" s="1">
        <f t="shared" si="2"/>
        <v>4327</v>
      </c>
      <c r="R184" s="1">
        <v>262.0</v>
      </c>
      <c r="S184" s="1">
        <v>177.0</v>
      </c>
      <c r="T184" s="1">
        <v>343.0</v>
      </c>
      <c r="U184" s="1">
        <v>409.0</v>
      </c>
      <c r="V184" s="1">
        <v>537.0</v>
      </c>
      <c r="W184" s="1">
        <v>534.0</v>
      </c>
      <c r="X184" s="1">
        <v>666.0</v>
      </c>
      <c r="Y184" s="1">
        <v>564.0</v>
      </c>
      <c r="Z184" s="1">
        <v>613.0</v>
      </c>
      <c r="AA184">
        <f t="shared" si="3"/>
        <v>4105</v>
      </c>
      <c r="AB184" s="1"/>
      <c r="AC184" s="1" t="s">
        <v>213</v>
      </c>
      <c r="AD184" s="2">
        <f t="shared" ref="AD184:AE184" si="186">(Y184-L184)/Y184</f>
        <v>0.2234042553</v>
      </c>
      <c r="AE184" s="2">
        <f t="shared" si="186"/>
        <v>0.1305057096</v>
      </c>
      <c r="AF184" s="2">
        <f t="shared" si="5"/>
        <v>0.1769549825</v>
      </c>
    </row>
    <row r="185">
      <c r="A185" s="1" t="s">
        <v>214</v>
      </c>
      <c r="B185" s="1">
        <v>38.882788</v>
      </c>
      <c r="C185" s="1">
        <v>-77.103148</v>
      </c>
      <c r="D185" s="1" t="str">
        <f>vlookup(A185,'Copy of Geographic Info'!A$1:D$658,3,0)</f>
        <v/>
      </c>
      <c r="E185" s="1">
        <f>vlookup(A185,'When did stations become introd'!184:1185,23,0)</f>
        <v>0</v>
      </c>
      <c r="F185" s="1">
        <v>371.0</v>
      </c>
      <c r="G185" s="1">
        <v>312.0</v>
      </c>
      <c r="H185" s="1">
        <v>309.0</v>
      </c>
      <c r="I185" s="1">
        <v>264.0</v>
      </c>
      <c r="J185" s="1">
        <v>312.0</v>
      </c>
      <c r="K185" s="1">
        <v>284.0</v>
      </c>
      <c r="L185" s="1">
        <v>359.0</v>
      </c>
      <c r="M185" s="1">
        <v>297.0</v>
      </c>
      <c r="N185" s="1">
        <v>257.0</v>
      </c>
      <c r="O185" s="1">
        <v>158.0</v>
      </c>
      <c r="P185" s="1">
        <v>135.0</v>
      </c>
      <c r="Q185" s="1">
        <f t="shared" si="2"/>
        <v>3058</v>
      </c>
      <c r="R185" s="1">
        <v>108.0</v>
      </c>
      <c r="S185" s="1">
        <v>75.0</v>
      </c>
      <c r="T185" s="1">
        <v>182.0</v>
      </c>
      <c r="U185" s="1">
        <v>271.0</v>
      </c>
      <c r="V185" s="1">
        <v>368.0</v>
      </c>
      <c r="W185" s="1">
        <v>373.0</v>
      </c>
      <c r="X185" s="1">
        <v>358.0</v>
      </c>
      <c r="Y185" s="1">
        <v>327.0</v>
      </c>
      <c r="Z185" s="1">
        <v>371.0</v>
      </c>
      <c r="AA185">
        <f t="shared" si="3"/>
        <v>2433</v>
      </c>
      <c r="AB185" s="1"/>
      <c r="AC185" s="1" t="s">
        <v>214</v>
      </c>
      <c r="AD185" s="2">
        <f t="shared" ref="AD185:AE185" si="187">(Y185-L185)/Y185</f>
        <v>-0.09785932722</v>
      </c>
      <c r="AE185" s="2">
        <f t="shared" si="187"/>
        <v>0.1994609164</v>
      </c>
      <c r="AF185" s="2">
        <f t="shared" si="5"/>
        <v>0.05080079461</v>
      </c>
    </row>
    <row r="186">
      <c r="A186" s="1" t="s">
        <v>215</v>
      </c>
      <c r="B186" s="1">
        <v>38.916442</v>
      </c>
      <c r="C186" s="1">
        <v>-77.0682</v>
      </c>
      <c r="D186" s="1" t="str">
        <f>vlookup(A186,'Copy of Geographic Info'!A$1:D$658,3,0)</f>
        <v>Georgetown, Burleith/Hillandale</v>
      </c>
      <c r="E186" s="1">
        <f>vlookup(A186,'When did stations become introd'!185:1186,23,0)</f>
        <v>0</v>
      </c>
      <c r="F186" s="1">
        <v>371.0</v>
      </c>
      <c r="G186" s="1">
        <v>346.0</v>
      </c>
      <c r="H186" s="1">
        <v>348.0</v>
      </c>
      <c r="I186" s="1">
        <v>306.0</v>
      </c>
      <c r="J186" s="1">
        <v>460.0</v>
      </c>
      <c r="K186" s="1">
        <v>440.0</v>
      </c>
      <c r="L186" s="1">
        <v>427.0</v>
      </c>
      <c r="M186" s="1">
        <v>565.0</v>
      </c>
      <c r="N186" s="1">
        <v>538.0</v>
      </c>
      <c r="O186" s="1">
        <v>440.0</v>
      </c>
      <c r="P186" s="1">
        <v>240.0</v>
      </c>
      <c r="Q186" s="1">
        <f t="shared" si="2"/>
        <v>4481</v>
      </c>
      <c r="R186" s="1">
        <v>329.0</v>
      </c>
      <c r="S186" s="1">
        <v>238.0</v>
      </c>
      <c r="T186" s="1">
        <v>379.0</v>
      </c>
      <c r="U186" s="1">
        <v>428.0</v>
      </c>
      <c r="V186" s="1">
        <v>577.0</v>
      </c>
      <c r="W186" s="1">
        <v>542.0</v>
      </c>
      <c r="X186" s="1">
        <v>478.0</v>
      </c>
      <c r="Y186" s="1">
        <v>561.0</v>
      </c>
      <c r="Z186" s="1">
        <v>746.0</v>
      </c>
      <c r="AA186">
        <f t="shared" si="3"/>
        <v>4278</v>
      </c>
      <c r="AB186" s="1"/>
      <c r="AC186" s="1" t="s">
        <v>215</v>
      </c>
      <c r="AD186" s="2">
        <f t="shared" ref="AD186:AE186" si="188">(Y186-L186)/Y186</f>
        <v>0.23885918</v>
      </c>
      <c r="AE186" s="2">
        <f t="shared" si="188"/>
        <v>0.2426273458</v>
      </c>
      <c r="AF186" s="2">
        <f t="shared" si="5"/>
        <v>0.2407432629</v>
      </c>
    </row>
    <row r="187">
      <c r="A187" s="1" t="s">
        <v>216</v>
      </c>
      <c r="B187" s="1">
        <v>38.8763</v>
      </c>
      <c r="C187" s="1">
        <v>-77.0037</v>
      </c>
      <c r="D187" s="1" t="str">
        <f>vlookup(A187,'Copy of Geographic Info'!A$1:D$658,3,0)</f>
        <v>Near Southeast, Navy Yard</v>
      </c>
      <c r="E187" s="1">
        <f>vlookup(A187,'When did stations become introd'!186:1187,23,0)</f>
        <v>0</v>
      </c>
      <c r="F187" s="1">
        <v>368.0</v>
      </c>
      <c r="G187" s="1">
        <v>389.0</v>
      </c>
      <c r="H187" s="1">
        <v>327.0</v>
      </c>
      <c r="I187" s="1">
        <v>313.0</v>
      </c>
      <c r="J187" s="1">
        <v>516.0</v>
      </c>
      <c r="K187" s="1">
        <v>532.0</v>
      </c>
      <c r="L187" s="1">
        <v>515.0</v>
      </c>
      <c r="M187" s="1">
        <v>474.0</v>
      </c>
      <c r="N187" s="1">
        <v>401.0</v>
      </c>
      <c r="O187" s="1">
        <v>355.0</v>
      </c>
      <c r="P187" s="1">
        <v>208.0</v>
      </c>
      <c r="Q187" s="1">
        <f t="shared" si="2"/>
        <v>4398</v>
      </c>
      <c r="R187" s="1">
        <v>199.0</v>
      </c>
      <c r="S187" s="1">
        <v>156.0</v>
      </c>
      <c r="T187" s="1">
        <v>250.0</v>
      </c>
      <c r="U187" s="1">
        <v>354.0</v>
      </c>
      <c r="V187" s="1">
        <v>481.0</v>
      </c>
      <c r="W187" s="1">
        <v>526.0</v>
      </c>
      <c r="X187" s="1">
        <v>610.0</v>
      </c>
      <c r="Y187" s="1">
        <v>569.0</v>
      </c>
      <c r="Z187" s="1">
        <v>599.0</v>
      </c>
      <c r="AA187">
        <f t="shared" si="3"/>
        <v>3744</v>
      </c>
      <c r="AB187" s="1"/>
      <c r="AC187" s="1" t="s">
        <v>216</v>
      </c>
      <c r="AD187" s="2">
        <f t="shared" ref="AD187:AE187" si="189">(Y187-L187)/Y187</f>
        <v>0.09490333919</v>
      </c>
      <c r="AE187" s="2">
        <f t="shared" si="189"/>
        <v>0.2086811352</v>
      </c>
      <c r="AF187" s="2">
        <f t="shared" si="5"/>
        <v>0.1517922372</v>
      </c>
    </row>
    <row r="188">
      <c r="A188" s="1" t="s">
        <v>217</v>
      </c>
      <c r="B188" s="1">
        <v>38.8862769450651</v>
      </c>
      <c r="C188" s="1">
        <v>-77.0282417535781</v>
      </c>
      <c r="D188" s="1" t="str">
        <f>vlookup(A188,'Copy of Geographic Info'!A$1:D$658,3,0)</f>
        <v>Southwest Employment Area, Southwest/Waterfront, Fort McNair, Buzzard Point</v>
      </c>
      <c r="E188" s="1">
        <f>vlookup(A188,'When did stations become introd'!187:1188,23,0)</f>
        <v>0</v>
      </c>
      <c r="F188" s="1">
        <v>367.0</v>
      </c>
      <c r="G188" s="1">
        <v>321.0</v>
      </c>
      <c r="H188" s="1">
        <v>326.0</v>
      </c>
      <c r="I188" s="1">
        <v>236.0</v>
      </c>
      <c r="J188" s="1">
        <v>357.0</v>
      </c>
      <c r="K188" s="1">
        <v>403.0</v>
      </c>
      <c r="L188" s="1">
        <v>374.0</v>
      </c>
      <c r="M188" s="1">
        <v>359.0</v>
      </c>
      <c r="N188" s="1">
        <v>315.0</v>
      </c>
      <c r="O188" s="1">
        <v>256.0</v>
      </c>
      <c r="P188" s="1">
        <v>130.0</v>
      </c>
      <c r="Q188" s="1">
        <f t="shared" si="2"/>
        <v>3444</v>
      </c>
      <c r="R188" s="1">
        <v>94.0</v>
      </c>
      <c r="S188" s="1">
        <v>56.0</v>
      </c>
      <c r="T188" s="1">
        <v>278.0</v>
      </c>
      <c r="U188" s="1">
        <v>354.0</v>
      </c>
      <c r="V188" s="1">
        <v>438.0</v>
      </c>
      <c r="W188" s="1">
        <v>423.0</v>
      </c>
      <c r="X188" s="1">
        <v>635.0</v>
      </c>
      <c r="Y188" s="1">
        <v>495.0</v>
      </c>
      <c r="Z188" s="1">
        <v>494.0</v>
      </c>
      <c r="AA188">
        <f t="shared" si="3"/>
        <v>3267</v>
      </c>
      <c r="AB188" s="1"/>
      <c r="AC188" s="1" t="s">
        <v>217</v>
      </c>
      <c r="AD188" s="2">
        <f t="shared" ref="AD188:AE188" si="190">(Y188-L188)/Y188</f>
        <v>0.2444444444</v>
      </c>
      <c r="AE188" s="2">
        <f t="shared" si="190"/>
        <v>0.2732793522</v>
      </c>
      <c r="AF188" s="2">
        <f t="shared" si="5"/>
        <v>0.2588618983</v>
      </c>
    </row>
    <row r="189">
      <c r="A189" s="1" t="s">
        <v>218</v>
      </c>
      <c r="B189" s="1">
        <v>38.897293</v>
      </c>
      <c r="C189" s="1">
        <v>-77.05557</v>
      </c>
      <c r="D189" s="1" t="str">
        <f>vlookup(A189,'Copy of Geographic Info'!A$1:D$658,3,0)</f>
        <v>National Mall, Potomac River</v>
      </c>
      <c r="E189" s="1">
        <f>vlookup(A189,'When did stations become introd'!188:1189,23,0)</f>
        <v>0</v>
      </c>
      <c r="F189" s="1">
        <v>359.0</v>
      </c>
      <c r="G189" s="1">
        <v>303.0</v>
      </c>
      <c r="H189" s="1">
        <v>320.0</v>
      </c>
      <c r="I189" s="1">
        <v>311.0</v>
      </c>
      <c r="J189" s="1">
        <v>295.0</v>
      </c>
      <c r="K189" s="1">
        <v>347.0</v>
      </c>
      <c r="L189" s="1">
        <v>430.0</v>
      </c>
      <c r="M189" s="1">
        <v>454.0</v>
      </c>
      <c r="N189" s="1">
        <v>336.0</v>
      </c>
      <c r="O189" s="1">
        <v>277.0</v>
      </c>
      <c r="P189" s="1">
        <v>167.0</v>
      </c>
      <c r="Q189" s="1">
        <f t="shared" si="2"/>
        <v>3599</v>
      </c>
      <c r="R189" s="1">
        <v>147.0</v>
      </c>
      <c r="S189" s="1">
        <v>93.0</v>
      </c>
      <c r="T189" s="1">
        <v>237.0</v>
      </c>
      <c r="U189" s="1">
        <v>375.0</v>
      </c>
      <c r="V189" s="1">
        <v>413.0</v>
      </c>
      <c r="W189" s="1">
        <v>398.0</v>
      </c>
      <c r="X189" s="1">
        <v>646.0</v>
      </c>
      <c r="Y189" s="1">
        <v>483.0</v>
      </c>
      <c r="Z189" s="1">
        <v>613.0</v>
      </c>
      <c r="AA189">
        <f t="shared" si="3"/>
        <v>3405</v>
      </c>
      <c r="AB189" s="1"/>
      <c r="AC189" s="1" t="s">
        <v>218</v>
      </c>
      <c r="AD189" s="2">
        <f t="shared" ref="AD189:AE189" si="191">(Y189-L189)/Y189</f>
        <v>0.1097308489</v>
      </c>
      <c r="AE189" s="2">
        <f t="shared" si="191"/>
        <v>0.2593800979</v>
      </c>
      <c r="AF189" s="2">
        <f t="shared" si="5"/>
        <v>0.1845554734</v>
      </c>
    </row>
    <row r="190">
      <c r="A190" s="1" t="s">
        <v>219</v>
      </c>
      <c r="B190" s="1">
        <v>38.9303546666666</v>
      </c>
      <c r="C190" s="1">
        <v>-77.0556093333333</v>
      </c>
      <c r="D190" s="1" t="str">
        <f>vlookup(A190,'Copy of Geographic Info'!A$1:D$658,3,0)</f>
        <v>Cleveland Park, Woodley Park, Massachusetts Avenue Heights, Woodland-Normanstone Terrace</v>
      </c>
      <c r="E190" s="1">
        <f>vlookup(A190,'When did stations become introd'!189:1190,23,0)</f>
        <v>0</v>
      </c>
      <c r="F190" s="1">
        <v>358.0</v>
      </c>
      <c r="G190" s="1">
        <v>341.0</v>
      </c>
      <c r="H190" s="1">
        <v>391.0</v>
      </c>
      <c r="I190" s="1">
        <v>390.0</v>
      </c>
      <c r="J190" s="1">
        <v>517.0</v>
      </c>
      <c r="K190" s="1">
        <v>516.0</v>
      </c>
      <c r="L190" s="1">
        <v>584.0</v>
      </c>
      <c r="M190" s="1">
        <v>577.0</v>
      </c>
      <c r="N190" s="1">
        <v>487.0</v>
      </c>
      <c r="O190" s="1">
        <v>386.0</v>
      </c>
      <c r="P190" s="1">
        <v>241.0</v>
      </c>
      <c r="Q190" s="1">
        <f t="shared" si="2"/>
        <v>4788</v>
      </c>
      <c r="R190" s="1">
        <v>206.0</v>
      </c>
      <c r="S190" s="1">
        <v>155.0</v>
      </c>
      <c r="T190" s="1">
        <v>331.0</v>
      </c>
      <c r="U190" s="1">
        <v>339.0</v>
      </c>
      <c r="V190" s="1">
        <v>485.0</v>
      </c>
      <c r="W190" s="1">
        <v>491.0</v>
      </c>
      <c r="X190" s="1">
        <v>554.0</v>
      </c>
      <c r="Y190" s="1">
        <v>493.0</v>
      </c>
      <c r="Z190" s="1">
        <v>514.0</v>
      </c>
      <c r="AA190">
        <f t="shared" si="3"/>
        <v>3568</v>
      </c>
      <c r="AB190" s="1"/>
      <c r="AC190" s="1" t="s">
        <v>219</v>
      </c>
      <c r="AD190" s="2">
        <f t="shared" ref="AD190:AE190" si="192">(Y190-L190)/Y190</f>
        <v>-0.1845841785</v>
      </c>
      <c r="AE190" s="2">
        <f t="shared" si="192"/>
        <v>-0.1225680934</v>
      </c>
      <c r="AF190" s="2">
        <f t="shared" si="5"/>
        <v>-0.1535761359</v>
      </c>
    </row>
    <row r="191">
      <c r="A191" s="1" t="s">
        <v>220</v>
      </c>
      <c r="B191" s="1">
        <v>38.88345</v>
      </c>
      <c r="C191" s="1">
        <v>-77.021741</v>
      </c>
      <c r="D191" s="1" t="str">
        <f>vlookup(A191,'Copy of Geographic Info'!A$1:D$658,3,0)</f>
        <v>Southwest Employment Area, Southwest/Waterfront, Fort McNair, Buzzard Point</v>
      </c>
      <c r="E191" s="1">
        <f>vlookup(A191,'When did stations become introd'!190:1191,23,0)</f>
        <v>0</v>
      </c>
      <c r="F191" s="1">
        <v>349.0</v>
      </c>
      <c r="G191" s="1">
        <v>339.0</v>
      </c>
      <c r="H191" s="1">
        <v>234.0</v>
      </c>
      <c r="I191" s="1">
        <v>132.0</v>
      </c>
      <c r="J191" s="1">
        <v>271.0</v>
      </c>
      <c r="K191" s="1">
        <v>287.0</v>
      </c>
      <c r="L191" s="1">
        <v>318.0</v>
      </c>
      <c r="M191" s="1">
        <v>209.0</v>
      </c>
      <c r="N191" s="1">
        <v>151.0</v>
      </c>
      <c r="O191" s="1">
        <v>129.0</v>
      </c>
      <c r="P191" s="1">
        <v>91.0</v>
      </c>
      <c r="Q191" s="1">
        <f t="shared" si="2"/>
        <v>2510</v>
      </c>
      <c r="R191" s="1">
        <v>98.0</v>
      </c>
      <c r="S191" s="1">
        <v>40.0</v>
      </c>
      <c r="T191" s="1">
        <v>165.0</v>
      </c>
      <c r="U191" s="1">
        <v>216.0</v>
      </c>
      <c r="V191" s="1">
        <v>209.0</v>
      </c>
      <c r="W191" s="1">
        <v>229.0</v>
      </c>
      <c r="X191" s="1">
        <v>327.0</v>
      </c>
      <c r="Y191" s="1">
        <v>296.0</v>
      </c>
      <c r="Z191" s="1">
        <v>382.0</v>
      </c>
      <c r="AA191">
        <f t="shared" si="3"/>
        <v>1962</v>
      </c>
      <c r="AB191" s="1"/>
      <c r="AC191" s="1" t="s">
        <v>220</v>
      </c>
      <c r="AD191" s="2">
        <f t="shared" ref="AD191:AE191" si="193">(Y191-L191)/Y191</f>
        <v>-0.07432432432</v>
      </c>
      <c r="AE191" s="2">
        <f t="shared" si="193"/>
        <v>0.4528795812</v>
      </c>
      <c r="AF191" s="2">
        <f t="shared" si="5"/>
        <v>0.1892776284</v>
      </c>
    </row>
    <row r="192">
      <c r="A192" s="1" t="s">
        <v>221</v>
      </c>
      <c r="B192" s="1">
        <v>38.8870100772229</v>
      </c>
      <c r="C192" s="1">
        <v>-77.0952567458152</v>
      </c>
      <c r="D192" s="1" t="str">
        <f>vlookup(A192,'Copy of Geographic Info'!A$1:D$658,3,0)</f>
        <v/>
      </c>
      <c r="E192" s="1">
        <f>vlookup(A192,'When did stations become introd'!191:1192,23,0)</f>
        <v>0</v>
      </c>
      <c r="F192" s="1">
        <v>342.0</v>
      </c>
      <c r="G192" s="1">
        <v>345.0</v>
      </c>
      <c r="H192" s="1">
        <v>292.0</v>
      </c>
      <c r="I192" s="1">
        <v>276.0</v>
      </c>
      <c r="J192" s="1">
        <v>363.0</v>
      </c>
      <c r="K192" s="1">
        <v>372.0</v>
      </c>
      <c r="L192" s="1">
        <v>336.0</v>
      </c>
      <c r="M192" s="1">
        <v>386.0</v>
      </c>
      <c r="N192" s="1">
        <v>348.0</v>
      </c>
      <c r="O192" s="1">
        <v>240.0</v>
      </c>
      <c r="P192" s="1">
        <v>140.0</v>
      </c>
      <c r="Q192" s="1">
        <f t="shared" si="2"/>
        <v>3440</v>
      </c>
      <c r="R192" s="1">
        <v>124.0</v>
      </c>
      <c r="S192" s="1">
        <v>106.0</v>
      </c>
      <c r="T192" s="1">
        <v>255.0</v>
      </c>
      <c r="U192" s="1">
        <v>372.0</v>
      </c>
      <c r="V192" s="1">
        <v>498.0</v>
      </c>
      <c r="W192" s="1">
        <v>487.0</v>
      </c>
      <c r="X192" s="1">
        <v>468.0</v>
      </c>
      <c r="Y192" s="1">
        <v>570.0</v>
      </c>
      <c r="Z192" s="1">
        <v>595.0</v>
      </c>
      <c r="AA192">
        <f t="shared" si="3"/>
        <v>3475</v>
      </c>
      <c r="AB192" s="1"/>
      <c r="AC192" s="1" t="s">
        <v>221</v>
      </c>
      <c r="AD192" s="2">
        <f t="shared" ref="AD192:AE192" si="194">(Y192-L192)/Y192</f>
        <v>0.4105263158</v>
      </c>
      <c r="AE192" s="2">
        <f t="shared" si="194"/>
        <v>0.3512605042</v>
      </c>
      <c r="AF192" s="2">
        <f t="shared" si="5"/>
        <v>0.38089341</v>
      </c>
    </row>
    <row r="193">
      <c r="A193" s="1" t="s">
        <v>222</v>
      </c>
      <c r="B193" s="1">
        <v>38.915604</v>
      </c>
      <c r="C193" s="1">
        <v>-76.983683</v>
      </c>
      <c r="D193" s="1" t="str">
        <f>vlookup(A193,'Copy of Geographic Info'!A$1:D$658,3,0)</f>
        <v>Ivy City, Arboretum, Trinidad, Carver Langston</v>
      </c>
      <c r="E193" s="1">
        <f>vlookup(A193,'When did stations become introd'!192:1193,23,0)</f>
        <v>0</v>
      </c>
      <c r="F193" s="1">
        <v>338.0</v>
      </c>
      <c r="G193" s="1">
        <v>274.0</v>
      </c>
      <c r="H193" s="1">
        <v>300.0</v>
      </c>
      <c r="I193" s="1">
        <v>359.0</v>
      </c>
      <c r="J193" s="1">
        <v>524.0</v>
      </c>
      <c r="K193" s="1">
        <v>699.0</v>
      </c>
      <c r="L193" s="1">
        <v>672.0</v>
      </c>
      <c r="M193" s="1">
        <v>643.0</v>
      </c>
      <c r="N193" s="1">
        <v>601.0</v>
      </c>
      <c r="O193" s="1">
        <v>493.0</v>
      </c>
      <c r="P193" s="1">
        <v>301.0</v>
      </c>
      <c r="Q193" s="1">
        <f t="shared" si="2"/>
        <v>5204</v>
      </c>
      <c r="R193" s="1">
        <v>309.0</v>
      </c>
      <c r="S193" s="1">
        <v>259.0</v>
      </c>
      <c r="T193" s="1">
        <v>438.0</v>
      </c>
      <c r="U193" s="1">
        <v>537.0</v>
      </c>
      <c r="V193" s="1">
        <v>653.0</v>
      </c>
      <c r="W193" s="1">
        <v>742.0</v>
      </c>
      <c r="X193" s="1">
        <v>743.0</v>
      </c>
      <c r="Y193" s="1">
        <v>642.0</v>
      </c>
      <c r="Z193" s="1">
        <v>705.0</v>
      </c>
      <c r="AA193">
        <f t="shared" si="3"/>
        <v>5028</v>
      </c>
      <c r="AB193" s="1"/>
      <c r="AC193" s="1" t="s">
        <v>222</v>
      </c>
      <c r="AD193" s="2">
        <f t="shared" ref="AD193:AE193" si="195">(Y193-L193)/Y193</f>
        <v>-0.04672897196</v>
      </c>
      <c r="AE193" s="2">
        <f t="shared" si="195"/>
        <v>0.08794326241</v>
      </c>
      <c r="AF193" s="2">
        <f t="shared" si="5"/>
        <v>0.02060714522</v>
      </c>
    </row>
    <row r="194">
      <c r="A194" s="1" t="s">
        <v>223</v>
      </c>
      <c r="B194" s="1">
        <v>38.8989254671684</v>
      </c>
      <c r="C194" s="1">
        <v>-77.0488523839594</v>
      </c>
      <c r="D194" s="1" t="str">
        <f>vlookup(A194,'Copy of Geographic Info'!A$1:D$658,3,0)</f>
        <v>West End, Foggy Bottom, GWU</v>
      </c>
      <c r="E194" s="1">
        <f>vlookup(A194,'When did stations become introd'!193:1194,23,0)</f>
        <v>0</v>
      </c>
      <c r="F194" s="1">
        <v>337.0</v>
      </c>
      <c r="G194" s="1">
        <v>803.0</v>
      </c>
      <c r="H194" s="1">
        <v>511.0</v>
      </c>
      <c r="I194" s="1">
        <v>168.0</v>
      </c>
      <c r="J194" s="1">
        <v>235.0</v>
      </c>
      <c r="K194" s="1">
        <v>286.0</v>
      </c>
      <c r="L194" s="1">
        <v>335.0</v>
      </c>
      <c r="M194" s="1">
        <v>461.0</v>
      </c>
      <c r="N194" s="1">
        <v>464.0</v>
      </c>
      <c r="O194" s="1">
        <v>306.0</v>
      </c>
      <c r="P194" s="1">
        <v>120.0</v>
      </c>
      <c r="Q194" s="1">
        <f t="shared" si="2"/>
        <v>4026</v>
      </c>
      <c r="R194" s="1">
        <v>158.0</v>
      </c>
      <c r="S194" s="1">
        <v>127.0</v>
      </c>
      <c r="T194" s="1">
        <v>280.0</v>
      </c>
      <c r="U194" s="1">
        <v>424.0</v>
      </c>
      <c r="V194" s="1">
        <v>302.0</v>
      </c>
      <c r="W194" s="1">
        <v>298.0</v>
      </c>
      <c r="X194" s="1">
        <v>446.0</v>
      </c>
      <c r="Y194" s="1">
        <v>515.0</v>
      </c>
      <c r="Z194" s="1">
        <v>1344.0</v>
      </c>
      <c r="AA194">
        <f t="shared" si="3"/>
        <v>3894</v>
      </c>
      <c r="AB194" s="1"/>
      <c r="AC194" s="1" t="s">
        <v>223</v>
      </c>
      <c r="AD194" s="2">
        <f t="shared" ref="AD194:AE194" si="196">(Y194-L194)/Y194</f>
        <v>0.3495145631</v>
      </c>
      <c r="AE194" s="2">
        <f t="shared" si="196"/>
        <v>0.6569940476</v>
      </c>
      <c r="AF194" s="2">
        <f t="shared" si="5"/>
        <v>0.5032543054</v>
      </c>
    </row>
    <row r="195">
      <c r="A195" s="1" t="s">
        <v>224</v>
      </c>
      <c r="B195" s="1">
        <v>38.903732</v>
      </c>
      <c r="C195" s="1">
        <v>-77.067529</v>
      </c>
      <c r="D195" s="1" t="str">
        <f>vlookup(A195,'Copy of Geographic Info'!A$1:D$658,3,0)</f>
        <v>Georgetown, Burleith/Hillandale</v>
      </c>
      <c r="E195" s="1">
        <f>vlookup(A195,'When did stations become introd'!194:1195,23,0)</f>
        <v>0</v>
      </c>
      <c r="F195" s="1">
        <v>328.0</v>
      </c>
      <c r="G195" s="1">
        <v>324.0</v>
      </c>
      <c r="H195" s="1">
        <v>557.0</v>
      </c>
      <c r="I195" s="1">
        <v>1378.0</v>
      </c>
      <c r="J195" s="1">
        <v>1326.0</v>
      </c>
      <c r="K195" s="1">
        <v>1370.0</v>
      </c>
      <c r="L195" s="1">
        <v>1445.0</v>
      </c>
      <c r="M195" s="1">
        <v>1143.0</v>
      </c>
      <c r="N195" s="1">
        <v>848.0</v>
      </c>
      <c r="O195" s="1">
        <v>571.0</v>
      </c>
      <c r="P195" s="1">
        <v>245.0</v>
      </c>
      <c r="Q195" s="1">
        <f t="shared" si="2"/>
        <v>9535</v>
      </c>
      <c r="R195" s="1">
        <v>210.0</v>
      </c>
      <c r="S195" s="1">
        <v>171.0</v>
      </c>
      <c r="T195" s="1">
        <v>578.0</v>
      </c>
      <c r="U195" s="1">
        <v>780.0</v>
      </c>
      <c r="V195" s="1">
        <v>1082.0</v>
      </c>
      <c r="W195" s="1">
        <v>871.0</v>
      </c>
      <c r="X195" s="1">
        <v>1153.0</v>
      </c>
      <c r="Y195" s="1">
        <v>912.0</v>
      </c>
      <c r="Z195" s="1">
        <v>960.0</v>
      </c>
      <c r="AA195">
        <f t="shared" si="3"/>
        <v>6717</v>
      </c>
      <c r="AB195" s="1"/>
      <c r="AC195" s="1" t="s">
        <v>224</v>
      </c>
      <c r="AD195" s="2">
        <f t="shared" ref="AD195:AE195" si="197">(Y195-L195)/Y195</f>
        <v>-0.5844298246</v>
      </c>
      <c r="AE195" s="2">
        <f t="shared" si="197"/>
        <v>-0.190625</v>
      </c>
      <c r="AF195" s="2">
        <f t="shared" si="5"/>
        <v>-0.3875274123</v>
      </c>
    </row>
    <row r="196">
      <c r="A196" s="1" t="s">
        <v>225</v>
      </c>
      <c r="B196" s="1">
        <v>38.88412</v>
      </c>
      <c r="C196" s="1">
        <v>-77.04657</v>
      </c>
      <c r="D196" s="1" t="str">
        <f>vlookup(A196,'Copy of Geographic Info'!A$1:D$658,3,0)</f>
        <v>National Mall, Potomac River</v>
      </c>
      <c r="E196" s="1">
        <f>vlookup(A196,'When did stations become introd'!195:1196,23,0)</f>
        <v>0</v>
      </c>
      <c r="F196" s="1">
        <v>322.0</v>
      </c>
      <c r="G196" s="1">
        <v>357.0</v>
      </c>
      <c r="H196" s="1">
        <v>755.0</v>
      </c>
      <c r="I196" s="1">
        <v>659.0</v>
      </c>
      <c r="J196" s="1">
        <v>545.0</v>
      </c>
      <c r="K196" s="1">
        <v>723.0</v>
      </c>
      <c r="L196" s="1">
        <v>1374.0</v>
      </c>
      <c r="M196" s="1">
        <v>1153.0</v>
      </c>
      <c r="N196" s="1">
        <v>968.0</v>
      </c>
      <c r="O196" s="1">
        <v>634.0</v>
      </c>
      <c r="P196" s="1">
        <v>299.0</v>
      </c>
      <c r="Q196" s="1">
        <f t="shared" si="2"/>
        <v>7789</v>
      </c>
      <c r="R196" s="1">
        <v>249.0</v>
      </c>
      <c r="S196" s="1">
        <v>227.0</v>
      </c>
      <c r="T196" s="1">
        <v>1246.0</v>
      </c>
      <c r="U196" s="1">
        <v>1849.0</v>
      </c>
      <c r="V196" s="1">
        <v>1397.0</v>
      </c>
      <c r="W196" s="1">
        <v>1418.0</v>
      </c>
      <c r="X196" s="1">
        <v>1598.0</v>
      </c>
      <c r="Y196" s="1">
        <v>1150.0</v>
      </c>
      <c r="Z196" s="1">
        <v>1238.0</v>
      </c>
      <c r="AA196">
        <f t="shared" si="3"/>
        <v>10372</v>
      </c>
      <c r="AB196" s="1"/>
      <c r="AC196" s="1" t="s">
        <v>225</v>
      </c>
      <c r="AD196" s="2">
        <f t="shared" ref="AD196:AE196" si="198">(Y196-L196)/Y196</f>
        <v>-0.1947826087</v>
      </c>
      <c r="AE196" s="2">
        <f t="shared" si="198"/>
        <v>0.06865912763</v>
      </c>
      <c r="AF196" s="2">
        <f t="shared" si="5"/>
        <v>-0.06306174054</v>
      </c>
    </row>
    <row r="197">
      <c r="A197" s="1" t="s">
        <v>226</v>
      </c>
      <c r="B197" s="1">
        <v>38.907444</v>
      </c>
      <c r="C197" s="1">
        <v>-76.986813</v>
      </c>
      <c r="D197" s="1" t="str">
        <f>vlookup(A197,'Copy of Geographic Info'!A$1:D$658,3,0)</f>
        <v>Ivy City, Arboretum, Trinidad, Carver Langston</v>
      </c>
      <c r="E197" s="1">
        <f>vlookup(A197,'When did stations become introd'!196:1197,23,0)</f>
        <v>0</v>
      </c>
      <c r="F197" s="1">
        <v>321.0</v>
      </c>
      <c r="G197" s="1">
        <v>311.0</v>
      </c>
      <c r="H197" s="1">
        <v>270.0</v>
      </c>
      <c r="I197" s="1">
        <v>166.0</v>
      </c>
      <c r="J197" s="1">
        <v>294.0</v>
      </c>
      <c r="K197" s="1">
        <v>235.0</v>
      </c>
      <c r="L197" s="1">
        <v>277.0</v>
      </c>
      <c r="M197" s="1">
        <v>220.0</v>
      </c>
      <c r="N197" s="1">
        <v>232.0</v>
      </c>
      <c r="O197" s="1">
        <v>161.0</v>
      </c>
      <c r="P197" s="1">
        <v>120.0</v>
      </c>
      <c r="Q197" s="1">
        <f t="shared" si="2"/>
        <v>2607</v>
      </c>
      <c r="R197" s="1">
        <v>157.0</v>
      </c>
      <c r="S197" s="1">
        <v>150.0</v>
      </c>
      <c r="T197" s="1">
        <v>202.0</v>
      </c>
      <c r="U197" s="1">
        <v>232.0</v>
      </c>
      <c r="V197" s="1">
        <v>267.0</v>
      </c>
      <c r="W197" s="1">
        <v>306.0</v>
      </c>
      <c r="X197" s="1">
        <v>356.0</v>
      </c>
      <c r="Y197" s="1">
        <v>311.0</v>
      </c>
      <c r="Z197" s="1">
        <v>328.0</v>
      </c>
      <c r="AA197">
        <f t="shared" si="3"/>
        <v>2309</v>
      </c>
      <c r="AB197" s="1"/>
      <c r="AC197" s="1" t="s">
        <v>226</v>
      </c>
      <c r="AD197" s="2">
        <f t="shared" ref="AD197:AE197" si="199">(Y197-L197)/Y197</f>
        <v>0.1093247588</v>
      </c>
      <c r="AE197" s="2">
        <f t="shared" si="199"/>
        <v>0.3292682927</v>
      </c>
      <c r="AF197" s="2">
        <f t="shared" si="5"/>
        <v>0.2192965258</v>
      </c>
    </row>
    <row r="198">
      <c r="A198" s="1" t="s">
        <v>227</v>
      </c>
      <c r="B198" s="1">
        <v>38.947607</v>
      </c>
      <c r="C198" s="1">
        <v>-77.079382</v>
      </c>
      <c r="D198" s="1" t="str">
        <f>vlookup(A198,'Copy of Geographic Info'!A$1:D$658,3,0)</f>
        <v>Friendship Heights, American University Park, Tenleytown</v>
      </c>
      <c r="E198" s="1">
        <f>vlookup(A198,'When did stations become introd'!197:1198,23,0)</f>
        <v>0</v>
      </c>
      <c r="F198" s="1">
        <v>320.0</v>
      </c>
      <c r="G198" s="1">
        <v>346.0</v>
      </c>
      <c r="H198" s="1">
        <v>274.0</v>
      </c>
      <c r="I198" s="1">
        <v>204.0</v>
      </c>
      <c r="J198" s="1">
        <v>285.0</v>
      </c>
      <c r="K198" s="1">
        <v>341.0</v>
      </c>
      <c r="L198" s="1">
        <v>374.0</v>
      </c>
      <c r="M198" s="1">
        <v>386.0</v>
      </c>
      <c r="N198" s="1">
        <v>348.0</v>
      </c>
      <c r="O198" s="1">
        <v>265.0</v>
      </c>
      <c r="P198" s="1">
        <v>219.0</v>
      </c>
      <c r="Q198" s="1">
        <f t="shared" si="2"/>
        <v>3362</v>
      </c>
      <c r="R198" s="1">
        <v>125.0</v>
      </c>
      <c r="S198" s="1">
        <v>145.0</v>
      </c>
      <c r="T198" s="1">
        <v>302.0</v>
      </c>
      <c r="U198" s="1">
        <v>313.0</v>
      </c>
      <c r="V198" s="1">
        <v>382.0</v>
      </c>
      <c r="W198" s="1">
        <v>344.0</v>
      </c>
      <c r="X198" s="1">
        <v>386.0</v>
      </c>
      <c r="Y198" s="1">
        <v>303.0</v>
      </c>
      <c r="Z198" s="1">
        <v>334.0</v>
      </c>
      <c r="AA198">
        <f t="shared" si="3"/>
        <v>2634</v>
      </c>
      <c r="AB198" s="1"/>
      <c r="AC198" s="1" t="s">
        <v>227</v>
      </c>
      <c r="AD198" s="2">
        <f t="shared" ref="AD198:AE198" si="200">(Y198-L198)/Y198</f>
        <v>-0.2343234323</v>
      </c>
      <c r="AE198" s="2">
        <f t="shared" si="200"/>
        <v>-0.1556886228</v>
      </c>
      <c r="AF198" s="2">
        <f t="shared" si="5"/>
        <v>-0.1950060275</v>
      </c>
    </row>
    <row r="199">
      <c r="A199" s="1" t="s">
        <v>228</v>
      </c>
      <c r="B199" s="1">
        <v>38.9418</v>
      </c>
      <c r="C199" s="1">
        <v>-77.0251</v>
      </c>
      <c r="D199" s="1" t="str">
        <f>vlookup(A199,'Copy of Geographic Info'!A$1:D$658,3,0)</f>
        <v>Brightwood Park, Crestwood, Petworth</v>
      </c>
      <c r="E199" s="1">
        <f>vlookup(A199,'When did stations become introd'!198:1199,23,0)</f>
        <v>0</v>
      </c>
      <c r="F199" s="1">
        <v>311.0</v>
      </c>
      <c r="G199" s="1">
        <v>274.0</v>
      </c>
      <c r="H199" s="1">
        <v>265.0</v>
      </c>
      <c r="I199" s="1">
        <v>218.0</v>
      </c>
      <c r="J199" s="1">
        <v>366.0</v>
      </c>
      <c r="K199" s="1">
        <v>452.0</v>
      </c>
      <c r="L199" s="1">
        <v>419.0</v>
      </c>
      <c r="M199" s="1">
        <v>381.0</v>
      </c>
      <c r="N199" s="1">
        <v>398.0</v>
      </c>
      <c r="O199" s="1">
        <v>312.0</v>
      </c>
      <c r="P199" s="1">
        <v>212.0</v>
      </c>
      <c r="Q199" s="1">
        <f t="shared" si="2"/>
        <v>3608</v>
      </c>
      <c r="R199" s="1">
        <v>192.0</v>
      </c>
      <c r="S199" s="1">
        <v>140.0</v>
      </c>
      <c r="T199" s="1">
        <v>267.0</v>
      </c>
      <c r="U199" s="1">
        <v>295.0</v>
      </c>
      <c r="V199" s="1">
        <v>302.0</v>
      </c>
      <c r="W199" s="1">
        <v>328.0</v>
      </c>
      <c r="X199" s="1">
        <v>493.0</v>
      </c>
      <c r="Y199" s="1">
        <v>408.0</v>
      </c>
      <c r="Z199" s="1">
        <v>464.0</v>
      </c>
      <c r="AA199">
        <f t="shared" si="3"/>
        <v>2889</v>
      </c>
      <c r="AB199" s="1"/>
      <c r="AC199" s="1" t="s">
        <v>228</v>
      </c>
      <c r="AD199" s="2">
        <f t="shared" ref="AD199:AE199" si="201">(Y199-L199)/Y199</f>
        <v>-0.02696078431</v>
      </c>
      <c r="AE199" s="2">
        <f t="shared" si="201"/>
        <v>0.1788793103</v>
      </c>
      <c r="AF199" s="2">
        <f t="shared" si="5"/>
        <v>0.07595926302</v>
      </c>
    </row>
    <row r="200">
      <c r="A200" s="1" t="s">
        <v>229</v>
      </c>
      <c r="B200" s="1">
        <v>38.8792</v>
      </c>
      <c r="C200" s="1">
        <v>-76.9953</v>
      </c>
      <c r="D200" s="1" t="str">
        <f>vlookup(A200,'Copy of Geographic Info'!A$1:D$658,3,0)</f>
        <v>Capitol Hill, Lincoln Park</v>
      </c>
      <c r="E200" s="1">
        <f>vlookup(A200,'When did stations become introd'!199:1200,23,0)</f>
        <v>0</v>
      </c>
      <c r="F200" s="1">
        <v>311.0</v>
      </c>
      <c r="G200" s="1">
        <v>332.0</v>
      </c>
      <c r="H200" s="1">
        <v>313.0</v>
      </c>
      <c r="I200" s="1">
        <v>301.0</v>
      </c>
      <c r="J200" s="1">
        <v>431.0</v>
      </c>
      <c r="K200" s="1">
        <v>537.0</v>
      </c>
      <c r="L200" s="1">
        <v>477.0</v>
      </c>
      <c r="M200" s="1">
        <v>452.0</v>
      </c>
      <c r="N200" s="1">
        <v>435.0</v>
      </c>
      <c r="O200" s="1">
        <v>383.0</v>
      </c>
      <c r="P200" s="1">
        <v>186.0</v>
      </c>
      <c r="Q200" s="1">
        <f t="shared" si="2"/>
        <v>4158</v>
      </c>
      <c r="R200" s="1">
        <v>187.0</v>
      </c>
      <c r="S200" s="1">
        <v>182.0</v>
      </c>
      <c r="T200" s="1">
        <v>343.0</v>
      </c>
      <c r="U200" s="1">
        <v>347.0</v>
      </c>
      <c r="V200" s="1">
        <v>362.0</v>
      </c>
      <c r="W200" s="1">
        <v>530.0</v>
      </c>
      <c r="X200" s="1">
        <v>597.0</v>
      </c>
      <c r="Y200" s="1">
        <v>448.0</v>
      </c>
      <c r="Z200" s="1">
        <v>562.0</v>
      </c>
      <c r="AA200">
        <f t="shared" si="3"/>
        <v>3558</v>
      </c>
      <c r="AB200" s="1"/>
      <c r="AC200" s="1" t="s">
        <v>229</v>
      </c>
      <c r="AD200" s="2">
        <f t="shared" ref="AD200:AE200" si="202">(Y200-L200)/Y200</f>
        <v>-0.06473214286</v>
      </c>
      <c r="AE200" s="2">
        <f t="shared" si="202"/>
        <v>0.1957295374</v>
      </c>
      <c r="AF200" s="2">
        <f t="shared" si="5"/>
        <v>0.06549869725</v>
      </c>
    </row>
    <row r="201">
      <c r="A201" s="1" t="s">
        <v>230</v>
      </c>
      <c r="B201" s="1">
        <v>38.8896</v>
      </c>
      <c r="C201" s="1">
        <v>-76.9769</v>
      </c>
      <c r="D201" s="1" t="str">
        <f>vlookup(A201,'Copy of Geographic Info'!A$1:D$658,3,0)</f>
        <v>Capitol Hill, Lincoln Park</v>
      </c>
      <c r="E201" s="1">
        <f>vlookup(A201,'When did stations become introd'!200:1201,23,0)</f>
        <v>0</v>
      </c>
      <c r="F201" s="1">
        <v>311.0</v>
      </c>
      <c r="G201" s="1">
        <v>322.0</v>
      </c>
      <c r="H201" s="1">
        <v>289.0</v>
      </c>
      <c r="I201" s="1">
        <v>231.0</v>
      </c>
      <c r="J201" s="1">
        <v>335.0</v>
      </c>
      <c r="K201" s="1">
        <v>302.0</v>
      </c>
      <c r="L201" s="1">
        <v>302.0</v>
      </c>
      <c r="M201" s="1">
        <v>210.0</v>
      </c>
      <c r="N201" s="1">
        <v>277.0</v>
      </c>
      <c r="O201" s="1">
        <v>206.0</v>
      </c>
      <c r="P201" s="1">
        <v>111.0</v>
      </c>
      <c r="Q201" s="1">
        <f t="shared" si="2"/>
        <v>2896</v>
      </c>
      <c r="R201" s="1">
        <v>116.0</v>
      </c>
      <c r="S201" s="1">
        <v>74.0</v>
      </c>
      <c r="T201" s="1">
        <v>155.0</v>
      </c>
      <c r="U201" s="1">
        <v>214.0</v>
      </c>
      <c r="V201" s="1">
        <v>280.0</v>
      </c>
      <c r="W201" s="1">
        <v>282.0</v>
      </c>
      <c r="X201" s="1">
        <v>393.0</v>
      </c>
      <c r="Y201" s="1">
        <v>356.0</v>
      </c>
      <c r="Z201" s="1">
        <v>337.0</v>
      </c>
      <c r="AA201">
        <f t="shared" si="3"/>
        <v>2207</v>
      </c>
      <c r="AB201" s="1"/>
      <c r="AC201" s="1" t="s">
        <v>230</v>
      </c>
      <c r="AD201" s="2">
        <f t="shared" ref="AD201:AE201" si="203">(Y201-L201)/Y201</f>
        <v>0.1516853933</v>
      </c>
      <c r="AE201" s="2">
        <f t="shared" si="203"/>
        <v>0.3768545994</v>
      </c>
      <c r="AF201" s="2">
        <f t="shared" si="5"/>
        <v>0.2642699963</v>
      </c>
    </row>
    <row r="202">
      <c r="A202" s="1" t="s">
        <v>231</v>
      </c>
      <c r="B202" s="1">
        <v>38.882489</v>
      </c>
      <c r="C202" s="1">
        <v>-76.990121</v>
      </c>
      <c r="D202" s="1" t="str">
        <f>vlookup(A202,'Copy of Geographic Info'!A$1:D$658,3,0)</f>
        <v>Capitol Hill, Lincoln Park</v>
      </c>
      <c r="E202" s="1">
        <f>vlookup(A202,'When did stations become introd'!201:1202,23,0)</f>
        <v>0</v>
      </c>
      <c r="F202" s="1">
        <v>310.0</v>
      </c>
      <c r="G202" s="1">
        <v>280.0</v>
      </c>
      <c r="H202" s="1">
        <v>312.0</v>
      </c>
      <c r="I202" s="1">
        <v>291.0</v>
      </c>
      <c r="J202" s="1">
        <v>435.0</v>
      </c>
      <c r="K202" s="1">
        <v>425.0</v>
      </c>
      <c r="L202" s="1">
        <v>421.0</v>
      </c>
      <c r="M202" s="1">
        <v>458.0</v>
      </c>
      <c r="N202" s="1">
        <v>404.0</v>
      </c>
      <c r="O202" s="1">
        <v>360.0</v>
      </c>
      <c r="P202" s="1">
        <v>259.0</v>
      </c>
      <c r="Q202" s="1">
        <f t="shared" si="2"/>
        <v>3955</v>
      </c>
      <c r="R202" s="1">
        <v>235.0</v>
      </c>
      <c r="S202" s="1">
        <v>143.0</v>
      </c>
      <c r="T202" s="1">
        <v>327.0</v>
      </c>
      <c r="U202" s="1">
        <v>332.0</v>
      </c>
      <c r="V202" s="1">
        <v>444.0</v>
      </c>
      <c r="W202" s="1">
        <v>483.0</v>
      </c>
      <c r="X202" s="1">
        <v>576.0</v>
      </c>
      <c r="Y202" s="1">
        <v>449.0</v>
      </c>
      <c r="Z202" s="1">
        <v>592.0</v>
      </c>
      <c r="AA202">
        <f t="shared" si="3"/>
        <v>3581</v>
      </c>
      <c r="AB202" s="1"/>
      <c r="AC202" s="1" t="s">
        <v>231</v>
      </c>
      <c r="AD202" s="2">
        <f t="shared" ref="AD202:AE202" si="204">(Y202-L202)/Y202</f>
        <v>0.06236080178</v>
      </c>
      <c r="AE202" s="2">
        <f t="shared" si="204"/>
        <v>0.2263513514</v>
      </c>
      <c r="AF202" s="2">
        <f t="shared" si="5"/>
        <v>0.1443560766</v>
      </c>
    </row>
    <row r="203">
      <c r="A203" s="1" t="s">
        <v>232</v>
      </c>
      <c r="B203" s="1">
        <v>38.892459</v>
      </c>
      <c r="C203" s="1">
        <v>-77.046567</v>
      </c>
      <c r="D203" s="1" t="str">
        <f>vlookup(A203,'Copy of Geographic Info'!A$1:D$658,3,0)</f>
        <v>National Mall, Potomac River</v>
      </c>
      <c r="E203" s="1">
        <f>vlookup(A203,'When did stations become introd'!202:1203,23,0)</f>
        <v>0</v>
      </c>
      <c r="F203" s="1">
        <v>309.0</v>
      </c>
      <c r="G203" s="1">
        <v>295.0</v>
      </c>
      <c r="H203" s="1">
        <v>353.0</v>
      </c>
      <c r="I203" s="1">
        <v>408.0</v>
      </c>
      <c r="J203" s="1">
        <v>512.0</v>
      </c>
      <c r="K203" s="1">
        <v>399.0</v>
      </c>
      <c r="L203" s="1">
        <v>473.0</v>
      </c>
      <c r="M203" s="1">
        <v>401.0</v>
      </c>
      <c r="N203" s="1">
        <v>322.0</v>
      </c>
      <c r="O203" s="1">
        <v>270.0</v>
      </c>
      <c r="P203" s="1">
        <v>143.0</v>
      </c>
      <c r="Q203" s="1">
        <f t="shared" si="2"/>
        <v>3885</v>
      </c>
      <c r="R203" s="1">
        <v>122.0</v>
      </c>
      <c r="S203" s="1">
        <v>76.0</v>
      </c>
      <c r="T203" s="1">
        <v>305.0</v>
      </c>
      <c r="U203" s="1">
        <v>414.0</v>
      </c>
      <c r="V203" s="1">
        <v>329.0</v>
      </c>
      <c r="W203" s="1">
        <v>409.0</v>
      </c>
      <c r="X203" s="1">
        <v>514.0</v>
      </c>
      <c r="Y203" s="1">
        <v>430.0</v>
      </c>
      <c r="Z203" s="1">
        <v>439.0</v>
      </c>
      <c r="AA203">
        <f t="shared" si="3"/>
        <v>3038</v>
      </c>
      <c r="AB203" s="1"/>
      <c r="AC203" s="1" t="s">
        <v>232</v>
      </c>
      <c r="AD203" s="2">
        <f t="shared" ref="AD203:AE203" si="205">(Y203-L203)/Y203</f>
        <v>-0.1</v>
      </c>
      <c r="AE203" s="2">
        <f t="shared" si="205"/>
        <v>0.08656036446</v>
      </c>
      <c r="AF203" s="2">
        <f t="shared" si="5"/>
        <v>-0.006719817768</v>
      </c>
    </row>
    <row r="204">
      <c r="A204" s="1" t="s">
        <v>233</v>
      </c>
      <c r="B204" s="1">
        <v>38.903732</v>
      </c>
      <c r="C204" s="1">
        <v>-76.987211</v>
      </c>
      <c r="D204" s="1" t="str">
        <f>vlookup(A204,'Copy of Geographic Info'!A$1:D$658,3,0)</f>
        <v>Ivy City, Arboretum, Trinidad, Carver Langston</v>
      </c>
      <c r="E204" s="1">
        <f>vlookup(A204,'When did stations become introd'!203:1204,23,0)</f>
        <v>0</v>
      </c>
      <c r="F204" s="1">
        <v>305.0</v>
      </c>
      <c r="G204" s="1">
        <v>255.0</v>
      </c>
      <c r="H204" s="1">
        <v>214.0</v>
      </c>
      <c r="I204" s="1">
        <v>121.0</v>
      </c>
      <c r="J204" s="1">
        <v>184.0</v>
      </c>
      <c r="K204" s="1">
        <v>192.0</v>
      </c>
      <c r="L204" s="1">
        <v>162.0</v>
      </c>
      <c r="M204" s="1">
        <v>199.0</v>
      </c>
      <c r="N204" s="1">
        <v>180.0</v>
      </c>
      <c r="O204" s="1">
        <v>112.0</v>
      </c>
      <c r="P204" s="1">
        <v>78.0</v>
      </c>
      <c r="Q204" s="1">
        <f t="shared" si="2"/>
        <v>2002</v>
      </c>
      <c r="R204" s="1">
        <v>94.0</v>
      </c>
      <c r="S204" s="1">
        <v>105.0</v>
      </c>
      <c r="T204" s="1">
        <v>166.0</v>
      </c>
      <c r="U204" s="1">
        <v>235.0</v>
      </c>
      <c r="V204" s="1">
        <v>241.0</v>
      </c>
      <c r="W204" s="1">
        <v>272.0</v>
      </c>
      <c r="X204" s="1">
        <v>284.0</v>
      </c>
      <c r="Y204" s="1">
        <v>252.0</v>
      </c>
      <c r="Z204" s="1">
        <v>257.0</v>
      </c>
      <c r="AA204">
        <f t="shared" si="3"/>
        <v>1906</v>
      </c>
      <c r="AB204" s="1"/>
      <c r="AC204" s="1" t="s">
        <v>233</v>
      </c>
      <c r="AD204" s="2">
        <f t="shared" ref="AD204:AE204" si="206">(Y204-L204)/Y204</f>
        <v>0.3571428571</v>
      </c>
      <c r="AE204" s="2">
        <f t="shared" si="206"/>
        <v>0.2256809339</v>
      </c>
      <c r="AF204" s="2">
        <f t="shared" si="5"/>
        <v>0.2914118955</v>
      </c>
    </row>
    <row r="205">
      <c r="A205" s="1" t="s">
        <v>234</v>
      </c>
      <c r="B205" s="1">
        <v>38.862753</v>
      </c>
      <c r="C205" s="1">
        <v>-77.05428</v>
      </c>
      <c r="D205" s="1" t="str">
        <f>vlookup(A205,'Copy of Geographic Info'!A$1:D$658,3,0)</f>
        <v/>
      </c>
      <c r="E205" s="1">
        <f>vlookup(A205,'When did stations become introd'!204:1205,23,0)</f>
        <v>0</v>
      </c>
      <c r="F205" s="1">
        <v>304.0</v>
      </c>
      <c r="G205" s="1">
        <v>239.0</v>
      </c>
      <c r="H205" s="1">
        <v>454.0</v>
      </c>
      <c r="I205" s="1">
        <v>664.0</v>
      </c>
      <c r="J205" s="1">
        <v>705.0</v>
      </c>
      <c r="K205" s="1">
        <v>754.0</v>
      </c>
      <c r="L205" s="1">
        <v>763.0</v>
      </c>
      <c r="M205" s="1">
        <v>628.0</v>
      </c>
      <c r="N205" s="1">
        <v>430.0</v>
      </c>
      <c r="O205" s="1">
        <v>363.0</v>
      </c>
      <c r="P205" s="1">
        <v>172.0</v>
      </c>
      <c r="Q205" s="1">
        <f t="shared" si="2"/>
        <v>5476</v>
      </c>
      <c r="R205" s="1">
        <v>168.0</v>
      </c>
      <c r="S205" s="1">
        <v>144.0</v>
      </c>
      <c r="T205" s="1">
        <v>343.0</v>
      </c>
      <c r="U205" s="1">
        <v>422.0</v>
      </c>
      <c r="V205" s="1">
        <v>479.0</v>
      </c>
      <c r="W205" s="1">
        <v>572.0</v>
      </c>
      <c r="X205" s="1">
        <v>586.0</v>
      </c>
      <c r="Y205" s="1">
        <v>553.0</v>
      </c>
      <c r="Z205" s="1">
        <v>587.0</v>
      </c>
      <c r="AA205">
        <f t="shared" si="3"/>
        <v>3854</v>
      </c>
      <c r="AB205" s="1"/>
      <c r="AC205" s="1" t="s">
        <v>234</v>
      </c>
      <c r="AD205" s="2">
        <f t="shared" ref="AD205:AE205" si="207">(Y205-L205)/Y205</f>
        <v>-0.3797468354</v>
      </c>
      <c r="AE205" s="2">
        <f t="shared" si="207"/>
        <v>-0.06984667802</v>
      </c>
      <c r="AF205" s="2">
        <f t="shared" si="5"/>
        <v>-0.2247967567</v>
      </c>
    </row>
    <row r="206">
      <c r="A206" s="1" t="s">
        <v>235</v>
      </c>
      <c r="B206" s="1">
        <v>38.80704</v>
      </c>
      <c r="C206" s="1">
        <v>-77.059817</v>
      </c>
      <c r="D206" s="1" t="str">
        <f>vlookup(A206,'Copy of Geographic Info'!A$1:D$658,3,0)</f>
        <v/>
      </c>
      <c r="E206" s="1">
        <f>vlookup(A206,'When did stations become introd'!205:1206,23,0)</f>
        <v>0</v>
      </c>
      <c r="F206" s="1">
        <v>302.0</v>
      </c>
      <c r="G206" s="1">
        <v>214.0</v>
      </c>
      <c r="H206" s="1">
        <v>187.0</v>
      </c>
      <c r="I206" s="1">
        <v>102.0</v>
      </c>
      <c r="J206" s="1">
        <v>115.0</v>
      </c>
      <c r="K206" s="1">
        <v>150.0</v>
      </c>
      <c r="L206" s="1">
        <v>148.0</v>
      </c>
      <c r="M206" s="1">
        <v>146.0</v>
      </c>
      <c r="N206" s="1">
        <v>118.0</v>
      </c>
      <c r="O206" s="1">
        <v>79.0</v>
      </c>
      <c r="P206" s="1">
        <v>56.0</v>
      </c>
      <c r="Q206" s="1">
        <f t="shared" si="2"/>
        <v>1617</v>
      </c>
      <c r="R206" s="1">
        <v>69.0</v>
      </c>
      <c r="S206" s="1">
        <v>40.0</v>
      </c>
      <c r="T206" s="1">
        <v>95.0</v>
      </c>
      <c r="U206" s="1">
        <v>93.0</v>
      </c>
      <c r="V206" s="1">
        <v>172.0</v>
      </c>
      <c r="W206" s="1">
        <v>253.0</v>
      </c>
      <c r="X206" s="1">
        <v>272.0</v>
      </c>
      <c r="Y206" s="1">
        <v>272.0</v>
      </c>
      <c r="Z206" s="1">
        <v>199.0</v>
      </c>
      <c r="AA206">
        <f t="shared" si="3"/>
        <v>1465</v>
      </c>
      <c r="AB206" s="1"/>
      <c r="AC206" s="1" t="s">
        <v>235</v>
      </c>
      <c r="AD206" s="2">
        <f t="shared" ref="AD206:AE206" si="208">(Y206-L206)/Y206</f>
        <v>0.4558823529</v>
      </c>
      <c r="AE206" s="2">
        <f t="shared" si="208"/>
        <v>0.2663316583</v>
      </c>
      <c r="AF206" s="2">
        <f t="shared" si="5"/>
        <v>0.3611070056</v>
      </c>
    </row>
    <row r="207">
      <c r="A207" s="1" t="s">
        <v>236</v>
      </c>
      <c r="B207" s="1">
        <v>38.893511</v>
      </c>
      <c r="C207" s="1">
        <v>-77.041544</v>
      </c>
      <c r="D207" s="1" t="str">
        <f>vlookup(A207,'Copy of Geographic Info'!A$1:D$658,3,0)</f>
        <v>National Mall, Potomac River</v>
      </c>
      <c r="E207" s="1">
        <f>vlookup(A207,'When did stations become introd'!206:1207,23,0)</f>
        <v>0</v>
      </c>
      <c r="F207" s="1">
        <v>297.0</v>
      </c>
      <c r="G207" s="1">
        <v>231.0</v>
      </c>
      <c r="H207" s="1">
        <v>273.0</v>
      </c>
      <c r="I207" s="1">
        <v>229.0</v>
      </c>
      <c r="J207" s="1">
        <v>477.0</v>
      </c>
      <c r="K207" s="1">
        <v>333.0</v>
      </c>
      <c r="L207" s="1">
        <v>382.0</v>
      </c>
      <c r="M207" s="1">
        <v>340.0</v>
      </c>
      <c r="N207" s="1">
        <v>261.0</v>
      </c>
      <c r="O207" s="1">
        <v>199.0</v>
      </c>
      <c r="P207" s="1">
        <v>94.0</v>
      </c>
      <c r="Q207" s="1">
        <f t="shared" si="2"/>
        <v>3116</v>
      </c>
      <c r="R207" s="1">
        <v>66.0</v>
      </c>
      <c r="S207" s="1">
        <v>47.0</v>
      </c>
      <c r="T207" s="1">
        <v>270.0</v>
      </c>
      <c r="U207" s="1">
        <v>354.0</v>
      </c>
      <c r="V207" s="1">
        <v>285.0</v>
      </c>
      <c r="W207" s="1">
        <v>315.0</v>
      </c>
      <c r="X207" s="1">
        <v>503.0</v>
      </c>
      <c r="Y207" s="1">
        <v>332.0</v>
      </c>
      <c r="Z207" s="1">
        <v>403.0</v>
      </c>
      <c r="AA207">
        <f t="shared" si="3"/>
        <v>2575</v>
      </c>
      <c r="AB207" s="1"/>
      <c r="AC207" s="1" t="s">
        <v>236</v>
      </c>
      <c r="AD207" s="2">
        <f t="shared" ref="AD207:AE207" si="209">(Y207-L207)/Y207</f>
        <v>-0.1506024096</v>
      </c>
      <c r="AE207" s="2">
        <f t="shared" si="209"/>
        <v>0.1563275434</v>
      </c>
      <c r="AF207" s="2">
        <f t="shared" si="5"/>
        <v>0.002862566893</v>
      </c>
    </row>
    <row r="208">
      <c r="A208" s="1" t="s">
        <v>237</v>
      </c>
      <c r="B208" s="1">
        <v>38.804718</v>
      </c>
      <c r="C208" s="1">
        <v>-77.043363</v>
      </c>
      <c r="D208" s="1" t="str">
        <f>vlookup(A208,'Copy of Geographic Info'!A$1:D$658,3,0)</f>
        <v/>
      </c>
      <c r="E208" s="1">
        <f>vlookup(A208,'When did stations become introd'!207:1208,23,0)</f>
        <v>0</v>
      </c>
      <c r="F208" s="1">
        <v>292.0</v>
      </c>
      <c r="G208" s="1">
        <v>216.0</v>
      </c>
      <c r="H208" s="1">
        <v>238.0</v>
      </c>
      <c r="I208" s="1">
        <v>285.0</v>
      </c>
      <c r="J208" s="1">
        <v>368.0</v>
      </c>
      <c r="K208" s="1">
        <v>379.0</v>
      </c>
      <c r="L208" s="1">
        <v>343.0</v>
      </c>
      <c r="M208" s="1">
        <v>327.0</v>
      </c>
      <c r="N208" s="1">
        <v>288.0</v>
      </c>
      <c r="O208" s="1">
        <v>192.0</v>
      </c>
      <c r="P208" s="1">
        <v>94.0</v>
      </c>
      <c r="Q208" s="1">
        <f t="shared" si="2"/>
        <v>3022</v>
      </c>
      <c r="R208" s="1">
        <v>77.0</v>
      </c>
      <c r="S208" s="1">
        <v>44.0</v>
      </c>
      <c r="T208" s="1">
        <v>179.0</v>
      </c>
      <c r="U208" s="1">
        <v>193.0</v>
      </c>
      <c r="V208" s="1">
        <v>243.0</v>
      </c>
      <c r="W208" s="1">
        <v>325.0</v>
      </c>
      <c r="X208" s="1">
        <v>417.0</v>
      </c>
      <c r="Y208" s="1">
        <v>315.0</v>
      </c>
      <c r="Z208" s="1">
        <v>309.0</v>
      </c>
      <c r="AA208">
        <f t="shared" si="3"/>
        <v>2102</v>
      </c>
      <c r="AB208" s="1"/>
      <c r="AC208" s="1" t="s">
        <v>237</v>
      </c>
      <c r="AD208" s="2">
        <f t="shared" ref="AD208:AE208" si="210">(Y208-L208)/Y208</f>
        <v>-0.08888888889</v>
      </c>
      <c r="AE208" s="2">
        <f t="shared" si="210"/>
        <v>-0.05825242718</v>
      </c>
      <c r="AF208" s="2">
        <f t="shared" si="5"/>
        <v>-0.07357065804</v>
      </c>
    </row>
    <row r="209">
      <c r="A209" s="1" t="s">
        <v>238</v>
      </c>
      <c r="B209" s="1">
        <v>38.893438</v>
      </c>
      <c r="C209" s="1">
        <v>-77.076389</v>
      </c>
      <c r="D209" s="1" t="str">
        <f>vlookup(A209,'Copy of Geographic Info'!A$1:D$658,3,0)</f>
        <v/>
      </c>
      <c r="E209" s="1">
        <f>vlookup(A209,'When did stations become introd'!208:1209,23,0)</f>
        <v>0</v>
      </c>
      <c r="F209" s="1">
        <v>291.0</v>
      </c>
      <c r="G209" s="1">
        <v>252.0</v>
      </c>
      <c r="H209" s="1">
        <v>272.0</v>
      </c>
      <c r="I209" s="1">
        <v>302.0</v>
      </c>
      <c r="J209" s="1">
        <v>349.0</v>
      </c>
      <c r="K209" s="1">
        <v>440.0</v>
      </c>
      <c r="L209" s="1">
        <v>447.0</v>
      </c>
      <c r="M209" s="1">
        <v>425.0</v>
      </c>
      <c r="N209" s="1">
        <v>390.0</v>
      </c>
      <c r="O209" s="1">
        <v>289.0</v>
      </c>
      <c r="P209" s="1">
        <v>158.0</v>
      </c>
      <c r="Q209" s="1">
        <f t="shared" si="2"/>
        <v>3615</v>
      </c>
      <c r="R209" s="1">
        <v>178.0</v>
      </c>
      <c r="S209" s="1">
        <v>135.0</v>
      </c>
      <c r="T209" s="1">
        <v>202.0</v>
      </c>
      <c r="U209" s="1">
        <v>225.0</v>
      </c>
      <c r="V209" s="1">
        <v>283.0</v>
      </c>
      <c r="W209" s="1">
        <v>303.0</v>
      </c>
      <c r="X209" s="1">
        <v>424.0</v>
      </c>
      <c r="Y209" s="1">
        <v>329.0</v>
      </c>
      <c r="Z209" s="1">
        <v>312.0</v>
      </c>
      <c r="AA209">
        <f t="shared" si="3"/>
        <v>2391</v>
      </c>
      <c r="AB209" s="1"/>
      <c r="AC209" s="1" t="s">
        <v>238</v>
      </c>
      <c r="AD209" s="2">
        <f t="shared" ref="AD209:AE209" si="211">(Y209-L209)/Y209</f>
        <v>-0.358662614</v>
      </c>
      <c r="AE209" s="2">
        <f t="shared" si="211"/>
        <v>-0.3621794872</v>
      </c>
      <c r="AF209" s="2">
        <f t="shared" si="5"/>
        <v>-0.3604210506</v>
      </c>
    </row>
    <row r="210">
      <c r="A210" s="1" t="s">
        <v>239</v>
      </c>
      <c r="B210" s="1">
        <v>38.918155</v>
      </c>
      <c r="C210" s="1">
        <v>-77.004746</v>
      </c>
      <c r="D210" s="1" t="str">
        <f>vlookup(A210,'Copy of Geographic Info'!A$1:D$658,3,0)</f>
        <v>Edgewood, Bloomingdale, Truxton Circle, Eckington</v>
      </c>
      <c r="E210" s="1">
        <f>vlookup(A210,'When did stations become introd'!209:1210,23,0)</f>
        <v>0</v>
      </c>
      <c r="F210" s="1">
        <v>287.0</v>
      </c>
      <c r="G210" s="1">
        <v>287.0</v>
      </c>
      <c r="H210" s="1">
        <v>259.0</v>
      </c>
      <c r="I210" s="1">
        <v>150.0</v>
      </c>
      <c r="J210" s="1">
        <v>308.0</v>
      </c>
      <c r="K210" s="1">
        <v>273.0</v>
      </c>
      <c r="L210" s="1">
        <v>321.0</v>
      </c>
      <c r="M210" s="1">
        <v>359.0</v>
      </c>
      <c r="N210" s="1">
        <v>323.0</v>
      </c>
      <c r="O210" s="1">
        <v>216.0</v>
      </c>
      <c r="P210" s="1">
        <v>124.0</v>
      </c>
      <c r="Q210" s="1">
        <f t="shared" si="2"/>
        <v>2907</v>
      </c>
      <c r="R210" s="1">
        <v>123.0</v>
      </c>
      <c r="S210" s="1">
        <v>72.0</v>
      </c>
      <c r="T210" s="1">
        <v>133.0</v>
      </c>
      <c r="U210" s="1">
        <v>169.0</v>
      </c>
      <c r="V210" s="1">
        <v>342.0</v>
      </c>
      <c r="W210" s="1">
        <v>327.0</v>
      </c>
      <c r="X210" s="1">
        <v>297.0</v>
      </c>
      <c r="Y210" s="1">
        <v>214.0</v>
      </c>
      <c r="Z210" s="1">
        <v>361.0</v>
      </c>
      <c r="AA210">
        <f t="shared" si="3"/>
        <v>2038</v>
      </c>
      <c r="AB210" s="1"/>
      <c r="AC210" s="1" t="s">
        <v>239</v>
      </c>
      <c r="AD210" s="2">
        <f t="shared" ref="AD210:AE210" si="212">(Y210-L210)/Y210</f>
        <v>-0.5</v>
      </c>
      <c r="AE210" s="2">
        <f t="shared" si="212"/>
        <v>0.005540166205</v>
      </c>
      <c r="AF210" s="2">
        <f t="shared" si="5"/>
        <v>-0.2472299169</v>
      </c>
    </row>
    <row r="211">
      <c r="A211" s="1" t="s">
        <v>240</v>
      </c>
      <c r="B211" s="1">
        <v>38.934267</v>
      </c>
      <c r="C211" s="1">
        <v>-77.057979</v>
      </c>
      <c r="D211" s="1" t="str">
        <f>vlookup(A211,'Copy of Geographic Info'!A$1:D$658,3,0)</f>
        <v>Cleveland Park, Woodley Park, Massachusetts Avenue Heights, Woodland-Normanstone Terrace</v>
      </c>
      <c r="E211" s="1">
        <f>vlookup(A211,'When did stations become introd'!210:1211,23,0)</f>
        <v>0</v>
      </c>
      <c r="F211" s="1">
        <v>285.0</v>
      </c>
      <c r="G211" s="1">
        <v>275.0</v>
      </c>
      <c r="H211" s="1">
        <v>322.0</v>
      </c>
      <c r="I211" s="1">
        <v>410.0</v>
      </c>
      <c r="J211" s="1">
        <v>559.0</v>
      </c>
      <c r="K211" s="1">
        <v>566.0</v>
      </c>
      <c r="L211" s="1">
        <v>581.0</v>
      </c>
      <c r="M211" s="1">
        <v>526.0</v>
      </c>
      <c r="N211" s="1">
        <v>418.0</v>
      </c>
      <c r="O211" s="1">
        <v>354.0</v>
      </c>
      <c r="P211" s="1">
        <v>236.0</v>
      </c>
      <c r="Q211" s="1">
        <f t="shared" si="2"/>
        <v>4532</v>
      </c>
      <c r="R211" s="1">
        <v>212.0</v>
      </c>
      <c r="S211" s="1">
        <v>186.0</v>
      </c>
      <c r="T211" s="1">
        <v>334.0</v>
      </c>
      <c r="U211" s="1">
        <v>389.0</v>
      </c>
      <c r="V211" s="1">
        <v>436.0</v>
      </c>
      <c r="W211" s="1">
        <v>450.0</v>
      </c>
      <c r="X211" s="1">
        <v>504.0</v>
      </c>
      <c r="Y211" s="1">
        <v>537.0</v>
      </c>
      <c r="Z211" s="1">
        <v>564.0</v>
      </c>
      <c r="AA211">
        <f t="shared" si="3"/>
        <v>3612</v>
      </c>
      <c r="AB211" s="1"/>
      <c r="AC211" s="1" t="s">
        <v>240</v>
      </c>
      <c r="AD211" s="2">
        <f t="shared" ref="AD211:AE211" si="213">(Y211-L211)/Y211</f>
        <v>-0.08193668529</v>
      </c>
      <c r="AE211" s="2">
        <f t="shared" si="213"/>
        <v>0.06737588652</v>
      </c>
      <c r="AF211" s="2">
        <f t="shared" si="5"/>
        <v>-0.007280399382</v>
      </c>
    </row>
    <row r="212">
      <c r="A212" s="1" t="s">
        <v>241</v>
      </c>
      <c r="B212" s="1">
        <v>38.894722</v>
      </c>
      <c r="C212" s="1">
        <v>-77.045128</v>
      </c>
      <c r="D212" s="1" t="str">
        <f>vlookup(A212,'Copy of Geographic Info'!A$1:D$658,3,0)</f>
        <v>National Mall, Potomac River</v>
      </c>
      <c r="E212" s="1">
        <f>vlookup(A212,'When did stations become introd'!211:1212,23,0)</f>
        <v>0</v>
      </c>
      <c r="F212" s="1">
        <v>282.0</v>
      </c>
      <c r="G212" s="1">
        <v>202.0</v>
      </c>
      <c r="H212" s="1">
        <v>166.0</v>
      </c>
      <c r="I212" s="1">
        <v>114.0</v>
      </c>
      <c r="J212" s="1">
        <v>174.0</v>
      </c>
      <c r="K212" s="1">
        <v>153.0</v>
      </c>
      <c r="L212" s="1">
        <v>163.0</v>
      </c>
      <c r="M212" s="1">
        <v>124.0</v>
      </c>
      <c r="N212" s="1">
        <v>139.0</v>
      </c>
      <c r="O212" s="1">
        <v>141.0</v>
      </c>
      <c r="P212" s="1">
        <v>64.0</v>
      </c>
      <c r="Q212" s="1">
        <f t="shared" si="2"/>
        <v>1722</v>
      </c>
      <c r="R212" s="1">
        <v>55.0</v>
      </c>
      <c r="S212" s="1">
        <v>33.0</v>
      </c>
      <c r="T212" s="1">
        <v>111.0</v>
      </c>
      <c r="U212" s="1">
        <v>191.0</v>
      </c>
      <c r="V212" s="1">
        <v>142.0</v>
      </c>
      <c r="W212" s="1">
        <v>168.0</v>
      </c>
      <c r="X212" s="1">
        <v>205.0</v>
      </c>
      <c r="Y212" s="1">
        <v>166.0</v>
      </c>
      <c r="Z212" s="1">
        <v>187.0</v>
      </c>
      <c r="AA212">
        <f t="shared" si="3"/>
        <v>1258</v>
      </c>
      <c r="AB212" s="1"/>
      <c r="AC212" s="1" t="s">
        <v>241</v>
      </c>
      <c r="AD212" s="2">
        <f t="shared" ref="AD212:AE212" si="214">(Y212-L212)/Y212</f>
        <v>0.01807228916</v>
      </c>
      <c r="AE212" s="2">
        <f t="shared" si="214"/>
        <v>0.3368983957</v>
      </c>
      <c r="AF212" s="2">
        <f t="shared" si="5"/>
        <v>0.1774853424</v>
      </c>
    </row>
    <row r="213">
      <c r="A213" s="1" t="s">
        <v>242</v>
      </c>
      <c r="B213" s="1">
        <v>38.8995</v>
      </c>
      <c r="C213" s="1">
        <v>-77.054155</v>
      </c>
      <c r="D213" s="1" t="str">
        <f>vlookup(A213,'Copy of Geographic Info'!A$1:D$658,3,0)</f>
        <v>West End, Foggy Bottom, GWU</v>
      </c>
      <c r="E213" s="1">
        <f>vlookup(A213,'When did stations become introd'!212:1213,23,0)</f>
        <v>0</v>
      </c>
      <c r="F213" s="1">
        <v>274.0</v>
      </c>
      <c r="G213" s="1">
        <v>212.0</v>
      </c>
      <c r="H213" s="1">
        <v>234.0</v>
      </c>
      <c r="I213" s="1">
        <v>247.0</v>
      </c>
      <c r="J213" s="1">
        <v>363.0</v>
      </c>
      <c r="K213" s="1">
        <v>412.0</v>
      </c>
      <c r="L213" s="1">
        <v>483.0</v>
      </c>
      <c r="M213" s="1">
        <v>458.0</v>
      </c>
      <c r="N213" s="1">
        <v>547.0</v>
      </c>
      <c r="O213" s="1">
        <v>336.0</v>
      </c>
      <c r="P213" s="1">
        <v>183.0</v>
      </c>
      <c r="Q213" s="1">
        <f t="shared" si="2"/>
        <v>3749</v>
      </c>
      <c r="R213" s="1">
        <v>170.0</v>
      </c>
      <c r="S213" s="1">
        <v>125.0</v>
      </c>
      <c r="T213" s="1">
        <v>389.0</v>
      </c>
      <c r="U213" s="1">
        <v>470.0</v>
      </c>
      <c r="V213" s="1">
        <v>499.0</v>
      </c>
      <c r="W213" s="1">
        <v>652.0</v>
      </c>
      <c r="X213" s="1">
        <v>651.0</v>
      </c>
      <c r="Y213" s="1">
        <v>525.0</v>
      </c>
      <c r="Z213" s="1">
        <v>607.0</v>
      </c>
      <c r="AA213">
        <f t="shared" si="3"/>
        <v>4088</v>
      </c>
      <c r="AB213" s="1"/>
      <c r="AC213" s="1" t="s">
        <v>242</v>
      </c>
      <c r="AD213" s="2">
        <f t="shared" ref="AD213:AE213" si="215">(Y213-L213)/Y213</f>
        <v>0.08</v>
      </c>
      <c r="AE213" s="2">
        <f t="shared" si="215"/>
        <v>0.2454695222</v>
      </c>
      <c r="AF213" s="2">
        <f t="shared" si="5"/>
        <v>0.1627347611</v>
      </c>
    </row>
    <row r="214">
      <c r="A214" s="1" t="s">
        <v>243</v>
      </c>
      <c r="B214" s="1">
        <v>38.9147511088311</v>
      </c>
      <c r="C214" s="1">
        <v>-77.0035600662231</v>
      </c>
      <c r="D214" s="1" t="str">
        <f>vlookup(A214,'Copy of Geographic Info'!A$1:D$658,3,0)</f>
        <v>Edgewood, Bloomingdale, Truxton Circle, Eckington</v>
      </c>
      <c r="E214" s="1">
        <f>vlookup(A214,'When did stations become introd'!213:1214,23,0)</f>
        <v>0</v>
      </c>
      <c r="F214" s="1">
        <v>270.0</v>
      </c>
      <c r="G214" s="1">
        <v>284.0</v>
      </c>
      <c r="H214" s="1">
        <v>272.0</v>
      </c>
      <c r="I214" s="1">
        <v>224.0</v>
      </c>
      <c r="J214" s="1">
        <v>330.0</v>
      </c>
      <c r="K214" s="1">
        <v>383.0</v>
      </c>
      <c r="L214" s="1">
        <v>429.0</v>
      </c>
      <c r="M214" s="1">
        <v>445.0</v>
      </c>
      <c r="N214" s="1">
        <v>408.0</v>
      </c>
      <c r="O214" s="1">
        <v>285.0</v>
      </c>
      <c r="P214" s="1">
        <v>158.0</v>
      </c>
      <c r="Q214" s="1">
        <f t="shared" si="2"/>
        <v>3488</v>
      </c>
      <c r="R214" s="1">
        <v>178.0</v>
      </c>
      <c r="S214" s="1">
        <v>163.0</v>
      </c>
      <c r="T214" s="1">
        <v>289.0</v>
      </c>
      <c r="U214" s="1">
        <v>342.0</v>
      </c>
      <c r="V214" s="1">
        <v>442.0</v>
      </c>
      <c r="W214" s="1">
        <v>403.0</v>
      </c>
      <c r="X214" s="1">
        <v>432.0</v>
      </c>
      <c r="Y214" s="1">
        <v>353.0</v>
      </c>
      <c r="Z214" s="1">
        <v>413.0</v>
      </c>
      <c r="AA214">
        <f t="shared" si="3"/>
        <v>3015</v>
      </c>
      <c r="AB214" s="1"/>
      <c r="AC214" s="1" t="s">
        <v>243</v>
      </c>
      <c r="AD214" s="2">
        <f t="shared" ref="AD214:AE214" si="216">(Y214-L214)/Y214</f>
        <v>-0.2152974504</v>
      </c>
      <c r="AE214" s="2">
        <f t="shared" si="216"/>
        <v>-0.07748184019</v>
      </c>
      <c r="AF214" s="2">
        <f t="shared" si="5"/>
        <v>-0.1463896453</v>
      </c>
    </row>
    <row r="215">
      <c r="A215" s="1" t="s">
        <v>244</v>
      </c>
      <c r="B215" s="1">
        <v>38.920682</v>
      </c>
      <c r="C215" s="1">
        <v>-76.995876</v>
      </c>
      <c r="D215" s="1" t="str">
        <f>vlookup(A215,'Copy of Geographic Info'!A$1:D$658,3,0)</f>
        <v>Brookland, Brentwood, Langdon</v>
      </c>
      <c r="E215" s="1">
        <f>vlookup(A215,'When did stations become introd'!214:1215,23,0)</f>
        <v>0</v>
      </c>
      <c r="F215" s="1">
        <v>265.0</v>
      </c>
      <c r="G215" s="1">
        <v>243.0</v>
      </c>
      <c r="H215" s="1">
        <v>212.0</v>
      </c>
      <c r="I215" s="1">
        <v>429.0</v>
      </c>
      <c r="J215" s="1">
        <v>544.0</v>
      </c>
      <c r="K215" s="1">
        <v>627.0</v>
      </c>
      <c r="L215" s="1">
        <v>562.0</v>
      </c>
      <c r="M215" s="1">
        <v>417.0</v>
      </c>
      <c r="N215" s="1">
        <v>404.0</v>
      </c>
      <c r="O215" s="1">
        <v>252.0</v>
      </c>
      <c r="P215" s="1">
        <v>172.0</v>
      </c>
      <c r="Q215" s="1">
        <f t="shared" si="2"/>
        <v>4127</v>
      </c>
      <c r="R215" s="1">
        <v>136.0</v>
      </c>
      <c r="S215" s="1">
        <v>100.0</v>
      </c>
      <c r="T215" s="1">
        <v>251.0</v>
      </c>
      <c r="U215" s="1">
        <v>259.0</v>
      </c>
      <c r="V215" s="1">
        <v>369.0</v>
      </c>
      <c r="W215" s="1">
        <v>493.0</v>
      </c>
      <c r="X215" s="1">
        <v>584.0</v>
      </c>
      <c r="Y215" s="1">
        <v>456.0</v>
      </c>
      <c r="Z215" s="1">
        <v>314.0</v>
      </c>
      <c r="AA215">
        <f t="shared" si="3"/>
        <v>2962</v>
      </c>
      <c r="AB215" s="1"/>
      <c r="AC215" s="1" t="s">
        <v>244</v>
      </c>
      <c r="AD215" s="2">
        <f t="shared" ref="AD215:AE215" si="217">(Y215-L215)/Y215</f>
        <v>-0.2324561404</v>
      </c>
      <c r="AE215" s="2">
        <f t="shared" si="217"/>
        <v>-0.3280254777</v>
      </c>
      <c r="AF215" s="2">
        <f t="shared" si="5"/>
        <v>-0.280240809</v>
      </c>
    </row>
    <row r="216">
      <c r="A216" s="1" t="s">
        <v>245</v>
      </c>
      <c r="B216" s="1">
        <v>38.891696</v>
      </c>
      <c r="C216" s="1">
        <v>-77.0846</v>
      </c>
      <c r="D216" s="1" t="str">
        <f>vlookup(A216,'Copy of Geographic Info'!A$1:D$658,3,0)</f>
        <v/>
      </c>
      <c r="E216" s="1">
        <f>vlookup(A216,'When did stations become introd'!215:1216,23,0)</f>
        <v>0</v>
      </c>
      <c r="F216" s="1">
        <v>260.0</v>
      </c>
      <c r="G216" s="1">
        <v>261.0</v>
      </c>
      <c r="H216" s="1">
        <v>205.0</v>
      </c>
      <c r="I216" s="1">
        <v>145.0</v>
      </c>
      <c r="J216" s="1">
        <v>166.0</v>
      </c>
      <c r="K216" s="1">
        <v>190.0</v>
      </c>
      <c r="L216" s="1">
        <v>143.0</v>
      </c>
      <c r="M216" s="1">
        <v>122.0</v>
      </c>
      <c r="N216" s="1">
        <v>152.0</v>
      </c>
      <c r="O216" s="1">
        <v>111.0</v>
      </c>
      <c r="P216" s="1">
        <v>67.0</v>
      </c>
      <c r="Q216" s="1">
        <f t="shared" si="2"/>
        <v>1822</v>
      </c>
      <c r="R216" s="1">
        <v>51.0</v>
      </c>
      <c r="S216" s="1">
        <v>33.0</v>
      </c>
      <c r="T216" s="1">
        <v>62.0</v>
      </c>
      <c r="U216" s="1">
        <v>78.0</v>
      </c>
      <c r="V216" s="1">
        <v>156.0</v>
      </c>
      <c r="W216" s="1">
        <v>174.0</v>
      </c>
      <c r="X216" s="1">
        <v>143.0</v>
      </c>
      <c r="Y216" s="1">
        <v>248.0</v>
      </c>
      <c r="Z216" s="1">
        <v>273.0</v>
      </c>
      <c r="AA216">
        <f t="shared" si="3"/>
        <v>1218</v>
      </c>
      <c r="AB216" s="1"/>
      <c r="AC216" s="1" t="s">
        <v>245</v>
      </c>
      <c r="AD216" s="2">
        <f t="shared" ref="AD216:AE216" si="218">(Y216-L216)/Y216</f>
        <v>0.4233870968</v>
      </c>
      <c r="AE216" s="2">
        <f t="shared" si="218"/>
        <v>0.5531135531</v>
      </c>
      <c r="AF216" s="2">
        <f t="shared" si="5"/>
        <v>0.4882503249</v>
      </c>
    </row>
    <row r="217">
      <c r="A217" s="1" t="s">
        <v>246</v>
      </c>
      <c r="B217" s="1">
        <v>38.89386</v>
      </c>
      <c r="C217" s="1">
        <v>-77.070862</v>
      </c>
      <c r="D217" s="1" t="str">
        <f>vlookup(A217,'Copy of Geographic Info'!A$1:D$658,3,0)</f>
        <v/>
      </c>
      <c r="E217" s="1">
        <f>vlookup(A217,'When did stations become introd'!216:1217,23,0)</f>
        <v>0</v>
      </c>
      <c r="F217" s="1">
        <v>259.0</v>
      </c>
      <c r="G217" s="1">
        <v>310.0</v>
      </c>
      <c r="H217" s="1">
        <v>369.0</v>
      </c>
      <c r="I217" s="1">
        <v>334.0</v>
      </c>
      <c r="J217" s="1">
        <v>474.0</v>
      </c>
      <c r="K217" s="1">
        <v>506.0</v>
      </c>
      <c r="L217" s="1">
        <v>544.0</v>
      </c>
      <c r="M217" s="1">
        <v>452.0</v>
      </c>
      <c r="N217" s="1">
        <v>446.0</v>
      </c>
      <c r="O217" s="1">
        <v>304.0</v>
      </c>
      <c r="P217" s="1">
        <v>135.0</v>
      </c>
      <c r="Q217" s="1">
        <f t="shared" si="2"/>
        <v>4133</v>
      </c>
      <c r="R217" s="1">
        <v>126.0</v>
      </c>
      <c r="S217" s="1">
        <v>115.0</v>
      </c>
      <c r="T217" s="1">
        <v>301.0</v>
      </c>
      <c r="U217" s="1">
        <v>426.0</v>
      </c>
      <c r="V217" s="1">
        <v>486.0</v>
      </c>
      <c r="W217" s="1">
        <v>423.0</v>
      </c>
      <c r="X217" s="1">
        <v>391.0</v>
      </c>
      <c r="Y217" s="1">
        <v>267.0</v>
      </c>
      <c r="Z217" s="1">
        <v>380.0</v>
      </c>
      <c r="AA217">
        <f t="shared" si="3"/>
        <v>2915</v>
      </c>
      <c r="AB217" s="1"/>
      <c r="AC217" s="1" t="s">
        <v>246</v>
      </c>
      <c r="AD217" s="2">
        <f t="shared" ref="AD217:AE217" si="219">(Y217-L217)/Y217</f>
        <v>-1.037453184</v>
      </c>
      <c r="AE217" s="2">
        <f t="shared" si="219"/>
        <v>-0.1894736842</v>
      </c>
      <c r="AF217" s="2">
        <f t="shared" si="5"/>
        <v>-0.6134634339</v>
      </c>
    </row>
    <row r="218">
      <c r="A218" s="1" t="s">
        <v>247</v>
      </c>
      <c r="B218" s="1">
        <v>38.880012</v>
      </c>
      <c r="C218" s="1">
        <v>-77.107854</v>
      </c>
      <c r="D218" s="1" t="str">
        <f>vlookup(A218,'Copy of Geographic Info'!A$1:D$658,3,0)</f>
        <v/>
      </c>
      <c r="E218" s="1">
        <f>vlookup(A218,'When did stations become introd'!217:1218,23,0)</f>
        <v>0</v>
      </c>
      <c r="F218" s="1">
        <v>259.0</v>
      </c>
      <c r="G218" s="1">
        <v>241.0</v>
      </c>
      <c r="H218" s="1">
        <v>250.0</v>
      </c>
      <c r="I218" s="1">
        <v>230.0</v>
      </c>
      <c r="J218" s="1">
        <v>295.0</v>
      </c>
      <c r="K218" s="1">
        <v>328.0</v>
      </c>
      <c r="L218" s="1">
        <v>351.0</v>
      </c>
      <c r="M218" s="1">
        <v>313.0</v>
      </c>
      <c r="N218" s="1">
        <v>300.0</v>
      </c>
      <c r="O218" s="1">
        <v>209.0</v>
      </c>
      <c r="P218" s="1">
        <v>139.0</v>
      </c>
      <c r="Q218" s="1">
        <f t="shared" si="2"/>
        <v>2915</v>
      </c>
      <c r="R218" s="1">
        <v>115.0</v>
      </c>
      <c r="S218" s="1">
        <v>75.0</v>
      </c>
      <c r="T218" s="1">
        <v>147.0</v>
      </c>
      <c r="U218" s="1">
        <v>228.0</v>
      </c>
      <c r="V218" s="1">
        <v>295.0</v>
      </c>
      <c r="W218" s="1">
        <v>337.0</v>
      </c>
      <c r="X218" s="1">
        <v>405.0</v>
      </c>
      <c r="Y218" s="1">
        <v>398.0</v>
      </c>
      <c r="Z218" s="1">
        <v>392.0</v>
      </c>
      <c r="AA218">
        <f t="shared" si="3"/>
        <v>2392</v>
      </c>
      <c r="AB218" s="1"/>
      <c r="AC218" s="1" t="s">
        <v>247</v>
      </c>
      <c r="AD218" s="2">
        <f t="shared" ref="AD218:AE218" si="220">(Y218-L218)/Y218</f>
        <v>0.1180904523</v>
      </c>
      <c r="AE218" s="2">
        <f t="shared" si="220"/>
        <v>0.2015306122</v>
      </c>
      <c r="AF218" s="2">
        <f t="shared" si="5"/>
        <v>0.1598105323</v>
      </c>
    </row>
    <row r="219">
      <c r="A219" s="1" t="s">
        <v>248</v>
      </c>
      <c r="B219" s="1">
        <v>38.876737</v>
      </c>
      <c r="C219" s="1">
        <v>-76.994468</v>
      </c>
      <c r="D219" s="1" t="str">
        <f>vlookup(A219,'Copy of Geographic Info'!A$1:D$658,3,0)</f>
        <v>Near Southeast, Navy Yard</v>
      </c>
      <c r="E219" s="1">
        <f>vlookup(A219,'When did stations become introd'!218:1219,23,0)</f>
        <v>0</v>
      </c>
      <c r="F219" s="1">
        <v>257.0</v>
      </c>
      <c r="G219" s="1">
        <v>231.0</v>
      </c>
      <c r="H219" s="1">
        <v>213.0</v>
      </c>
      <c r="I219" s="1">
        <v>176.0</v>
      </c>
      <c r="J219" s="1">
        <v>265.0</v>
      </c>
      <c r="K219" s="1">
        <v>238.0</v>
      </c>
      <c r="L219" s="1">
        <v>277.0</v>
      </c>
      <c r="M219" s="1">
        <v>294.0</v>
      </c>
      <c r="N219" s="1">
        <v>262.0</v>
      </c>
      <c r="O219" s="1">
        <v>130.0</v>
      </c>
      <c r="P219" s="1">
        <v>77.0</v>
      </c>
      <c r="Q219" s="1">
        <f t="shared" si="2"/>
        <v>2420</v>
      </c>
      <c r="R219" s="1">
        <v>75.0</v>
      </c>
      <c r="S219" s="1">
        <v>52.0</v>
      </c>
      <c r="T219" s="1">
        <v>100.0</v>
      </c>
      <c r="U219" s="1">
        <v>140.0</v>
      </c>
      <c r="V219" s="1">
        <v>317.0</v>
      </c>
      <c r="W219" s="1">
        <v>288.0</v>
      </c>
      <c r="X219" s="1">
        <v>323.0</v>
      </c>
      <c r="Y219" s="1">
        <v>258.0</v>
      </c>
      <c r="Z219" s="1">
        <v>274.0</v>
      </c>
      <c r="AA219">
        <f t="shared" si="3"/>
        <v>1827</v>
      </c>
      <c r="AB219" s="1"/>
      <c r="AC219" s="1" t="s">
        <v>248</v>
      </c>
      <c r="AD219" s="2">
        <f t="shared" ref="AD219:AE219" si="221">(Y219-L219)/Y219</f>
        <v>-0.07364341085</v>
      </c>
      <c r="AE219" s="2">
        <f t="shared" si="221"/>
        <v>-0.07299270073</v>
      </c>
      <c r="AF219" s="2">
        <f t="shared" si="5"/>
        <v>-0.07331805579</v>
      </c>
    </row>
    <row r="220">
      <c r="A220" s="1" t="s">
        <v>249</v>
      </c>
      <c r="B220" s="1">
        <v>38.928743</v>
      </c>
      <c r="C220" s="1">
        <v>-77.012457</v>
      </c>
      <c r="D220" s="1" t="str">
        <f>vlookup(A220,'Copy of Geographic Info'!A$1:D$658,3,0)</f>
        <v>Edgewood, Bloomingdale, Truxton Circle, Eckington</v>
      </c>
      <c r="E220" s="1">
        <f>vlookup(A220,'When did stations become introd'!219:1220,23,0)</f>
        <v>0</v>
      </c>
      <c r="F220" s="1">
        <v>257.0</v>
      </c>
      <c r="G220" s="1">
        <v>262.0</v>
      </c>
      <c r="H220" s="1">
        <v>269.0</v>
      </c>
      <c r="I220" s="1">
        <v>346.0</v>
      </c>
      <c r="J220" s="1">
        <v>380.0</v>
      </c>
      <c r="K220" s="1">
        <v>468.0</v>
      </c>
      <c r="L220" s="1">
        <v>407.0</v>
      </c>
      <c r="M220" s="1">
        <v>439.0</v>
      </c>
      <c r="N220" s="1">
        <v>480.0</v>
      </c>
      <c r="O220" s="1">
        <v>385.0</v>
      </c>
      <c r="P220" s="1">
        <v>272.0</v>
      </c>
      <c r="Q220" s="1">
        <f t="shared" si="2"/>
        <v>3965</v>
      </c>
      <c r="R220" s="1">
        <v>264.0</v>
      </c>
      <c r="S220" s="1">
        <v>197.0</v>
      </c>
      <c r="T220" s="1">
        <v>336.0</v>
      </c>
      <c r="U220" s="1">
        <v>372.0</v>
      </c>
      <c r="V220" s="1">
        <v>407.0</v>
      </c>
      <c r="W220" s="1">
        <v>386.0</v>
      </c>
      <c r="X220" s="1">
        <v>462.0</v>
      </c>
      <c r="Y220" s="1">
        <v>415.0</v>
      </c>
      <c r="Z220" s="1">
        <v>420.0</v>
      </c>
      <c r="AA220">
        <f t="shared" si="3"/>
        <v>3259</v>
      </c>
      <c r="AB220" s="1"/>
      <c r="AC220" s="1" t="s">
        <v>249</v>
      </c>
      <c r="AD220" s="2">
        <f t="shared" ref="AD220:AE220" si="222">(Y220-L220)/Y220</f>
        <v>0.01927710843</v>
      </c>
      <c r="AE220" s="2">
        <f t="shared" si="222"/>
        <v>-0.04523809524</v>
      </c>
      <c r="AF220" s="2">
        <f t="shared" si="5"/>
        <v>-0.0129804934</v>
      </c>
    </row>
    <row r="221">
      <c r="A221" s="1" t="s">
        <v>250</v>
      </c>
      <c r="B221" s="1">
        <v>38.896923</v>
      </c>
      <c r="C221" s="1">
        <v>-77.086502</v>
      </c>
      <c r="D221" s="1" t="str">
        <f>vlookup(A221,'Copy of Geographic Info'!A$1:D$658,3,0)</f>
        <v/>
      </c>
      <c r="E221" s="1">
        <f>vlookup(A221,'When did stations become introd'!220:1221,23,0)</f>
        <v>0</v>
      </c>
      <c r="F221" s="1">
        <v>256.0</v>
      </c>
      <c r="G221" s="1">
        <v>207.0</v>
      </c>
      <c r="H221" s="1">
        <v>186.0</v>
      </c>
      <c r="I221" s="1">
        <v>193.0</v>
      </c>
      <c r="J221" s="1">
        <v>182.0</v>
      </c>
      <c r="K221" s="1">
        <v>212.0</v>
      </c>
      <c r="L221" s="1">
        <v>192.0</v>
      </c>
      <c r="M221" s="1">
        <v>171.0</v>
      </c>
      <c r="N221" s="1">
        <v>177.0</v>
      </c>
      <c r="O221" s="1">
        <v>162.0</v>
      </c>
      <c r="P221" s="1">
        <v>107.0</v>
      </c>
      <c r="Q221" s="1">
        <f t="shared" si="2"/>
        <v>2045</v>
      </c>
      <c r="R221" s="1">
        <v>112.0</v>
      </c>
      <c r="S221" s="1">
        <v>77.0</v>
      </c>
      <c r="T221" s="1">
        <v>221.0</v>
      </c>
      <c r="U221" s="1">
        <v>260.0</v>
      </c>
      <c r="V221" s="1">
        <v>284.0</v>
      </c>
      <c r="W221" s="1">
        <v>284.0</v>
      </c>
      <c r="X221" s="1">
        <v>220.0</v>
      </c>
      <c r="Y221" s="1">
        <v>152.0</v>
      </c>
      <c r="Z221" s="1">
        <v>208.0</v>
      </c>
      <c r="AA221">
        <f t="shared" si="3"/>
        <v>1818</v>
      </c>
      <c r="AB221" s="1"/>
      <c r="AC221" s="1" t="s">
        <v>250</v>
      </c>
      <c r="AD221" s="2">
        <f t="shared" ref="AD221:AE221" si="223">(Y221-L221)/Y221</f>
        <v>-0.2631578947</v>
      </c>
      <c r="AE221" s="2">
        <f t="shared" si="223"/>
        <v>0.1778846154</v>
      </c>
      <c r="AF221" s="2">
        <f t="shared" si="5"/>
        <v>-0.04263663968</v>
      </c>
    </row>
    <row r="222">
      <c r="A222" s="1" t="s">
        <v>251</v>
      </c>
      <c r="B222" s="1">
        <v>38.8881</v>
      </c>
      <c r="C222" s="1">
        <v>-77.09308</v>
      </c>
      <c r="D222" s="1" t="str">
        <f>vlookup(A222,'Copy of Geographic Info'!A$1:D$658,3,0)</f>
        <v/>
      </c>
      <c r="E222" s="1">
        <f>vlookup(A222,'When did stations become introd'!221:1222,23,0)</f>
        <v>0</v>
      </c>
      <c r="F222" s="1">
        <v>252.0</v>
      </c>
      <c r="G222" s="1">
        <v>209.0</v>
      </c>
      <c r="H222" s="1">
        <v>152.0</v>
      </c>
      <c r="I222" s="1">
        <v>139.0</v>
      </c>
      <c r="J222" s="1">
        <v>215.0</v>
      </c>
      <c r="K222" s="1">
        <v>282.0</v>
      </c>
      <c r="L222" s="1">
        <v>232.0</v>
      </c>
      <c r="M222" s="1">
        <v>235.0</v>
      </c>
      <c r="N222" s="1">
        <v>261.0</v>
      </c>
      <c r="O222" s="1">
        <v>161.0</v>
      </c>
      <c r="P222" s="1">
        <v>107.0</v>
      </c>
      <c r="Q222" s="1">
        <f t="shared" si="2"/>
        <v>2245</v>
      </c>
      <c r="R222" s="1">
        <v>78.0</v>
      </c>
      <c r="S222" s="1">
        <v>73.0</v>
      </c>
      <c r="T222" s="1">
        <v>136.0</v>
      </c>
      <c r="U222" s="1">
        <v>169.0</v>
      </c>
      <c r="V222" s="1">
        <v>245.0</v>
      </c>
      <c r="W222" s="1">
        <v>269.0</v>
      </c>
      <c r="X222" s="1">
        <v>208.0</v>
      </c>
      <c r="Y222" s="1">
        <v>268.0</v>
      </c>
      <c r="Z222" s="1">
        <v>244.0</v>
      </c>
      <c r="AA222">
        <f t="shared" si="3"/>
        <v>1690</v>
      </c>
      <c r="AB222" s="1"/>
      <c r="AC222" s="1" t="s">
        <v>251</v>
      </c>
      <c r="AD222" s="2">
        <f t="shared" ref="AD222:AE222" si="224">(Y222-L222)/Y222</f>
        <v>0.1343283582</v>
      </c>
      <c r="AE222" s="2">
        <f t="shared" si="224"/>
        <v>0.0368852459</v>
      </c>
      <c r="AF222" s="2">
        <f t="shared" si="5"/>
        <v>0.08560680206</v>
      </c>
    </row>
    <row r="223">
      <c r="A223" s="1" t="s">
        <v>252</v>
      </c>
      <c r="B223" s="1">
        <v>38.8923</v>
      </c>
      <c r="C223" s="1">
        <v>-77.0436</v>
      </c>
      <c r="D223" s="1" t="str">
        <f>vlookup(A223,'Copy of Geographic Info'!A$1:D$658,3,0)</f>
        <v>National Mall, Potomac River</v>
      </c>
      <c r="E223" s="1">
        <f>vlookup(A223,'When did stations become introd'!222:1223,23,0)</f>
        <v>0</v>
      </c>
      <c r="F223" s="1">
        <v>249.0</v>
      </c>
      <c r="G223" s="1">
        <v>221.0</v>
      </c>
      <c r="H223" s="1">
        <v>396.0</v>
      </c>
      <c r="I223" s="1">
        <v>818.0</v>
      </c>
      <c r="J223" s="1">
        <v>798.0</v>
      </c>
      <c r="K223" s="1">
        <v>631.0</v>
      </c>
      <c r="L223" s="1">
        <v>798.0</v>
      </c>
      <c r="M223" s="1">
        <v>640.0</v>
      </c>
      <c r="N223" s="1">
        <v>521.0</v>
      </c>
      <c r="O223" s="1">
        <v>470.0</v>
      </c>
      <c r="P223" s="1">
        <v>212.0</v>
      </c>
      <c r="Q223" s="1">
        <f t="shared" si="2"/>
        <v>5754</v>
      </c>
      <c r="R223" s="1">
        <v>117.0</v>
      </c>
      <c r="S223" s="1">
        <v>119.0</v>
      </c>
      <c r="T223" s="1">
        <v>483.0</v>
      </c>
      <c r="U223" s="1">
        <v>699.0</v>
      </c>
      <c r="V223" s="1">
        <v>693.0</v>
      </c>
      <c r="W223" s="1">
        <v>697.0</v>
      </c>
      <c r="X223" s="1">
        <v>1030.0</v>
      </c>
      <c r="Y223" s="1">
        <v>619.0</v>
      </c>
      <c r="Z223" s="1">
        <v>677.0</v>
      </c>
      <c r="AA223">
        <f t="shared" si="3"/>
        <v>5134</v>
      </c>
      <c r="AB223" s="1"/>
      <c r="AC223" s="1" t="s">
        <v>252</v>
      </c>
      <c r="AD223" s="2">
        <f t="shared" ref="AD223:AE223" si="225">(Y223-L223)/Y223</f>
        <v>-0.2891760905</v>
      </c>
      <c r="AE223" s="2">
        <f t="shared" si="225"/>
        <v>0.05465288035</v>
      </c>
      <c r="AF223" s="2">
        <f t="shared" si="5"/>
        <v>-0.1172616051</v>
      </c>
    </row>
    <row r="224">
      <c r="A224" s="1" t="s">
        <v>253</v>
      </c>
      <c r="B224" s="1">
        <v>38.862303</v>
      </c>
      <c r="C224" s="1">
        <v>-77.059936</v>
      </c>
      <c r="D224" s="1" t="str">
        <f>vlookup(A224,'Copy of Geographic Info'!A$1:D$658,3,0)</f>
        <v/>
      </c>
      <c r="E224" s="1">
        <f>vlookup(A224,'When did stations become introd'!223:1224,23,0)</f>
        <v>0</v>
      </c>
      <c r="F224" s="1">
        <v>243.0</v>
      </c>
      <c r="G224" s="1">
        <v>210.0</v>
      </c>
      <c r="H224" s="1">
        <v>232.0</v>
      </c>
      <c r="I224" s="1">
        <v>209.0</v>
      </c>
      <c r="J224" s="1">
        <v>289.0</v>
      </c>
      <c r="K224" s="1">
        <v>297.0</v>
      </c>
      <c r="L224" s="1">
        <v>303.0</v>
      </c>
      <c r="M224" s="1">
        <v>328.0</v>
      </c>
      <c r="N224" s="1">
        <v>252.0</v>
      </c>
      <c r="O224" s="1">
        <v>181.0</v>
      </c>
      <c r="P224" s="1">
        <v>93.0</v>
      </c>
      <c r="Q224" s="1">
        <f t="shared" si="2"/>
        <v>2637</v>
      </c>
      <c r="R224" s="1">
        <v>112.0</v>
      </c>
      <c r="S224" s="1">
        <v>69.0</v>
      </c>
      <c r="T224" s="1">
        <v>210.0</v>
      </c>
      <c r="U224" s="1">
        <v>290.0</v>
      </c>
      <c r="V224" s="1">
        <v>312.0</v>
      </c>
      <c r="W224" s="1">
        <v>358.0</v>
      </c>
      <c r="X224" s="1">
        <v>447.0</v>
      </c>
      <c r="Y224" s="1">
        <v>399.0</v>
      </c>
      <c r="Z224" s="1">
        <v>488.0</v>
      </c>
      <c r="AA224">
        <f t="shared" si="3"/>
        <v>2685</v>
      </c>
      <c r="AB224" s="1"/>
      <c r="AC224" s="1" t="s">
        <v>253</v>
      </c>
      <c r="AD224" s="2">
        <f t="shared" ref="AD224:AE224" si="226">(Y224-L224)/Y224</f>
        <v>0.2406015038</v>
      </c>
      <c r="AE224" s="2">
        <f t="shared" si="226"/>
        <v>0.3278688525</v>
      </c>
      <c r="AF224" s="2">
        <f t="shared" si="5"/>
        <v>0.2842351781</v>
      </c>
    </row>
    <row r="225">
      <c r="A225" s="1" t="s">
        <v>254</v>
      </c>
      <c r="B225" s="1">
        <v>38.896553</v>
      </c>
      <c r="C225" s="1">
        <v>-77.06714</v>
      </c>
      <c r="D225" s="1" t="str">
        <f>vlookup(A225,'Copy of Geographic Info'!A$1:D$658,3,0)</f>
        <v/>
      </c>
      <c r="E225" s="1">
        <f>vlookup(A225,'When did stations become introd'!224:1225,23,0)</f>
        <v>0</v>
      </c>
      <c r="F225" s="1">
        <v>242.0</v>
      </c>
      <c r="G225" s="1">
        <v>252.0</v>
      </c>
      <c r="H225" s="1">
        <v>644.0</v>
      </c>
      <c r="I225" s="1">
        <v>937.0</v>
      </c>
      <c r="J225" s="1">
        <v>1030.0</v>
      </c>
      <c r="K225" s="1">
        <v>889.0</v>
      </c>
      <c r="L225" s="1">
        <v>977.0</v>
      </c>
      <c r="M225" s="1">
        <v>765.0</v>
      </c>
      <c r="N225" s="1">
        <v>634.0</v>
      </c>
      <c r="O225" s="1">
        <v>492.0</v>
      </c>
      <c r="P225" s="1">
        <v>203.0</v>
      </c>
      <c r="Q225" s="1">
        <f t="shared" si="2"/>
        <v>7065</v>
      </c>
      <c r="R225" s="1">
        <v>216.0</v>
      </c>
      <c r="S225" s="1">
        <v>127.0</v>
      </c>
      <c r="T225" s="1">
        <v>705.0</v>
      </c>
      <c r="U225" s="1">
        <v>729.0</v>
      </c>
      <c r="V225" s="1">
        <v>794.0</v>
      </c>
      <c r="W225" s="1">
        <v>719.0</v>
      </c>
      <c r="X225" s="1">
        <v>728.0</v>
      </c>
      <c r="Y225" s="1">
        <v>651.0</v>
      </c>
      <c r="Z225" s="1">
        <v>851.0</v>
      </c>
      <c r="AA225">
        <f t="shared" si="3"/>
        <v>5520</v>
      </c>
      <c r="AB225" s="1"/>
      <c r="AC225" s="1" t="s">
        <v>254</v>
      </c>
      <c r="AD225" s="2">
        <f t="shared" ref="AD225:AE225" si="227">(Y225-L225)/Y225</f>
        <v>-0.5007680492</v>
      </c>
      <c r="AE225" s="2">
        <f t="shared" si="227"/>
        <v>0.1010575793</v>
      </c>
      <c r="AF225" s="2">
        <f t="shared" si="5"/>
        <v>-0.1998552349</v>
      </c>
    </row>
    <row r="226">
      <c r="A226" s="1" t="s">
        <v>255</v>
      </c>
      <c r="B226" s="1">
        <v>38.943837</v>
      </c>
      <c r="C226" s="1">
        <v>-77.077078</v>
      </c>
      <c r="D226" s="1" t="str">
        <f>vlookup(A226,'Copy of Geographic Info'!A$1:D$658,3,0)</f>
        <v>Friendship Heights, American University Park, Tenleytown</v>
      </c>
      <c r="E226" s="1">
        <f>vlookup(A226,'When did stations become introd'!225:1226,23,0)</f>
        <v>0</v>
      </c>
      <c r="F226" s="1">
        <v>240.0</v>
      </c>
      <c r="G226" s="1">
        <v>219.0</v>
      </c>
      <c r="H226" s="1">
        <v>195.0</v>
      </c>
      <c r="I226" s="1">
        <v>187.0</v>
      </c>
      <c r="J226" s="1">
        <v>226.0</v>
      </c>
      <c r="K226" s="1">
        <v>247.0</v>
      </c>
      <c r="L226" s="1">
        <v>277.0</v>
      </c>
      <c r="M226" s="1">
        <v>255.0</v>
      </c>
      <c r="N226" s="1">
        <v>218.0</v>
      </c>
      <c r="O226" s="1">
        <v>201.0</v>
      </c>
      <c r="P226" s="1">
        <v>139.0</v>
      </c>
      <c r="Q226" s="1">
        <f t="shared" si="2"/>
        <v>2404</v>
      </c>
      <c r="R226" s="1">
        <v>135.0</v>
      </c>
      <c r="S226" s="1">
        <v>153.0</v>
      </c>
      <c r="T226" s="1">
        <v>194.0</v>
      </c>
      <c r="U226" s="1">
        <v>200.0</v>
      </c>
      <c r="V226" s="1">
        <v>284.0</v>
      </c>
      <c r="W226" s="1">
        <v>254.0</v>
      </c>
      <c r="X226" s="1">
        <v>317.0</v>
      </c>
      <c r="Y226" s="1">
        <v>325.0</v>
      </c>
      <c r="Z226" s="1">
        <v>313.0</v>
      </c>
      <c r="AA226">
        <f t="shared" si="3"/>
        <v>2175</v>
      </c>
      <c r="AB226" s="1"/>
      <c r="AC226" s="1" t="s">
        <v>255</v>
      </c>
      <c r="AD226" s="2">
        <f t="shared" ref="AD226:AE226" si="228">(Y226-L226)/Y226</f>
        <v>0.1476923077</v>
      </c>
      <c r="AE226" s="2">
        <f t="shared" si="228"/>
        <v>0.1853035144</v>
      </c>
      <c r="AF226" s="2">
        <f t="shared" si="5"/>
        <v>0.166497911</v>
      </c>
    </row>
    <row r="227">
      <c r="A227" s="1" t="s">
        <v>256</v>
      </c>
      <c r="B227" s="1">
        <v>38.889837</v>
      </c>
      <c r="C227" s="1">
        <v>-77.0713041666666</v>
      </c>
      <c r="D227" s="1" t="str">
        <f>vlookup(A227,'Copy of Geographic Info'!A$1:D$658,3,0)</f>
        <v/>
      </c>
      <c r="E227" s="1">
        <f>vlookup(A227,'When did stations become introd'!226:1227,23,0)</f>
        <v>0</v>
      </c>
      <c r="F227" s="1">
        <v>240.0</v>
      </c>
      <c r="G227" s="1">
        <v>251.0</v>
      </c>
      <c r="H227" s="1">
        <v>359.0</v>
      </c>
      <c r="I227" s="1">
        <v>544.0</v>
      </c>
      <c r="J227" s="1">
        <v>616.0</v>
      </c>
      <c r="K227" s="1">
        <v>553.0</v>
      </c>
      <c r="L227" s="1">
        <v>458.0</v>
      </c>
      <c r="M227" s="1">
        <v>430.0</v>
      </c>
      <c r="N227" s="1">
        <v>367.0</v>
      </c>
      <c r="O227" s="1">
        <v>275.0</v>
      </c>
      <c r="P227" s="1">
        <v>115.0</v>
      </c>
      <c r="Q227" s="1">
        <f t="shared" si="2"/>
        <v>4208</v>
      </c>
      <c r="R227" s="1">
        <v>150.0</v>
      </c>
      <c r="S227" s="1">
        <v>63.0</v>
      </c>
      <c r="T227" s="1">
        <v>339.0</v>
      </c>
      <c r="U227" s="1">
        <v>354.0</v>
      </c>
      <c r="V227" s="1">
        <v>394.0</v>
      </c>
      <c r="W227" s="1">
        <v>301.0</v>
      </c>
      <c r="X227" s="1">
        <v>441.0</v>
      </c>
      <c r="Y227" s="1">
        <v>352.0</v>
      </c>
      <c r="Z227" s="1">
        <v>425.0</v>
      </c>
      <c r="AA227">
        <f t="shared" si="3"/>
        <v>2819</v>
      </c>
      <c r="AB227" s="1"/>
      <c r="AC227" s="1" t="s">
        <v>256</v>
      </c>
      <c r="AD227" s="2">
        <f t="shared" ref="AD227:AE227" si="229">(Y227-L227)/Y227</f>
        <v>-0.3011363636</v>
      </c>
      <c r="AE227" s="2">
        <f t="shared" si="229"/>
        <v>-0.01176470588</v>
      </c>
      <c r="AF227" s="2">
        <f t="shared" si="5"/>
        <v>-0.1564505348</v>
      </c>
    </row>
    <row r="228">
      <c r="A228" s="1" t="s">
        <v>257</v>
      </c>
      <c r="B228" s="1">
        <v>38.9479617482224</v>
      </c>
      <c r="C228" s="1">
        <v>-77.021549642086</v>
      </c>
      <c r="D228" s="1" t="str">
        <f>vlookup(A228,'Copy of Geographic Info'!A$1:D$658,3,0)</f>
        <v>Brightwood Park, Crestwood, Petworth</v>
      </c>
      <c r="E228" s="1">
        <f>vlookup(A228,'When did stations become introd'!227:1228,23,0)</f>
        <v>0</v>
      </c>
      <c r="F228" s="1">
        <v>238.0</v>
      </c>
      <c r="G228" s="1">
        <v>229.0</v>
      </c>
      <c r="H228" s="1">
        <v>206.0</v>
      </c>
      <c r="I228" s="1">
        <v>175.0</v>
      </c>
      <c r="J228" s="1">
        <v>325.0</v>
      </c>
      <c r="K228" s="1">
        <v>337.0</v>
      </c>
      <c r="L228" s="1">
        <v>389.0</v>
      </c>
      <c r="M228" s="1">
        <v>379.0</v>
      </c>
      <c r="N228" s="1">
        <v>339.0</v>
      </c>
      <c r="O228" s="1">
        <v>256.0</v>
      </c>
      <c r="P228" s="1">
        <v>174.0</v>
      </c>
      <c r="Q228" s="1">
        <f t="shared" si="2"/>
        <v>3047</v>
      </c>
      <c r="R228" s="1">
        <v>148.0</v>
      </c>
      <c r="S228" s="1">
        <v>116.0</v>
      </c>
      <c r="T228" s="1">
        <v>275.0</v>
      </c>
      <c r="U228" s="1">
        <v>251.0</v>
      </c>
      <c r="V228" s="1">
        <v>374.0</v>
      </c>
      <c r="W228" s="1">
        <v>343.0</v>
      </c>
      <c r="X228" s="1">
        <v>394.0</v>
      </c>
      <c r="Y228" s="1">
        <v>462.0</v>
      </c>
      <c r="Z228" s="1">
        <v>426.0</v>
      </c>
      <c r="AA228">
        <f t="shared" si="3"/>
        <v>2789</v>
      </c>
      <c r="AB228" s="1"/>
      <c r="AC228" s="1" t="s">
        <v>257</v>
      </c>
      <c r="AD228" s="2">
        <f t="shared" ref="AD228:AE228" si="230">(Y228-L228)/Y228</f>
        <v>0.158008658</v>
      </c>
      <c r="AE228" s="2">
        <f t="shared" si="230"/>
        <v>0.1103286385</v>
      </c>
      <c r="AF228" s="2">
        <f t="shared" si="5"/>
        <v>0.1341686483</v>
      </c>
    </row>
    <row r="229">
      <c r="A229" s="1" t="s">
        <v>258</v>
      </c>
      <c r="B229" s="1">
        <v>38.894474</v>
      </c>
      <c r="C229" s="1">
        <v>-76.974828</v>
      </c>
      <c r="D229" s="1" t="str">
        <f>vlookup(A229,'Copy of Geographic Info'!A$1:D$658,3,0)</f>
        <v>Union Station, Stanton Park, Kingman Park</v>
      </c>
      <c r="E229" s="1">
        <f>vlookup(A229,'When did stations become introd'!228:1229,23,0)</f>
        <v>0</v>
      </c>
      <c r="F229" s="1">
        <v>238.0</v>
      </c>
      <c r="G229" s="1">
        <v>193.0</v>
      </c>
      <c r="H229" s="1">
        <v>256.0</v>
      </c>
      <c r="I229" s="1">
        <v>348.0</v>
      </c>
      <c r="J229" s="1">
        <v>364.0</v>
      </c>
      <c r="K229" s="1">
        <v>290.0</v>
      </c>
      <c r="L229" s="1">
        <v>243.0</v>
      </c>
      <c r="M229" s="1">
        <v>236.0</v>
      </c>
      <c r="N229" s="1">
        <v>200.0</v>
      </c>
      <c r="O229" s="1">
        <v>152.0</v>
      </c>
      <c r="P229" s="1">
        <v>72.0</v>
      </c>
      <c r="Q229" s="1">
        <f t="shared" si="2"/>
        <v>2592</v>
      </c>
      <c r="R229" s="1">
        <v>62.0</v>
      </c>
      <c r="S229" s="1">
        <v>73.0</v>
      </c>
      <c r="T229" s="1">
        <v>190.0</v>
      </c>
      <c r="U229" s="1">
        <v>172.0</v>
      </c>
      <c r="V229" s="1">
        <v>261.0</v>
      </c>
      <c r="W229" s="1">
        <v>304.0</v>
      </c>
      <c r="X229" s="1">
        <v>350.0</v>
      </c>
      <c r="Y229" s="1">
        <v>336.0</v>
      </c>
      <c r="Z229" s="1">
        <v>410.0</v>
      </c>
      <c r="AA229">
        <f t="shared" si="3"/>
        <v>2158</v>
      </c>
      <c r="AB229" s="1"/>
      <c r="AC229" s="1" t="s">
        <v>258</v>
      </c>
      <c r="AD229" s="2">
        <f t="shared" ref="AD229:AE229" si="231">(Y229-L229)/Y229</f>
        <v>0.2767857143</v>
      </c>
      <c r="AE229" s="2">
        <f t="shared" si="231"/>
        <v>0.4243902439</v>
      </c>
      <c r="AF229" s="2">
        <f t="shared" si="5"/>
        <v>0.3505879791</v>
      </c>
    </row>
    <row r="230">
      <c r="A230" s="1" t="s">
        <v>259</v>
      </c>
      <c r="B230" s="1">
        <v>38.952369</v>
      </c>
      <c r="C230" s="1">
        <v>-77.002721</v>
      </c>
      <c r="D230" s="1" t="str">
        <f>vlookup(A230,'Copy of Geographic Info'!A$1:D$658,3,0)</f>
        <v>Lamont Riggs, Queens Chapel, Fort Totten, Pleasant Hill</v>
      </c>
      <c r="E230" s="1">
        <f>vlookup(A230,'When did stations become introd'!229:1230,23,0)</f>
        <v>0</v>
      </c>
      <c r="F230" s="1">
        <v>234.0</v>
      </c>
      <c r="G230" s="1">
        <v>222.0</v>
      </c>
      <c r="H230" s="1">
        <v>210.0</v>
      </c>
      <c r="I230" s="1">
        <v>212.0</v>
      </c>
      <c r="J230" s="1">
        <v>229.0</v>
      </c>
      <c r="K230" s="1">
        <v>228.0</v>
      </c>
      <c r="L230" s="1">
        <v>263.0</v>
      </c>
      <c r="M230" s="1">
        <v>221.0</v>
      </c>
      <c r="N230" s="1">
        <v>197.0</v>
      </c>
      <c r="O230" s="1">
        <v>141.0</v>
      </c>
      <c r="P230" s="1">
        <v>93.0</v>
      </c>
      <c r="Q230" s="1">
        <f t="shared" si="2"/>
        <v>2250</v>
      </c>
      <c r="R230" s="1">
        <v>89.0</v>
      </c>
      <c r="S230" s="1">
        <v>91.0</v>
      </c>
      <c r="T230" s="1">
        <v>154.0</v>
      </c>
      <c r="U230" s="1">
        <v>144.0</v>
      </c>
      <c r="V230" s="1">
        <v>169.0</v>
      </c>
      <c r="W230" s="1">
        <v>150.0</v>
      </c>
      <c r="X230" s="1">
        <v>268.0</v>
      </c>
      <c r="Y230" s="1">
        <v>243.0</v>
      </c>
      <c r="Z230" s="1">
        <v>309.0</v>
      </c>
      <c r="AA230">
        <f t="shared" si="3"/>
        <v>1617</v>
      </c>
      <c r="AB230" s="1"/>
      <c r="AC230" s="1" t="s">
        <v>259</v>
      </c>
      <c r="AD230" s="2">
        <f t="shared" ref="AD230:AE230" si="232">(Y230-L230)/Y230</f>
        <v>-0.08230452675</v>
      </c>
      <c r="AE230" s="2">
        <f t="shared" si="232"/>
        <v>0.284789644</v>
      </c>
      <c r="AF230" s="2">
        <f t="shared" si="5"/>
        <v>0.1012425586</v>
      </c>
    </row>
    <row r="231">
      <c r="A231" s="1" t="s">
        <v>260</v>
      </c>
      <c r="B231" s="1">
        <v>38.944551</v>
      </c>
      <c r="C231" s="1">
        <v>-77.063896</v>
      </c>
      <c r="D231" s="1" t="str">
        <f>vlookup(A231,'Copy of Geographic Info'!A$1:D$658,3,0)</f>
        <v>North Cleveland Park, Forest Hills, Van Ness</v>
      </c>
      <c r="E231" s="1">
        <f>vlookup(A231,'When did stations become introd'!230:1231,23,0)</f>
        <v>0</v>
      </c>
      <c r="F231" s="1">
        <v>233.0</v>
      </c>
      <c r="G231" s="1">
        <v>182.0</v>
      </c>
      <c r="H231" s="1">
        <v>227.0</v>
      </c>
      <c r="I231" s="1">
        <v>269.0</v>
      </c>
      <c r="J231" s="1">
        <v>307.0</v>
      </c>
      <c r="K231" s="1">
        <v>326.0</v>
      </c>
      <c r="L231" s="1">
        <v>367.0</v>
      </c>
      <c r="M231" s="1">
        <v>369.0</v>
      </c>
      <c r="N231" s="1">
        <v>363.0</v>
      </c>
      <c r="O231" s="1">
        <v>244.0</v>
      </c>
      <c r="P231" s="1">
        <v>131.0</v>
      </c>
      <c r="Q231" s="1">
        <f t="shared" si="2"/>
        <v>3018</v>
      </c>
      <c r="R231" s="1">
        <v>168.0</v>
      </c>
      <c r="S231" s="1">
        <v>94.0</v>
      </c>
      <c r="T231" s="1">
        <v>241.0</v>
      </c>
      <c r="U231" s="1">
        <v>308.0</v>
      </c>
      <c r="V231" s="1">
        <v>354.0</v>
      </c>
      <c r="W231" s="1">
        <v>360.0</v>
      </c>
      <c r="X231" s="1">
        <v>386.0</v>
      </c>
      <c r="Y231" s="1">
        <v>353.0</v>
      </c>
      <c r="Z231" s="1">
        <v>455.0</v>
      </c>
      <c r="AA231">
        <f t="shared" si="3"/>
        <v>2719</v>
      </c>
      <c r="AB231" s="1"/>
      <c r="AC231" s="1" t="s">
        <v>260</v>
      </c>
      <c r="AD231" s="2">
        <f t="shared" ref="AD231:AE231" si="233">(Y231-L231)/Y231</f>
        <v>-0.03966005666</v>
      </c>
      <c r="AE231" s="2">
        <f t="shared" si="233"/>
        <v>0.189010989</v>
      </c>
      <c r="AF231" s="2">
        <f t="shared" si="5"/>
        <v>0.07467546618</v>
      </c>
    </row>
    <row r="232">
      <c r="A232" s="1" t="s">
        <v>261</v>
      </c>
      <c r="B232" s="1">
        <v>38.9249</v>
      </c>
      <c r="C232" s="1">
        <v>-77.0222</v>
      </c>
      <c r="D232" s="1" t="str">
        <f>vlookup(A232,'Copy of Geographic Info'!A$1:D$658,3,0)</f>
        <v>Howard University, Le Droit Park, Cardozo/Shaw</v>
      </c>
      <c r="E232" s="1">
        <f>vlookup(A232,'When did stations become introd'!231:1232,23,0)</f>
        <v>0</v>
      </c>
      <c r="F232" s="1">
        <v>230.0</v>
      </c>
      <c r="G232" s="1">
        <v>257.0</v>
      </c>
      <c r="H232" s="1">
        <v>204.0</v>
      </c>
      <c r="I232" s="1">
        <v>139.0</v>
      </c>
      <c r="J232" s="1">
        <v>286.0</v>
      </c>
      <c r="K232" s="1">
        <v>303.0</v>
      </c>
      <c r="L232" s="1">
        <v>243.0</v>
      </c>
      <c r="M232" s="1">
        <v>260.0</v>
      </c>
      <c r="N232" s="1">
        <v>217.0</v>
      </c>
      <c r="O232" s="1">
        <v>162.0</v>
      </c>
      <c r="P232" s="1">
        <v>72.0</v>
      </c>
      <c r="Q232" s="1">
        <f t="shared" si="2"/>
        <v>2373</v>
      </c>
      <c r="R232" s="1">
        <v>75.0</v>
      </c>
      <c r="S232" s="1">
        <v>58.0</v>
      </c>
      <c r="T232" s="1">
        <v>143.0</v>
      </c>
      <c r="U232" s="1">
        <v>204.0</v>
      </c>
      <c r="V232" s="1">
        <v>220.0</v>
      </c>
      <c r="W232" s="1">
        <v>246.0</v>
      </c>
      <c r="X232" s="1">
        <v>447.0</v>
      </c>
      <c r="Y232" s="1">
        <v>394.0</v>
      </c>
      <c r="Z232" s="1">
        <v>298.0</v>
      </c>
      <c r="AA232">
        <f t="shared" si="3"/>
        <v>2085</v>
      </c>
      <c r="AB232" s="1"/>
      <c r="AC232" s="1" t="s">
        <v>261</v>
      </c>
      <c r="AD232" s="2">
        <f t="shared" ref="AD232:AE232" si="234">(Y232-L232)/Y232</f>
        <v>0.383248731</v>
      </c>
      <c r="AE232" s="2">
        <f t="shared" si="234"/>
        <v>0.1275167785</v>
      </c>
      <c r="AF232" s="2">
        <f t="shared" si="5"/>
        <v>0.2553827547</v>
      </c>
    </row>
    <row r="233">
      <c r="A233" s="1" t="s">
        <v>262</v>
      </c>
      <c r="B233" s="1">
        <v>38.927497</v>
      </c>
      <c r="C233" s="1">
        <v>-76.997194</v>
      </c>
      <c r="D233" s="1" t="str">
        <f>vlookup(A233,'Copy of Geographic Info'!A$1:D$658,3,0)</f>
        <v>Edgewood, Bloomingdale, Truxton Circle, Eckington</v>
      </c>
      <c r="E233" s="1">
        <f>vlookup(A233,'When did stations become introd'!232:1233,23,0)</f>
        <v>0</v>
      </c>
      <c r="F233" s="1">
        <v>228.0</v>
      </c>
      <c r="G233" s="1">
        <v>194.0</v>
      </c>
      <c r="H233" s="1">
        <v>192.0</v>
      </c>
      <c r="I233" s="1">
        <v>169.0</v>
      </c>
      <c r="J233" s="1">
        <v>206.0</v>
      </c>
      <c r="K233" s="1">
        <v>231.0</v>
      </c>
      <c r="L233" s="1">
        <v>200.0</v>
      </c>
      <c r="M233" s="1">
        <v>192.0</v>
      </c>
      <c r="N233" s="1">
        <v>247.0</v>
      </c>
      <c r="O233" s="1">
        <v>171.0</v>
      </c>
      <c r="P233" s="1">
        <v>93.0</v>
      </c>
      <c r="Q233" s="1">
        <f t="shared" si="2"/>
        <v>2123</v>
      </c>
      <c r="R233" s="1">
        <v>72.0</v>
      </c>
      <c r="S233" s="1">
        <v>46.0</v>
      </c>
      <c r="T233" s="1">
        <v>142.0</v>
      </c>
      <c r="U233" s="1">
        <v>155.0</v>
      </c>
      <c r="V233" s="1">
        <v>304.0</v>
      </c>
      <c r="W233" s="1">
        <v>284.0</v>
      </c>
      <c r="X233" s="1">
        <v>236.0</v>
      </c>
      <c r="Y233" s="1">
        <v>241.0</v>
      </c>
      <c r="Z233" s="1">
        <v>321.0</v>
      </c>
      <c r="AA233">
        <f t="shared" si="3"/>
        <v>1801</v>
      </c>
      <c r="AB233" s="1"/>
      <c r="AC233" s="1" t="s">
        <v>262</v>
      </c>
      <c r="AD233" s="2">
        <f t="shared" ref="AD233:AE233" si="235">(Y233-L233)/Y233</f>
        <v>0.1701244813</v>
      </c>
      <c r="AE233" s="2">
        <f t="shared" si="235"/>
        <v>0.4018691589</v>
      </c>
      <c r="AF233" s="2">
        <f t="shared" si="5"/>
        <v>0.2859968201</v>
      </c>
    </row>
    <row r="234">
      <c r="A234" s="1" t="s">
        <v>263</v>
      </c>
      <c r="B234" s="1">
        <v>38.932514</v>
      </c>
      <c r="C234" s="1">
        <v>-76.992889</v>
      </c>
      <c r="D234" s="1" t="str">
        <f>vlookup(A234,'Copy of Geographic Info'!A$1:D$658,3,0)</f>
        <v>Brookland, Brentwood, Langdon</v>
      </c>
      <c r="E234" s="1">
        <f>vlookup(A234,'When did stations become introd'!233:1234,23,0)</f>
        <v>0</v>
      </c>
      <c r="F234" s="1">
        <v>226.0</v>
      </c>
      <c r="G234" s="1">
        <v>186.0</v>
      </c>
      <c r="H234" s="1">
        <v>213.0</v>
      </c>
      <c r="I234" s="1">
        <v>282.0</v>
      </c>
      <c r="J234" s="1">
        <v>383.0</v>
      </c>
      <c r="K234" s="1">
        <v>387.0</v>
      </c>
      <c r="L234" s="1">
        <v>378.0</v>
      </c>
      <c r="M234" s="1">
        <v>402.0</v>
      </c>
      <c r="N234" s="1">
        <v>294.0</v>
      </c>
      <c r="O234" s="1">
        <v>225.0</v>
      </c>
      <c r="P234" s="1">
        <v>122.0</v>
      </c>
      <c r="Q234" s="1">
        <f t="shared" si="2"/>
        <v>3098</v>
      </c>
      <c r="R234" s="1">
        <v>75.0</v>
      </c>
      <c r="S234" s="1">
        <v>63.0</v>
      </c>
      <c r="T234" s="1">
        <v>198.0</v>
      </c>
      <c r="U234" s="1">
        <v>263.0</v>
      </c>
      <c r="V234" s="1">
        <v>304.0</v>
      </c>
      <c r="W234" s="1">
        <v>257.0</v>
      </c>
      <c r="X234" s="1">
        <v>345.0</v>
      </c>
      <c r="Y234" s="1">
        <v>224.0</v>
      </c>
      <c r="Z234" s="1">
        <v>296.0</v>
      </c>
      <c r="AA234">
        <f t="shared" si="3"/>
        <v>2025</v>
      </c>
      <c r="AB234" s="1"/>
      <c r="AC234" s="1" t="s">
        <v>263</v>
      </c>
      <c r="AD234" s="2">
        <f t="shared" ref="AD234:AE234" si="236">(Y234-L234)/Y234</f>
        <v>-0.6875</v>
      </c>
      <c r="AE234" s="2">
        <f t="shared" si="236"/>
        <v>-0.3581081081</v>
      </c>
      <c r="AF234" s="2">
        <f t="shared" si="5"/>
        <v>-0.5228040541</v>
      </c>
    </row>
    <row r="235">
      <c r="A235" s="1" t="s">
        <v>264</v>
      </c>
      <c r="B235" s="1">
        <v>38.923203</v>
      </c>
      <c r="C235" s="1">
        <v>-77.047637</v>
      </c>
      <c r="D235" s="1" t="str">
        <f>vlookup(A235,'Copy of Geographic Info'!A$1:D$658,3,0)</f>
        <v>Kalorama Heights, Adams Morgan, Lanier Heights</v>
      </c>
      <c r="E235" s="1">
        <f>vlookup(A235,'When did stations become introd'!234:1235,23,0)</f>
        <v>0</v>
      </c>
      <c r="F235" s="1">
        <v>223.0</v>
      </c>
      <c r="G235" s="1">
        <v>165.0</v>
      </c>
      <c r="H235" s="1">
        <v>229.0</v>
      </c>
      <c r="I235" s="1">
        <v>200.0</v>
      </c>
      <c r="J235" s="1">
        <v>327.0</v>
      </c>
      <c r="K235" s="1">
        <v>309.0</v>
      </c>
      <c r="L235" s="1">
        <v>329.0</v>
      </c>
      <c r="M235" s="1">
        <v>354.0</v>
      </c>
      <c r="N235" s="1">
        <v>324.0</v>
      </c>
      <c r="O235" s="1">
        <v>226.0</v>
      </c>
      <c r="P235" s="1">
        <v>120.0</v>
      </c>
      <c r="Q235" s="1">
        <f t="shared" si="2"/>
        <v>2806</v>
      </c>
      <c r="R235" s="1">
        <v>117.0</v>
      </c>
      <c r="S235" s="1">
        <v>85.0</v>
      </c>
      <c r="T235" s="1">
        <v>175.0</v>
      </c>
      <c r="U235" s="1">
        <v>289.0</v>
      </c>
      <c r="V235" s="1">
        <v>330.0</v>
      </c>
      <c r="W235" s="1">
        <v>410.0</v>
      </c>
      <c r="X235" s="1">
        <v>407.0</v>
      </c>
      <c r="Y235" s="1">
        <v>299.0</v>
      </c>
      <c r="Z235" s="1">
        <v>325.0</v>
      </c>
      <c r="AA235">
        <f t="shared" si="3"/>
        <v>2437</v>
      </c>
      <c r="AB235" s="1"/>
      <c r="AC235" s="1" t="s">
        <v>264</v>
      </c>
      <c r="AD235" s="2">
        <f t="shared" ref="AD235:AE235" si="237">(Y235-L235)/Y235</f>
        <v>-0.1003344482</v>
      </c>
      <c r="AE235" s="2">
        <f t="shared" si="237"/>
        <v>-0.08923076923</v>
      </c>
      <c r="AF235" s="2">
        <f t="shared" si="5"/>
        <v>-0.0947826087</v>
      </c>
    </row>
    <row r="236">
      <c r="A236" s="1" t="s">
        <v>265</v>
      </c>
      <c r="B236" s="1">
        <v>38.90509</v>
      </c>
      <c r="C236" s="1">
        <v>-76.9941</v>
      </c>
      <c r="D236" s="1" t="str">
        <f>vlookup(A236,'Copy of Geographic Info'!A$1:D$658,3,0)</f>
        <v>Ivy City, Arboretum, Trinidad, Carver Langston</v>
      </c>
      <c r="E236" s="1">
        <f>vlookup(A236,'When did stations become introd'!235:1236,23,0)</f>
        <v>0</v>
      </c>
      <c r="F236" s="1">
        <v>216.0</v>
      </c>
      <c r="G236" s="1">
        <v>223.0</v>
      </c>
      <c r="H236" s="1">
        <v>124.0</v>
      </c>
      <c r="I236" s="1">
        <v>85.0</v>
      </c>
      <c r="J236" s="1">
        <v>144.0</v>
      </c>
      <c r="K236" s="1">
        <v>135.0</v>
      </c>
      <c r="L236" s="1">
        <v>135.0</v>
      </c>
      <c r="M236" s="1">
        <v>64.0</v>
      </c>
      <c r="N236" s="1">
        <v>82.0</v>
      </c>
      <c r="O236" s="1">
        <v>62.0</v>
      </c>
      <c r="P236" s="1">
        <v>29.0</v>
      </c>
      <c r="Q236" s="1">
        <f t="shared" si="2"/>
        <v>1299</v>
      </c>
      <c r="R236" s="1">
        <v>33.0</v>
      </c>
      <c r="S236" s="1">
        <v>31.0</v>
      </c>
      <c r="T236" s="1">
        <v>90.0</v>
      </c>
      <c r="U236" s="1">
        <v>56.0</v>
      </c>
      <c r="V236" s="1">
        <v>97.0</v>
      </c>
      <c r="W236" s="1">
        <v>77.0</v>
      </c>
      <c r="X236" s="1">
        <v>131.0</v>
      </c>
      <c r="Y236" s="1">
        <v>206.0</v>
      </c>
      <c r="Z236" s="1">
        <v>340.0</v>
      </c>
      <c r="AA236">
        <f t="shared" si="3"/>
        <v>1061</v>
      </c>
      <c r="AB236" s="1"/>
      <c r="AC236" s="1" t="s">
        <v>265</v>
      </c>
      <c r="AD236" s="2">
        <f t="shared" ref="AD236:AE236" si="238">(Y236-L236)/Y236</f>
        <v>0.3446601942</v>
      </c>
      <c r="AE236" s="2">
        <f t="shared" si="238"/>
        <v>0.8117647059</v>
      </c>
      <c r="AF236" s="2">
        <f t="shared" si="5"/>
        <v>0.57821245</v>
      </c>
    </row>
    <row r="237">
      <c r="A237" s="1" t="s">
        <v>266</v>
      </c>
      <c r="B237" s="1">
        <v>38.922581</v>
      </c>
      <c r="C237" s="1">
        <v>-77.070334</v>
      </c>
      <c r="D237" s="1" t="str">
        <f>vlookup(A237,'Copy of Geographic Info'!A$1:D$658,3,0)</f>
        <v>Observatory Circle</v>
      </c>
      <c r="E237" s="1">
        <f>vlookup(A237,'When did stations become introd'!236:1237,23,0)</f>
        <v>0</v>
      </c>
      <c r="F237" s="1">
        <v>215.0</v>
      </c>
      <c r="G237" s="1">
        <v>166.0</v>
      </c>
      <c r="H237" s="1">
        <v>239.0</v>
      </c>
      <c r="I237" s="1">
        <v>235.0</v>
      </c>
      <c r="J237" s="1">
        <v>320.0</v>
      </c>
      <c r="K237" s="1">
        <v>303.0</v>
      </c>
      <c r="L237" s="1">
        <v>330.0</v>
      </c>
      <c r="M237" s="1">
        <v>400.0</v>
      </c>
      <c r="N237" s="1">
        <v>341.0</v>
      </c>
      <c r="O237" s="1">
        <v>237.0</v>
      </c>
      <c r="P237" s="1">
        <v>118.0</v>
      </c>
      <c r="Q237" s="1">
        <f t="shared" si="2"/>
        <v>2904</v>
      </c>
      <c r="R237" s="1">
        <v>133.0</v>
      </c>
      <c r="S237" s="1">
        <v>83.0</v>
      </c>
      <c r="T237" s="1">
        <v>214.0</v>
      </c>
      <c r="U237" s="1">
        <v>225.0</v>
      </c>
      <c r="V237" s="1">
        <v>320.0</v>
      </c>
      <c r="W237" s="1">
        <v>333.0</v>
      </c>
      <c r="X237" s="1">
        <v>399.0</v>
      </c>
      <c r="Y237" s="1">
        <v>392.0</v>
      </c>
      <c r="Z237" s="1">
        <v>417.0</v>
      </c>
      <c r="AA237">
        <f t="shared" si="3"/>
        <v>2516</v>
      </c>
      <c r="AB237" s="1"/>
      <c r="AC237" s="1" t="s">
        <v>266</v>
      </c>
      <c r="AD237" s="2">
        <f t="shared" ref="AD237:AE237" si="239">(Y237-L237)/Y237</f>
        <v>0.1581632653</v>
      </c>
      <c r="AE237" s="2">
        <f t="shared" si="239"/>
        <v>0.04076738609</v>
      </c>
      <c r="AF237" s="2">
        <f t="shared" si="5"/>
        <v>0.0994653257</v>
      </c>
    </row>
    <row r="238">
      <c r="A238" s="1" t="s">
        <v>267</v>
      </c>
      <c r="B238" s="1">
        <v>38.8829154847676</v>
      </c>
      <c r="C238" s="1">
        <v>-76.9879066944122</v>
      </c>
      <c r="D238" s="1" t="str">
        <f>vlookup(A238,'Copy of Geographic Info'!A$1:D$658,3,0)</f>
        <v>Capitol Hill, Lincoln Park</v>
      </c>
      <c r="E238" s="1">
        <f>vlookup(A238,'When did stations become introd'!237:1238,23,0)</f>
        <v>0</v>
      </c>
      <c r="F238" s="1">
        <v>212.0</v>
      </c>
      <c r="G238" s="1">
        <v>162.0</v>
      </c>
      <c r="H238" s="1">
        <v>195.0</v>
      </c>
      <c r="I238" s="1">
        <v>269.0</v>
      </c>
      <c r="J238" s="1">
        <v>319.0</v>
      </c>
      <c r="K238" s="1">
        <v>321.0</v>
      </c>
      <c r="L238" s="1">
        <v>253.0</v>
      </c>
      <c r="M238" s="1">
        <v>243.0</v>
      </c>
      <c r="N238" s="1">
        <v>207.0</v>
      </c>
      <c r="O238" s="1">
        <v>153.0</v>
      </c>
      <c r="P238" s="1">
        <v>137.0</v>
      </c>
      <c r="Q238" s="1">
        <f t="shared" si="2"/>
        <v>2471</v>
      </c>
      <c r="R238" s="1">
        <v>107.0</v>
      </c>
      <c r="S238" s="1">
        <v>73.0</v>
      </c>
      <c r="T238" s="1">
        <v>144.0</v>
      </c>
      <c r="U238" s="1">
        <v>224.0</v>
      </c>
      <c r="V238" s="1">
        <v>294.0</v>
      </c>
      <c r="W238" s="1">
        <v>336.0</v>
      </c>
      <c r="X238" s="1">
        <v>366.0</v>
      </c>
      <c r="Y238" s="1">
        <v>342.0</v>
      </c>
      <c r="Z238" s="1">
        <v>398.0</v>
      </c>
      <c r="AA238">
        <f t="shared" si="3"/>
        <v>2284</v>
      </c>
      <c r="AB238" s="1"/>
      <c r="AC238" s="1" t="s">
        <v>267</v>
      </c>
      <c r="AD238" s="2">
        <f t="shared" ref="AD238:AE238" si="240">(Y238-L238)/Y238</f>
        <v>0.2602339181</v>
      </c>
      <c r="AE238" s="2">
        <f t="shared" si="240"/>
        <v>0.3894472362</v>
      </c>
      <c r="AF238" s="2">
        <f t="shared" si="5"/>
        <v>0.3248405772</v>
      </c>
    </row>
    <row r="239">
      <c r="A239" s="1" t="s">
        <v>268</v>
      </c>
      <c r="B239" s="1">
        <v>38.9126135946919</v>
      </c>
      <c r="C239" s="1">
        <v>-77.0743226407648</v>
      </c>
      <c r="D239" s="1" t="str">
        <f>vlookup(A239,'Copy of Geographic Info'!A$1:D$658,3,0)</f>
        <v>Georgetown, Burleith/Hillandale</v>
      </c>
      <c r="E239" s="1">
        <f>vlookup(A239,'When did stations become introd'!238:1239,23,0)</f>
        <v>0</v>
      </c>
      <c r="F239" s="1">
        <v>209.0</v>
      </c>
      <c r="G239" s="1">
        <v>262.0</v>
      </c>
      <c r="H239" s="1">
        <v>337.0</v>
      </c>
      <c r="I239" s="1">
        <v>367.0</v>
      </c>
      <c r="J239" s="1">
        <v>410.0</v>
      </c>
      <c r="K239" s="1">
        <v>395.0</v>
      </c>
      <c r="L239" s="1">
        <v>455.0</v>
      </c>
      <c r="M239" s="1">
        <v>595.0</v>
      </c>
      <c r="N239" s="1">
        <v>610.0</v>
      </c>
      <c r="O239" s="1">
        <v>414.0</v>
      </c>
      <c r="P239" s="1">
        <v>234.0</v>
      </c>
      <c r="Q239" s="1">
        <f t="shared" si="2"/>
        <v>4288</v>
      </c>
      <c r="R239" s="1">
        <v>284.0</v>
      </c>
      <c r="S239" s="1">
        <v>281.0</v>
      </c>
      <c r="T239" s="1">
        <v>462.0</v>
      </c>
      <c r="U239" s="1">
        <v>592.0</v>
      </c>
      <c r="V239" s="1">
        <v>707.0</v>
      </c>
      <c r="W239" s="1">
        <v>692.0</v>
      </c>
      <c r="X239" s="1">
        <v>654.0</v>
      </c>
      <c r="Y239" s="1">
        <v>702.0</v>
      </c>
      <c r="Z239" s="1">
        <v>746.0</v>
      </c>
      <c r="AA239">
        <f t="shared" si="3"/>
        <v>5120</v>
      </c>
      <c r="AB239" s="1"/>
      <c r="AC239" s="1" t="s">
        <v>268</v>
      </c>
      <c r="AD239" s="2">
        <f t="shared" ref="AD239:AE239" si="241">(Y239-L239)/Y239</f>
        <v>0.3518518519</v>
      </c>
      <c r="AE239" s="2">
        <f t="shared" si="241"/>
        <v>0.2024128686</v>
      </c>
      <c r="AF239" s="2">
        <f t="shared" si="5"/>
        <v>0.2771323602</v>
      </c>
    </row>
    <row r="240">
      <c r="A240" s="1" t="s">
        <v>269</v>
      </c>
      <c r="B240" s="1">
        <v>38.878433</v>
      </c>
      <c r="C240" s="1">
        <v>-77.03023</v>
      </c>
      <c r="D240" s="1" t="str">
        <f>vlookup(A240,'Copy of Geographic Info'!A$1:D$658,3,0)</f>
        <v>National Mall, Potomac River</v>
      </c>
      <c r="E240" s="1">
        <f>vlookup(A240,'When did stations become introd'!239:1240,23,0)</f>
        <v>0</v>
      </c>
      <c r="F240" s="1">
        <v>205.0</v>
      </c>
      <c r="G240" s="1">
        <v>201.0</v>
      </c>
      <c r="H240" s="1">
        <v>462.0</v>
      </c>
      <c r="I240" s="1">
        <v>710.0</v>
      </c>
      <c r="J240" s="1">
        <v>1350.0</v>
      </c>
      <c r="K240" s="1">
        <v>1290.0</v>
      </c>
      <c r="L240" s="1">
        <v>1229.0</v>
      </c>
      <c r="M240" s="1">
        <v>1089.0</v>
      </c>
      <c r="N240" s="1">
        <v>908.0</v>
      </c>
      <c r="O240" s="1">
        <v>699.0</v>
      </c>
      <c r="P240" s="1">
        <v>285.0</v>
      </c>
      <c r="Q240" s="1">
        <f t="shared" si="2"/>
        <v>8428</v>
      </c>
      <c r="R240" s="1">
        <v>240.0</v>
      </c>
      <c r="S240" s="1">
        <v>196.0</v>
      </c>
      <c r="T240" s="1">
        <v>825.0</v>
      </c>
      <c r="U240" s="1">
        <v>935.0</v>
      </c>
      <c r="V240" s="1">
        <v>870.0</v>
      </c>
      <c r="W240" s="1">
        <v>763.0</v>
      </c>
      <c r="X240" s="1">
        <v>835.0</v>
      </c>
      <c r="Y240" s="1">
        <v>635.0</v>
      </c>
      <c r="Z240" s="1">
        <v>679.0</v>
      </c>
      <c r="AA240">
        <f t="shared" si="3"/>
        <v>5978</v>
      </c>
      <c r="AB240" s="1"/>
      <c r="AC240" s="1" t="s">
        <v>269</v>
      </c>
      <c r="AD240" s="2">
        <f t="shared" ref="AD240:AE240" si="242">(Y240-L240)/Y240</f>
        <v>-0.9354330709</v>
      </c>
      <c r="AE240" s="2">
        <f t="shared" si="242"/>
        <v>-0.6038291605</v>
      </c>
      <c r="AF240" s="2">
        <f t="shared" si="5"/>
        <v>-0.7696311157</v>
      </c>
    </row>
    <row r="241">
      <c r="A241" s="1" t="s">
        <v>270</v>
      </c>
      <c r="B241" s="1">
        <v>38.861056</v>
      </c>
      <c r="C241" s="1">
        <v>-77.049417</v>
      </c>
      <c r="D241" s="1" t="str">
        <f>vlookup(A241,'Copy of Geographic Info'!A$1:D$658,3,0)</f>
        <v/>
      </c>
      <c r="E241" s="1">
        <f>vlookup(A241,'When did stations become introd'!240:1241,23,0)</f>
        <v>0</v>
      </c>
      <c r="F241" s="1">
        <v>202.0</v>
      </c>
      <c r="G241" s="1">
        <v>171.0</v>
      </c>
      <c r="H241" s="1">
        <v>227.0</v>
      </c>
      <c r="I241" s="1">
        <v>287.0</v>
      </c>
      <c r="J241" s="1">
        <v>298.0</v>
      </c>
      <c r="K241" s="1">
        <v>313.0</v>
      </c>
      <c r="L241" s="1">
        <v>366.0</v>
      </c>
      <c r="M241" s="1">
        <v>277.0</v>
      </c>
      <c r="N241" s="1">
        <v>245.0</v>
      </c>
      <c r="O241" s="1">
        <v>214.0</v>
      </c>
      <c r="P241" s="1">
        <v>94.0</v>
      </c>
      <c r="Q241" s="1">
        <f t="shared" si="2"/>
        <v>2694</v>
      </c>
      <c r="R241" s="1">
        <v>98.0</v>
      </c>
      <c r="S241" s="1">
        <v>68.0</v>
      </c>
      <c r="T241" s="1">
        <v>274.0</v>
      </c>
      <c r="U241" s="1">
        <v>287.0</v>
      </c>
      <c r="V241" s="1">
        <v>342.0</v>
      </c>
      <c r="W241" s="1">
        <v>309.0</v>
      </c>
      <c r="X241" s="1">
        <v>479.0</v>
      </c>
      <c r="Y241" s="1">
        <v>388.0</v>
      </c>
      <c r="Z241" s="1">
        <v>363.0</v>
      </c>
      <c r="AA241">
        <f t="shared" si="3"/>
        <v>2608</v>
      </c>
      <c r="AB241" s="1"/>
      <c r="AC241" s="1" t="s">
        <v>270</v>
      </c>
      <c r="AD241" s="2">
        <f t="shared" ref="AD241:AE241" si="243">(Y241-L241)/Y241</f>
        <v>0.05670103093</v>
      </c>
      <c r="AE241" s="2">
        <f t="shared" si="243"/>
        <v>0.2369146006</v>
      </c>
      <c r="AF241" s="2">
        <f t="shared" si="5"/>
        <v>0.1468078157</v>
      </c>
    </row>
    <row r="242">
      <c r="A242" s="1" t="s">
        <v>271</v>
      </c>
      <c r="B242" s="1">
        <v>38.897808</v>
      </c>
      <c r="C242" s="1">
        <v>-76.979634</v>
      </c>
      <c r="D242" s="1" t="str">
        <f>vlookup(A242,'Copy of Geographic Info'!A$1:D$658,3,0)</f>
        <v>Union Station, Stanton Park, Kingman Park</v>
      </c>
      <c r="E242" s="1">
        <f>vlookup(A242,'When did stations become introd'!241:1242,23,0)</f>
        <v>0</v>
      </c>
      <c r="F242" s="1">
        <v>201.0</v>
      </c>
      <c r="G242" s="1">
        <v>210.0</v>
      </c>
      <c r="H242" s="1">
        <v>147.0</v>
      </c>
      <c r="I242" s="1">
        <v>158.0</v>
      </c>
      <c r="J242" s="1">
        <v>205.0</v>
      </c>
      <c r="K242" s="1">
        <v>194.0</v>
      </c>
      <c r="L242" s="1">
        <v>190.0</v>
      </c>
      <c r="M242" s="1">
        <v>205.0</v>
      </c>
      <c r="N242" s="1">
        <v>174.0</v>
      </c>
      <c r="O242" s="1">
        <v>76.0</v>
      </c>
      <c r="P242" s="1">
        <v>71.0</v>
      </c>
      <c r="Q242" s="1">
        <f t="shared" si="2"/>
        <v>1831</v>
      </c>
      <c r="R242" s="1">
        <v>47.0</v>
      </c>
      <c r="S242" s="1">
        <v>41.0</v>
      </c>
      <c r="T242" s="1">
        <v>174.0</v>
      </c>
      <c r="U242" s="1">
        <v>222.0</v>
      </c>
      <c r="V242" s="1">
        <v>169.0</v>
      </c>
      <c r="W242" s="1">
        <v>166.0</v>
      </c>
      <c r="X242" s="1">
        <v>257.0</v>
      </c>
      <c r="Y242" s="1">
        <v>264.0</v>
      </c>
      <c r="Z242" s="1">
        <v>218.0</v>
      </c>
      <c r="AA242">
        <f t="shared" si="3"/>
        <v>1558</v>
      </c>
      <c r="AB242" s="1"/>
      <c r="AC242" s="1" t="s">
        <v>271</v>
      </c>
      <c r="AD242" s="2">
        <f t="shared" ref="AD242:AE242" si="244">(Y242-L242)/Y242</f>
        <v>0.2803030303</v>
      </c>
      <c r="AE242" s="2">
        <f t="shared" si="244"/>
        <v>0.05963302752</v>
      </c>
      <c r="AF242" s="2">
        <f t="shared" si="5"/>
        <v>0.1699680289</v>
      </c>
    </row>
    <row r="243">
      <c r="A243" s="1" t="s">
        <v>272</v>
      </c>
      <c r="B243" s="1">
        <v>38.8952</v>
      </c>
      <c r="C243" s="1">
        <v>-77.0436</v>
      </c>
      <c r="D243" s="1" t="str">
        <f>vlookup(A243,'Copy of Geographic Info'!A$1:D$658,3,0)</f>
        <v>National Mall, Potomac River</v>
      </c>
      <c r="E243" s="1">
        <f>vlookup(A243,'When did stations become introd'!242:1243,23,0)</f>
        <v>0</v>
      </c>
      <c r="F243" s="1">
        <v>201.0</v>
      </c>
      <c r="G243" s="1">
        <v>162.0</v>
      </c>
      <c r="H243" s="1">
        <v>152.0</v>
      </c>
      <c r="I243" s="1">
        <v>59.0</v>
      </c>
      <c r="J243" s="1">
        <v>117.0</v>
      </c>
      <c r="K243" s="1">
        <v>68.0</v>
      </c>
      <c r="L243" s="1">
        <v>99.0</v>
      </c>
      <c r="M243" s="1">
        <v>52.0</v>
      </c>
      <c r="N243" s="1">
        <v>61.0</v>
      </c>
      <c r="O243" s="1">
        <v>58.0</v>
      </c>
      <c r="P243" s="1">
        <v>16.0</v>
      </c>
      <c r="Q243" s="1">
        <f t="shared" si="2"/>
        <v>1045</v>
      </c>
      <c r="R243" s="1">
        <v>19.0</v>
      </c>
      <c r="S243" s="1">
        <v>27.0</v>
      </c>
      <c r="T243" s="1">
        <v>54.0</v>
      </c>
      <c r="U243" s="1">
        <v>84.0</v>
      </c>
      <c r="V243" s="1">
        <v>82.0</v>
      </c>
      <c r="W243" s="1">
        <v>65.0</v>
      </c>
      <c r="X243" s="1">
        <v>97.0</v>
      </c>
      <c r="Y243" s="1">
        <v>86.0</v>
      </c>
      <c r="Z243" s="1">
        <v>105.0</v>
      </c>
      <c r="AA243">
        <f t="shared" si="3"/>
        <v>619</v>
      </c>
      <c r="AB243" s="1"/>
      <c r="AC243" s="1" t="s">
        <v>272</v>
      </c>
      <c r="AD243" s="2">
        <f t="shared" ref="AD243:AE243" si="245">(Y243-L243)/Y243</f>
        <v>-0.1511627907</v>
      </c>
      <c r="AE243" s="2">
        <f t="shared" si="245"/>
        <v>0.5047619048</v>
      </c>
      <c r="AF243" s="2">
        <f t="shared" si="5"/>
        <v>0.176799557</v>
      </c>
    </row>
    <row r="244">
      <c r="A244" s="1" t="s">
        <v>273</v>
      </c>
      <c r="B244" s="1">
        <v>38.951596</v>
      </c>
      <c r="C244" s="1">
        <v>-77.012808</v>
      </c>
      <c r="D244" s="1" t="str">
        <f>vlookup(A244,'Copy of Geographic Info'!A$1:D$658,3,0)</f>
        <v>Lamont Riggs, Queens Chapel, Fort Totten, Pleasant Hill</v>
      </c>
      <c r="E244" s="1">
        <f>vlookup(A244,'When did stations become introd'!243:1244,23,0)</f>
        <v>0</v>
      </c>
      <c r="F244" s="1">
        <v>197.0</v>
      </c>
      <c r="G244" s="1">
        <v>192.0</v>
      </c>
      <c r="H244" s="1">
        <v>147.0</v>
      </c>
      <c r="I244" s="1">
        <v>125.0</v>
      </c>
      <c r="J244" s="1">
        <v>187.0</v>
      </c>
      <c r="K244" s="1">
        <v>164.0</v>
      </c>
      <c r="L244" s="1">
        <v>239.0</v>
      </c>
      <c r="M244" s="1">
        <v>196.0</v>
      </c>
      <c r="N244" s="1">
        <v>117.0</v>
      </c>
      <c r="O244" s="1">
        <v>131.0</v>
      </c>
      <c r="P244" s="1">
        <v>72.0</v>
      </c>
      <c r="Q244" s="1">
        <f t="shared" si="2"/>
        <v>1767</v>
      </c>
      <c r="R244" s="1">
        <v>46.0</v>
      </c>
      <c r="S244" s="1">
        <v>54.0</v>
      </c>
      <c r="T244" s="1">
        <v>96.0</v>
      </c>
      <c r="U244" s="1">
        <v>91.0</v>
      </c>
      <c r="V244" s="1">
        <v>113.0</v>
      </c>
      <c r="W244" s="1">
        <v>139.0</v>
      </c>
      <c r="X244" s="1">
        <v>160.0</v>
      </c>
      <c r="Y244" s="1">
        <v>179.0</v>
      </c>
      <c r="Z244" s="1">
        <v>224.0</v>
      </c>
      <c r="AA244">
        <f t="shared" si="3"/>
        <v>1102</v>
      </c>
      <c r="AB244" s="1"/>
      <c r="AC244" s="1" t="s">
        <v>273</v>
      </c>
      <c r="AD244" s="2">
        <f t="shared" ref="AD244:AE244" si="246">(Y244-L244)/Y244</f>
        <v>-0.3351955307</v>
      </c>
      <c r="AE244" s="2">
        <f t="shared" si="246"/>
        <v>0.125</v>
      </c>
      <c r="AF244" s="2">
        <f t="shared" si="5"/>
        <v>-0.1050977654</v>
      </c>
    </row>
    <row r="245">
      <c r="A245" s="1" t="s">
        <v>274</v>
      </c>
      <c r="B245" s="1">
        <v>38.955016</v>
      </c>
      <c r="C245" s="1">
        <v>-77.069956</v>
      </c>
      <c r="D245" s="1" t="str">
        <f>vlookup(A245,'Copy of Geographic Info'!A$1:D$658,3,0)</f>
        <v>Hawthorne, Barnaby Woods, Chevy Chase</v>
      </c>
      <c r="E245" s="1">
        <f>vlookup(A245,'When did stations become introd'!244:1245,23,0)</f>
        <v>0</v>
      </c>
      <c r="F245" s="1">
        <v>197.0</v>
      </c>
      <c r="G245" s="1">
        <v>152.0</v>
      </c>
      <c r="H245" s="1">
        <v>190.0</v>
      </c>
      <c r="I245" s="1">
        <v>248.0</v>
      </c>
      <c r="J245" s="1">
        <v>301.0</v>
      </c>
      <c r="K245" s="1">
        <v>384.0</v>
      </c>
      <c r="L245" s="1">
        <v>449.0</v>
      </c>
      <c r="M245" s="1">
        <v>377.0</v>
      </c>
      <c r="N245" s="1">
        <v>304.0</v>
      </c>
      <c r="O245" s="1">
        <v>269.0</v>
      </c>
      <c r="P245" s="1">
        <v>219.0</v>
      </c>
      <c r="Q245" s="1">
        <f t="shared" si="2"/>
        <v>3090</v>
      </c>
      <c r="R245" s="1">
        <v>175.0</v>
      </c>
      <c r="S245" s="1">
        <v>118.0</v>
      </c>
      <c r="T245" s="1">
        <v>198.0</v>
      </c>
      <c r="U245" s="1">
        <v>202.0</v>
      </c>
      <c r="V245" s="1">
        <v>248.0</v>
      </c>
      <c r="W245" s="1">
        <v>255.0</v>
      </c>
      <c r="X245" s="1">
        <v>289.0</v>
      </c>
      <c r="Y245" s="1">
        <v>260.0</v>
      </c>
      <c r="Z245" s="1">
        <v>284.0</v>
      </c>
      <c r="AA245">
        <f t="shared" si="3"/>
        <v>2029</v>
      </c>
      <c r="AB245" s="1"/>
      <c r="AC245" s="1" t="s">
        <v>274</v>
      </c>
      <c r="AD245" s="2">
        <f t="shared" ref="AD245:AE245" si="247">(Y245-L245)/Y245</f>
        <v>-0.7269230769</v>
      </c>
      <c r="AE245" s="2">
        <f t="shared" si="247"/>
        <v>-0.3274647887</v>
      </c>
      <c r="AF245" s="2">
        <f t="shared" si="5"/>
        <v>-0.5271939328</v>
      </c>
    </row>
    <row r="246">
      <c r="A246" s="1" t="s">
        <v>275</v>
      </c>
      <c r="B246" s="1">
        <v>38.884734</v>
      </c>
      <c r="C246" s="1">
        <v>-77.093485</v>
      </c>
      <c r="D246" s="1" t="str">
        <f>vlookup(A246,'Copy of Geographic Info'!A$1:D$658,3,0)</f>
        <v/>
      </c>
      <c r="E246" s="1">
        <f>vlookup(A246,'When did stations become introd'!245:1246,23,0)</f>
        <v>0</v>
      </c>
      <c r="F246" s="1">
        <v>194.0</v>
      </c>
      <c r="G246" s="1">
        <v>203.0</v>
      </c>
      <c r="H246" s="1">
        <v>146.0</v>
      </c>
      <c r="I246" s="1">
        <v>206.0</v>
      </c>
      <c r="J246" s="1">
        <v>286.0</v>
      </c>
      <c r="K246" s="1">
        <v>274.0</v>
      </c>
      <c r="L246" s="1">
        <v>302.0</v>
      </c>
      <c r="M246" s="1">
        <v>262.0</v>
      </c>
      <c r="N246" s="1">
        <v>247.0</v>
      </c>
      <c r="O246" s="1">
        <v>145.0</v>
      </c>
      <c r="P246" s="1">
        <v>92.0</v>
      </c>
      <c r="Q246" s="1">
        <f t="shared" si="2"/>
        <v>2357</v>
      </c>
      <c r="R246" s="1">
        <v>85.0</v>
      </c>
      <c r="S246" s="1">
        <v>57.0</v>
      </c>
      <c r="T246" s="1">
        <v>115.0</v>
      </c>
      <c r="U246" s="1">
        <v>138.0</v>
      </c>
      <c r="V246" s="1">
        <v>176.0</v>
      </c>
      <c r="W246" s="1">
        <v>187.0</v>
      </c>
      <c r="X246" s="1">
        <v>210.0</v>
      </c>
      <c r="Y246" s="1">
        <v>218.0</v>
      </c>
      <c r="Z246" s="1">
        <v>233.0</v>
      </c>
      <c r="AA246">
        <f t="shared" si="3"/>
        <v>1419</v>
      </c>
      <c r="AB246" s="1"/>
      <c r="AC246" s="1" t="s">
        <v>275</v>
      </c>
      <c r="AD246" s="2">
        <f t="shared" ref="AD246:AE246" si="248">(Y246-L246)/Y246</f>
        <v>-0.3853211009</v>
      </c>
      <c r="AE246" s="2">
        <f t="shared" si="248"/>
        <v>-0.1244635193</v>
      </c>
      <c r="AF246" s="2">
        <f t="shared" si="5"/>
        <v>-0.2548923101</v>
      </c>
    </row>
    <row r="247">
      <c r="A247" s="1" t="s">
        <v>276</v>
      </c>
      <c r="B247" s="1">
        <v>38.977933</v>
      </c>
      <c r="C247" s="1">
        <v>-77.006472</v>
      </c>
      <c r="D247" s="1" t="str">
        <f>vlookup(A247,'Copy of Geographic Info'!A$1:D$658,3,0)</f>
        <v/>
      </c>
      <c r="E247" s="1">
        <f>vlookup(A247,'When did stations become introd'!246:1247,23,0)</f>
        <v>0</v>
      </c>
      <c r="F247" s="1">
        <v>194.0</v>
      </c>
      <c r="G247" s="1">
        <v>141.0</v>
      </c>
      <c r="H247" s="1">
        <v>103.0</v>
      </c>
      <c r="I247" s="1">
        <v>35.0</v>
      </c>
      <c r="J247" s="1">
        <v>61.0</v>
      </c>
      <c r="K247" s="1">
        <v>67.0</v>
      </c>
      <c r="L247" s="1">
        <v>80.0</v>
      </c>
      <c r="M247" s="1">
        <v>98.0</v>
      </c>
      <c r="N247" s="1">
        <v>71.0</v>
      </c>
      <c r="O247" s="1">
        <v>72.0</v>
      </c>
      <c r="P247" s="1">
        <v>87.0</v>
      </c>
      <c r="Q247" s="1">
        <f t="shared" si="2"/>
        <v>1009</v>
      </c>
      <c r="R247" s="1">
        <v>72.0</v>
      </c>
      <c r="S247" s="1">
        <v>37.0</v>
      </c>
      <c r="T247" s="1">
        <v>55.0</v>
      </c>
      <c r="U247" s="1">
        <v>59.0</v>
      </c>
      <c r="V247" s="1">
        <v>91.0</v>
      </c>
      <c r="W247" s="1">
        <v>73.0</v>
      </c>
      <c r="X247" s="1">
        <v>106.0</v>
      </c>
      <c r="Y247" s="1">
        <v>124.0</v>
      </c>
      <c r="Z247" s="1">
        <v>127.0</v>
      </c>
      <c r="AA247">
        <f t="shared" si="3"/>
        <v>744</v>
      </c>
      <c r="AB247" s="1"/>
      <c r="AC247" s="1" t="s">
        <v>276</v>
      </c>
      <c r="AD247" s="2">
        <f t="shared" ref="AD247:AE247" si="249">(Y247-L247)/Y247</f>
        <v>0.3548387097</v>
      </c>
      <c r="AE247" s="2">
        <f t="shared" si="249"/>
        <v>0.2283464567</v>
      </c>
      <c r="AF247" s="2">
        <f t="shared" si="5"/>
        <v>0.2915925832</v>
      </c>
    </row>
    <row r="248">
      <c r="A248" s="1" t="s">
        <v>277</v>
      </c>
      <c r="B248" s="1">
        <v>38.8853207197507</v>
      </c>
      <c r="C248" s="1">
        <v>-77.1564272046089</v>
      </c>
      <c r="D248" s="1" t="str">
        <f>vlookup(A248,'Copy of Geographic Info'!A$1:D$658,3,0)</f>
        <v/>
      </c>
      <c r="E248" s="1">
        <f>vlookup(A248,'When did stations become introd'!247:1248,23,0)</f>
        <v>0</v>
      </c>
      <c r="F248" s="1">
        <v>193.0</v>
      </c>
      <c r="G248" s="1">
        <v>177.0</v>
      </c>
      <c r="H248" s="1">
        <v>169.0</v>
      </c>
      <c r="I248" s="1">
        <v>148.0</v>
      </c>
      <c r="J248" s="1">
        <v>175.0</v>
      </c>
      <c r="K248" s="1">
        <v>160.0</v>
      </c>
      <c r="L248" s="1">
        <v>154.0</v>
      </c>
      <c r="M248" s="1">
        <v>146.0</v>
      </c>
      <c r="N248" s="1">
        <v>128.0</v>
      </c>
      <c r="O248" s="1">
        <v>90.0</v>
      </c>
      <c r="P248" s="1">
        <v>33.0</v>
      </c>
      <c r="Q248" s="1">
        <f t="shared" si="2"/>
        <v>1573</v>
      </c>
      <c r="R248" s="1">
        <v>36.0</v>
      </c>
      <c r="S248" s="1">
        <v>40.0</v>
      </c>
      <c r="T248" s="1">
        <v>81.0</v>
      </c>
      <c r="U248" s="1">
        <v>121.0</v>
      </c>
      <c r="V248" s="1">
        <v>153.0</v>
      </c>
      <c r="W248" s="1">
        <v>137.0</v>
      </c>
      <c r="X248" s="1">
        <v>197.0</v>
      </c>
      <c r="Y248" s="1">
        <v>166.0</v>
      </c>
      <c r="Z248" s="1">
        <v>222.0</v>
      </c>
      <c r="AA248">
        <f t="shared" si="3"/>
        <v>1153</v>
      </c>
      <c r="AB248" s="1"/>
      <c r="AC248" s="1" t="s">
        <v>277</v>
      </c>
      <c r="AD248" s="2">
        <f t="shared" ref="AD248:AE248" si="250">(Y248-L248)/Y248</f>
        <v>0.07228915663</v>
      </c>
      <c r="AE248" s="2">
        <f t="shared" si="250"/>
        <v>0.3423423423</v>
      </c>
      <c r="AF248" s="2">
        <f t="shared" si="5"/>
        <v>0.2073157495</v>
      </c>
    </row>
    <row r="249">
      <c r="A249" s="1" t="s">
        <v>278</v>
      </c>
      <c r="B249" s="1">
        <v>38.8057628487348</v>
      </c>
      <c r="C249" s="1">
        <v>-77.060626745224</v>
      </c>
      <c r="D249" s="1" t="str">
        <f>vlookup(A249,'Copy of Geographic Info'!A$1:D$658,3,0)</f>
        <v/>
      </c>
      <c r="E249" s="1">
        <f>vlookup(A249,'When did stations become introd'!248:1249,23,0)</f>
        <v>0</v>
      </c>
      <c r="F249" s="1">
        <v>193.0</v>
      </c>
      <c r="G249" s="1">
        <v>169.0</v>
      </c>
      <c r="H249" s="1">
        <v>92.0</v>
      </c>
      <c r="I249" s="1">
        <v>38.0</v>
      </c>
      <c r="J249" s="1">
        <v>60.0</v>
      </c>
      <c r="K249" s="1">
        <v>110.0</v>
      </c>
      <c r="L249" s="1">
        <v>101.0</v>
      </c>
      <c r="M249" s="1">
        <v>129.0</v>
      </c>
      <c r="N249" s="1">
        <v>92.0</v>
      </c>
      <c r="O249" s="1">
        <v>60.0</v>
      </c>
      <c r="P249" s="1">
        <v>35.0</v>
      </c>
      <c r="Q249" s="1">
        <f t="shared" si="2"/>
        <v>1079</v>
      </c>
      <c r="R249" s="1">
        <v>40.0</v>
      </c>
      <c r="S249" s="1">
        <v>27.0</v>
      </c>
      <c r="T249" s="1">
        <v>71.0</v>
      </c>
      <c r="U249" s="1">
        <v>89.0</v>
      </c>
      <c r="V249" s="1">
        <v>123.0</v>
      </c>
      <c r="W249" s="1">
        <v>118.0</v>
      </c>
      <c r="X249" s="1">
        <v>143.0</v>
      </c>
      <c r="Y249" s="1">
        <v>105.0</v>
      </c>
      <c r="Z249" s="1">
        <v>98.0</v>
      </c>
      <c r="AA249">
        <f t="shared" si="3"/>
        <v>814</v>
      </c>
      <c r="AB249" s="1"/>
      <c r="AC249" s="1" t="s">
        <v>278</v>
      </c>
      <c r="AD249" s="2">
        <f t="shared" ref="AD249:AE249" si="251">(Y249-L249)/Y249</f>
        <v>0.0380952381</v>
      </c>
      <c r="AE249" s="2">
        <f t="shared" si="251"/>
        <v>-0.3163265306</v>
      </c>
      <c r="AF249" s="2">
        <f t="shared" si="5"/>
        <v>-0.1391156463</v>
      </c>
    </row>
    <row r="250">
      <c r="A250" s="1" t="s">
        <v>279</v>
      </c>
      <c r="B250" s="1">
        <v>38.984691</v>
      </c>
      <c r="C250" s="1">
        <v>-77.094537</v>
      </c>
      <c r="D250" s="1" t="str">
        <f>vlookup(A250,'Copy of Geographic Info'!A$1:D$658,3,0)</f>
        <v/>
      </c>
      <c r="E250" s="1">
        <f>vlookup(A250,'When did stations become introd'!249:1250,23,0)</f>
        <v>0</v>
      </c>
      <c r="F250" s="1">
        <v>192.0</v>
      </c>
      <c r="G250" s="1">
        <v>174.0</v>
      </c>
      <c r="H250" s="1">
        <v>109.0</v>
      </c>
      <c r="I250" s="1">
        <v>68.0</v>
      </c>
      <c r="J250" s="1">
        <v>79.0</v>
      </c>
      <c r="K250" s="1">
        <v>108.0</v>
      </c>
      <c r="L250" s="1">
        <v>146.0</v>
      </c>
      <c r="M250" s="1">
        <v>98.0</v>
      </c>
      <c r="N250" s="1">
        <v>86.0</v>
      </c>
      <c r="O250" s="1">
        <v>74.0</v>
      </c>
      <c r="P250" s="1">
        <v>37.0</v>
      </c>
      <c r="Q250" s="1">
        <f t="shared" si="2"/>
        <v>1171</v>
      </c>
      <c r="R250" s="1">
        <v>45.0</v>
      </c>
      <c r="S250" s="1">
        <v>27.0</v>
      </c>
      <c r="T250" s="1">
        <v>67.0</v>
      </c>
      <c r="U250" s="1">
        <v>85.0</v>
      </c>
      <c r="V250" s="1">
        <v>79.0</v>
      </c>
      <c r="W250" s="1">
        <v>136.0</v>
      </c>
      <c r="X250" s="1">
        <v>276.0</v>
      </c>
      <c r="Y250" s="1">
        <v>204.0</v>
      </c>
      <c r="Z250" s="1">
        <v>194.0</v>
      </c>
      <c r="AA250">
        <f t="shared" si="3"/>
        <v>1113</v>
      </c>
      <c r="AB250" s="1"/>
      <c r="AC250" s="1" t="s">
        <v>279</v>
      </c>
      <c r="AD250" s="2">
        <f t="shared" ref="AD250:AE250" si="252">(Y250-L250)/Y250</f>
        <v>0.2843137255</v>
      </c>
      <c r="AE250" s="2">
        <f t="shared" si="252"/>
        <v>0.4948453608</v>
      </c>
      <c r="AF250" s="2">
        <f t="shared" si="5"/>
        <v>0.3895795432</v>
      </c>
    </row>
    <row r="251">
      <c r="A251" s="1" t="s">
        <v>280</v>
      </c>
      <c r="B251" s="1">
        <v>38.852929</v>
      </c>
      <c r="C251" s="1">
        <v>-77.049723</v>
      </c>
      <c r="D251" s="1" t="str">
        <f>vlookup(A251,'Copy of Geographic Info'!A$1:D$658,3,0)</f>
        <v/>
      </c>
      <c r="E251" s="1">
        <f>vlookup(A251,'When did stations become introd'!250:1251,23,0)</f>
        <v>0</v>
      </c>
      <c r="F251" s="1">
        <v>189.0</v>
      </c>
      <c r="G251" s="1">
        <v>193.0</v>
      </c>
      <c r="H251" s="1">
        <v>250.0</v>
      </c>
      <c r="I251" s="1">
        <v>324.0</v>
      </c>
      <c r="J251" s="1">
        <v>429.0</v>
      </c>
      <c r="K251" s="1">
        <v>425.0</v>
      </c>
      <c r="L251" s="1">
        <v>434.0</v>
      </c>
      <c r="M251" s="1">
        <v>368.0</v>
      </c>
      <c r="N251" s="1">
        <v>321.0</v>
      </c>
      <c r="O251" s="1">
        <v>223.0</v>
      </c>
      <c r="P251" s="1">
        <v>92.0</v>
      </c>
      <c r="Q251" s="1">
        <f t="shared" si="2"/>
        <v>3248</v>
      </c>
      <c r="R251" s="1">
        <v>93.0</v>
      </c>
      <c r="S251" s="1">
        <v>73.0</v>
      </c>
      <c r="T251" s="1">
        <v>248.0</v>
      </c>
      <c r="U251" s="1">
        <v>166.0</v>
      </c>
      <c r="V251" s="1">
        <v>238.0</v>
      </c>
      <c r="W251" s="1">
        <v>294.0</v>
      </c>
      <c r="X251" s="1">
        <v>318.0</v>
      </c>
      <c r="Y251" s="1">
        <v>323.0</v>
      </c>
      <c r="Z251" s="1">
        <v>378.0</v>
      </c>
      <c r="AA251">
        <f t="shared" si="3"/>
        <v>2131</v>
      </c>
      <c r="AB251" s="1"/>
      <c r="AC251" s="1" t="s">
        <v>280</v>
      </c>
      <c r="AD251" s="2">
        <f t="shared" ref="AD251:AE251" si="253">(Y251-L251)/Y251</f>
        <v>-0.3436532508</v>
      </c>
      <c r="AE251" s="2">
        <f t="shared" si="253"/>
        <v>0.02645502646</v>
      </c>
      <c r="AF251" s="2">
        <f t="shared" si="5"/>
        <v>-0.1585991122</v>
      </c>
    </row>
    <row r="252">
      <c r="A252" s="1" t="s">
        <v>281</v>
      </c>
      <c r="B252" s="1">
        <v>38.901935</v>
      </c>
      <c r="C252" s="1">
        <v>-76.978627</v>
      </c>
      <c r="D252" s="1" t="str">
        <f>vlookup(A252,'Copy of Geographic Info'!A$1:D$658,3,0)</f>
        <v>Ivy City, Arboretum, Trinidad, Carver Langston</v>
      </c>
      <c r="E252" s="1">
        <f>vlookup(A252,'When did stations become introd'!251:1252,23,0)</f>
        <v>0</v>
      </c>
      <c r="F252" s="1">
        <v>185.0</v>
      </c>
      <c r="G252" s="1">
        <v>167.0</v>
      </c>
      <c r="H252" s="1">
        <v>145.0</v>
      </c>
      <c r="I252" s="1">
        <v>253.0</v>
      </c>
      <c r="J252" s="1">
        <v>354.0</v>
      </c>
      <c r="K252" s="1">
        <v>321.0</v>
      </c>
      <c r="L252" s="1">
        <v>357.0</v>
      </c>
      <c r="M252" s="1">
        <v>302.0</v>
      </c>
      <c r="N252" s="1">
        <v>271.0</v>
      </c>
      <c r="O252" s="1">
        <v>238.0</v>
      </c>
      <c r="P252" s="1">
        <v>155.0</v>
      </c>
      <c r="Q252" s="1">
        <f t="shared" si="2"/>
        <v>2748</v>
      </c>
      <c r="R252" s="1">
        <v>163.0</v>
      </c>
      <c r="S252" s="1">
        <v>117.0</v>
      </c>
      <c r="T252" s="1">
        <v>164.0</v>
      </c>
      <c r="U252" s="1">
        <v>249.0</v>
      </c>
      <c r="V252" s="1">
        <v>247.0</v>
      </c>
      <c r="W252" s="1">
        <v>295.0</v>
      </c>
      <c r="X252" s="1">
        <v>314.0</v>
      </c>
      <c r="Y252" s="1">
        <v>270.0</v>
      </c>
      <c r="Z252" s="1">
        <v>295.0</v>
      </c>
      <c r="AA252">
        <f t="shared" si="3"/>
        <v>2114</v>
      </c>
      <c r="AB252" s="1"/>
      <c r="AC252" s="1" t="s">
        <v>281</v>
      </c>
      <c r="AD252" s="2">
        <f t="shared" ref="AD252:AE252" si="254">(Y252-L252)/Y252</f>
        <v>-0.3222222222</v>
      </c>
      <c r="AE252" s="2">
        <f t="shared" si="254"/>
        <v>-0.02372881356</v>
      </c>
      <c r="AF252" s="2">
        <f t="shared" si="5"/>
        <v>-0.1729755179</v>
      </c>
    </row>
    <row r="253">
      <c r="A253" s="1" t="s">
        <v>282</v>
      </c>
      <c r="B253" s="1">
        <v>38.9027321642507</v>
      </c>
      <c r="C253" s="1">
        <v>-76.9951499107992</v>
      </c>
      <c r="D253" s="1" t="str">
        <f>vlookup(A253,'Copy of Geographic Info'!A$1:D$658,3,0)</f>
        <v>Union Station, Stanton Park, Kingman Park</v>
      </c>
      <c r="E253" s="1">
        <f>vlookup(A253,'When did stations become introd'!252:1253,23,0)</f>
        <v>0</v>
      </c>
      <c r="F253" s="1">
        <v>184.0</v>
      </c>
      <c r="G253" s="1">
        <v>230.0</v>
      </c>
      <c r="H253" s="1">
        <v>185.0</v>
      </c>
      <c r="I253" s="1">
        <v>234.0</v>
      </c>
      <c r="J253" s="1">
        <v>347.0</v>
      </c>
      <c r="K253" s="1">
        <v>363.0</v>
      </c>
      <c r="L253" s="1">
        <v>435.0</v>
      </c>
      <c r="M253" s="1">
        <v>458.0</v>
      </c>
      <c r="N253" s="1">
        <v>430.0</v>
      </c>
      <c r="O253" s="1">
        <v>341.0</v>
      </c>
      <c r="P253" s="1">
        <v>248.0</v>
      </c>
      <c r="Q253" s="1">
        <f t="shared" si="2"/>
        <v>3455</v>
      </c>
      <c r="R253" s="1">
        <v>177.0</v>
      </c>
      <c r="S253" s="1">
        <v>159.0</v>
      </c>
      <c r="T253" s="1">
        <v>233.0</v>
      </c>
      <c r="U253" s="1">
        <v>333.0</v>
      </c>
      <c r="V253" s="1">
        <v>379.0</v>
      </c>
      <c r="W253" s="1">
        <v>349.0</v>
      </c>
      <c r="X253" s="1">
        <v>375.0</v>
      </c>
      <c r="Y253" s="1">
        <v>322.0</v>
      </c>
      <c r="Z253" s="1">
        <v>439.0</v>
      </c>
      <c r="AA253">
        <f t="shared" si="3"/>
        <v>2766</v>
      </c>
      <c r="AB253" s="1"/>
      <c r="AC253" s="1" t="s">
        <v>282</v>
      </c>
      <c r="AD253" s="2">
        <f t="shared" ref="AD253:AE253" si="255">(Y253-L253)/Y253</f>
        <v>-0.350931677</v>
      </c>
      <c r="AE253" s="2">
        <f t="shared" si="255"/>
        <v>-0.04328018223</v>
      </c>
      <c r="AF253" s="2">
        <f t="shared" si="5"/>
        <v>-0.1971059296</v>
      </c>
    </row>
    <row r="254">
      <c r="A254" s="1" t="s">
        <v>283</v>
      </c>
      <c r="B254" s="1">
        <v>38.882629</v>
      </c>
      <c r="C254" s="1">
        <v>-77.109366</v>
      </c>
      <c r="D254" s="1" t="str">
        <f>vlookup(A254,'Copy of Geographic Info'!A$1:D$658,3,0)</f>
        <v/>
      </c>
      <c r="E254" s="1">
        <f>vlookup(A254,'When did stations become introd'!253:1254,23,0)</f>
        <v>0</v>
      </c>
      <c r="F254" s="1">
        <v>184.0</v>
      </c>
      <c r="G254" s="1">
        <v>137.0</v>
      </c>
      <c r="H254" s="1">
        <v>176.0</v>
      </c>
      <c r="I254" s="1">
        <v>191.0</v>
      </c>
      <c r="J254" s="1">
        <v>251.0</v>
      </c>
      <c r="K254" s="1">
        <v>191.0</v>
      </c>
      <c r="L254" s="1">
        <v>182.0</v>
      </c>
      <c r="M254" s="1">
        <v>170.0</v>
      </c>
      <c r="N254" s="1">
        <v>158.0</v>
      </c>
      <c r="O254" s="1">
        <v>89.0</v>
      </c>
      <c r="P254" s="1">
        <v>67.0</v>
      </c>
      <c r="Q254" s="1">
        <f t="shared" si="2"/>
        <v>1796</v>
      </c>
      <c r="R254" s="1">
        <v>64.0</v>
      </c>
      <c r="S254" s="1">
        <v>55.0</v>
      </c>
      <c r="T254" s="1">
        <v>96.0</v>
      </c>
      <c r="U254" s="1">
        <v>142.0</v>
      </c>
      <c r="V254" s="1">
        <v>138.0</v>
      </c>
      <c r="W254" s="1">
        <v>171.0</v>
      </c>
      <c r="X254" s="1">
        <v>204.0</v>
      </c>
      <c r="Y254" s="1">
        <v>171.0</v>
      </c>
      <c r="Z254" s="1">
        <v>189.0</v>
      </c>
      <c r="AA254">
        <f t="shared" si="3"/>
        <v>1230</v>
      </c>
      <c r="AB254" s="1"/>
      <c r="AC254" s="1" t="s">
        <v>283</v>
      </c>
      <c r="AD254" s="2">
        <f t="shared" ref="AD254:AE254" si="256">(Y254-L254)/Y254</f>
        <v>-0.06432748538</v>
      </c>
      <c r="AE254" s="2">
        <f t="shared" si="256"/>
        <v>0.1005291005</v>
      </c>
      <c r="AF254" s="2">
        <f t="shared" si="5"/>
        <v>0.01810080757</v>
      </c>
    </row>
    <row r="255">
      <c r="A255" s="1" t="s">
        <v>284</v>
      </c>
      <c r="B255" s="1">
        <v>38.900413</v>
      </c>
      <c r="C255" s="1">
        <v>-76.982872</v>
      </c>
      <c r="D255" s="1" t="str">
        <f>vlookup(A255,'Copy of Geographic Info'!A$1:D$658,3,0)</f>
        <v>Ivy City, Arboretum, Trinidad, Carver Langston</v>
      </c>
      <c r="E255" s="1">
        <f>vlookup(A255,'When did stations become introd'!254:1255,23,0)</f>
        <v>0</v>
      </c>
      <c r="F255" s="1">
        <v>182.0</v>
      </c>
      <c r="G255" s="1">
        <v>207.0</v>
      </c>
      <c r="H255" s="1">
        <v>193.0</v>
      </c>
      <c r="I255" s="1">
        <v>184.0</v>
      </c>
      <c r="J255" s="1">
        <v>301.0</v>
      </c>
      <c r="K255" s="1">
        <v>300.0</v>
      </c>
      <c r="L255" s="1">
        <v>298.0</v>
      </c>
      <c r="M255" s="1">
        <v>296.0</v>
      </c>
      <c r="N255" s="1">
        <v>254.0</v>
      </c>
      <c r="O255" s="1">
        <v>157.0</v>
      </c>
      <c r="P255" s="1">
        <v>124.0</v>
      </c>
      <c r="Q255" s="1">
        <f t="shared" si="2"/>
        <v>2496</v>
      </c>
      <c r="R255" s="1">
        <v>79.0</v>
      </c>
      <c r="S255" s="1">
        <v>71.0</v>
      </c>
      <c r="T255" s="1">
        <v>142.0</v>
      </c>
      <c r="U255" s="1">
        <v>197.0</v>
      </c>
      <c r="V255" s="1">
        <v>167.0</v>
      </c>
      <c r="W255" s="1">
        <v>175.0</v>
      </c>
      <c r="X255" s="1">
        <v>251.0</v>
      </c>
      <c r="Y255" s="1">
        <v>238.0</v>
      </c>
      <c r="Z255" s="1">
        <v>235.0</v>
      </c>
      <c r="AA255">
        <f t="shared" si="3"/>
        <v>1555</v>
      </c>
      <c r="AB255" s="1"/>
      <c r="AC255" s="1" t="s">
        <v>284</v>
      </c>
      <c r="AD255" s="2">
        <f t="shared" ref="AD255:AE255" si="257">(Y255-L255)/Y255</f>
        <v>-0.2521008403</v>
      </c>
      <c r="AE255" s="2">
        <f t="shared" si="257"/>
        <v>-0.2595744681</v>
      </c>
      <c r="AF255" s="2">
        <f t="shared" si="5"/>
        <v>-0.2558376542</v>
      </c>
    </row>
    <row r="256">
      <c r="A256" s="1" t="s">
        <v>285</v>
      </c>
      <c r="B256" s="1">
        <v>38.928644</v>
      </c>
      <c r="C256" s="1">
        <v>-76.990955</v>
      </c>
      <c r="D256" s="1" t="str">
        <f>vlookup(A256,'Copy of Geographic Info'!A$1:D$658,3,0)</f>
        <v>Brookland, Brentwood, Langdon</v>
      </c>
      <c r="E256" s="1">
        <f>vlookup(A256,'When did stations become introd'!255:1256,23,0)</f>
        <v>0</v>
      </c>
      <c r="F256" s="1">
        <v>177.0</v>
      </c>
      <c r="G256" s="1">
        <v>200.0</v>
      </c>
      <c r="H256" s="1">
        <v>196.0</v>
      </c>
      <c r="I256" s="1">
        <v>160.0</v>
      </c>
      <c r="J256" s="1">
        <v>229.0</v>
      </c>
      <c r="K256" s="1">
        <v>172.0</v>
      </c>
      <c r="L256" s="1">
        <v>186.0</v>
      </c>
      <c r="M256" s="1">
        <v>170.0</v>
      </c>
      <c r="N256" s="1">
        <v>143.0</v>
      </c>
      <c r="O256" s="1">
        <v>127.0</v>
      </c>
      <c r="P256" s="1">
        <v>67.0</v>
      </c>
      <c r="Q256" s="1">
        <f t="shared" si="2"/>
        <v>1827</v>
      </c>
      <c r="R256" s="1">
        <v>88.0</v>
      </c>
      <c r="S256" s="1">
        <v>49.0</v>
      </c>
      <c r="T256" s="1">
        <v>82.0</v>
      </c>
      <c r="U256" s="1">
        <v>108.0</v>
      </c>
      <c r="V256" s="1">
        <v>132.0</v>
      </c>
      <c r="W256" s="1">
        <v>184.0</v>
      </c>
      <c r="X256" s="1">
        <v>188.0</v>
      </c>
      <c r="Y256" s="1">
        <v>178.0</v>
      </c>
      <c r="Z256" s="1">
        <v>219.0</v>
      </c>
      <c r="AA256">
        <f t="shared" si="3"/>
        <v>1228</v>
      </c>
      <c r="AB256" s="1"/>
      <c r="AC256" s="1" t="s">
        <v>285</v>
      </c>
      <c r="AD256" s="2">
        <f t="shared" ref="AD256:AE256" si="258">(Y256-L256)/Y256</f>
        <v>-0.04494382022</v>
      </c>
      <c r="AE256" s="2">
        <f t="shared" si="258"/>
        <v>0.2237442922</v>
      </c>
      <c r="AF256" s="2">
        <f t="shared" si="5"/>
        <v>0.08940023601</v>
      </c>
    </row>
    <row r="257">
      <c r="A257" s="1" t="s">
        <v>286</v>
      </c>
      <c r="B257" s="1">
        <v>38.9278981666666</v>
      </c>
      <c r="C257" s="1">
        <v>-77.0432156666666</v>
      </c>
      <c r="D257" s="1" t="str">
        <f>vlookup(A257,'Copy of Geographic Info'!A$1:D$658,3,0)</f>
        <v>Kalorama Heights, Adams Morgan, Lanier Heights</v>
      </c>
      <c r="E257" s="1">
        <f>vlookup(A257,'When did stations become introd'!256:1257,23,0)</f>
        <v>0</v>
      </c>
      <c r="F257" s="1">
        <v>174.0</v>
      </c>
      <c r="G257" s="1">
        <v>158.0</v>
      </c>
      <c r="H257" s="1">
        <v>198.0</v>
      </c>
      <c r="I257" s="1">
        <v>303.0</v>
      </c>
      <c r="J257" s="1">
        <v>289.0</v>
      </c>
      <c r="K257" s="1">
        <v>347.0</v>
      </c>
      <c r="L257" s="1">
        <v>361.0</v>
      </c>
      <c r="M257" s="1">
        <v>313.0</v>
      </c>
      <c r="N257" s="1">
        <v>282.0</v>
      </c>
      <c r="O257" s="1">
        <v>185.0</v>
      </c>
      <c r="P257" s="1">
        <v>75.0</v>
      </c>
      <c r="Q257" s="1">
        <f t="shared" si="2"/>
        <v>2685</v>
      </c>
      <c r="R257" s="1">
        <v>73.0</v>
      </c>
      <c r="S257" s="1">
        <v>50.0</v>
      </c>
      <c r="T257" s="1">
        <v>211.0</v>
      </c>
      <c r="U257" s="1">
        <v>230.0</v>
      </c>
      <c r="V257" s="1">
        <v>315.0</v>
      </c>
      <c r="W257" s="1">
        <v>427.0</v>
      </c>
      <c r="X257" s="1">
        <v>426.0</v>
      </c>
      <c r="Y257" s="1">
        <v>402.0</v>
      </c>
      <c r="Z257" s="1">
        <v>402.0</v>
      </c>
      <c r="AA257">
        <f t="shared" si="3"/>
        <v>2536</v>
      </c>
      <c r="AB257" s="1"/>
      <c r="AC257" s="1" t="s">
        <v>286</v>
      </c>
      <c r="AD257" s="2">
        <f t="shared" ref="AD257:AE257" si="259">(Y257-L257)/Y257</f>
        <v>0.1019900498</v>
      </c>
      <c r="AE257" s="2">
        <f t="shared" si="259"/>
        <v>0.2213930348</v>
      </c>
      <c r="AF257" s="2">
        <f t="shared" si="5"/>
        <v>0.1616915423</v>
      </c>
    </row>
    <row r="258">
      <c r="A258" s="1" t="s">
        <v>287</v>
      </c>
      <c r="B258" s="1">
        <v>38.89054</v>
      </c>
      <c r="C258" s="1">
        <v>-77.08095</v>
      </c>
      <c r="D258" s="1" t="str">
        <f>vlookup(A258,'Copy of Geographic Info'!A$1:D$658,3,0)</f>
        <v/>
      </c>
      <c r="E258" s="1">
        <f>vlookup(A258,'When did stations become introd'!257:1258,23,0)</f>
        <v>0</v>
      </c>
      <c r="F258" s="1">
        <v>171.0</v>
      </c>
      <c r="G258" s="1">
        <v>126.0</v>
      </c>
      <c r="H258" s="1">
        <v>216.0</v>
      </c>
      <c r="I258" s="1">
        <v>280.0</v>
      </c>
      <c r="J258" s="1">
        <v>358.0</v>
      </c>
      <c r="K258" s="1">
        <v>332.0</v>
      </c>
      <c r="L258" s="1">
        <v>334.0</v>
      </c>
      <c r="M258" s="1">
        <v>277.0</v>
      </c>
      <c r="N258" s="1">
        <v>239.0</v>
      </c>
      <c r="O258" s="1">
        <v>178.0</v>
      </c>
      <c r="P258" s="1">
        <v>77.0</v>
      </c>
      <c r="Q258" s="1">
        <f t="shared" si="2"/>
        <v>2588</v>
      </c>
      <c r="R258" s="1">
        <v>93.0</v>
      </c>
      <c r="S258" s="1">
        <v>62.0</v>
      </c>
      <c r="T258" s="1">
        <v>140.0</v>
      </c>
      <c r="U258" s="1">
        <v>181.0</v>
      </c>
      <c r="V258" s="1">
        <v>191.0</v>
      </c>
      <c r="W258" s="1">
        <v>254.0</v>
      </c>
      <c r="X258" s="1">
        <v>219.0</v>
      </c>
      <c r="Y258" s="1">
        <v>195.0</v>
      </c>
      <c r="Z258" s="1">
        <v>222.0</v>
      </c>
      <c r="AA258">
        <f t="shared" si="3"/>
        <v>1557</v>
      </c>
      <c r="AB258" s="1"/>
      <c r="AC258" s="1" t="s">
        <v>287</v>
      </c>
      <c r="AD258" s="2">
        <f t="shared" ref="AD258:AE258" si="260">(Y258-L258)/Y258</f>
        <v>-0.7128205128</v>
      </c>
      <c r="AE258" s="2">
        <f t="shared" si="260"/>
        <v>-0.2477477477</v>
      </c>
      <c r="AF258" s="2">
        <f t="shared" si="5"/>
        <v>-0.4802841303</v>
      </c>
    </row>
    <row r="259">
      <c r="A259" s="1" t="s">
        <v>288</v>
      </c>
      <c r="B259" s="1">
        <v>38.856425</v>
      </c>
      <c r="C259" s="1">
        <v>-77.049232</v>
      </c>
      <c r="D259" s="1" t="str">
        <f>vlookup(A259,'Copy of Geographic Info'!A$1:D$658,3,0)</f>
        <v/>
      </c>
      <c r="E259" s="1">
        <f>vlookup(A259,'When did stations become introd'!258:1259,23,0)</f>
        <v>0</v>
      </c>
      <c r="F259" s="1">
        <v>170.0</v>
      </c>
      <c r="G259" s="1">
        <v>181.0</v>
      </c>
      <c r="H259" s="1">
        <v>288.0</v>
      </c>
      <c r="I259" s="1">
        <v>402.0</v>
      </c>
      <c r="J259" s="1">
        <v>412.0</v>
      </c>
      <c r="K259" s="1">
        <v>402.0</v>
      </c>
      <c r="L259" s="1">
        <v>289.0</v>
      </c>
      <c r="M259" s="1">
        <v>326.0</v>
      </c>
      <c r="N259" s="1">
        <v>238.0</v>
      </c>
      <c r="O259" s="1">
        <v>190.0</v>
      </c>
      <c r="P259" s="1">
        <v>100.0</v>
      </c>
      <c r="Q259" s="1">
        <f t="shared" si="2"/>
        <v>2998</v>
      </c>
      <c r="R259" s="1">
        <v>91.0</v>
      </c>
      <c r="S259" s="1">
        <v>42.0</v>
      </c>
      <c r="T259" s="1">
        <v>196.0</v>
      </c>
      <c r="U259" s="1">
        <v>308.0</v>
      </c>
      <c r="V259" s="1">
        <v>335.0</v>
      </c>
      <c r="W259" s="1">
        <v>342.0</v>
      </c>
      <c r="X259" s="1">
        <v>470.0</v>
      </c>
      <c r="Y259" s="1">
        <v>367.0</v>
      </c>
      <c r="Z259" s="1">
        <v>481.0</v>
      </c>
      <c r="AA259">
        <f t="shared" si="3"/>
        <v>2632</v>
      </c>
      <c r="AB259" s="1"/>
      <c r="AC259" s="1" t="s">
        <v>288</v>
      </c>
      <c r="AD259" s="2">
        <f t="shared" ref="AD259:AE259" si="261">(Y259-L259)/Y259</f>
        <v>0.2125340599</v>
      </c>
      <c r="AE259" s="2">
        <f t="shared" si="261"/>
        <v>0.3222453222</v>
      </c>
      <c r="AF259" s="2">
        <f t="shared" si="5"/>
        <v>0.2673896911</v>
      </c>
    </row>
    <row r="260">
      <c r="A260" s="1" t="s">
        <v>289</v>
      </c>
      <c r="B260" s="1">
        <v>38.979933</v>
      </c>
      <c r="C260" s="1">
        <v>-77.0934168333333</v>
      </c>
      <c r="D260" s="1" t="str">
        <f>vlookup(A260,'Copy of Geographic Info'!A$1:D$658,3,0)</f>
        <v/>
      </c>
      <c r="E260" s="1">
        <f>vlookup(A260,'When did stations become introd'!259:1260,23,0)</f>
        <v>0</v>
      </c>
      <c r="F260" s="1">
        <v>170.0</v>
      </c>
      <c r="G260" s="1">
        <v>144.0</v>
      </c>
      <c r="H260" s="1">
        <v>180.0</v>
      </c>
      <c r="I260" s="1">
        <v>283.0</v>
      </c>
      <c r="J260" s="1">
        <v>271.0</v>
      </c>
      <c r="K260" s="1">
        <v>253.0</v>
      </c>
      <c r="L260" s="1">
        <v>285.0</v>
      </c>
      <c r="M260" s="1">
        <v>326.0</v>
      </c>
      <c r="N260" s="1">
        <v>272.0</v>
      </c>
      <c r="O260" s="1">
        <v>186.0</v>
      </c>
      <c r="P260" s="1">
        <v>99.0</v>
      </c>
      <c r="Q260" s="1">
        <f t="shared" si="2"/>
        <v>2469</v>
      </c>
      <c r="R260" s="1">
        <v>71.0</v>
      </c>
      <c r="S260" s="1">
        <v>48.0</v>
      </c>
      <c r="T260" s="1">
        <v>139.0</v>
      </c>
      <c r="U260" s="1">
        <v>150.0</v>
      </c>
      <c r="V260" s="1">
        <v>184.0</v>
      </c>
      <c r="W260" s="1">
        <v>178.0</v>
      </c>
      <c r="X260" s="1">
        <v>258.0</v>
      </c>
      <c r="Y260" s="1">
        <v>249.0</v>
      </c>
      <c r="Z260" s="1">
        <v>238.0</v>
      </c>
      <c r="AA260">
        <f t="shared" si="3"/>
        <v>1515</v>
      </c>
      <c r="AB260" s="1"/>
      <c r="AC260" s="1" t="s">
        <v>289</v>
      </c>
      <c r="AD260" s="2">
        <f t="shared" ref="AD260:AE260" si="262">(Y260-L260)/Y260</f>
        <v>-0.1445783133</v>
      </c>
      <c r="AE260" s="2">
        <f t="shared" si="262"/>
        <v>-0.3697478992</v>
      </c>
      <c r="AF260" s="2">
        <f t="shared" si="5"/>
        <v>-0.2571631062</v>
      </c>
    </row>
    <row r="261">
      <c r="A261" s="1" t="s">
        <v>290</v>
      </c>
      <c r="B261" s="1">
        <v>38.8893960709234</v>
      </c>
      <c r="C261" s="1">
        <v>-77.0918624103069</v>
      </c>
      <c r="D261" s="1" t="str">
        <f>vlookup(A261,'Copy of Geographic Info'!A$1:D$658,3,0)</f>
        <v/>
      </c>
      <c r="E261" s="1">
        <f>vlookup(A261,'When did stations become introd'!260:1261,23,0)</f>
        <v>0</v>
      </c>
      <c r="F261" s="1">
        <v>169.0</v>
      </c>
      <c r="G261" s="1">
        <v>148.0</v>
      </c>
      <c r="H261" s="1">
        <v>113.0</v>
      </c>
      <c r="I261" s="1">
        <v>133.0</v>
      </c>
      <c r="J261" s="1">
        <v>150.0</v>
      </c>
      <c r="K261" s="1">
        <v>229.0</v>
      </c>
      <c r="L261" s="1">
        <v>188.0</v>
      </c>
      <c r="M261" s="1">
        <v>173.0</v>
      </c>
      <c r="N261" s="1">
        <v>151.0</v>
      </c>
      <c r="O261" s="1">
        <v>101.0</v>
      </c>
      <c r="P261" s="1">
        <v>66.0</v>
      </c>
      <c r="Q261" s="1">
        <f t="shared" si="2"/>
        <v>1621</v>
      </c>
      <c r="R261" s="1">
        <v>58.0</v>
      </c>
      <c r="S261" s="1">
        <v>32.0</v>
      </c>
      <c r="T261" s="1">
        <v>97.0</v>
      </c>
      <c r="U261" s="1">
        <v>113.0</v>
      </c>
      <c r="V261" s="1">
        <v>153.0</v>
      </c>
      <c r="W261" s="1">
        <v>188.0</v>
      </c>
      <c r="X261" s="1">
        <v>161.0</v>
      </c>
      <c r="Y261" s="1">
        <v>241.0</v>
      </c>
      <c r="Z261" s="1">
        <v>275.0</v>
      </c>
      <c r="AA261">
        <f t="shared" si="3"/>
        <v>1318</v>
      </c>
      <c r="AB261" s="1"/>
      <c r="AC261" s="1" t="s">
        <v>290</v>
      </c>
      <c r="AD261" s="2">
        <f t="shared" ref="AD261:AE261" si="263">(Y261-L261)/Y261</f>
        <v>0.2199170124</v>
      </c>
      <c r="AE261" s="2">
        <f t="shared" si="263"/>
        <v>0.3709090909</v>
      </c>
      <c r="AF261" s="2">
        <f t="shared" si="5"/>
        <v>0.2954130517</v>
      </c>
    </row>
    <row r="262">
      <c r="A262" s="1" t="s">
        <v>291</v>
      </c>
      <c r="B262" s="1">
        <v>38.924144</v>
      </c>
      <c r="C262" s="1">
        <v>-77.002098</v>
      </c>
      <c r="D262" s="1" t="str">
        <f>vlookup(A262,'Copy of Geographic Info'!A$1:D$658,3,0)</f>
        <v>Edgewood, Bloomingdale, Truxton Circle, Eckington</v>
      </c>
      <c r="E262" s="1">
        <f>vlookup(A262,'When did stations become introd'!261:1262,23,0)</f>
        <v>0</v>
      </c>
      <c r="F262" s="1">
        <v>163.0</v>
      </c>
      <c r="G262" s="1">
        <v>138.0</v>
      </c>
      <c r="H262" s="1">
        <v>188.0</v>
      </c>
      <c r="I262" s="1">
        <v>250.0</v>
      </c>
      <c r="J262" s="1">
        <v>305.0</v>
      </c>
      <c r="K262" s="1">
        <v>365.0</v>
      </c>
      <c r="L262" s="1">
        <v>362.0</v>
      </c>
      <c r="M262" s="1">
        <v>356.0</v>
      </c>
      <c r="N262" s="1">
        <v>281.0</v>
      </c>
      <c r="O262" s="1">
        <v>250.0</v>
      </c>
      <c r="P262" s="1">
        <v>133.0</v>
      </c>
      <c r="Q262" s="1">
        <f t="shared" si="2"/>
        <v>2791</v>
      </c>
      <c r="R262" s="1">
        <v>145.0</v>
      </c>
      <c r="S262" s="1">
        <v>117.0</v>
      </c>
      <c r="T262" s="1">
        <v>208.0</v>
      </c>
      <c r="U262" s="1">
        <v>242.0</v>
      </c>
      <c r="V262" s="1">
        <v>335.0</v>
      </c>
      <c r="W262" s="1">
        <v>375.0</v>
      </c>
      <c r="X262" s="1">
        <v>390.0</v>
      </c>
      <c r="Y262" s="1">
        <v>387.0</v>
      </c>
      <c r="Z262" s="1">
        <v>380.0</v>
      </c>
      <c r="AA262">
        <f t="shared" si="3"/>
        <v>2579</v>
      </c>
      <c r="AB262" s="1"/>
      <c r="AC262" s="1" t="s">
        <v>291</v>
      </c>
      <c r="AD262" s="2">
        <f t="shared" ref="AD262:AE262" si="264">(Y262-L262)/Y262</f>
        <v>0.0645994832</v>
      </c>
      <c r="AE262" s="2">
        <f t="shared" si="264"/>
        <v>0.06315789474</v>
      </c>
      <c r="AF262" s="2">
        <f t="shared" si="5"/>
        <v>0.06387868897</v>
      </c>
    </row>
    <row r="263">
      <c r="A263" s="1" t="s">
        <v>292</v>
      </c>
      <c r="B263" s="1">
        <v>38.8763361666666</v>
      </c>
      <c r="C263" s="1">
        <v>-77.1077118333333</v>
      </c>
      <c r="D263" s="1" t="str">
        <f>vlookup(A263,'Copy of Geographic Info'!A$1:D$658,3,0)</f>
        <v/>
      </c>
      <c r="E263" s="1">
        <f>vlookup(A263,'When did stations become introd'!262:1263,23,0)</f>
        <v>0</v>
      </c>
      <c r="F263" s="1">
        <v>162.0</v>
      </c>
      <c r="G263" s="1">
        <v>111.0</v>
      </c>
      <c r="H263" s="1">
        <v>110.0</v>
      </c>
      <c r="I263" s="1">
        <v>115.0</v>
      </c>
      <c r="J263" s="1">
        <v>178.0</v>
      </c>
      <c r="K263" s="1">
        <v>193.0</v>
      </c>
      <c r="L263" s="1">
        <v>163.0</v>
      </c>
      <c r="M263" s="1">
        <v>106.0</v>
      </c>
      <c r="N263" s="1">
        <v>78.0</v>
      </c>
      <c r="O263" s="1">
        <v>73.0</v>
      </c>
      <c r="P263" s="1">
        <v>51.0</v>
      </c>
      <c r="Q263" s="1">
        <f t="shared" si="2"/>
        <v>1340</v>
      </c>
      <c r="R263" s="1">
        <v>38.0</v>
      </c>
      <c r="S263" s="1">
        <v>28.0</v>
      </c>
      <c r="T263" s="1">
        <v>80.0</v>
      </c>
      <c r="U263" s="1">
        <v>82.0</v>
      </c>
      <c r="V263" s="1">
        <v>104.0</v>
      </c>
      <c r="W263" s="1">
        <v>130.0</v>
      </c>
      <c r="X263" s="1">
        <v>140.0</v>
      </c>
      <c r="Y263" s="1">
        <v>156.0</v>
      </c>
      <c r="Z263" s="1">
        <v>163.0</v>
      </c>
      <c r="AA263">
        <f t="shared" si="3"/>
        <v>921</v>
      </c>
      <c r="AB263" s="1"/>
      <c r="AC263" s="1" t="s">
        <v>292</v>
      </c>
      <c r="AD263" s="2">
        <f t="shared" ref="AD263:AE263" si="265">(Y263-L263)/Y263</f>
        <v>-0.04487179487</v>
      </c>
      <c r="AE263" s="2">
        <f t="shared" si="265"/>
        <v>0.3496932515</v>
      </c>
      <c r="AF263" s="2">
        <f t="shared" si="5"/>
        <v>0.1524107283</v>
      </c>
    </row>
    <row r="264">
      <c r="A264" s="1" t="s">
        <v>293</v>
      </c>
      <c r="B264" s="1">
        <v>38.802677</v>
      </c>
      <c r="C264" s="1">
        <v>-77.063562</v>
      </c>
      <c r="D264" s="1" t="str">
        <f>vlookup(A264,'Copy of Geographic Info'!A$1:D$658,3,0)</f>
        <v/>
      </c>
      <c r="E264" s="1">
        <f>vlookup(A264,'When did stations become introd'!263:1264,23,0)</f>
        <v>0</v>
      </c>
      <c r="F264" s="1">
        <v>162.0</v>
      </c>
      <c r="G264" s="1">
        <v>161.0</v>
      </c>
      <c r="H264" s="1">
        <v>101.0</v>
      </c>
      <c r="I264" s="1">
        <v>86.0</v>
      </c>
      <c r="J264" s="1">
        <v>90.0</v>
      </c>
      <c r="K264" s="1">
        <v>110.0</v>
      </c>
      <c r="L264" s="1">
        <v>141.0</v>
      </c>
      <c r="M264" s="1">
        <v>82.0</v>
      </c>
      <c r="N264" s="1">
        <v>89.0</v>
      </c>
      <c r="O264" s="1">
        <v>58.0</v>
      </c>
      <c r="P264" s="1">
        <v>28.0</v>
      </c>
      <c r="Q264" s="1">
        <f t="shared" si="2"/>
        <v>1108</v>
      </c>
      <c r="R264" s="1">
        <v>32.0</v>
      </c>
      <c r="S264" s="1">
        <v>17.0</v>
      </c>
      <c r="T264" s="1">
        <v>50.0</v>
      </c>
      <c r="U264" s="1">
        <v>81.0</v>
      </c>
      <c r="V264" s="1">
        <v>120.0</v>
      </c>
      <c r="W264" s="1">
        <v>110.0</v>
      </c>
      <c r="X264" s="1">
        <v>142.0</v>
      </c>
      <c r="Y264" s="1">
        <v>89.0</v>
      </c>
      <c r="Z264" s="1">
        <v>109.0</v>
      </c>
      <c r="AA264">
        <f t="shared" si="3"/>
        <v>750</v>
      </c>
      <c r="AB264" s="1"/>
      <c r="AC264" s="1" t="s">
        <v>293</v>
      </c>
      <c r="AD264" s="2">
        <f t="shared" ref="AD264:AE264" si="266">(Y264-L264)/Y264</f>
        <v>-0.5842696629</v>
      </c>
      <c r="AE264" s="2">
        <f t="shared" si="266"/>
        <v>0.247706422</v>
      </c>
      <c r="AF264" s="2">
        <f t="shared" si="5"/>
        <v>-0.1682816205</v>
      </c>
    </row>
    <row r="265">
      <c r="A265" s="1" t="s">
        <v>294</v>
      </c>
      <c r="B265" s="1">
        <v>38.8543805151774</v>
      </c>
      <c r="C265" s="1">
        <v>-77.0534116029739</v>
      </c>
      <c r="D265" s="1" t="str">
        <f>vlookup(A265,'Copy of Geographic Info'!A$1:D$658,3,0)</f>
        <v/>
      </c>
      <c r="E265" s="1">
        <f>vlookup(A265,'When did stations become introd'!264:1265,23,0)</f>
        <v>0</v>
      </c>
      <c r="F265" s="1">
        <v>159.0</v>
      </c>
      <c r="G265" s="1">
        <v>138.0</v>
      </c>
      <c r="H265" s="1">
        <v>205.0</v>
      </c>
      <c r="I265" s="1">
        <v>215.0</v>
      </c>
      <c r="J265" s="1">
        <v>254.0</v>
      </c>
      <c r="K265" s="1">
        <v>229.0</v>
      </c>
      <c r="L265" s="1">
        <v>220.0</v>
      </c>
      <c r="M265" s="1">
        <v>222.0</v>
      </c>
      <c r="N265" s="1">
        <v>192.0</v>
      </c>
      <c r="O265" s="1">
        <v>146.0</v>
      </c>
      <c r="P265" s="1">
        <v>63.0</v>
      </c>
      <c r="Q265" s="1">
        <f t="shared" si="2"/>
        <v>2043</v>
      </c>
      <c r="R265" s="1">
        <v>75.0</v>
      </c>
      <c r="S265" s="1">
        <v>40.0</v>
      </c>
      <c r="T265" s="1">
        <v>127.0</v>
      </c>
      <c r="U265" s="1">
        <v>191.0</v>
      </c>
      <c r="V265" s="1">
        <v>220.0</v>
      </c>
      <c r="W265" s="1">
        <v>215.0</v>
      </c>
      <c r="X265" s="1">
        <v>244.0</v>
      </c>
      <c r="Y265" s="1">
        <v>214.0</v>
      </c>
      <c r="Z265" s="1">
        <v>207.0</v>
      </c>
      <c r="AA265">
        <f t="shared" si="3"/>
        <v>1533</v>
      </c>
      <c r="AB265" s="1"/>
      <c r="AC265" s="1" t="s">
        <v>294</v>
      </c>
      <c r="AD265" s="2">
        <f t="shared" ref="AD265:AE265" si="267">(Y265-L265)/Y265</f>
        <v>-0.02803738318</v>
      </c>
      <c r="AE265" s="2">
        <f t="shared" si="267"/>
        <v>-0.07246376812</v>
      </c>
      <c r="AF265" s="2">
        <f t="shared" si="5"/>
        <v>-0.05025057565</v>
      </c>
    </row>
    <row r="266">
      <c r="A266" s="1" t="s">
        <v>295</v>
      </c>
      <c r="B266" s="1">
        <v>38.889365</v>
      </c>
      <c r="C266" s="1">
        <v>-77.077294</v>
      </c>
      <c r="D266" s="1" t="str">
        <f>vlookup(A266,'Copy of Geographic Info'!A$1:D$658,3,0)</f>
        <v/>
      </c>
      <c r="E266" s="1">
        <f>vlookup(A266,'When did stations become introd'!265:1266,23,0)</f>
        <v>0</v>
      </c>
      <c r="F266" s="1">
        <v>159.0</v>
      </c>
      <c r="G266" s="1">
        <v>104.0</v>
      </c>
      <c r="H266" s="1">
        <v>113.0</v>
      </c>
      <c r="I266" s="1">
        <v>111.0</v>
      </c>
      <c r="J266" s="1">
        <v>223.0</v>
      </c>
      <c r="K266" s="1">
        <v>199.0</v>
      </c>
      <c r="L266" s="1">
        <v>141.0</v>
      </c>
      <c r="M266" s="1">
        <v>123.0</v>
      </c>
      <c r="N266" s="1">
        <v>150.0</v>
      </c>
      <c r="O266" s="1">
        <v>91.0</v>
      </c>
      <c r="P266" s="1">
        <v>44.0</v>
      </c>
      <c r="Q266" s="1">
        <f t="shared" si="2"/>
        <v>1458</v>
      </c>
      <c r="R266" s="1">
        <v>41.0</v>
      </c>
      <c r="S266" s="1">
        <v>35.0</v>
      </c>
      <c r="T266" s="1">
        <v>99.0</v>
      </c>
      <c r="U266" s="1">
        <v>117.0</v>
      </c>
      <c r="V266" s="1">
        <v>116.0</v>
      </c>
      <c r="W266" s="1">
        <v>109.0</v>
      </c>
      <c r="X266" s="1">
        <v>178.0</v>
      </c>
      <c r="Y266" s="1">
        <v>68.0</v>
      </c>
      <c r="Z266" s="1">
        <v>127.0</v>
      </c>
      <c r="AA266">
        <f t="shared" si="3"/>
        <v>890</v>
      </c>
      <c r="AB266" s="1"/>
      <c r="AC266" s="1" t="s">
        <v>295</v>
      </c>
      <c r="AD266" s="2">
        <f t="shared" ref="AD266:AE266" si="268">(Y266-L266)/Y266</f>
        <v>-1.073529412</v>
      </c>
      <c r="AE266" s="2">
        <f t="shared" si="268"/>
        <v>0.03149606299</v>
      </c>
      <c r="AF266" s="2">
        <f t="shared" si="5"/>
        <v>-0.5210166744</v>
      </c>
    </row>
    <row r="267">
      <c r="A267" s="1" t="s">
        <v>296</v>
      </c>
      <c r="B267" s="1">
        <v>38.947156</v>
      </c>
      <c r="C267" s="1">
        <v>-77.065115</v>
      </c>
      <c r="D267" s="1" t="str">
        <f>vlookup(A267,'Copy of Geographic Info'!A$1:D$658,3,0)</f>
        <v>North Cleveland Park, Forest Hills, Van Ness</v>
      </c>
      <c r="E267" s="1">
        <f>vlookup(A267,'When did stations become introd'!266:1267,23,0)</f>
        <v>0</v>
      </c>
      <c r="F267" s="1">
        <v>159.0</v>
      </c>
      <c r="G267" s="1">
        <v>147.0</v>
      </c>
      <c r="H267" s="1">
        <v>160.0</v>
      </c>
      <c r="I267" s="1">
        <v>232.0</v>
      </c>
      <c r="J267" s="1">
        <v>291.0</v>
      </c>
      <c r="K267" s="1">
        <v>292.0</v>
      </c>
      <c r="L267" s="1">
        <v>286.0</v>
      </c>
      <c r="M267" s="1">
        <v>283.0</v>
      </c>
      <c r="N267" s="1">
        <v>207.0</v>
      </c>
      <c r="O267" s="1">
        <v>167.0</v>
      </c>
      <c r="P267" s="1">
        <v>119.0</v>
      </c>
      <c r="Q267" s="1">
        <f t="shared" si="2"/>
        <v>2343</v>
      </c>
      <c r="R267" s="1">
        <v>101.0</v>
      </c>
      <c r="S267" s="1">
        <v>85.0</v>
      </c>
      <c r="T267" s="1">
        <v>167.0</v>
      </c>
      <c r="U267" s="1">
        <v>162.0</v>
      </c>
      <c r="V267" s="1">
        <v>235.0</v>
      </c>
      <c r="W267" s="1">
        <v>229.0</v>
      </c>
      <c r="X267" s="1">
        <v>194.0</v>
      </c>
      <c r="Y267" s="1">
        <v>174.0</v>
      </c>
      <c r="Z267" s="1">
        <v>216.0</v>
      </c>
      <c r="AA267">
        <f t="shared" si="3"/>
        <v>1563</v>
      </c>
      <c r="AB267" s="1"/>
      <c r="AC267" s="1" t="s">
        <v>296</v>
      </c>
      <c r="AD267" s="2">
        <f t="shared" ref="AD267:AE267" si="269">(Y267-L267)/Y267</f>
        <v>-0.6436781609</v>
      </c>
      <c r="AE267" s="2">
        <f t="shared" si="269"/>
        <v>-0.3101851852</v>
      </c>
      <c r="AF267" s="2">
        <f t="shared" si="5"/>
        <v>-0.4769316731</v>
      </c>
    </row>
    <row r="268">
      <c r="A268" s="1" t="s">
        <v>297</v>
      </c>
      <c r="B268" s="1">
        <v>38.893237</v>
      </c>
      <c r="C268" s="1">
        <v>-77.086063</v>
      </c>
      <c r="D268" s="1" t="str">
        <f>vlookup(A268,'Copy of Geographic Info'!A$1:D$658,3,0)</f>
        <v/>
      </c>
      <c r="E268" s="1">
        <f>vlookup(A268,'When did stations become introd'!267:1268,23,0)</f>
        <v>0</v>
      </c>
      <c r="F268" s="1">
        <v>158.0</v>
      </c>
      <c r="G268" s="1">
        <v>105.0</v>
      </c>
      <c r="H268" s="1">
        <v>81.0</v>
      </c>
      <c r="I268" s="1">
        <v>80.0</v>
      </c>
      <c r="J268" s="1">
        <v>124.0</v>
      </c>
      <c r="K268" s="1">
        <v>110.0</v>
      </c>
      <c r="L268" s="1">
        <v>97.0</v>
      </c>
      <c r="M268" s="1">
        <v>75.0</v>
      </c>
      <c r="N268" s="1">
        <v>107.0</v>
      </c>
      <c r="O268" s="1">
        <v>63.0</v>
      </c>
      <c r="P268" s="1">
        <v>42.0</v>
      </c>
      <c r="Q268" s="1">
        <f t="shared" si="2"/>
        <v>1042</v>
      </c>
      <c r="R268" s="1">
        <v>45.0</v>
      </c>
      <c r="S268" s="1">
        <v>38.0</v>
      </c>
      <c r="T268" s="1">
        <v>63.0</v>
      </c>
      <c r="U268" s="1">
        <v>52.0</v>
      </c>
      <c r="V268" s="1">
        <v>90.0</v>
      </c>
      <c r="W268" s="1">
        <v>102.0</v>
      </c>
      <c r="X268" s="1">
        <v>55.0</v>
      </c>
      <c r="Y268" s="1">
        <v>100.0</v>
      </c>
      <c r="Z268" s="1">
        <v>101.0</v>
      </c>
      <c r="AA268">
        <f t="shared" si="3"/>
        <v>646</v>
      </c>
      <c r="AB268" s="1"/>
      <c r="AC268" s="1" t="s">
        <v>297</v>
      </c>
      <c r="AD268" s="2">
        <f t="shared" ref="AD268:AE268" si="270">(Y268-L268)/Y268</f>
        <v>0.03</v>
      </c>
      <c r="AE268" s="2">
        <f t="shared" si="270"/>
        <v>0.2574257426</v>
      </c>
      <c r="AF268" s="2">
        <f t="shared" si="5"/>
        <v>0.1437128713</v>
      </c>
    </row>
    <row r="269">
      <c r="A269" s="1" t="s">
        <v>298</v>
      </c>
      <c r="B269" s="1">
        <v>38.829545</v>
      </c>
      <c r="C269" s="1">
        <v>-77.047844</v>
      </c>
      <c r="D269" s="1" t="str">
        <f>vlookup(A269,'Copy of Geographic Info'!A$1:D$658,3,0)</f>
        <v/>
      </c>
      <c r="E269" s="1">
        <f>vlookup(A269,'When did stations become introd'!268:1269,23,0)</f>
        <v>0</v>
      </c>
      <c r="F269" s="1">
        <v>156.0</v>
      </c>
      <c r="G269" s="1">
        <v>108.0</v>
      </c>
      <c r="H269" s="1">
        <v>258.0</v>
      </c>
      <c r="I269" s="1">
        <v>529.0</v>
      </c>
      <c r="J269" s="1">
        <v>506.0</v>
      </c>
      <c r="K269" s="1">
        <v>475.0</v>
      </c>
      <c r="L269" s="1">
        <v>435.0</v>
      </c>
      <c r="M269" s="1">
        <v>382.0</v>
      </c>
      <c r="N269" s="1">
        <v>308.0</v>
      </c>
      <c r="O269" s="1">
        <v>203.0</v>
      </c>
      <c r="P269" s="1">
        <v>119.0</v>
      </c>
      <c r="Q269" s="1">
        <f t="shared" si="2"/>
        <v>3479</v>
      </c>
      <c r="R269" s="1">
        <v>116.0</v>
      </c>
      <c r="S269" s="1">
        <v>72.0</v>
      </c>
      <c r="T269" s="1">
        <v>199.0</v>
      </c>
      <c r="U269" s="1">
        <v>280.0</v>
      </c>
      <c r="V269" s="1">
        <v>304.0</v>
      </c>
      <c r="W269" s="1">
        <v>259.0</v>
      </c>
      <c r="X269" s="1">
        <v>302.0</v>
      </c>
      <c r="Y269" s="1">
        <v>230.0</v>
      </c>
      <c r="Z269" s="1">
        <v>349.0</v>
      </c>
      <c r="AA269">
        <f t="shared" si="3"/>
        <v>2111</v>
      </c>
      <c r="AB269" s="1"/>
      <c r="AC269" s="1" t="s">
        <v>298</v>
      </c>
      <c r="AD269" s="2">
        <f t="shared" ref="AD269:AE269" si="271">(Y269-L269)/Y269</f>
        <v>-0.8913043478</v>
      </c>
      <c r="AE269" s="2">
        <f t="shared" si="271"/>
        <v>-0.09455587393</v>
      </c>
      <c r="AF269" s="2">
        <f t="shared" si="5"/>
        <v>-0.4929301109</v>
      </c>
    </row>
    <row r="270">
      <c r="A270" s="1" t="s">
        <v>299</v>
      </c>
      <c r="B270" s="1">
        <v>38.9424753556028</v>
      </c>
      <c r="C270" s="1">
        <v>-77.0326781272888</v>
      </c>
      <c r="D270" s="1" t="str">
        <f>vlookup(A270,'Copy of Geographic Info'!A$1:D$658,3,0)</f>
        <v>Brightwood Park, Crestwood, Petworth</v>
      </c>
      <c r="E270" s="1">
        <f>vlookup(A270,'When did stations become introd'!269:1270,23,0)</f>
        <v>0</v>
      </c>
      <c r="F270" s="1">
        <v>156.0</v>
      </c>
      <c r="G270" s="1">
        <v>181.0</v>
      </c>
      <c r="H270" s="1">
        <v>206.0</v>
      </c>
      <c r="I270" s="1">
        <v>169.0</v>
      </c>
      <c r="J270" s="1">
        <v>260.0</v>
      </c>
      <c r="K270" s="1">
        <v>243.0</v>
      </c>
      <c r="L270" s="1">
        <v>244.0</v>
      </c>
      <c r="M270" s="1">
        <v>245.0</v>
      </c>
      <c r="N270" s="1">
        <v>218.0</v>
      </c>
      <c r="O270" s="1">
        <v>164.0</v>
      </c>
      <c r="P270" s="1">
        <v>104.0</v>
      </c>
      <c r="Q270" s="1">
        <f t="shared" si="2"/>
        <v>2190</v>
      </c>
      <c r="R270" s="1">
        <v>68.0</v>
      </c>
      <c r="S270" s="1">
        <v>43.0</v>
      </c>
      <c r="T270" s="1">
        <v>120.0</v>
      </c>
      <c r="U270" s="1">
        <v>164.0</v>
      </c>
      <c r="V270" s="1">
        <v>208.0</v>
      </c>
      <c r="W270" s="1">
        <v>260.0</v>
      </c>
      <c r="X270" s="1">
        <v>306.0</v>
      </c>
      <c r="Y270" s="1">
        <v>342.0</v>
      </c>
      <c r="Z270" s="1">
        <v>359.0</v>
      </c>
      <c r="AA270">
        <f t="shared" si="3"/>
        <v>1870</v>
      </c>
      <c r="AB270" s="1"/>
      <c r="AC270" s="1" t="s">
        <v>299</v>
      </c>
      <c r="AD270" s="2">
        <f t="shared" ref="AD270:AE270" si="272">(Y270-L270)/Y270</f>
        <v>0.2865497076</v>
      </c>
      <c r="AE270" s="2">
        <f t="shared" si="272"/>
        <v>0.3175487465</v>
      </c>
      <c r="AF270" s="2">
        <f t="shared" si="5"/>
        <v>0.3020492271</v>
      </c>
    </row>
    <row r="271">
      <c r="A271" s="1" t="s">
        <v>300</v>
      </c>
      <c r="B271" s="1">
        <v>38.8858348333333</v>
      </c>
      <c r="C271" s="1">
        <v>-77.0977958333333</v>
      </c>
      <c r="D271" s="1" t="str">
        <f>vlookup(A271,'Copy of Geographic Info'!A$1:D$658,3,0)</f>
        <v/>
      </c>
      <c r="E271" s="1">
        <f>vlookup(A271,'When did stations become introd'!270:1271,23,0)</f>
        <v>0</v>
      </c>
      <c r="F271" s="1">
        <v>152.0</v>
      </c>
      <c r="G271" s="1">
        <v>127.0</v>
      </c>
      <c r="H271" s="1">
        <v>118.0</v>
      </c>
      <c r="I271" s="1">
        <v>153.0</v>
      </c>
      <c r="J271" s="1">
        <v>241.0</v>
      </c>
      <c r="K271" s="1">
        <v>256.0</v>
      </c>
      <c r="L271" s="1">
        <v>241.0</v>
      </c>
      <c r="M271" s="1">
        <v>214.0</v>
      </c>
      <c r="N271" s="1">
        <v>218.0</v>
      </c>
      <c r="O271" s="1">
        <v>166.0</v>
      </c>
      <c r="P271" s="1">
        <v>98.0</v>
      </c>
      <c r="Q271" s="1">
        <f t="shared" si="2"/>
        <v>1984</v>
      </c>
      <c r="R271" s="1">
        <v>79.0</v>
      </c>
      <c r="S271" s="1">
        <v>67.0</v>
      </c>
      <c r="T271" s="1">
        <v>131.0</v>
      </c>
      <c r="U271" s="1">
        <v>156.0</v>
      </c>
      <c r="V271" s="1">
        <v>161.0</v>
      </c>
      <c r="W271" s="1">
        <v>211.0</v>
      </c>
      <c r="X271" s="1">
        <v>227.0</v>
      </c>
      <c r="Y271" s="1">
        <v>235.0</v>
      </c>
      <c r="Z271" s="1">
        <v>283.0</v>
      </c>
      <c r="AA271">
        <f t="shared" si="3"/>
        <v>1550</v>
      </c>
      <c r="AB271" s="1"/>
      <c r="AC271" s="1" t="s">
        <v>300</v>
      </c>
      <c r="AD271" s="2">
        <f t="shared" ref="AD271:AE271" si="273">(Y271-L271)/Y271</f>
        <v>-0.02553191489</v>
      </c>
      <c r="AE271" s="2">
        <f t="shared" si="273"/>
        <v>0.2438162544</v>
      </c>
      <c r="AF271" s="2">
        <f t="shared" si="5"/>
        <v>0.1091421698</v>
      </c>
    </row>
    <row r="272">
      <c r="A272" s="1" t="s">
        <v>301</v>
      </c>
      <c r="B272" s="1">
        <v>38.9498308333333</v>
      </c>
      <c r="C272" s="1">
        <v>-77.0802108333333</v>
      </c>
      <c r="D272" s="1" t="str">
        <f>vlookup(A272,'Copy of Geographic Info'!A$1:D$658,3,0)</f>
        <v>Friendship Heights, American University Park, Tenleytown</v>
      </c>
      <c r="E272" s="1">
        <f>vlookup(A272,'When did stations become introd'!271:1272,23,0)</f>
        <v>0</v>
      </c>
      <c r="F272" s="1">
        <v>149.0</v>
      </c>
      <c r="G272" s="1">
        <v>155.0</v>
      </c>
      <c r="H272" s="1">
        <v>148.0</v>
      </c>
      <c r="I272" s="1">
        <v>98.0</v>
      </c>
      <c r="J272" s="1">
        <v>157.0</v>
      </c>
      <c r="K272" s="1">
        <v>184.0</v>
      </c>
      <c r="L272" s="1">
        <v>230.0</v>
      </c>
      <c r="M272" s="1">
        <v>297.0</v>
      </c>
      <c r="N272" s="1">
        <v>201.0</v>
      </c>
      <c r="O272" s="1">
        <v>145.0</v>
      </c>
      <c r="P272" s="1">
        <v>102.0</v>
      </c>
      <c r="Q272" s="1">
        <f t="shared" si="2"/>
        <v>1866</v>
      </c>
      <c r="R272" s="1">
        <v>94.0</v>
      </c>
      <c r="S272" s="1">
        <v>78.0</v>
      </c>
      <c r="T272" s="1">
        <v>134.0</v>
      </c>
      <c r="U272" s="1">
        <v>170.0</v>
      </c>
      <c r="V272" s="1">
        <v>179.0</v>
      </c>
      <c r="W272" s="1">
        <v>133.0</v>
      </c>
      <c r="X272" s="1">
        <v>131.0</v>
      </c>
      <c r="Y272" s="1">
        <v>175.0</v>
      </c>
      <c r="Z272" s="1">
        <v>174.0</v>
      </c>
      <c r="AA272">
        <f t="shared" si="3"/>
        <v>1268</v>
      </c>
      <c r="AB272" s="1"/>
      <c r="AC272" s="1" t="s">
        <v>301</v>
      </c>
      <c r="AD272" s="2">
        <f t="shared" ref="AD272:AE272" si="274">(Y272-L272)/Y272</f>
        <v>-0.3142857143</v>
      </c>
      <c r="AE272" s="2">
        <f t="shared" si="274"/>
        <v>-0.7068965517</v>
      </c>
      <c r="AF272" s="2">
        <f t="shared" si="5"/>
        <v>-0.510591133</v>
      </c>
    </row>
    <row r="273">
      <c r="A273" s="1" t="s">
        <v>302</v>
      </c>
      <c r="B273" s="1">
        <v>38.964992</v>
      </c>
      <c r="C273" s="1">
        <v>-77.103381</v>
      </c>
      <c r="D273" s="1" t="str">
        <f>vlookup(A273,'Copy of Geographic Info'!A$1:D$658,3,0)</f>
        <v/>
      </c>
      <c r="E273" s="1">
        <f>vlookup(A273,'When did stations become introd'!272:1273,23,0)</f>
        <v>0</v>
      </c>
      <c r="F273" s="1">
        <v>148.0</v>
      </c>
      <c r="G273" s="1">
        <v>121.0</v>
      </c>
      <c r="H273" s="1">
        <v>176.0</v>
      </c>
      <c r="I273" s="1">
        <v>353.0</v>
      </c>
      <c r="J273" s="1">
        <v>303.0</v>
      </c>
      <c r="K273" s="1">
        <v>321.0</v>
      </c>
      <c r="L273" s="1">
        <v>268.0</v>
      </c>
      <c r="M273" s="1">
        <v>330.0</v>
      </c>
      <c r="N273" s="1">
        <v>296.0</v>
      </c>
      <c r="O273" s="1">
        <v>179.0</v>
      </c>
      <c r="P273" s="1">
        <v>112.0</v>
      </c>
      <c r="Q273" s="1">
        <f t="shared" si="2"/>
        <v>2607</v>
      </c>
      <c r="R273" s="1">
        <v>93.0</v>
      </c>
      <c r="S273" s="1">
        <v>89.0</v>
      </c>
      <c r="T273" s="1">
        <v>182.0</v>
      </c>
      <c r="U273" s="1">
        <v>222.0</v>
      </c>
      <c r="V273" s="1">
        <v>249.0</v>
      </c>
      <c r="W273" s="1">
        <v>196.0</v>
      </c>
      <c r="X273" s="1">
        <v>253.0</v>
      </c>
      <c r="Y273" s="1">
        <v>194.0</v>
      </c>
      <c r="Z273" s="1">
        <v>225.0</v>
      </c>
      <c r="AA273">
        <f t="shared" si="3"/>
        <v>1703</v>
      </c>
      <c r="AB273" s="1"/>
      <c r="AC273" s="1" t="s">
        <v>302</v>
      </c>
      <c r="AD273" s="2">
        <f t="shared" ref="AD273:AE273" si="275">(Y273-L273)/Y273</f>
        <v>-0.381443299</v>
      </c>
      <c r="AE273" s="2">
        <f t="shared" si="275"/>
        <v>-0.4666666667</v>
      </c>
      <c r="AF273" s="2">
        <f t="shared" si="5"/>
        <v>-0.4240549828</v>
      </c>
    </row>
    <row r="274">
      <c r="A274" s="1" t="s">
        <v>303</v>
      </c>
      <c r="B274" s="1">
        <v>38.956432</v>
      </c>
      <c r="C274" s="1">
        <v>-77.032947</v>
      </c>
      <c r="D274" s="1" t="str">
        <f>vlookup(A274,'Copy of Geographic Info'!A$1:D$658,3,0)</f>
        <v>Brightwood Park, Crestwood, Petworth</v>
      </c>
      <c r="E274" s="1">
        <f>vlookup(A274,'When did stations become introd'!273:1274,23,0)</f>
        <v>0</v>
      </c>
      <c r="F274" s="1">
        <v>147.0</v>
      </c>
      <c r="G274" s="1">
        <v>124.0</v>
      </c>
      <c r="H274" s="1">
        <v>186.0</v>
      </c>
      <c r="I274" s="1">
        <v>279.0</v>
      </c>
      <c r="J274" s="1">
        <v>447.0</v>
      </c>
      <c r="K274" s="1">
        <v>441.0</v>
      </c>
      <c r="L274" s="1">
        <v>396.0</v>
      </c>
      <c r="M274" s="1">
        <v>348.0</v>
      </c>
      <c r="N274" s="1">
        <v>373.0</v>
      </c>
      <c r="O274" s="1">
        <v>251.0</v>
      </c>
      <c r="P274" s="1">
        <v>144.0</v>
      </c>
      <c r="Q274" s="1">
        <f t="shared" si="2"/>
        <v>3136</v>
      </c>
      <c r="R274" s="1">
        <v>149.0</v>
      </c>
      <c r="S274" s="1">
        <v>89.0</v>
      </c>
      <c r="T274" s="1">
        <v>246.0</v>
      </c>
      <c r="U274" s="1">
        <v>230.0</v>
      </c>
      <c r="V274" s="1">
        <v>282.0</v>
      </c>
      <c r="W274" s="1">
        <v>299.0</v>
      </c>
      <c r="X274" s="1">
        <v>299.0</v>
      </c>
      <c r="Y274" s="1">
        <v>396.0</v>
      </c>
      <c r="Z274" s="1">
        <v>331.0</v>
      </c>
      <c r="AA274">
        <f t="shared" si="3"/>
        <v>2321</v>
      </c>
      <c r="AB274" s="1"/>
      <c r="AC274" s="1" t="s">
        <v>303</v>
      </c>
      <c r="AD274" s="2">
        <f t="shared" ref="AD274:AE274" si="276">(Y274-L274)/Y274</f>
        <v>0</v>
      </c>
      <c r="AE274" s="2">
        <f t="shared" si="276"/>
        <v>-0.05135951662</v>
      </c>
      <c r="AF274" s="2">
        <f t="shared" si="5"/>
        <v>-0.02567975831</v>
      </c>
    </row>
    <row r="275">
      <c r="A275" s="1" t="s">
        <v>304</v>
      </c>
      <c r="B275" s="1">
        <v>38.992375</v>
      </c>
      <c r="C275" s="1">
        <v>-77.100104</v>
      </c>
      <c r="D275" s="1" t="str">
        <f>vlookup(A275,'Copy of Geographic Info'!A$1:D$658,3,0)</f>
        <v/>
      </c>
      <c r="E275" s="1">
        <f>vlookup(A275,'When did stations become introd'!274:1275,23,0)</f>
        <v>0</v>
      </c>
      <c r="F275" s="1">
        <v>147.0</v>
      </c>
      <c r="G275" s="1">
        <v>124.0</v>
      </c>
      <c r="H275" s="1">
        <v>120.0</v>
      </c>
      <c r="I275" s="1">
        <v>186.0</v>
      </c>
      <c r="J275" s="1">
        <v>206.0</v>
      </c>
      <c r="K275" s="1">
        <v>168.0</v>
      </c>
      <c r="L275" s="1">
        <v>228.0</v>
      </c>
      <c r="M275" s="1">
        <v>227.0</v>
      </c>
      <c r="N275" s="1">
        <v>181.0</v>
      </c>
      <c r="O275" s="1">
        <v>100.0</v>
      </c>
      <c r="P275" s="1">
        <v>55.0</v>
      </c>
      <c r="Q275" s="1">
        <f t="shared" si="2"/>
        <v>1742</v>
      </c>
      <c r="R275" s="1">
        <v>52.0</v>
      </c>
      <c r="S275" s="1">
        <v>42.0</v>
      </c>
      <c r="T275" s="1">
        <v>105.0</v>
      </c>
      <c r="U275" s="1">
        <v>110.0</v>
      </c>
      <c r="V275" s="1">
        <v>101.0</v>
      </c>
      <c r="W275" s="1">
        <v>127.0</v>
      </c>
      <c r="X275" s="1">
        <v>162.0</v>
      </c>
      <c r="Y275" s="1">
        <v>179.0</v>
      </c>
      <c r="Z275" s="1">
        <v>192.0</v>
      </c>
      <c r="AA275">
        <f t="shared" si="3"/>
        <v>1070</v>
      </c>
      <c r="AB275" s="1"/>
      <c r="AC275" s="1" t="s">
        <v>304</v>
      </c>
      <c r="AD275" s="2">
        <f t="shared" ref="AD275:AE275" si="277">(Y275-L275)/Y275</f>
        <v>-0.2737430168</v>
      </c>
      <c r="AE275" s="2">
        <f t="shared" si="277"/>
        <v>-0.1822916667</v>
      </c>
      <c r="AF275" s="2">
        <f t="shared" si="5"/>
        <v>-0.2280173417</v>
      </c>
    </row>
    <row r="276">
      <c r="A276" s="1" t="s">
        <v>305</v>
      </c>
      <c r="B276" s="1">
        <v>38.876211</v>
      </c>
      <c r="C276" s="1">
        <v>-77.012443</v>
      </c>
      <c r="D276" s="1" t="str">
        <f>vlookup(A276,'Copy of Geographic Info'!A$1:D$658,3,0)</f>
        <v>Southwest Employment Area, Southwest/Waterfront, Fort McNair, Buzzard Point</v>
      </c>
      <c r="E276" s="1">
        <f>vlookup(A276,'When did stations become introd'!275:1276,23,0)</f>
        <v>0</v>
      </c>
      <c r="F276" s="1">
        <v>146.0</v>
      </c>
      <c r="G276" s="1">
        <v>140.0</v>
      </c>
      <c r="H276" s="1">
        <v>136.0</v>
      </c>
      <c r="I276" s="1">
        <v>183.0</v>
      </c>
      <c r="J276" s="1">
        <v>261.0</v>
      </c>
      <c r="K276" s="1">
        <v>272.0</v>
      </c>
      <c r="L276" s="1">
        <v>246.0</v>
      </c>
      <c r="M276" s="1">
        <v>252.0</v>
      </c>
      <c r="N276" s="1">
        <v>217.0</v>
      </c>
      <c r="O276" s="1">
        <v>208.0</v>
      </c>
      <c r="P276" s="1">
        <v>89.0</v>
      </c>
      <c r="Q276" s="1">
        <f t="shared" si="2"/>
        <v>2150</v>
      </c>
      <c r="R276" s="1">
        <v>87.0</v>
      </c>
      <c r="S276" s="1">
        <v>91.0</v>
      </c>
      <c r="T276" s="1">
        <v>154.0</v>
      </c>
      <c r="U276" s="1">
        <v>150.0</v>
      </c>
      <c r="V276" s="1">
        <v>231.0</v>
      </c>
      <c r="W276" s="1">
        <v>294.0</v>
      </c>
      <c r="X276" s="1">
        <v>270.0</v>
      </c>
      <c r="Y276" s="1">
        <v>250.0</v>
      </c>
      <c r="Z276" s="1">
        <v>265.0</v>
      </c>
      <c r="AA276">
        <f t="shared" si="3"/>
        <v>1792</v>
      </c>
      <c r="AB276" s="1"/>
      <c r="AC276" s="1" t="s">
        <v>305</v>
      </c>
      <c r="AD276" s="2">
        <f t="shared" ref="AD276:AE276" si="278">(Y276-L276)/Y276</f>
        <v>0.016</v>
      </c>
      <c r="AE276" s="2">
        <f t="shared" si="278"/>
        <v>0.04905660377</v>
      </c>
      <c r="AF276" s="2">
        <f t="shared" si="5"/>
        <v>0.03252830189</v>
      </c>
    </row>
    <row r="277">
      <c r="A277" s="1" t="s">
        <v>306</v>
      </c>
      <c r="B277" s="1">
        <v>38.798133</v>
      </c>
      <c r="C277" s="1">
        <v>-77.0487</v>
      </c>
      <c r="D277" s="1" t="str">
        <f>vlookup(A277,'Copy of Geographic Info'!A$1:D$658,3,0)</f>
        <v/>
      </c>
      <c r="E277" s="1">
        <f>vlookup(A277,'When did stations become introd'!276:1277,23,0)</f>
        <v>0</v>
      </c>
      <c r="F277" s="1">
        <v>145.0</v>
      </c>
      <c r="G277" s="1">
        <v>104.0</v>
      </c>
      <c r="H277" s="1">
        <v>126.0</v>
      </c>
      <c r="I277" s="1">
        <v>444.0</v>
      </c>
      <c r="J277" s="1">
        <v>415.0</v>
      </c>
      <c r="K277" s="1">
        <v>173.0</v>
      </c>
      <c r="L277" s="1">
        <v>156.0</v>
      </c>
      <c r="M277" s="1">
        <v>155.0</v>
      </c>
      <c r="N277" s="1">
        <v>96.0</v>
      </c>
      <c r="O277" s="1">
        <v>77.0</v>
      </c>
      <c r="P277" s="1">
        <v>42.0</v>
      </c>
      <c r="Q277" s="1">
        <f t="shared" si="2"/>
        <v>1933</v>
      </c>
      <c r="R277" s="1">
        <v>24.0</v>
      </c>
      <c r="S277" s="1">
        <v>15.0</v>
      </c>
      <c r="T277" s="1">
        <v>88.0</v>
      </c>
      <c r="U277" s="1">
        <v>74.0</v>
      </c>
      <c r="V277" s="1">
        <v>117.0</v>
      </c>
      <c r="W277" s="1">
        <v>102.0</v>
      </c>
      <c r="X277" s="1">
        <v>131.0</v>
      </c>
      <c r="Y277" s="1">
        <v>147.0</v>
      </c>
      <c r="Z277" s="1">
        <v>136.0</v>
      </c>
      <c r="AA277">
        <f t="shared" si="3"/>
        <v>834</v>
      </c>
      <c r="AB277" s="1"/>
      <c r="AC277" s="1" t="s">
        <v>306</v>
      </c>
      <c r="AD277" s="2">
        <f t="shared" ref="AD277:AE277" si="279">(Y277-L277)/Y277</f>
        <v>-0.0612244898</v>
      </c>
      <c r="AE277" s="2">
        <f t="shared" si="279"/>
        <v>-0.1397058824</v>
      </c>
      <c r="AF277" s="2">
        <f t="shared" si="5"/>
        <v>-0.1004651861</v>
      </c>
    </row>
    <row r="278">
      <c r="A278" s="1" t="s">
        <v>307</v>
      </c>
      <c r="B278" s="1">
        <v>38.8123165</v>
      </c>
      <c r="C278" s="1">
        <v>-77.0406698333333</v>
      </c>
      <c r="D278" s="1" t="str">
        <f>vlookup(A278,'Copy of Geographic Info'!A$1:D$658,3,0)</f>
        <v/>
      </c>
      <c r="E278" s="1">
        <f>vlookup(A278,'When did stations become introd'!277:1278,23,0)</f>
        <v>0</v>
      </c>
      <c r="F278" s="1">
        <v>144.0</v>
      </c>
      <c r="G278" s="1">
        <v>131.0</v>
      </c>
      <c r="H278" s="1">
        <v>163.0</v>
      </c>
      <c r="I278" s="1">
        <v>380.0</v>
      </c>
      <c r="J278" s="1">
        <v>400.0</v>
      </c>
      <c r="K278" s="1">
        <v>277.0</v>
      </c>
      <c r="L278" s="1">
        <v>316.0</v>
      </c>
      <c r="M278" s="1">
        <v>291.0</v>
      </c>
      <c r="N278" s="1">
        <v>222.0</v>
      </c>
      <c r="O278" s="1">
        <v>171.0</v>
      </c>
      <c r="P278" s="1">
        <v>63.0</v>
      </c>
      <c r="Q278" s="1">
        <f t="shared" si="2"/>
        <v>2558</v>
      </c>
      <c r="R278" s="1">
        <v>58.0</v>
      </c>
      <c r="S278" s="1">
        <v>21.0</v>
      </c>
      <c r="T278" s="1">
        <v>172.0</v>
      </c>
      <c r="U278" s="1">
        <v>205.0</v>
      </c>
      <c r="V278" s="1">
        <v>253.0</v>
      </c>
      <c r="W278" s="1">
        <v>250.0</v>
      </c>
      <c r="X278" s="1">
        <v>219.0</v>
      </c>
      <c r="Y278" s="1">
        <v>182.0</v>
      </c>
      <c r="Z278" s="1">
        <v>290.0</v>
      </c>
      <c r="AA278">
        <f t="shared" si="3"/>
        <v>1650</v>
      </c>
      <c r="AB278" s="1"/>
      <c r="AC278" s="1" t="s">
        <v>307</v>
      </c>
      <c r="AD278" s="2">
        <f t="shared" ref="AD278:AE278" si="280">(Y278-L278)/Y278</f>
        <v>-0.7362637363</v>
      </c>
      <c r="AE278" s="2">
        <f t="shared" si="280"/>
        <v>-0.003448275862</v>
      </c>
      <c r="AF278" s="2">
        <f t="shared" si="5"/>
        <v>-0.3698560061</v>
      </c>
    </row>
    <row r="279">
      <c r="A279" s="1" t="s">
        <v>308</v>
      </c>
      <c r="B279" s="1">
        <v>38.8593083333333</v>
      </c>
      <c r="C279" s="1">
        <v>-77.0632805</v>
      </c>
      <c r="D279" s="1" t="str">
        <f>vlookup(A279,'Copy of Geographic Info'!A$1:D$658,3,0)</f>
        <v/>
      </c>
      <c r="E279" s="1">
        <f>vlookup(A279,'When did stations become introd'!278:1279,23,0)</f>
        <v>0</v>
      </c>
      <c r="F279" s="1">
        <v>144.0</v>
      </c>
      <c r="G279" s="1">
        <v>112.0</v>
      </c>
      <c r="H279" s="1">
        <v>152.0</v>
      </c>
      <c r="I279" s="1">
        <v>167.0</v>
      </c>
      <c r="J279" s="1">
        <v>236.0</v>
      </c>
      <c r="K279" s="1">
        <v>271.0</v>
      </c>
      <c r="L279" s="1">
        <v>280.0</v>
      </c>
      <c r="M279" s="1">
        <v>244.0</v>
      </c>
      <c r="N279" s="1">
        <v>177.0</v>
      </c>
      <c r="O279" s="1">
        <v>130.0</v>
      </c>
      <c r="P279" s="1">
        <v>79.0</v>
      </c>
      <c r="Q279" s="1">
        <f t="shared" si="2"/>
        <v>1992</v>
      </c>
      <c r="R279" s="1">
        <v>78.0</v>
      </c>
      <c r="S279" s="1">
        <v>60.0</v>
      </c>
      <c r="T279" s="1">
        <v>147.0</v>
      </c>
      <c r="U279" s="1">
        <v>223.0</v>
      </c>
      <c r="V279" s="1">
        <v>177.0</v>
      </c>
      <c r="W279" s="1">
        <v>187.0</v>
      </c>
      <c r="X279" s="1">
        <v>208.0</v>
      </c>
      <c r="Y279" s="1">
        <v>227.0</v>
      </c>
      <c r="Z279" s="1">
        <v>198.0</v>
      </c>
      <c r="AA279">
        <f t="shared" si="3"/>
        <v>1505</v>
      </c>
      <c r="AB279" s="1"/>
      <c r="AC279" s="1" t="s">
        <v>308</v>
      </c>
      <c r="AD279" s="2">
        <f t="shared" ref="AD279:AE279" si="281">(Y279-L279)/Y279</f>
        <v>-0.2334801762</v>
      </c>
      <c r="AE279" s="2">
        <f t="shared" si="281"/>
        <v>-0.2323232323</v>
      </c>
      <c r="AF279" s="2">
        <f t="shared" si="5"/>
        <v>-0.2329017043</v>
      </c>
    </row>
    <row r="280">
      <c r="A280" s="1" t="s">
        <v>309</v>
      </c>
      <c r="B280" s="1">
        <v>38.869442</v>
      </c>
      <c r="C280" s="1">
        <v>-77.104503</v>
      </c>
      <c r="D280" s="1" t="str">
        <f>vlookup(A280,'Copy of Geographic Info'!A$1:D$658,3,0)</f>
        <v/>
      </c>
      <c r="E280" s="1">
        <f>vlookup(A280,'When did stations become introd'!279:1280,23,0)</f>
        <v>0</v>
      </c>
      <c r="F280" s="1">
        <v>142.0</v>
      </c>
      <c r="G280" s="1">
        <v>140.0</v>
      </c>
      <c r="H280" s="1">
        <v>104.0</v>
      </c>
      <c r="I280" s="1">
        <v>18.0</v>
      </c>
      <c r="J280" s="1">
        <v>22.0</v>
      </c>
      <c r="K280" s="1">
        <v>22.0</v>
      </c>
      <c r="L280" s="1">
        <v>51.0</v>
      </c>
      <c r="M280" s="1">
        <v>40.0</v>
      </c>
      <c r="N280" s="1">
        <v>27.0</v>
      </c>
      <c r="O280" s="1">
        <v>17.0</v>
      </c>
      <c r="P280" s="1">
        <v>7.0</v>
      </c>
      <c r="Q280" s="1">
        <f t="shared" si="2"/>
        <v>590</v>
      </c>
      <c r="R280" s="1">
        <v>16.0</v>
      </c>
      <c r="S280" s="1">
        <v>13.0</v>
      </c>
      <c r="T280" s="1">
        <v>37.0</v>
      </c>
      <c r="U280" s="1">
        <v>21.0</v>
      </c>
      <c r="V280" s="1">
        <v>23.0</v>
      </c>
      <c r="W280" s="1">
        <v>20.0</v>
      </c>
      <c r="X280" s="1">
        <v>33.0</v>
      </c>
      <c r="Y280" s="1">
        <v>51.0</v>
      </c>
      <c r="Z280" s="1">
        <v>47.0</v>
      </c>
      <c r="AA280">
        <f t="shared" si="3"/>
        <v>261</v>
      </c>
      <c r="AB280" s="1"/>
      <c r="AC280" s="1" t="s">
        <v>309</v>
      </c>
      <c r="AD280" s="2">
        <f t="shared" ref="AD280:AE280" si="282">(Y280-L280)/Y280</f>
        <v>0</v>
      </c>
      <c r="AE280" s="2">
        <f t="shared" si="282"/>
        <v>0.1489361702</v>
      </c>
      <c r="AF280" s="2">
        <f t="shared" si="5"/>
        <v>0.07446808511</v>
      </c>
    </row>
    <row r="281">
      <c r="A281" s="1" t="s">
        <v>310</v>
      </c>
      <c r="B281" s="1">
        <v>38.871822</v>
      </c>
      <c r="C281" s="1">
        <v>-77.107906</v>
      </c>
      <c r="D281" s="1" t="str">
        <f>vlookup(A281,'Copy of Geographic Info'!A$1:D$658,3,0)</f>
        <v/>
      </c>
      <c r="E281" s="1">
        <f>vlookup(A281,'When did stations become introd'!280:1281,23,0)</f>
        <v>0</v>
      </c>
      <c r="F281" s="1">
        <v>142.0</v>
      </c>
      <c r="G281" s="1">
        <v>107.0</v>
      </c>
      <c r="H281" s="1">
        <v>95.0</v>
      </c>
      <c r="I281" s="1">
        <v>115.0</v>
      </c>
      <c r="J281" s="1">
        <v>126.0</v>
      </c>
      <c r="K281" s="1">
        <v>120.0</v>
      </c>
      <c r="L281" s="1">
        <v>109.0</v>
      </c>
      <c r="M281" s="1">
        <v>88.0</v>
      </c>
      <c r="N281" s="1">
        <v>61.0</v>
      </c>
      <c r="O281" s="1">
        <v>40.0</v>
      </c>
      <c r="P281" s="1">
        <v>35.0</v>
      </c>
      <c r="Q281" s="1">
        <f t="shared" si="2"/>
        <v>1038</v>
      </c>
      <c r="R281" s="1">
        <v>29.0</v>
      </c>
      <c r="S281" s="1">
        <v>46.0</v>
      </c>
      <c r="T281" s="1">
        <v>75.0</v>
      </c>
      <c r="U281" s="1">
        <v>93.0</v>
      </c>
      <c r="V281" s="1">
        <v>127.0</v>
      </c>
      <c r="W281" s="1">
        <v>154.0</v>
      </c>
      <c r="X281" s="1">
        <v>82.0</v>
      </c>
      <c r="Y281" s="1">
        <v>158.0</v>
      </c>
      <c r="Z281" s="1">
        <v>152.0</v>
      </c>
      <c r="AA281">
        <f t="shared" si="3"/>
        <v>916</v>
      </c>
      <c r="AB281" s="1"/>
      <c r="AC281" s="1" t="s">
        <v>310</v>
      </c>
      <c r="AD281" s="2">
        <f t="shared" ref="AD281:AE281" si="283">(Y281-L281)/Y281</f>
        <v>0.3101265823</v>
      </c>
      <c r="AE281" s="2">
        <f t="shared" si="283"/>
        <v>0.4210526316</v>
      </c>
      <c r="AF281" s="2">
        <f t="shared" si="5"/>
        <v>0.3655896069</v>
      </c>
    </row>
    <row r="282">
      <c r="A282" s="1" t="s">
        <v>311</v>
      </c>
      <c r="B282" s="1">
        <v>38.8696831486163</v>
      </c>
      <c r="C282" s="1">
        <v>-77.0108154416084</v>
      </c>
      <c r="D282" s="1" t="str">
        <f>vlookup(A282,'Copy of Geographic Info'!A$1:D$658,3,0)</f>
        <v>Southwest Employment Area, Southwest/Waterfront, Fort McNair, Buzzard Point</v>
      </c>
      <c r="E282" s="1">
        <f>vlookup(A282,'When did stations become introd'!281:1282,23,0)</f>
        <v>0</v>
      </c>
      <c r="F282" s="1">
        <v>138.0</v>
      </c>
      <c r="G282" s="1">
        <v>157.0</v>
      </c>
      <c r="H282" s="1">
        <v>208.0</v>
      </c>
      <c r="I282" s="1">
        <v>304.0</v>
      </c>
      <c r="J282" s="1">
        <v>398.0</v>
      </c>
      <c r="K282" s="1">
        <v>365.0</v>
      </c>
      <c r="L282" s="1">
        <v>274.0</v>
      </c>
      <c r="M282" s="1">
        <v>278.0</v>
      </c>
      <c r="N282" s="1">
        <v>278.0</v>
      </c>
      <c r="O282" s="1">
        <v>169.0</v>
      </c>
      <c r="P282" s="1">
        <v>109.0</v>
      </c>
      <c r="Q282" s="1">
        <f t="shared" si="2"/>
        <v>2678</v>
      </c>
      <c r="R282" s="1">
        <v>62.0</v>
      </c>
      <c r="S282" s="1">
        <v>43.0</v>
      </c>
      <c r="T282" s="1">
        <v>140.0</v>
      </c>
      <c r="U282" s="1">
        <v>221.0</v>
      </c>
      <c r="V282" s="1">
        <v>258.0</v>
      </c>
      <c r="W282" s="1">
        <v>221.0</v>
      </c>
      <c r="X282" s="1">
        <v>357.0</v>
      </c>
      <c r="Y282" s="1">
        <v>307.0</v>
      </c>
      <c r="Z282" s="1">
        <v>417.0</v>
      </c>
      <c r="AA282">
        <f t="shared" si="3"/>
        <v>2026</v>
      </c>
      <c r="AB282" s="1"/>
      <c r="AC282" s="1" t="s">
        <v>311</v>
      </c>
      <c r="AD282" s="2">
        <f t="shared" ref="AD282:AE282" si="284">(Y282-L282)/Y282</f>
        <v>0.1074918567</v>
      </c>
      <c r="AE282" s="2">
        <f t="shared" si="284"/>
        <v>0.3333333333</v>
      </c>
      <c r="AF282" s="2">
        <f t="shared" si="5"/>
        <v>0.220412595</v>
      </c>
    </row>
    <row r="283">
      <c r="A283" s="1" t="s">
        <v>312</v>
      </c>
      <c r="B283" s="1">
        <v>38.9126418333333</v>
      </c>
      <c r="C283" s="1">
        <v>-76.9719806666666</v>
      </c>
      <c r="D283" s="1" t="str">
        <f>vlookup(A283,'Copy of Geographic Info'!A$1:D$658,3,0)</f>
        <v>Ivy City, Arboretum, Trinidad, Carver Langston</v>
      </c>
      <c r="E283" s="1">
        <f>vlookup(A283,'When did stations become introd'!282:1283,23,0)</f>
        <v>0</v>
      </c>
      <c r="F283" s="1">
        <v>136.0</v>
      </c>
      <c r="G283" s="1">
        <v>132.0</v>
      </c>
      <c r="H283" s="1">
        <v>282.0</v>
      </c>
      <c r="I283" s="1">
        <v>46.0</v>
      </c>
      <c r="J283" s="1">
        <v>233.0</v>
      </c>
      <c r="K283" s="1">
        <v>212.0</v>
      </c>
      <c r="L283" s="1">
        <v>411.0</v>
      </c>
      <c r="M283" s="1">
        <v>461.0</v>
      </c>
      <c r="N283" s="1">
        <v>357.0</v>
      </c>
      <c r="O283" s="1">
        <v>332.0</v>
      </c>
      <c r="P283" s="1">
        <v>127.0</v>
      </c>
      <c r="Q283" s="1">
        <f t="shared" si="2"/>
        <v>2729</v>
      </c>
      <c r="R283" s="1">
        <v>108.0</v>
      </c>
      <c r="S283" s="1">
        <v>73.0</v>
      </c>
      <c r="T283" s="1">
        <v>314.0</v>
      </c>
      <c r="U283" s="1">
        <v>496.0</v>
      </c>
      <c r="V283" s="1">
        <v>427.0</v>
      </c>
      <c r="W283" s="1">
        <v>255.0</v>
      </c>
      <c r="X283" s="1">
        <v>270.0</v>
      </c>
      <c r="Y283" s="1">
        <v>168.0</v>
      </c>
      <c r="Z283" s="1">
        <v>271.0</v>
      </c>
      <c r="AA283">
        <f t="shared" si="3"/>
        <v>2382</v>
      </c>
      <c r="AB283" s="1"/>
      <c r="AC283" s="1" t="s">
        <v>312</v>
      </c>
      <c r="AD283" s="2">
        <f t="shared" ref="AD283:AE283" si="285">(Y283-L283)/Y283</f>
        <v>-1.446428571</v>
      </c>
      <c r="AE283" s="2">
        <f t="shared" si="285"/>
        <v>-0.7011070111</v>
      </c>
      <c r="AF283" s="2">
        <f t="shared" si="5"/>
        <v>-1.073767791</v>
      </c>
    </row>
    <row r="284">
      <c r="A284" s="1" t="s">
        <v>313</v>
      </c>
      <c r="B284" s="1">
        <v>38.961763</v>
      </c>
      <c r="C284" s="1">
        <v>-77.085998</v>
      </c>
      <c r="D284" s="1" t="str">
        <f>vlookup(A284,'Copy of Geographic Info'!A$1:D$658,3,0)</f>
        <v/>
      </c>
      <c r="E284" s="1">
        <f>vlookup(A284,'When did stations become introd'!283:1284,23,0)</f>
        <v>0</v>
      </c>
      <c r="F284" s="1">
        <v>134.0</v>
      </c>
      <c r="G284" s="1">
        <v>109.0</v>
      </c>
      <c r="H284" s="1">
        <v>115.0</v>
      </c>
      <c r="I284" s="1">
        <v>123.0</v>
      </c>
      <c r="J284" s="1">
        <v>184.0</v>
      </c>
      <c r="K284" s="1">
        <v>201.0</v>
      </c>
      <c r="L284" s="1">
        <v>197.0</v>
      </c>
      <c r="M284" s="1">
        <v>200.0</v>
      </c>
      <c r="N284" s="1">
        <v>152.0</v>
      </c>
      <c r="O284" s="1">
        <v>132.0</v>
      </c>
      <c r="P284" s="1">
        <v>89.0</v>
      </c>
      <c r="Q284" s="1">
        <f t="shared" si="2"/>
        <v>1636</v>
      </c>
      <c r="R284" s="1">
        <v>78.0</v>
      </c>
      <c r="S284" s="1">
        <v>59.0</v>
      </c>
      <c r="T284" s="1">
        <v>108.0</v>
      </c>
      <c r="U284" s="1">
        <v>139.0</v>
      </c>
      <c r="V284" s="1">
        <v>130.0</v>
      </c>
      <c r="W284" s="1">
        <v>135.0</v>
      </c>
      <c r="X284" s="1">
        <v>160.0</v>
      </c>
      <c r="Y284" s="1">
        <v>197.0</v>
      </c>
      <c r="Z284" s="1">
        <v>166.0</v>
      </c>
      <c r="AA284">
        <f t="shared" si="3"/>
        <v>1172</v>
      </c>
      <c r="AB284" s="1"/>
      <c r="AC284" s="1" t="s">
        <v>313</v>
      </c>
      <c r="AD284" s="2">
        <f t="shared" ref="AD284:AE284" si="286">(Y284-L284)/Y284</f>
        <v>0</v>
      </c>
      <c r="AE284" s="2">
        <f t="shared" si="286"/>
        <v>-0.2048192771</v>
      </c>
      <c r="AF284" s="2">
        <f t="shared" si="5"/>
        <v>-0.1024096386</v>
      </c>
    </row>
    <row r="285">
      <c r="A285" s="1" t="s">
        <v>314</v>
      </c>
      <c r="B285" s="1">
        <v>38.892164</v>
      </c>
      <c r="C285" s="1">
        <v>-77.079375</v>
      </c>
      <c r="D285" s="1" t="str">
        <f>vlookup(A285,'Copy of Geographic Info'!A$1:D$658,3,0)</f>
        <v/>
      </c>
      <c r="E285" s="1">
        <f>vlookup(A285,'When did stations become introd'!284:1285,23,0)</f>
        <v>0</v>
      </c>
      <c r="F285" s="1">
        <v>134.0</v>
      </c>
      <c r="G285" s="1">
        <v>103.0</v>
      </c>
      <c r="H285" s="1">
        <v>118.0</v>
      </c>
      <c r="I285" s="1">
        <v>159.0</v>
      </c>
      <c r="J285" s="1">
        <v>143.0</v>
      </c>
      <c r="K285" s="1">
        <v>176.0</v>
      </c>
      <c r="L285" s="1">
        <v>231.0</v>
      </c>
      <c r="M285" s="1">
        <v>198.0</v>
      </c>
      <c r="N285" s="1">
        <v>160.0</v>
      </c>
      <c r="O285" s="1">
        <v>98.0</v>
      </c>
      <c r="P285" s="1">
        <v>60.0</v>
      </c>
      <c r="Q285" s="1">
        <f t="shared" si="2"/>
        <v>1580</v>
      </c>
      <c r="R285" s="1">
        <v>45.0</v>
      </c>
      <c r="S285" s="1">
        <v>23.0</v>
      </c>
      <c r="T285" s="1">
        <v>83.0</v>
      </c>
      <c r="U285" s="1">
        <v>84.0</v>
      </c>
      <c r="V285" s="1">
        <v>128.0</v>
      </c>
      <c r="W285" s="1">
        <v>125.0</v>
      </c>
      <c r="X285" s="1">
        <v>164.0</v>
      </c>
      <c r="Y285" s="1">
        <v>129.0</v>
      </c>
      <c r="Z285" s="1">
        <v>145.0</v>
      </c>
      <c r="AA285">
        <f t="shared" si="3"/>
        <v>926</v>
      </c>
      <c r="AB285" s="1"/>
      <c r="AC285" s="1" t="s">
        <v>314</v>
      </c>
      <c r="AD285" s="2">
        <f t="shared" ref="AD285:AE285" si="287">(Y285-L285)/Y285</f>
        <v>-0.7906976744</v>
      </c>
      <c r="AE285" s="2">
        <f t="shared" si="287"/>
        <v>-0.3655172414</v>
      </c>
      <c r="AF285" s="2">
        <f t="shared" si="5"/>
        <v>-0.5781074579</v>
      </c>
    </row>
    <row r="286">
      <c r="A286" s="1" t="s">
        <v>315</v>
      </c>
      <c r="B286" s="1">
        <v>38.892556</v>
      </c>
      <c r="C286" s="1">
        <v>-77.082089</v>
      </c>
      <c r="D286" s="1" t="str">
        <f>vlookup(A286,'Copy of Geographic Info'!A$1:D$658,3,0)</f>
        <v/>
      </c>
      <c r="E286" s="1">
        <f>vlookup(A286,'When did stations become introd'!285:1286,23,0)</f>
        <v>0</v>
      </c>
      <c r="F286" s="1">
        <v>132.0</v>
      </c>
      <c r="G286" s="1">
        <v>114.0</v>
      </c>
      <c r="H286" s="1">
        <v>135.0</v>
      </c>
      <c r="I286" s="1">
        <v>230.0</v>
      </c>
      <c r="J286" s="1">
        <v>251.0</v>
      </c>
      <c r="K286" s="1">
        <v>291.0</v>
      </c>
      <c r="L286" s="1">
        <v>286.0</v>
      </c>
      <c r="M286" s="1">
        <v>237.0</v>
      </c>
      <c r="N286" s="1">
        <v>252.0</v>
      </c>
      <c r="O286" s="1">
        <v>175.0</v>
      </c>
      <c r="P286" s="1">
        <v>95.0</v>
      </c>
      <c r="Q286" s="1">
        <f t="shared" si="2"/>
        <v>2198</v>
      </c>
      <c r="R286" s="1">
        <v>54.0</v>
      </c>
      <c r="S286" s="1">
        <v>39.0</v>
      </c>
      <c r="T286" s="1">
        <v>84.0</v>
      </c>
      <c r="U286" s="1">
        <v>128.0</v>
      </c>
      <c r="V286" s="1">
        <v>140.0</v>
      </c>
      <c r="W286" s="1">
        <v>174.0</v>
      </c>
      <c r="X286" s="1">
        <v>153.0</v>
      </c>
      <c r="Y286" s="1">
        <v>177.0</v>
      </c>
      <c r="Z286" s="1">
        <v>263.0</v>
      </c>
      <c r="AA286">
        <f t="shared" si="3"/>
        <v>1212</v>
      </c>
      <c r="AB286" s="1"/>
      <c r="AC286" s="1" t="s">
        <v>315</v>
      </c>
      <c r="AD286" s="2">
        <f t="shared" ref="AD286:AE286" si="288">(Y286-L286)/Y286</f>
        <v>-0.615819209</v>
      </c>
      <c r="AE286" s="2">
        <f t="shared" si="288"/>
        <v>0.09885931559</v>
      </c>
      <c r="AF286" s="2">
        <f t="shared" si="5"/>
        <v>-0.2584799467</v>
      </c>
    </row>
    <row r="287">
      <c r="A287" s="1" t="s">
        <v>316</v>
      </c>
      <c r="B287" s="1">
        <v>38.87887</v>
      </c>
      <c r="C287" s="1">
        <v>-77.1207</v>
      </c>
      <c r="D287" s="1" t="str">
        <f>vlookup(A287,'Copy of Geographic Info'!A$1:D$658,3,0)</f>
        <v/>
      </c>
      <c r="E287" s="1">
        <f>vlookup(A287,'When did stations become introd'!286:1287,23,0)</f>
        <v>0</v>
      </c>
      <c r="F287" s="1">
        <v>131.0</v>
      </c>
      <c r="G287" s="1">
        <v>114.0</v>
      </c>
      <c r="H287" s="1">
        <v>116.0</v>
      </c>
      <c r="I287" s="1">
        <v>174.0</v>
      </c>
      <c r="J287" s="1">
        <v>171.0</v>
      </c>
      <c r="K287" s="1">
        <v>126.0</v>
      </c>
      <c r="L287" s="1">
        <v>162.0</v>
      </c>
      <c r="M287" s="1">
        <v>126.0</v>
      </c>
      <c r="N287" s="1">
        <v>128.0</v>
      </c>
      <c r="O287" s="1">
        <v>100.0</v>
      </c>
      <c r="P287" s="1">
        <v>49.0</v>
      </c>
      <c r="Q287" s="1">
        <f t="shared" si="2"/>
        <v>1397</v>
      </c>
      <c r="R287" s="1">
        <v>37.0</v>
      </c>
      <c r="S287" s="1">
        <v>25.0</v>
      </c>
      <c r="T287" s="1">
        <v>74.0</v>
      </c>
      <c r="U287" s="1">
        <v>120.0</v>
      </c>
      <c r="V287" s="1">
        <v>123.0</v>
      </c>
      <c r="W287" s="1">
        <v>134.0</v>
      </c>
      <c r="X287" s="1">
        <v>115.0</v>
      </c>
      <c r="Y287" s="1">
        <v>71.0</v>
      </c>
      <c r="Z287" s="1">
        <v>118.0</v>
      </c>
      <c r="AA287">
        <f t="shared" si="3"/>
        <v>817</v>
      </c>
      <c r="AB287" s="1"/>
      <c r="AC287" s="1" t="s">
        <v>316</v>
      </c>
      <c r="AD287" s="2">
        <f t="shared" ref="AD287:AE287" si="289">(Y287-L287)/Y287</f>
        <v>-1.281690141</v>
      </c>
      <c r="AE287" s="2">
        <f t="shared" si="289"/>
        <v>-0.06779661017</v>
      </c>
      <c r="AF287" s="2">
        <f t="shared" si="5"/>
        <v>-0.6747433755</v>
      </c>
    </row>
    <row r="288">
      <c r="A288" s="1" t="s">
        <v>317</v>
      </c>
      <c r="B288" s="1">
        <v>38.812718</v>
      </c>
      <c r="C288" s="1">
        <v>-77.044097</v>
      </c>
      <c r="D288" s="1" t="str">
        <f>vlookup(A288,'Copy of Geographic Info'!A$1:D$658,3,0)</f>
        <v/>
      </c>
      <c r="E288" s="1">
        <f>vlookup(A288,'When did stations become introd'!287:1288,23,0)</f>
        <v>0</v>
      </c>
      <c r="F288" s="1">
        <v>127.0</v>
      </c>
      <c r="G288" s="1">
        <v>119.0</v>
      </c>
      <c r="H288" s="1">
        <v>96.0</v>
      </c>
      <c r="I288" s="1">
        <v>127.0</v>
      </c>
      <c r="J288" s="1">
        <v>187.0</v>
      </c>
      <c r="K288" s="1">
        <v>209.0</v>
      </c>
      <c r="L288" s="1">
        <v>174.0</v>
      </c>
      <c r="M288" s="1">
        <v>146.0</v>
      </c>
      <c r="N288" s="1">
        <v>65.0</v>
      </c>
      <c r="O288" s="1">
        <v>84.0</v>
      </c>
      <c r="P288" s="1">
        <v>42.0</v>
      </c>
      <c r="Q288" s="1">
        <f t="shared" si="2"/>
        <v>1376</v>
      </c>
      <c r="R288" s="1">
        <v>38.0</v>
      </c>
      <c r="S288" s="1">
        <v>37.0</v>
      </c>
      <c r="T288" s="1">
        <v>79.0</v>
      </c>
      <c r="U288" s="1">
        <v>114.0</v>
      </c>
      <c r="V288" s="1">
        <v>89.0</v>
      </c>
      <c r="W288" s="1">
        <v>95.0</v>
      </c>
      <c r="X288" s="1">
        <v>155.0</v>
      </c>
      <c r="Y288" s="1">
        <v>127.0</v>
      </c>
      <c r="Z288" s="1">
        <v>113.0</v>
      </c>
      <c r="AA288">
        <f t="shared" si="3"/>
        <v>847</v>
      </c>
      <c r="AB288" s="1"/>
      <c r="AC288" s="1" t="s">
        <v>317</v>
      </c>
      <c r="AD288" s="2">
        <f t="shared" ref="AD288:AE288" si="290">(Y288-L288)/Y288</f>
        <v>-0.3700787402</v>
      </c>
      <c r="AE288" s="2">
        <f t="shared" si="290"/>
        <v>-0.2920353982</v>
      </c>
      <c r="AF288" s="2">
        <f t="shared" si="5"/>
        <v>-0.3310570692</v>
      </c>
    </row>
    <row r="289">
      <c r="A289" s="1" t="s">
        <v>318</v>
      </c>
      <c r="B289" s="1">
        <v>38.9346</v>
      </c>
      <c r="C289" s="1">
        <v>-76.9955</v>
      </c>
      <c r="D289" s="1" t="str">
        <f>vlookup(A289,'Copy of Geographic Info'!A$1:D$658,3,0)</f>
        <v>North Michigan Park, Michigan Park, University Heights</v>
      </c>
      <c r="E289" s="1">
        <f>vlookup(A289,'When did stations become introd'!288:1289,23,0)</f>
        <v>0</v>
      </c>
      <c r="F289" s="1">
        <v>127.0</v>
      </c>
      <c r="G289" s="1">
        <v>120.0</v>
      </c>
      <c r="H289" s="1">
        <v>155.0</v>
      </c>
      <c r="I289" s="1">
        <v>204.0</v>
      </c>
      <c r="J289" s="1">
        <v>206.0</v>
      </c>
      <c r="K289" s="1">
        <v>171.0</v>
      </c>
      <c r="L289" s="1">
        <v>270.0</v>
      </c>
      <c r="M289" s="1">
        <v>272.0</v>
      </c>
      <c r="N289" s="1">
        <v>211.0</v>
      </c>
      <c r="O289" s="1">
        <v>171.0</v>
      </c>
      <c r="P289" s="1">
        <v>68.0</v>
      </c>
      <c r="Q289" s="1">
        <f t="shared" si="2"/>
        <v>1975</v>
      </c>
      <c r="R289" s="1">
        <v>65.0</v>
      </c>
      <c r="S289" s="1">
        <v>72.0</v>
      </c>
      <c r="T289" s="1">
        <v>179.0</v>
      </c>
      <c r="U289" s="1">
        <v>241.0</v>
      </c>
      <c r="V289" s="1">
        <v>159.0</v>
      </c>
      <c r="W289" s="1">
        <v>174.0</v>
      </c>
      <c r="X289" s="1">
        <v>229.0</v>
      </c>
      <c r="Y289" s="1">
        <v>209.0</v>
      </c>
      <c r="Z289" s="1">
        <v>277.0</v>
      </c>
      <c r="AA289">
        <f t="shared" si="3"/>
        <v>1605</v>
      </c>
      <c r="AB289" s="1"/>
      <c r="AC289" s="1" t="s">
        <v>318</v>
      </c>
      <c r="AD289" s="2">
        <f t="shared" ref="AD289:AE289" si="291">(Y289-L289)/Y289</f>
        <v>-0.2918660287</v>
      </c>
      <c r="AE289" s="2">
        <f t="shared" si="291"/>
        <v>0.01805054152</v>
      </c>
      <c r="AF289" s="2">
        <f t="shared" si="5"/>
        <v>-0.1369077436</v>
      </c>
    </row>
    <row r="290">
      <c r="A290" s="1" t="s">
        <v>319</v>
      </c>
      <c r="B290" s="1">
        <v>38.9496995</v>
      </c>
      <c r="C290" s="1">
        <v>-77.0273496666666</v>
      </c>
      <c r="D290" s="1" t="str">
        <f>vlookup(A290,'Copy of Geographic Info'!A$1:D$658,3,0)</f>
        <v>Brightwood Park, Crestwood, Petworth</v>
      </c>
      <c r="E290" s="1">
        <f>vlookup(A290,'When did stations become introd'!289:1290,23,0)</f>
        <v>0</v>
      </c>
      <c r="F290" s="1">
        <v>122.0</v>
      </c>
      <c r="G290" s="1">
        <v>139.0</v>
      </c>
      <c r="H290" s="1">
        <v>112.0</v>
      </c>
      <c r="I290" s="1">
        <v>59.0</v>
      </c>
      <c r="J290" s="1">
        <v>128.0</v>
      </c>
      <c r="K290" s="1">
        <v>138.0</v>
      </c>
      <c r="L290" s="1">
        <v>99.0</v>
      </c>
      <c r="M290" s="1">
        <v>109.0</v>
      </c>
      <c r="N290" s="1">
        <v>93.0</v>
      </c>
      <c r="O290" s="1">
        <v>76.0</v>
      </c>
      <c r="P290" s="1">
        <v>48.0</v>
      </c>
      <c r="Q290" s="1">
        <f t="shared" si="2"/>
        <v>1123</v>
      </c>
      <c r="R290" s="1">
        <v>58.0</v>
      </c>
      <c r="S290" s="1">
        <v>21.0</v>
      </c>
      <c r="T290" s="1">
        <v>80.0</v>
      </c>
      <c r="U290" s="1">
        <v>75.0</v>
      </c>
      <c r="V290" s="1">
        <v>108.0</v>
      </c>
      <c r="W290" s="1">
        <v>113.0</v>
      </c>
      <c r="X290" s="1">
        <v>180.0</v>
      </c>
      <c r="Y290" s="1">
        <v>150.0</v>
      </c>
      <c r="Z290" s="1">
        <v>189.0</v>
      </c>
      <c r="AA290">
        <f t="shared" si="3"/>
        <v>974</v>
      </c>
      <c r="AB290" s="1"/>
      <c r="AC290" s="1" t="s">
        <v>319</v>
      </c>
      <c r="AD290" s="2">
        <f t="shared" ref="AD290:AE290" si="292">(Y290-L290)/Y290</f>
        <v>0.34</v>
      </c>
      <c r="AE290" s="2">
        <f t="shared" si="292"/>
        <v>0.4232804233</v>
      </c>
      <c r="AF290" s="2">
        <f t="shared" si="5"/>
        <v>0.3816402116</v>
      </c>
    </row>
    <row r="291">
      <c r="A291" s="1" t="s">
        <v>320</v>
      </c>
      <c r="B291" s="1">
        <v>38.898984</v>
      </c>
      <c r="C291" s="1">
        <v>-77.078317</v>
      </c>
      <c r="D291" s="1" t="str">
        <f>vlookup(A291,'Copy of Geographic Info'!A$1:D$658,3,0)</f>
        <v/>
      </c>
      <c r="E291" s="1">
        <f>vlookup(A291,'When did stations become introd'!290:1291,23,0)</f>
        <v>0</v>
      </c>
      <c r="F291" s="1">
        <v>120.0</v>
      </c>
      <c r="G291" s="1">
        <v>107.0</v>
      </c>
      <c r="H291" s="1">
        <v>103.0</v>
      </c>
      <c r="I291" s="1">
        <v>86.0</v>
      </c>
      <c r="J291" s="1">
        <v>125.0</v>
      </c>
      <c r="K291" s="1">
        <v>168.0</v>
      </c>
      <c r="L291" s="1">
        <v>176.0</v>
      </c>
      <c r="M291" s="1">
        <v>177.0</v>
      </c>
      <c r="N291" s="1">
        <v>155.0</v>
      </c>
      <c r="O291" s="1">
        <v>94.0</v>
      </c>
      <c r="P291" s="1">
        <v>46.0</v>
      </c>
      <c r="Q291" s="1">
        <f t="shared" si="2"/>
        <v>1357</v>
      </c>
      <c r="R291" s="1">
        <v>44.0</v>
      </c>
      <c r="S291" s="1">
        <v>37.0</v>
      </c>
      <c r="T291" s="1">
        <v>107.0</v>
      </c>
      <c r="U291" s="1">
        <v>114.0</v>
      </c>
      <c r="V291" s="1">
        <v>147.0</v>
      </c>
      <c r="W291" s="1">
        <v>121.0</v>
      </c>
      <c r="X291" s="1">
        <v>153.0</v>
      </c>
      <c r="Y291" s="1">
        <v>192.0</v>
      </c>
      <c r="Z291" s="1">
        <v>293.0</v>
      </c>
      <c r="AA291">
        <f t="shared" si="3"/>
        <v>1208</v>
      </c>
      <c r="AB291" s="1"/>
      <c r="AC291" s="1" t="s">
        <v>320</v>
      </c>
      <c r="AD291" s="2">
        <f t="shared" ref="AD291:AE291" si="293">(Y291-L291)/Y291</f>
        <v>0.08333333333</v>
      </c>
      <c r="AE291" s="2">
        <f t="shared" si="293"/>
        <v>0.3959044369</v>
      </c>
      <c r="AF291" s="2">
        <f t="shared" si="5"/>
        <v>0.2396188851</v>
      </c>
    </row>
    <row r="292">
      <c r="A292" s="1" t="s">
        <v>321</v>
      </c>
      <c r="B292" s="1">
        <v>38.8633135430124</v>
      </c>
      <c r="C292" s="1">
        <v>-77.0634162425994</v>
      </c>
      <c r="D292" s="1" t="str">
        <f>vlookup(A292,'Copy of Geographic Info'!A$1:D$658,3,0)</f>
        <v/>
      </c>
      <c r="E292" s="1">
        <f>vlookup(A292,'When did stations become introd'!291:1292,23,0)</f>
        <v>0</v>
      </c>
      <c r="F292" s="1">
        <v>119.0</v>
      </c>
      <c r="G292" s="1">
        <v>134.0</v>
      </c>
      <c r="H292" s="1">
        <v>253.0</v>
      </c>
      <c r="I292" s="1">
        <v>432.0</v>
      </c>
      <c r="J292" s="1">
        <v>534.0</v>
      </c>
      <c r="K292" s="1">
        <v>460.0</v>
      </c>
      <c r="L292" s="1">
        <v>473.0</v>
      </c>
      <c r="M292" s="1">
        <v>388.0</v>
      </c>
      <c r="N292" s="1">
        <v>367.0</v>
      </c>
      <c r="O292" s="1">
        <v>271.0</v>
      </c>
      <c r="P292" s="1">
        <v>95.0</v>
      </c>
      <c r="Q292" s="1">
        <f t="shared" si="2"/>
        <v>3526</v>
      </c>
      <c r="R292" s="1">
        <v>116.0</v>
      </c>
      <c r="S292" s="1">
        <v>83.0</v>
      </c>
      <c r="T292" s="1">
        <v>240.0</v>
      </c>
      <c r="U292" s="1">
        <v>281.0</v>
      </c>
      <c r="V292" s="1">
        <v>306.0</v>
      </c>
      <c r="W292" s="1">
        <v>296.0</v>
      </c>
      <c r="X292" s="1">
        <v>399.0</v>
      </c>
      <c r="Y292" s="1">
        <v>372.0</v>
      </c>
      <c r="Z292" s="1">
        <v>400.0</v>
      </c>
      <c r="AA292">
        <f t="shared" si="3"/>
        <v>2493</v>
      </c>
      <c r="AB292" s="1"/>
      <c r="AC292" s="1" t="s">
        <v>321</v>
      </c>
      <c r="AD292" s="2">
        <f t="shared" ref="AD292:AE292" si="294">(Y292-L292)/Y292</f>
        <v>-0.2715053763</v>
      </c>
      <c r="AE292" s="2">
        <f t="shared" si="294"/>
        <v>0.03</v>
      </c>
      <c r="AF292" s="2">
        <f t="shared" si="5"/>
        <v>-0.1207526882</v>
      </c>
    </row>
    <row r="293">
      <c r="A293" s="1" t="s">
        <v>322</v>
      </c>
      <c r="B293" s="1">
        <v>38.862669</v>
      </c>
      <c r="C293" s="1">
        <v>-76.994637</v>
      </c>
      <c r="D293" s="1" t="str">
        <f>vlookup(A293,'Copy of Geographic Info'!A$1:D$658,3,0)</f>
        <v>Sheridan, Barry Farm, Buena Vista</v>
      </c>
      <c r="E293" s="1">
        <f>vlookup(A293,'When did stations become introd'!292:1293,23,0)</f>
        <v>0</v>
      </c>
      <c r="F293" s="1">
        <v>119.0</v>
      </c>
      <c r="G293" s="1">
        <v>111.0</v>
      </c>
      <c r="H293" s="1">
        <v>91.0</v>
      </c>
      <c r="I293" s="1">
        <v>73.0</v>
      </c>
      <c r="J293" s="1">
        <v>94.0</v>
      </c>
      <c r="K293" s="1">
        <v>59.0</v>
      </c>
      <c r="L293" s="1">
        <v>84.0</v>
      </c>
      <c r="M293" s="1">
        <v>113.0</v>
      </c>
      <c r="N293" s="1">
        <v>114.0</v>
      </c>
      <c r="O293" s="1">
        <v>87.0</v>
      </c>
      <c r="P293" s="1">
        <v>64.0</v>
      </c>
      <c r="Q293" s="1">
        <f t="shared" si="2"/>
        <v>1009</v>
      </c>
      <c r="R293" s="1">
        <v>42.0</v>
      </c>
      <c r="S293" s="1">
        <v>35.0</v>
      </c>
      <c r="T293" s="1">
        <v>85.0</v>
      </c>
      <c r="U293" s="1">
        <v>77.0</v>
      </c>
      <c r="V293" s="1">
        <v>89.0</v>
      </c>
      <c r="W293" s="1">
        <v>66.0</v>
      </c>
      <c r="X293" s="1">
        <v>89.0</v>
      </c>
      <c r="Y293" s="1">
        <v>80.0</v>
      </c>
      <c r="Z293" s="1">
        <v>95.0</v>
      </c>
      <c r="AA293">
        <f t="shared" si="3"/>
        <v>658</v>
      </c>
      <c r="AB293" s="1"/>
      <c r="AC293" s="1" t="s">
        <v>322</v>
      </c>
      <c r="AD293" s="2">
        <f t="shared" ref="AD293:AE293" si="295">(Y293-L293)/Y293</f>
        <v>-0.05</v>
      </c>
      <c r="AE293" s="2">
        <f t="shared" si="295"/>
        <v>-0.1894736842</v>
      </c>
      <c r="AF293" s="2">
        <f t="shared" si="5"/>
        <v>-0.1197368421</v>
      </c>
    </row>
    <row r="294">
      <c r="A294" s="1" t="s">
        <v>323</v>
      </c>
      <c r="B294" s="1">
        <v>38.804378</v>
      </c>
      <c r="C294" s="1">
        <v>-77.060866</v>
      </c>
      <c r="D294" s="1" t="str">
        <f>vlookup(A294,'Copy of Geographic Info'!A$1:D$658,3,0)</f>
        <v/>
      </c>
      <c r="E294" s="1">
        <f>vlookup(A294,'When did stations become introd'!293:1294,23,0)</f>
        <v>0</v>
      </c>
      <c r="F294" s="1">
        <v>119.0</v>
      </c>
      <c r="G294" s="1">
        <v>85.0</v>
      </c>
      <c r="H294" s="1">
        <v>88.0</v>
      </c>
      <c r="I294" s="1">
        <v>119.0</v>
      </c>
      <c r="J294" s="1">
        <v>144.0</v>
      </c>
      <c r="K294" s="1">
        <v>133.0</v>
      </c>
      <c r="L294" s="1">
        <v>134.0</v>
      </c>
      <c r="M294" s="1">
        <v>147.0</v>
      </c>
      <c r="N294" s="1">
        <v>113.0</v>
      </c>
      <c r="O294" s="1">
        <v>97.0</v>
      </c>
      <c r="P294" s="1">
        <v>37.0</v>
      </c>
      <c r="Q294" s="1">
        <f t="shared" si="2"/>
        <v>1216</v>
      </c>
      <c r="R294" s="1">
        <v>45.0</v>
      </c>
      <c r="S294" s="1">
        <v>25.0</v>
      </c>
      <c r="T294" s="1">
        <v>67.0</v>
      </c>
      <c r="U294" s="1">
        <v>108.0</v>
      </c>
      <c r="V294" s="1">
        <v>131.0</v>
      </c>
      <c r="W294" s="1">
        <v>164.0</v>
      </c>
      <c r="X294" s="1">
        <v>181.0</v>
      </c>
      <c r="Y294" s="1">
        <v>148.0</v>
      </c>
      <c r="Z294" s="1">
        <v>121.0</v>
      </c>
      <c r="AA294">
        <f t="shared" si="3"/>
        <v>990</v>
      </c>
      <c r="AB294" s="1"/>
      <c r="AC294" s="1" t="s">
        <v>323</v>
      </c>
      <c r="AD294" s="2">
        <f t="shared" ref="AD294:AE294" si="296">(Y294-L294)/Y294</f>
        <v>0.09459459459</v>
      </c>
      <c r="AE294" s="2">
        <f t="shared" si="296"/>
        <v>-0.2148760331</v>
      </c>
      <c r="AF294" s="2">
        <f t="shared" si="5"/>
        <v>-0.06014071923</v>
      </c>
    </row>
    <row r="295">
      <c r="A295" s="1" t="s">
        <v>324</v>
      </c>
      <c r="B295" s="1">
        <v>38.8846465</v>
      </c>
      <c r="C295" s="1">
        <v>-77.1010596666666</v>
      </c>
      <c r="D295" s="1" t="str">
        <f>vlookup(A295,'Copy of Geographic Info'!A$1:D$658,3,0)</f>
        <v/>
      </c>
      <c r="E295" s="1">
        <f>vlookup(A295,'When did stations become introd'!294:1295,23,0)</f>
        <v>0</v>
      </c>
      <c r="F295" s="1">
        <v>119.0</v>
      </c>
      <c r="G295" s="1">
        <v>114.0</v>
      </c>
      <c r="H295" s="1">
        <v>104.0</v>
      </c>
      <c r="I295" s="1">
        <v>106.0</v>
      </c>
      <c r="J295" s="1">
        <v>124.0</v>
      </c>
      <c r="K295" s="1">
        <v>115.0</v>
      </c>
      <c r="L295" s="1">
        <v>115.0</v>
      </c>
      <c r="M295" s="1">
        <v>124.0</v>
      </c>
      <c r="N295" s="1">
        <v>135.0</v>
      </c>
      <c r="O295" s="1">
        <v>77.0</v>
      </c>
      <c r="P295" s="1">
        <v>46.0</v>
      </c>
      <c r="Q295" s="1">
        <f t="shared" si="2"/>
        <v>1179</v>
      </c>
      <c r="R295" s="1">
        <v>37.0</v>
      </c>
      <c r="S295" s="1">
        <v>41.0</v>
      </c>
      <c r="T295" s="1">
        <v>70.0</v>
      </c>
      <c r="U295" s="1">
        <v>95.0</v>
      </c>
      <c r="V295" s="1">
        <v>111.0</v>
      </c>
      <c r="W295" s="1">
        <v>118.0</v>
      </c>
      <c r="X295" s="1">
        <v>130.0</v>
      </c>
      <c r="Y295" s="1">
        <v>169.0</v>
      </c>
      <c r="Z295" s="1">
        <v>181.0</v>
      </c>
      <c r="AA295">
        <f t="shared" si="3"/>
        <v>952</v>
      </c>
      <c r="AB295" s="1"/>
      <c r="AC295" s="1" t="s">
        <v>324</v>
      </c>
      <c r="AD295" s="2">
        <f t="shared" ref="AD295:AE295" si="297">(Y295-L295)/Y295</f>
        <v>0.3195266272</v>
      </c>
      <c r="AE295" s="2">
        <f t="shared" si="297"/>
        <v>0.3149171271</v>
      </c>
      <c r="AF295" s="2">
        <f t="shared" si="5"/>
        <v>0.3172218771</v>
      </c>
    </row>
    <row r="296">
      <c r="A296" s="1" t="s">
        <v>325</v>
      </c>
      <c r="B296" s="1">
        <v>38.8904</v>
      </c>
      <c r="C296" s="1">
        <v>-77.0889</v>
      </c>
      <c r="D296" s="1" t="str">
        <f>vlookup(A296,'Copy of Geographic Info'!A$1:D$658,3,0)</f>
        <v/>
      </c>
      <c r="E296" s="1">
        <f>vlookup(A296,'When did stations become introd'!295:1296,23,0)</f>
        <v>0</v>
      </c>
      <c r="F296" s="1">
        <v>118.0</v>
      </c>
      <c r="G296" s="1">
        <v>96.0</v>
      </c>
      <c r="H296" s="1">
        <v>116.0</v>
      </c>
      <c r="I296" s="1">
        <v>175.0</v>
      </c>
      <c r="J296" s="1">
        <v>183.0</v>
      </c>
      <c r="K296" s="1">
        <v>176.0</v>
      </c>
      <c r="L296" s="1">
        <v>190.0</v>
      </c>
      <c r="M296" s="1">
        <v>145.0</v>
      </c>
      <c r="N296" s="1">
        <v>152.0</v>
      </c>
      <c r="O296" s="1">
        <v>86.0</v>
      </c>
      <c r="P296" s="1">
        <v>48.0</v>
      </c>
      <c r="Q296" s="1">
        <f t="shared" si="2"/>
        <v>1485</v>
      </c>
      <c r="R296" s="1">
        <v>51.0</v>
      </c>
      <c r="S296" s="1">
        <v>29.0</v>
      </c>
      <c r="T296" s="1">
        <v>68.0</v>
      </c>
      <c r="U296" s="1">
        <v>98.0</v>
      </c>
      <c r="V296" s="1">
        <v>141.0</v>
      </c>
      <c r="W296" s="1">
        <v>135.0</v>
      </c>
      <c r="X296" s="1">
        <v>149.0</v>
      </c>
      <c r="Y296" s="1">
        <v>170.0</v>
      </c>
      <c r="Z296" s="1">
        <v>214.0</v>
      </c>
      <c r="AA296">
        <f t="shared" si="3"/>
        <v>1055</v>
      </c>
      <c r="AB296" s="1"/>
      <c r="AC296" s="1" t="s">
        <v>325</v>
      </c>
      <c r="AD296" s="2">
        <f t="shared" ref="AD296:AE296" si="298">(Y296-L296)/Y296</f>
        <v>-0.1176470588</v>
      </c>
      <c r="AE296" s="2">
        <f t="shared" si="298"/>
        <v>0.3224299065</v>
      </c>
      <c r="AF296" s="2">
        <f t="shared" si="5"/>
        <v>0.1023914239</v>
      </c>
    </row>
    <row r="297">
      <c r="A297" s="1" t="s">
        <v>326</v>
      </c>
      <c r="B297" s="1">
        <v>38.84232</v>
      </c>
      <c r="C297" s="1">
        <v>-77.089555</v>
      </c>
      <c r="D297" s="1" t="str">
        <f>vlookup(A297,'Copy of Geographic Info'!A$1:D$658,3,0)</f>
        <v/>
      </c>
      <c r="E297" s="1">
        <f>vlookup(A297,'When did stations become introd'!296:1297,23,0)</f>
        <v>0</v>
      </c>
      <c r="F297" s="1">
        <v>117.0</v>
      </c>
      <c r="G297" s="1">
        <v>105.0</v>
      </c>
      <c r="H297" s="1">
        <v>126.0</v>
      </c>
      <c r="I297" s="1">
        <v>325.0</v>
      </c>
      <c r="J297" s="1">
        <v>410.0</v>
      </c>
      <c r="K297" s="1">
        <v>293.0</v>
      </c>
      <c r="L297" s="1">
        <v>246.0</v>
      </c>
      <c r="M297" s="1">
        <v>267.0</v>
      </c>
      <c r="N297" s="1">
        <v>134.0</v>
      </c>
      <c r="O297" s="1">
        <v>150.0</v>
      </c>
      <c r="P297" s="1">
        <v>59.0</v>
      </c>
      <c r="Q297" s="1">
        <f t="shared" si="2"/>
        <v>2232</v>
      </c>
      <c r="R297" s="1">
        <v>38.0</v>
      </c>
      <c r="S297" s="1">
        <v>31.0</v>
      </c>
      <c r="T297" s="1">
        <v>120.0</v>
      </c>
      <c r="U297" s="1">
        <v>181.0</v>
      </c>
      <c r="V297" s="1">
        <v>200.0</v>
      </c>
      <c r="W297" s="1">
        <v>161.0</v>
      </c>
      <c r="X297" s="1">
        <v>243.0</v>
      </c>
      <c r="Y297" s="1">
        <v>164.0</v>
      </c>
      <c r="Z297" s="1">
        <v>188.0</v>
      </c>
      <c r="AA297">
        <f t="shared" si="3"/>
        <v>1326</v>
      </c>
      <c r="AB297" s="1"/>
      <c r="AC297" s="1" t="s">
        <v>326</v>
      </c>
      <c r="AD297" s="2">
        <f t="shared" ref="AD297:AE297" si="299">(Y297-L297)/Y297</f>
        <v>-0.5</v>
      </c>
      <c r="AE297" s="2">
        <f t="shared" si="299"/>
        <v>-0.420212766</v>
      </c>
      <c r="AF297" s="2">
        <f t="shared" si="5"/>
        <v>-0.460106383</v>
      </c>
    </row>
    <row r="298">
      <c r="A298" s="1" t="s">
        <v>327</v>
      </c>
      <c r="B298" s="1">
        <v>38.850688</v>
      </c>
      <c r="C298" s="1">
        <v>-77.05152</v>
      </c>
      <c r="D298" s="1" t="str">
        <f>vlookup(A298,'Copy of Geographic Info'!A$1:D$658,3,0)</f>
        <v/>
      </c>
      <c r="E298" s="1">
        <f>vlookup(A298,'When did stations become introd'!297:1298,23,0)</f>
        <v>0</v>
      </c>
      <c r="F298" s="1">
        <v>116.0</v>
      </c>
      <c r="G298" s="1">
        <v>89.0</v>
      </c>
      <c r="H298" s="1">
        <v>91.0</v>
      </c>
      <c r="I298" s="1">
        <v>65.0</v>
      </c>
      <c r="J298" s="1">
        <v>95.0</v>
      </c>
      <c r="K298" s="1">
        <v>78.0</v>
      </c>
      <c r="L298" s="1">
        <v>85.0</v>
      </c>
      <c r="M298" s="1">
        <v>92.0</v>
      </c>
      <c r="N298" s="1">
        <v>85.0</v>
      </c>
      <c r="O298" s="1">
        <v>57.0</v>
      </c>
      <c r="P298" s="1">
        <v>27.0</v>
      </c>
      <c r="Q298" s="1">
        <f t="shared" si="2"/>
        <v>880</v>
      </c>
      <c r="R298" s="1">
        <v>18.0</v>
      </c>
      <c r="S298" s="1">
        <v>16.0</v>
      </c>
      <c r="T298" s="1">
        <v>32.0</v>
      </c>
      <c r="U298" s="1">
        <v>73.0</v>
      </c>
      <c r="V298" s="1">
        <v>74.0</v>
      </c>
      <c r="W298" s="1">
        <v>92.0</v>
      </c>
      <c r="X298" s="1">
        <v>107.0</v>
      </c>
      <c r="Y298" s="1">
        <v>110.0</v>
      </c>
      <c r="Z298" s="1">
        <v>87.0</v>
      </c>
      <c r="AA298">
        <f t="shared" si="3"/>
        <v>609</v>
      </c>
      <c r="AB298" s="1"/>
      <c r="AC298" s="1" t="s">
        <v>327</v>
      </c>
      <c r="AD298" s="2">
        <f t="shared" ref="AD298:AE298" si="300">(Y298-L298)/Y298</f>
        <v>0.2272727273</v>
      </c>
      <c r="AE298" s="2">
        <f t="shared" si="300"/>
        <v>-0.05747126437</v>
      </c>
      <c r="AF298" s="2">
        <f t="shared" si="5"/>
        <v>0.08490073145</v>
      </c>
    </row>
    <row r="299">
      <c r="A299" s="1" t="s">
        <v>328</v>
      </c>
      <c r="B299" s="1">
        <v>38.936298</v>
      </c>
      <c r="C299" s="1">
        <v>-77.087128</v>
      </c>
      <c r="D299" s="1" t="str">
        <f>vlookup(A299,'Copy of Geographic Info'!A$1:D$658,3,0)</f>
        <v>Cathedral Heights, McLean Gardens, Glover Park</v>
      </c>
      <c r="E299" s="1">
        <f>vlookup(A299,'When did stations become introd'!298:1299,23,0)</f>
        <v>0</v>
      </c>
      <c r="F299" s="1">
        <v>114.0</v>
      </c>
      <c r="G299" s="1">
        <v>107.0</v>
      </c>
      <c r="H299" s="1">
        <v>59.0</v>
      </c>
      <c r="I299" s="1">
        <v>79.0</v>
      </c>
      <c r="J299" s="1">
        <v>109.0</v>
      </c>
      <c r="K299" s="1">
        <v>63.0</v>
      </c>
      <c r="L299" s="1">
        <v>135.0</v>
      </c>
      <c r="M299" s="1">
        <v>153.0</v>
      </c>
      <c r="N299" s="1">
        <v>141.0</v>
      </c>
      <c r="O299" s="1">
        <v>79.0</v>
      </c>
      <c r="P299" s="1">
        <v>44.0</v>
      </c>
      <c r="Q299" s="1">
        <f t="shared" si="2"/>
        <v>1083</v>
      </c>
      <c r="R299" s="1">
        <v>47.0</v>
      </c>
      <c r="S299" s="1">
        <v>70.0</v>
      </c>
      <c r="T299" s="1">
        <v>184.0</v>
      </c>
      <c r="U299" s="1">
        <v>286.0</v>
      </c>
      <c r="V299" s="1">
        <v>214.0</v>
      </c>
      <c r="W299" s="1">
        <v>178.0</v>
      </c>
      <c r="X299" s="1">
        <v>205.0</v>
      </c>
      <c r="Y299" s="1">
        <v>292.0</v>
      </c>
      <c r="Z299" s="1">
        <v>484.0</v>
      </c>
      <c r="AA299">
        <f t="shared" si="3"/>
        <v>1960</v>
      </c>
      <c r="AB299" s="1"/>
      <c r="AC299" s="1" t="s">
        <v>328</v>
      </c>
      <c r="AD299" s="2">
        <f t="shared" ref="AD299:AE299" si="301">(Y299-L299)/Y299</f>
        <v>0.5376712329</v>
      </c>
      <c r="AE299" s="2">
        <f t="shared" si="301"/>
        <v>0.6838842975</v>
      </c>
      <c r="AF299" s="2">
        <f t="shared" si="5"/>
        <v>0.6107777652</v>
      </c>
    </row>
    <row r="300">
      <c r="A300" s="1" t="s">
        <v>329</v>
      </c>
      <c r="B300" s="1">
        <v>38.94113915653</v>
      </c>
      <c r="C300" s="1">
        <v>-77.061977237463</v>
      </c>
      <c r="D300" s="1" t="str">
        <f>vlookup(A300,'Copy of Geographic Info'!A$1:D$658,3,0)</f>
        <v>North Cleveland Park, Forest Hills, Van Ness</v>
      </c>
      <c r="E300" s="1">
        <f>vlookup(A300,'When did stations become introd'!299:1300,23,0)</f>
        <v>0</v>
      </c>
      <c r="F300" s="1">
        <v>113.0</v>
      </c>
      <c r="G300" s="1">
        <v>106.0</v>
      </c>
      <c r="H300" s="1">
        <v>145.0</v>
      </c>
      <c r="I300" s="1">
        <v>276.0</v>
      </c>
      <c r="J300" s="1">
        <v>335.0</v>
      </c>
      <c r="K300" s="1">
        <v>344.0</v>
      </c>
      <c r="L300" s="1">
        <v>328.0</v>
      </c>
      <c r="M300" s="1">
        <v>324.0</v>
      </c>
      <c r="N300" s="1">
        <v>273.0</v>
      </c>
      <c r="O300" s="1">
        <v>184.0</v>
      </c>
      <c r="P300" s="1">
        <v>99.0</v>
      </c>
      <c r="Q300" s="1">
        <f t="shared" si="2"/>
        <v>2527</v>
      </c>
      <c r="R300" s="1">
        <v>137.0</v>
      </c>
      <c r="S300" s="1">
        <v>80.0</v>
      </c>
      <c r="T300" s="1">
        <v>139.0</v>
      </c>
      <c r="U300" s="1">
        <v>168.0</v>
      </c>
      <c r="V300" s="1">
        <v>325.0</v>
      </c>
      <c r="W300" s="1">
        <v>306.0</v>
      </c>
      <c r="X300" s="1">
        <v>327.0</v>
      </c>
      <c r="Y300" s="1">
        <v>329.0</v>
      </c>
      <c r="Z300" s="1">
        <v>364.0</v>
      </c>
      <c r="AA300">
        <f t="shared" si="3"/>
        <v>2175</v>
      </c>
      <c r="AB300" s="1"/>
      <c r="AC300" s="1" t="s">
        <v>329</v>
      </c>
      <c r="AD300" s="2">
        <f t="shared" ref="AD300:AE300" si="302">(Y300-L300)/Y300</f>
        <v>0.003039513678</v>
      </c>
      <c r="AE300" s="2">
        <f t="shared" si="302"/>
        <v>0.1098901099</v>
      </c>
      <c r="AF300" s="2">
        <f t="shared" si="5"/>
        <v>0.05646481178</v>
      </c>
    </row>
    <row r="301">
      <c r="A301" s="1" t="s">
        <v>330</v>
      </c>
      <c r="B301" s="1">
        <v>38.805259</v>
      </c>
      <c r="C301" s="1">
        <v>-77.0499163333333</v>
      </c>
      <c r="D301" s="1" t="str">
        <f>vlookup(A301,'Copy of Geographic Info'!A$1:D$658,3,0)</f>
        <v/>
      </c>
      <c r="E301" s="1">
        <f>vlookup(A301,'When did stations become introd'!300:1301,23,0)</f>
        <v>0</v>
      </c>
      <c r="F301" s="1">
        <v>111.0</v>
      </c>
      <c r="G301" s="1">
        <v>68.0</v>
      </c>
      <c r="H301" s="1">
        <v>96.0</v>
      </c>
      <c r="I301" s="1">
        <v>106.0</v>
      </c>
      <c r="J301" s="1">
        <v>173.0</v>
      </c>
      <c r="K301" s="1">
        <v>136.0</v>
      </c>
      <c r="L301" s="1">
        <v>106.0</v>
      </c>
      <c r="M301" s="1">
        <v>112.0</v>
      </c>
      <c r="N301" s="1">
        <v>131.0</v>
      </c>
      <c r="O301" s="1">
        <v>73.0</v>
      </c>
      <c r="P301" s="1">
        <v>39.0</v>
      </c>
      <c r="Q301" s="1">
        <f t="shared" si="2"/>
        <v>1151</v>
      </c>
      <c r="R301" s="1">
        <v>47.0</v>
      </c>
      <c r="S301" s="1">
        <v>17.0</v>
      </c>
      <c r="T301" s="1">
        <v>59.0</v>
      </c>
      <c r="U301" s="1">
        <v>113.0</v>
      </c>
      <c r="V301" s="1">
        <v>112.0</v>
      </c>
      <c r="W301" s="1">
        <v>174.0</v>
      </c>
      <c r="X301" s="1">
        <v>164.0</v>
      </c>
      <c r="Y301" s="1">
        <v>179.0</v>
      </c>
      <c r="Z301" s="1">
        <v>157.0</v>
      </c>
      <c r="AA301">
        <f t="shared" si="3"/>
        <v>1022</v>
      </c>
      <c r="AB301" s="1"/>
      <c r="AC301" s="1" t="s">
        <v>330</v>
      </c>
      <c r="AD301" s="2">
        <f t="shared" ref="AD301:AE301" si="303">(Y301-L301)/Y301</f>
        <v>0.4078212291</v>
      </c>
      <c r="AE301" s="2">
        <f t="shared" si="303"/>
        <v>0.2866242038</v>
      </c>
      <c r="AF301" s="2">
        <f t="shared" si="5"/>
        <v>0.3472227164</v>
      </c>
    </row>
    <row r="302">
      <c r="A302" s="1" t="s">
        <v>331</v>
      </c>
      <c r="B302" s="1">
        <v>38.869418</v>
      </c>
      <c r="C302" s="1">
        <v>-77.095596</v>
      </c>
      <c r="D302" s="1" t="str">
        <f>vlookup(A302,'Copy of Geographic Info'!A$1:D$658,3,0)</f>
        <v/>
      </c>
      <c r="E302" s="1">
        <f>vlookup(A302,'When did stations become introd'!301:1302,23,0)</f>
        <v>0</v>
      </c>
      <c r="F302" s="1">
        <v>110.0</v>
      </c>
      <c r="G302" s="1">
        <v>85.0</v>
      </c>
      <c r="H302" s="1">
        <v>98.0</v>
      </c>
      <c r="I302" s="1">
        <v>130.0</v>
      </c>
      <c r="J302" s="1">
        <v>165.0</v>
      </c>
      <c r="K302" s="1">
        <v>153.0</v>
      </c>
      <c r="L302" s="1">
        <v>150.0</v>
      </c>
      <c r="M302" s="1">
        <v>173.0</v>
      </c>
      <c r="N302" s="1">
        <v>114.0</v>
      </c>
      <c r="O302" s="1">
        <v>79.0</v>
      </c>
      <c r="P302" s="1">
        <v>55.0</v>
      </c>
      <c r="Q302" s="1">
        <f t="shared" si="2"/>
        <v>1312</v>
      </c>
      <c r="R302" s="1">
        <v>26.0</v>
      </c>
      <c r="S302" s="1">
        <v>30.0</v>
      </c>
      <c r="T302" s="1">
        <v>70.0</v>
      </c>
      <c r="U302" s="1">
        <v>91.0</v>
      </c>
      <c r="V302" s="1">
        <v>124.0</v>
      </c>
      <c r="W302" s="1">
        <v>110.0</v>
      </c>
      <c r="X302" s="1">
        <v>105.0</v>
      </c>
      <c r="Y302" s="1">
        <v>159.0</v>
      </c>
      <c r="Z302" s="1">
        <v>133.0</v>
      </c>
      <c r="AA302">
        <f t="shared" si="3"/>
        <v>848</v>
      </c>
      <c r="AB302" s="1"/>
      <c r="AC302" s="1" t="s">
        <v>331</v>
      </c>
      <c r="AD302" s="2">
        <f t="shared" ref="AD302:AE302" si="304">(Y302-L302)/Y302</f>
        <v>0.05660377358</v>
      </c>
      <c r="AE302" s="2">
        <f t="shared" si="304"/>
        <v>-0.3007518797</v>
      </c>
      <c r="AF302" s="2">
        <f t="shared" si="5"/>
        <v>-0.1220740531</v>
      </c>
    </row>
    <row r="303">
      <c r="A303" s="1" t="s">
        <v>332</v>
      </c>
      <c r="B303" s="1">
        <v>38.933668</v>
      </c>
      <c r="C303" s="1">
        <v>-76.991016</v>
      </c>
      <c r="D303" s="1" t="str">
        <f>vlookup(A303,'Copy of Geographic Info'!A$1:D$658,3,0)</f>
        <v>Brookland, Brentwood, Langdon</v>
      </c>
      <c r="E303" s="1">
        <f>vlookup(A303,'When did stations become introd'!302:1303,23,0)</f>
        <v>0</v>
      </c>
      <c r="F303" s="1">
        <v>109.0</v>
      </c>
      <c r="G303" s="1">
        <v>107.0</v>
      </c>
      <c r="H303" s="1">
        <v>93.0</v>
      </c>
      <c r="I303" s="1">
        <v>118.0</v>
      </c>
      <c r="J303" s="1">
        <v>118.0</v>
      </c>
      <c r="K303" s="1">
        <v>129.0</v>
      </c>
      <c r="L303" s="1">
        <v>97.0</v>
      </c>
      <c r="M303" s="1">
        <v>97.0</v>
      </c>
      <c r="N303" s="1">
        <v>95.0</v>
      </c>
      <c r="O303" s="1">
        <v>64.0</v>
      </c>
      <c r="P303" s="1">
        <v>48.0</v>
      </c>
      <c r="Q303" s="1">
        <f t="shared" si="2"/>
        <v>1075</v>
      </c>
      <c r="R303" s="1">
        <v>49.0</v>
      </c>
      <c r="S303" s="1">
        <v>32.0</v>
      </c>
      <c r="T303" s="1">
        <v>61.0</v>
      </c>
      <c r="U303" s="1">
        <v>95.0</v>
      </c>
      <c r="V303" s="1">
        <v>96.0</v>
      </c>
      <c r="W303" s="1">
        <v>126.0</v>
      </c>
      <c r="X303" s="1">
        <v>111.0</v>
      </c>
      <c r="Y303" s="1">
        <v>120.0</v>
      </c>
      <c r="Z303" s="1">
        <v>136.0</v>
      </c>
      <c r="AA303">
        <f t="shared" si="3"/>
        <v>826</v>
      </c>
      <c r="AB303" s="1"/>
      <c r="AC303" s="1" t="s">
        <v>332</v>
      </c>
      <c r="AD303" s="2">
        <f t="shared" ref="AD303:AE303" si="305">(Y303-L303)/Y303</f>
        <v>0.1916666667</v>
      </c>
      <c r="AE303" s="2">
        <f t="shared" si="305"/>
        <v>0.2867647059</v>
      </c>
      <c r="AF303" s="2">
        <f t="shared" si="5"/>
        <v>0.2392156863</v>
      </c>
    </row>
    <row r="304">
      <c r="A304" s="1" t="s">
        <v>333</v>
      </c>
      <c r="B304" s="1">
        <v>38.805648</v>
      </c>
      <c r="C304" s="1">
        <v>-77.05293</v>
      </c>
      <c r="D304" s="1" t="str">
        <f>vlookup(A304,'Copy of Geographic Info'!A$1:D$658,3,0)</f>
        <v/>
      </c>
      <c r="E304" s="1">
        <f>vlookup(A304,'When did stations become introd'!303:1304,23,0)</f>
        <v>0</v>
      </c>
      <c r="F304" s="1">
        <v>107.0</v>
      </c>
      <c r="G304" s="1">
        <v>73.0</v>
      </c>
      <c r="H304" s="1">
        <v>82.0</v>
      </c>
      <c r="I304" s="1">
        <v>87.0</v>
      </c>
      <c r="J304" s="1">
        <v>120.0</v>
      </c>
      <c r="K304" s="1">
        <v>109.0</v>
      </c>
      <c r="L304" s="1">
        <v>114.0</v>
      </c>
      <c r="M304" s="1">
        <v>109.0</v>
      </c>
      <c r="N304" s="1">
        <v>100.0</v>
      </c>
      <c r="O304" s="1">
        <v>71.0</v>
      </c>
      <c r="P304" s="1">
        <v>32.0</v>
      </c>
      <c r="Q304" s="1">
        <f t="shared" si="2"/>
        <v>1004</v>
      </c>
      <c r="R304" s="1">
        <v>38.0</v>
      </c>
      <c r="S304" s="1">
        <v>31.0</v>
      </c>
      <c r="T304" s="1">
        <v>51.0</v>
      </c>
      <c r="U304" s="1">
        <v>92.0</v>
      </c>
      <c r="V304" s="1">
        <v>101.0</v>
      </c>
      <c r="W304" s="1">
        <v>108.0</v>
      </c>
      <c r="X304" s="1">
        <v>115.0</v>
      </c>
      <c r="Y304" s="1">
        <v>128.0</v>
      </c>
      <c r="Z304" s="1">
        <v>85.0</v>
      </c>
      <c r="AA304">
        <f t="shared" si="3"/>
        <v>749</v>
      </c>
      <c r="AB304" s="1"/>
      <c r="AC304" s="1" t="s">
        <v>333</v>
      </c>
      <c r="AD304" s="2">
        <f t="shared" ref="AD304:AE304" si="306">(Y304-L304)/Y304</f>
        <v>0.109375</v>
      </c>
      <c r="AE304" s="2">
        <f t="shared" si="306"/>
        <v>-0.2823529412</v>
      </c>
      <c r="AF304" s="2">
        <f t="shared" si="5"/>
        <v>-0.08648897059</v>
      </c>
    </row>
    <row r="305">
      <c r="A305" s="1" t="s">
        <v>334</v>
      </c>
      <c r="B305" s="1">
        <v>39.04753</v>
      </c>
      <c r="C305" s="1">
        <v>-77.11287</v>
      </c>
      <c r="D305" s="1" t="str">
        <f>vlookup(A305,'Copy of Geographic Info'!A$1:D$658,3,0)</f>
        <v/>
      </c>
      <c r="E305" s="1">
        <f>vlookup(A305,'When did stations become introd'!304:1305,23,0)</f>
        <v>0</v>
      </c>
      <c r="F305" s="1">
        <v>106.0</v>
      </c>
      <c r="G305" s="1">
        <v>90.0</v>
      </c>
      <c r="H305" s="1">
        <v>55.0</v>
      </c>
      <c r="I305" s="1">
        <v>27.0</v>
      </c>
      <c r="J305" s="1">
        <v>25.0</v>
      </c>
      <c r="K305" s="1">
        <v>28.0</v>
      </c>
      <c r="L305" s="1">
        <v>32.0</v>
      </c>
      <c r="M305" s="1">
        <v>35.0</v>
      </c>
      <c r="N305" s="1">
        <v>34.0</v>
      </c>
      <c r="O305" s="1">
        <v>20.0</v>
      </c>
      <c r="P305" s="1">
        <v>17.0</v>
      </c>
      <c r="Q305" s="1">
        <f t="shared" si="2"/>
        <v>469</v>
      </c>
      <c r="R305" s="1">
        <v>23.0</v>
      </c>
      <c r="S305" s="1">
        <v>13.0</v>
      </c>
      <c r="T305" s="1">
        <v>34.0</v>
      </c>
      <c r="U305" s="1">
        <v>48.0</v>
      </c>
      <c r="V305" s="1">
        <v>50.0</v>
      </c>
      <c r="W305" s="1">
        <v>70.0</v>
      </c>
      <c r="X305" s="1">
        <v>48.0</v>
      </c>
      <c r="Y305" s="1">
        <v>40.0</v>
      </c>
      <c r="Z305" s="1">
        <v>38.0</v>
      </c>
      <c r="AA305">
        <f t="shared" si="3"/>
        <v>364</v>
      </c>
      <c r="AB305" s="1"/>
      <c r="AC305" s="1" t="s">
        <v>334</v>
      </c>
      <c r="AD305" s="2">
        <f t="shared" ref="AD305:AE305" si="307">(Y305-L305)/Y305</f>
        <v>0.2</v>
      </c>
      <c r="AE305" s="2">
        <f t="shared" si="307"/>
        <v>0.07894736842</v>
      </c>
      <c r="AF305" s="2">
        <f t="shared" si="5"/>
        <v>0.1394736842</v>
      </c>
    </row>
    <row r="306">
      <c r="A306" s="1" t="s">
        <v>335</v>
      </c>
      <c r="B306" s="1">
        <v>38.8217541666666</v>
      </c>
      <c r="C306" s="1">
        <v>-77.0475385</v>
      </c>
      <c r="D306" s="1" t="str">
        <f>vlookup(A306,'Copy of Geographic Info'!A$1:D$658,3,0)</f>
        <v/>
      </c>
      <c r="E306" s="1">
        <f>vlookup(A306,'When did stations become introd'!305:1306,23,0)</f>
        <v>0</v>
      </c>
      <c r="F306" s="1">
        <v>106.0</v>
      </c>
      <c r="G306" s="1">
        <v>70.0</v>
      </c>
      <c r="H306" s="1">
        <v>117.0</v>
      </c>
      <c r="I306" s="1">
        <v>123.0</v>
      </c>
      <c r="J306" s="1">
        <v>125.0</v>
      </c>
      <c r="K306" s="1">
        <v>86.0</v>
      </c>
      <c r="L306" s="1">
        <v>82.0</v>
      </c>
      <c r="M306" s="1">
        <v>99.0</v>
      </c>
      <c r="N306" s="1">
        <v>70.0</v>
      </c>
      <c r="O306" s="1">
        <v>53.0</v>
      </c>
      <c r="P306" s="1">
        <v>16.0</v>
      </c>
      <c r="Q306" s="1">
        <f t="shared" si="2"/>
        <v>947</v>
      </c>
      <c r="R306" s="1">
        <v>35.0</v>
      </c>
      <c r="S306" s="1">
        <v>26.0</v>
      </c>
      <c r="T306" s="1">
        <v>87.0</v>
      </c>
      <c r="U306" s="1">
        <v>119.0</v>
      </c>
      <c r="V306" s="1">
        <v>120.0</v>
      </c>
      <c r="W306" s="1">
        <v>142.0</v>
      </c>
      <c r="X306" s="1">
        <v>194.0</v>
      </c>
      <c r="Y306" s="1">
        <v>110.0</v>
      </c>
      <c r="Z306" s="1">
        <v>153.0</v>
      </c>
      <c r="AA306">
        <f t="shared" si="3"/>
        <v>986</v>
      </c>
      <c r="AB306" s="1"/>
      <c r="AC306" s="1" t="s">
        <v>335</v>
      </c>
      <c r="AD306" s="2">
        <f t="shared" ref="AD306:AE306" si="308">(Y306-L306)/Y306</f>
        <v>0.2545454545</v>
      </c>
      <c r="AE306" s="2">
        <f t="shared" si="308"/>
        <v>0.3529411765</v>
      </c>
      <c r="AF306" s="2">
        <f t="shared" si="5"/>
        <v>0.3037433155</v>
      </c>
    </row>
    <row r="307">
      <c r="A307" s="1" t="s">
        <v>336</v>
      </c>
      <c r="B307" s="1">
        <v>38.8330446666666</v>
      </c>
      <c r="C307" s="1">
        <v>-77.059902</v>
      </c>
      <c r="D307" s="1" t="str">
        <f>vlookup(A307,'Copy of Geographic Info'!A$1:D$658,3,0)</f>
        <v/>
      </c>
      <c r="E307" s="1">
        <f>vlookup(A307,'When did stations become introd'!306:1307,23,0)</f>
        <v>0</v>
      </c>
      <c r="F307" s="1">
        <v>106.0</v>
      </c>
      <c r="G307" s="1">
        <v>72.0</v>
      </c>
      <c r="H307" s="1">
        <v>150.0</v>
      </c>
      <c r="I307" s="1">
        <v>134.0</v>
      </c>
      <c r="J307" s="1">
        <v>134.0</v>
      </c>
      <c r="K307" s="1">
        <v>175.0</v>
      </c>
      <c r="L307" s="1">
        <v>170.0</v>
      </c>
      <c r="M307" s="1">
        <v>93.0</v>
      </c>
      <c r="N307" s="1">
        <v>73.0</v>
      </c>
      <c r="O307" s="1">
        <v>50.0</v>
      </c>
      <c r="P307" s="1">
        <v>20.0</v>
      </c>
      <c r="Q307" s="1">
        <f t="shared" si="2"/>
        <v>1177</v>
      </c>
      <c r="R307" s="1">
        <v>31.0</v>
      </c>
      <c r="S307" s="1">
        <v>19.0</v>
      </c>
      <c r="T307" s="1">
        <v>47.0</v>
      </c>
      <c r="U307" s="1">
        <v>50.0</v>
      </c>
      <c r="V307" s="1">
        <v>110.0</v>
      </c>
      <c r="W307" s="1">
        <v>111.0</v>
      </c>
      <c r="X307" s="1">
        <v>116.0</v>
      </c>
      <c r="Y307" s="1">
        <v>128.0</v>
      </c>
      <c r="Z307" s="1">
        <v>95.0</v>
      </c>
      <c r="AA307">
        <f t="shared" si="3"/>
        <v>707</v>
      </c>
      <c r="AB307" s="1"/>
      <c r="AC307" s="1" t="s">
        <v>336</v>
      </c>
      <c r="AD307" s="2">
        <f t="shared" ref="AD307:AE307" si="309">(Y307-L307)/Y307</f>
        <v>-0.328125</v>
      </c>
      <c r="AE307" s="2">
        <f t="shared" si="309"/>
        <v>0.02105263158</v>
      </c>
      <c r="AF307" s="2">
        <f t="shared" si="5"/>
        <v>-0.1535361842</v>
      </c>
    </row>
    <row r="308">
      <c r="A308" s="1" t="s">
        <v>337</v>
      </c>
      <c r="B308" s="1">
        <v>38.9565555477219</v>
      </c>
      <c r="C308" s="1">
        <v>-77.0198142528534</v>
      </c>
      <c r="D308" s="1" t="str">
        <f>vlookup(A308,'Copy of Geographic Info'!A$1:D$658,3,0)</f>
        <v>Brightwood Park, Crestwood, Petworth</v>
      </c>
      <c r="E308" s="1">
        <f>vlookup(A308,'When did stations become introd'!307:1308,23,0)</f>
        <v>0</v>
      </c>
      <c r="F308" s="1">
        <v>106.0</v>
      </c>
      <c r="G308" s="1">
        <v>93.0</v>
      </c>
      <c r="H308" s="1">
        <v>108.0</v>
      </c>
      <c r="I308" s="1">
        <v>149.0</v>
      </c>
      <c r="J308" s="1">
        <v>191.0</v>
      </c>
      <c r="K308" s="1">
        <v>208.0</v>
      </c>
      <c r="L308" s="1">
        <v>191.0</v>
      </c>
      <c r="M308" s="1">
        <v>167.0</v>
      </c>
      <c r="N308" s="1">
        <v>139.0</v>
      </c>
      <c r="O308" s="1">
        <v>95.0</v>
      </c>
      <c r="P308" s="1">
        <v>63.0</v>
      </c>
      <c r="Q308" s="1">
        <f t="shared" si="2"/>
        <v>1510</v>
      </c>
      <c r="R308" s="1">
        <v>74.0</v>
      </c>
      <c r="S308" s="1">
        <v>30.0</v>
      </c>
      <c r="T308" s="1">
        <v>79.0</v>
      </c>
      <c r="U308" s="1">
        <v>104.0</v>
      </c>
      <c r="V308" s="1">
        <v>110.0</v>
      </c>
      <c r="W308" s="1">
        <v>96.0</v>
      </c>
      <c r="X308" s="1">
        <v>100.0</v>
      </c>
      <c r="Y308" s="1">
        <v>95.0</v>
      </c>
      <c r="Z308" s="1">
        <v>159.0</v>
      </c>
      <c r="AA308">
        <f t="shared" si="3"/>
        <v>847</v>
      </c>
      <c r="AB308" s="1"/>
      <c r="AC308" s="1" t="s">
        <v>337</v>
      </c>
      <c r="AD308" s="2">
        <f t="shared" ref="AD308:AE308" si="310">(Y308-L308)/Y308</f>
        <v>-1.010526316</v>
      </c>
      <c r="AE308" s="2">
        <f t="shared" si="310"/>
        <v>-0.05031446541</v>
      </c>
      <c r="AF308" s="2">
        <f t="shared" si="5"/>
        <v>-0.5304203906</v>
      </c>
    </row>
    <row r="309">
      <c r="A309" s="1" t="s">
        <v>338</v>
      </c>
      <c r="B309" s="1">
        <v>38.862478</v>
      </c>
      <c r="C309" s="1">
        <v>-77.086599</v>
      </c>
      <c r="D309" s="1" t="str">
        <f>vlookup(A309,'Copy of Geographic Info'!A$1:D$658,3,0)</f>
        <v/>
      </c>
      <c r="E309" s="1">
        <f>vlookup(A309,'When did stations become introd'!308:1309,23,0)</f>
        <v>0</v>
      </c>
      <c r="F309" s="1">
        <v>106.0</v>
      </c>
      <c r="G309" s="1">
        <v>83.0</v>
      </c>
      <c r="H309" s="1">
        <v>89.0</v>
      </c>
      <c r="I309" s="1">
        <v>95.0</v>
      </c>
      <c r="J309" s="1">
        <v>156.0</v>
      </c>
      <c r="K309" s="1">
        <v>133.0</v>
      </c>
      <c r="L309" s="1">
        <v>132.0</v>
      </c>
      <c r="M309" s="1">
        <v>103.0</v>
      </c>
      <c r="N309" s="1">
        <v>82.0</v>
      </c>
      <c r="O309" s="1">
        <v>47.0</v>
      </c>
      <c r="P309" s="1">
        <v>59.0</v>
      </c>
      <c r="Q309" s="1">
        <f t="shared" si="2"/>
        <v>1085</v>
      </c>
      <c r="R309" s="1">
        <v>41.0</v>
      </c>
      <c r="S309" s="1">
        <v>21.0</v>
      </c>
      <c r="T309" s="1">
        <v>109.0</v>
      </c>
      <c r="U309" s="1">
        <v>115.0</v>
      </c>
      <c r="V309" s="1">
        <v>143.0</v>
      </c>
      <c r="W309" s="1">
        <v>160.0</v>
      </c>
      <c r="X309" s="1">
        <v>143.0</v>
      </c>
      <c r="Y309" s="1">
        <v>159.0</v>
      </c>
      <c r="Z309" s="1">
        <v>157.0</v>
      </c>
      <c r="AA309">
        <f t="shared" si="3"/>
        <v>1048</v>
      </c>
      <c r="AB309" s="1"/>
      <c r="AC309" s="1" t="s">
        <v>338</v>
      </c>
      <c r="AD309" s="2">
        <f t="shared" ref="AD309:AE309" si="311">(Y309-L309)/Y309</f>
        <v>0.1698113208</v>
      </c>
      <c r="AE309" s="2">
        <f t="shared" si="311"/>
        <v>0.3439490446</v>
      </c>
      <c r="AF309" s="2">
        <f t="shared" si="5"/>
        <v>0.2568801827</v>
      </c>
    </row>
    <row r="310">
      <c r="A310" s="1" t="s">
        <v>339</v>
      </c>
      <c r="B310" s="1">
        <v>38.88397</v>
      </c>
      <c r="C310" s="1">
        <v>-77.10783</v>
      </c>
      <c r="D310" s="1" t="str">
        <f>vlookup(A310,'Copy of Geographic Info'!A$1:D$658,3,0)</f>
        <v/>
      </c>
      <c r="E310" s="1">
        <f>vlookup(A310,'When did stations become introd'!309:1310,23,0)</f>
        <v>0</v>
      </c>
      <c r="F310" s="1">
        <v>105.0</v>
      </c>
      <c r="G310" s="1">
        <v>84.0</v>
      </c>
      <c r="H310" s="1">
        <v>139.0</v>
      </c>
      <c r="I310" s="1">
        <v>127.0</v>
      </c>
      <c r="J310" s="1">
        <v>201.0</v>
      </c>
      <c r="K310" s="1">
        <v>247.0</v>
      </c>
      <c r="L310" s="1">
        <v>229.0</v>
      </c>
      <c r="M310" s="1">
        <v>197.0</v>
      </c>
      <c r="N310" s="1">
        <v>206.0</v>
      </c>
      <c r="O310" s="1">
        <v>121.0</v>
      </c>
      <c r="P310" s="1">
        <v>67.0</v>
      </c>
      <c r="Q310" s="1">
        <f t="shared" si="2"/>
        <v>1723</v>
      </c>
      <c r="R310" s="1">
        <v>57.0</v>
      </c>
      <c r="S310" s="1">
        <v>38.0</v>
      </c>
      <c r="T310" s="1">
        <v>117.0</v>
      </c>
      <c r="U310" s="1">
        <v>123.0</v>
      </c>
      <c r="V310" s="1">
        <v>165.0</v>
      </c>
      <c r="W310" s="1">
        <v>189.0</v>
      </c>
      <c r="X310" s="1">
        <v>179.0</v>
      </c>
      <c r="Y310" s="1">
        <v>177.0</v>
      </c>
      <c r="Z310" s="1">
        <v>149.0</v>
      </c>
      <c r="AA310">
        <f t="shared" si="3"/>
        <v>1194</v>
      </c>
      <c r="AB310" s="1"/>
      <c r="AC310" s="1" t="s">
        <v>339</v>
      </c>
      <c r="AD310" s="2">
        <f t="shared" ref="AD310:AE310" si="312">(Y310-L310)/Y310</f>
        <v>-0.2937853107</v>
      </c>
      <c r="AE310" s="2">
        <f t="shared" si="312"/>
        <v>-0.322147651</v>
      </c>
      <c r="AF310" s="2">
        <f t="shared" si="5"/>
        <v>-0.3079664809</v>
      </c>
    </row>
    <row r="311">
      <c r="A311" s="1" t="s">
        <v>340</v>
      </c>
      <c r="B311" s="1">
        <v>38.883669</v>
      </c>
      <c r="C311" s="1">
        <v>-77.113905</v>
      </c>
      <c r="D311" s="1" t="str">
        <f>vlookup(A311,'Copy of Geographic Info'!A$1:D$658,3,0)</f>
        <v/>
      </c>
      <c r="E311" s="1">
        <f>vlookup(A311,'When did stations become introd'!310:1311,23,0)</f>
        <v>0</v>
      </c>
      <c r="F311" s="1">
        <v>105.0</v>
      </c>
      <c r="G311" s="1">
        <v>80.0</v>
      </c>
      <c r="H311" s="1">
        <v>107.0</v>
      </c>
      <c r="I311" s="1">
        <v>175.0</v>
      </c>
      <c r="J311" s="1">
        <v>192.0</v>
      </c>
      <c r="K311" s="1">
        <v>204.0</v>
      </c>
      <c r="L311" s="1">
        <v>188.0</v>
      </c>
      <c r="M311" s="1">
        <v>164.0</v>
      </c>
      <c r="N311" s="1">
        <v>186.0</v>
      </c>
      <c r="O311" s="1">
        <v>125.0</v>
      </c>
      <c r="P311" s="1">
        <v>66.0</v>
      </c>
      <c r="Q311" s="1">
        <f t="shared" si="2"/>
        <v>1592</v>
      </c>
      <c r="R311" s="1">
        <v>43.0</v>
      </c>
      <c r="S311" s="1">
        <v>35.0</v>
      </c>
      <c r="T311" s="1">
        <v>84.0</v>
      </c>
      <c r="U311" s="1">
        <v>117.0</v>
      </c>
      <c r="V311" s="1">
        <v>134.0</v>
      </c>
      <c r="W311" s="1">
        <v>151.0</v>
      </c>
      <c r="X311" s="1">
        <v>170.0</v>
      </c>
      <c r="Y311" s="1">
        <v>170.0</v>
      </c>
      <c r="Z311" s="1">
        <v>139.0</v>
      </c>
      <c r="AA311">
        <f t="shared" si="3"/>
        <v>1043</v>
      </c>
      <c r="AB311" s="1"/>
      <c r="AC311" s="1" t="s">
        <v>340</v>
      </c>
      <c r="AD311" s="2">
        <f t="shared" ref="AD311:AE311" si="313">(Y311-L311)/Y311</f>
        <v>-0.1058823529</v>
      </c>
      <c r="AE311" s="2">
        <f t="shared" si="313"/>
        <v>-0.1798561151</v>
      </c>
      <c r="AF311" s="2">
        <f t="shared" si="5"/>
        <v>-0.142869234</v>
      </c>
    </row>
    <row r="312">
      <c r="A312" s="1" t="s">
        <v>341</v>
      </c>
      <c r="B312" s="1">
        <v>38.8426</v>
      </c>
      <c r="C312" s="1">
        <v>-77.0502</v>
      </c>
      <c r="D312" s="1" t="str">
        <f>vlookup(A312,'Copy of Geographic Info'!A$1:D$658,3,0)</f>
        <v/>
      </c>
      <c r="E312" s="1">
        <f>vlookup(A312,'When did stations become introd'!311:1312,23,0)</f>
        <v>0</v>
      </c>
      <c r="F312" s="1">
        <v>103.0</v>
      </c>
      <c r="G312" s="1">
        <v>91.0</v>
      </c>
      <c r="H312" s="1">
        <v>162.0</v>
      </c>
      <c r="I312" s="1">
        <v>346.0</v>
      </c>
      <c r="J312" s="1">
        <v>338.0</v>
      </c>
      <c r="K312" s="1">
        <v>358.0</v>
      </c>
      <c r="L312" s="1">
        <v>318.0</v>
      </c>
      <c r="M312" s="1">
        <v>370.0</v>
      </c>
      <c r="N312" s="1">
        <v>264.0</v>
      </c>
      <c r="O312" s="1">
        <v>166.0</v>
      </c>
      <c r="P312" s="1">
        <v>107.0</v>
      </c>
      <c r="Q312" s="1">
        <f t="shared" si="2"/>
        <v>2623</v>
      </c>
      <c r="R312" s="1">
        <v>117.0</v>
      </c>
      <c r="S312" s="1">
        <v>52.0</v>
      </c>
      <c r="T312" s="1">
        <v>178.0</v>
      </c>
      <c r="U312" s="1">
        <v>265.0</v>
      </c>
      <c r="V312" s="1">
        <v>278.0</v>
      </c>
      <c r="W312" s="1">
        <v>256.0</v>
      </c>
      <c r="X312" s="1">
        <v>257.0</v>
      </c>
      <c r="Y312" s="1">
        <v>211.0</v>
      </c>
      <c r="Z312" s="1">
        <v>252.0</v>
      </c>
      <c r="AA312">
        <f t="shared" si="3"/>
        <v>1866</v>
      </c>
      <c r="AB312" s="1"/>
      <c r="AC312" s="1" t="s">
        <v>341</v>
      </c>
      <c r="AD312" s="2">
        <f t="shared" ref="AD312:AE312" si="314">(Y312-L312)/Y312</f>
        <v>-0.5071090047</v>
      </c>
      <c r="AE312" s="2">
        <f t="shared" si="314"/>
        <v>-0.4682539683</v>
      </c>
      <c r="AF312" s="2">
        <f t="shared" si="5"/>
        <v>-0.4876814865</v>
      </c>
    </row>
    <row r="313">
      <c r="A313" s="1" t="s">
        <v>342</v>
      </c>
      <c r="B313" s="1">
        <v>38.9387795</v>
      </c>
      <c r="C313" s="1">
        <v>-77.0871888333333</v>
      </c>
      <c r="D313" s="1" t="str">
        <f>vlookup(A313,'Copy of Geographic Info'!A$1:D$658,3,0)</f>
        <v>Spring Valley, Palisades, Wesley Heights, Foxhall Crescent, Foxhall Village, Georgetown Reservoir</v>
      </c>
      <c r="E313" s="1">
        <f>vlookup(A313,'When did stations become introd'!312:1313,23,0)</f>
        <v>0</v>
      </c>
      <c r="F313" s="1">
        <v>102.0</v>
      </c>
      <c r="G313" s="1">
        <v>148.0</v>
      </c>
      <c r="H313" s="1">
        <v>122.0</v>
      </c>
      <c r="I313" s="1">
        <v>72.0</v>
      </c>
      <c r="J313" s="1">
        <v>90.0</v>
      </c>
      <c r="K313" s="1">
        <v>79.0</v>
      </c>
      <c r="L313" s="1">
        <v>120.0</v>
      </c>
      <c r="M313" s="1">
        <v>191.0</v>
      </c>
      <c r="N313" s="1">
        <v>146.0</v>
      </c>
      <c r="O313" s="1">
        <v>127.0</v>
      </c>
      <c r="P313" s="1">
        <v>46.0</v>
      </c>
      <c r="Q313" s="1">
        <f t="shared" si="2"/>
        <v>1243</v>
      </c>
      <c r="R313" s="1">
        <v>45.0</v>
      </c>
      <c r="S313" s="1">
        <v>56.0</v>
      </c>
      <c r="T313" s="1">
        <v>144.0</v>
      </c>
      <c r="U313" s="1">
        <v>180.0</v>
      </c>
      <c r="V313" s="1">
        <v>91.0</v>
      </c>
      <c r="W313" s="1">
        <v>96.0</v>
      </c>
      <c r="X313" s="1">
        <v>59.0</v>
      </c>
      <c r="Y313" s="1">
        <v>128.0</v>
      </c>
      <c r="Z313" s="1">
        <v>323.0</v>
      </c>
      <c r="AA313">
        <f t="shared" si="3"/>
        <v>1122</v>
      </c>
      <c r="AB313" s="1"/>
      <c r="AC313" s="1" t="s">
        <v>342</v>
      </c>
      <c r="AD313" s="2">
        <f t="shared" ref="AD313:AE313" si="315">(Y313-L313)/Y313</f>
        <v>0.0625</v>
      </c>
      <c r="AE313" s="2">
        <f t="shared" si="315"/>
        <v>0.4086687307</v>
      </c>
      <c r="AF313" s="2">
        <f t="shared" si="5"/>
        <v>0.2355843653</v>
      </c>
    </row>
    <row r="314">
      <c r="A314" s="1" t="s">
        <v>343</v>
      </c>
      <c r="B314" s="1">
        <v>38.818748</v>
      </c>
      <c r="C314" s="1">
        <v>-77.047783</v>
      </c>
      <c r="D314" s="1" t="str">
        <f>vlookup(A314,'Copy of Geographic Info'!A$1:D$658,3,0)</f>
        <v/>
      </c>
      <c r="E314" s="1">
        <f>vlookup(A314,'When did stations become introd'!313:1314,23,0)</f>
        <v>0</v>
      </c>
      <c r="F314" s="1">
        <v>102.0</v>
      </c>
      <c r="G314" s="1">
        <v>82.0</v>
      </c>
      <c r="H314" s="1">
        <v>65.0</v>
      </c>
      <c r="I314" s="1">
        <v>79.0</v>
      </c>
      <c r="J314" s="1">
        <v>81.0</v>
      </c>
      <c r="K314" s="1">
        <v>92.0</v>
      </c>
      <c r="L314" s="1">
        <v>73.0</v>
      </c>
      <c r="M314" s="1">
        <v>73.0</v>
      </c>
      <c r="N314" s="1">
        <v>48.0</v>
      </c>
      <c r="O314" s="1">
        <v>47.0</v>
      </c>
      <c r="P314" s="1">
        <v>20.0</v>
      </c>
      <c r="Q314" s="1">
        <f t="shared" si="2"/>
        <v>762</v>
      </c>
      <c r="R314" s="1">
        <v>19.0</v>
      </c>
      <c r="S314" s="1">
        <v>31.0</v>
      </c>
      <c r="T314" s="1">
        <v>51.0</v>
      </c>
      <c r="U314" s="1">
        <v>50.0</v>
      </c>
      <c r="V314" s="1">
        <v>75.0</v>
      </c>
      <c r="W314" s="1">
        <v>66.0</v>
      </c>
      <c r="X314" s="1">
        <v>105.0</v>
      </c>
      <c r="Y314" s="1">
        <v>58.0</v>
      </c>
      <c r="Z314" s="1">
        <v>83.0</v>
      </c>
      <c r="AA314">
        <f t="shared" si="3"/>
        <v>538</v>
      </c>
      <c r="AB314" s="1"/>
      <c r="AC314" s="1" t="s">
        <v>343</v>
      </c>
      <c r="AD314" s="2">
        <f t="shared" ref="AD314:AE314" si="316">(Y314-L314)/Y314</f>
        <v>-0.2586206897</v>
      </c>
      <c r="AE314" s="2">
        <f t="shared" si="316"/>
        <v>0.1204819277</v>
      </c>
      <c r="AF314" s="2">
        <f t="shared" si="5"/>
        <v>-0.06906938097</v>
      </c>
    </row>
    <row r="315">
      <c r="A315" s="1" t="s">
        <v>344</v>
      </c>
      <c r="B315" s="1">
        <v>38.958267</v>
      </c>
      <c r="C315" s="1">
        <v>-77.084636</v>
      </c>
      <c r="D315" s="1" t="str">
        <f>vlookup(A315,'Copy of Geographic Info'!A$1:D$658,3,0)</f>
        <v>Friendship Heights, American University Park, Tenleytown</v>
      </c>
      <c r="E315" s="1">
        <f>vlookup(A315,'When did stations become introd'!314:1315,23,0)</f>
        <v>0</v>
      </c>
      <c r="F315" s="1">
        <v>102.0</v>
      </c>
      <c r="G315" s="1">
        <v>81.0</v>
      </c>
      <c r="H315" s="1">
        <v>132.0</v>
      </c>
      <c r="I315" s="1">
        <v>71.0</v>
      </c>
      <c r="J315" s="1">
        <v>112.0</v>
      </c>
      <c r="K315" s="1">
        <v>141.0</v>
      </c>
      <c r="L315" s="1">
        <v>148.0</v>
      </c>
      <c r="M315" s="1">
        <v>134.0</v>
      </c>
      <c r="N315" s="1">
        <v>168.0</v>
      </c>
      <c r="O315" s="1">
        <v>129.0</v>
      </c>
      <c r="P315" s="1">
        <v>94.0</v>
      </c>
      <c r="Q315" s="1">
        <f t="shared" si="2"/>
        <v>1312</v>
      </c>
      <c r="R315" s="1">
        <v>73.0</v>
      </c>
      <c r="S315" s="1">
        <v>73.0</v>
      </c>
      <c r="T315" s="1">
        <v>103.0</v>
      </c>
      <c r="U315" s="1">
        <v>121.0</v>
      </c>
      <c r="V315" s="1">
        <v>128.0</v>
      </c>
      <c r="W315" s="1">
        <v>124.0</v>
      </c>
      <c r="X315" s="1">
        <v>104.0</v>
      </c>
      <c r="Y315" s="1">
        <v>187.0</v>
      </c>
      <c r="Z315" s="1">
        <v>159.0</v>
      </c>
      <c r="AA315">
        <f t="shared" si="3"/>
        <v>1072</v>
      </c>
      <c r="AB315" s="1"/>
      <c r="AC315" s="1" t="s">
        <v>344</v>
      </c>
      <c r="AD315" s="2">
        <f t="shared" ref="AD315:AE315" si="317">(Y315-L315)/Y315</f>
        <v>0.2085561497</v>
      </c>
      <c r="AE315" s="2">
        <f t="shared" si="317"/>
        <v>0.1572327044</v>
      </c>
      <c r="AF315" s="2">
        <f t="shared" si="5"/>
        <v>0.1828944271</v>
      </c>
    </row>
    <row r="316">
      <c r="A316" s="1" t="s">
        <v>345</v>
      </c>
      <c r="B316" s="1">
        <v>38.8031171666666</v>
      </c>
      <c r="C316" s="1">
        <v>-77.040221</v>
      </c>
      <c r="D316" s="1" t="str">
        <f>vlookup(A316,'Copy of Geographic Info'!A$1:D$658,3,0)</f>
        <v/>
      </c>
      <c r="E316" s="1">
        <f>vlookup(A316,'When did stations become introd'!315:1316,23,0)</f>
        <v>0</v>
      </c>
      <c r="F316" s="1">
        <v>102.0</v>
      </c>
      <c r="G316" s="1">
        <v>83.0</v>
      </c>
      <c r="H316" s="1">
        <v>168.0</v>
      </c>
      <c r="I316" s="1">
        <v>616.0</v>
      </c>
      <c r="J316" s="1">
        <v>721.0</v>
      </c>
      <c r="K316" s="1">
        <v>499.0</v>
      </c>
      <c r="L316" s="1">
        <v>455.0</v>
      </c>
      <c r="M316" s="1">
        <v>467.0</v>
      </c>
      <c r="N316" s="1">
        <v>328.0</v>
      </c>
      <c r="O316" s="1">
        <v>227.0</v>
      </c>
      <c r="P316" s="1">
        <v>61.0</v>
      </c>
      <c r="Q316" s="1">
        <f t="shared" si="2"/>
        <v>3727</v>
      </c>
      <c r="R316" s="1">
        <v>45.0</v>
      </c>
      <c r="S316" s="1">
        <v>48.0</v>
      </c>
      <c r="T316" s="1">
        <v>241.0</v>
      </c>
      <c r="U316" s="1">
        <v>287.0</v>
      </c>
      <c r="V316" s="1">
        <v>349.0</v>
      </c>
      <c r="W316" s="1">
        <v>334.0</v>
      </c>
      <c r="X316" s="1">
        <v>426.0</v>
      </c>
      <c r="Y316" s="1">
        <v>331.0</v>
      </c>
      <c r="Z316" s="1">
        <v>371.0</v>
      </c>
      <c r="AA316">
        <f t="shared" si="3"/>
        <v>2432</v>
      </c>
      <c r="AB316" s="1"/>
      <c r="AC316" s="1" t="s">
        <v>345</v>
      </c>
      <c r="AD316" s="2">
        <f t="shared" ref="AD316:AE316" si="318">(Y316-L316)/Y316</f>
        <v>-0.3746223565</v>
      </c>
      <c r="AE316" s="2">
        <f t="shared" si="318"/>
        <v>-0.2587601078</v>
      </c>
      <c r="AF316" s="2">
        <f t="shared" si="5"/>
        <v>-0.3166912322</v>
      </c>
    </row>
    <row r="317">
      <c r="A317" s="1" t="s">
        <v>346</v>
      </c>
      <c r="B317" s="1">
        <v>38.9834531666666</v>
      </c>
      <c r="C317" s="1">
        <v>-77.0953491666666</v>
      </c>
      <c r="D317" s="1" t="str">
        <f>vlookup(A317,'Copy of Geographic Info'!A$1:D$658,3,0)</f>
        <v/>
      </c>
      <c r="E317" s="1">
        <f>vlookup(A317,'When did stations become introd'!316:1317,23,0)</f>
        <v>0</v>
      </c>
      <c r="F317" s="1">
        <v>100.0</v>
      </c>
      <c r="G317" s="1">
        <v>71.0</v>
      </c>
      <c r="H317" s="1">
        <v>74.0</v>
      </c>
      <c r="I317" s="1">
        <v>90.0</v>
      </c>
      <c r="J317" s="1">
        <v>62.0</v>
      </c>
      <c r="K317" s="1">
        <v>81.0</v>
      </c>
      <c r="L317" s="1">
        <v>95.0</v>
      </c>
      <c r="M317" s="1">
        <v>121.0</v>
      </c>
      <c r="N317" s="1">
        <v>78.0</v>
      </c>
      <c r="O317" s="1">
        <v>38.0</v>
      </c>
      <c r="P317" s="1">
        <v>47.0</v>
      </c>
      <c r="Q317" s="1">
        <f t="shared" si="2"/>
        <v>857</v>
      </c>
      <c r="R317" s="1">
        <v>39.0</v>
      </c>
      <c r="S317" s="1">
        <v>22.0</v>
      </c>
      <c r="T317" s="1">
        <v>53.0</v>
      </c>
      <c r="U317" s="1">
        <v>77.0</v>
      </c>
      <c r="V317" s="1">
        <v>78.0</v>
      </c>
      <c r="W317" s="1">
        <v>73.0</v>
      </c>
      <c r="X317" s="1">
        <v>106.0</v>
      </c>
      <c r="Y317" s="1">
        <v>77.0</v>
      </c>
      <c r="Z317" s="1">
        <v>121.0</v>
      </c>
      <c r="AA317">
        <f t="shared" si="3"/>
        <v>646</v>
      </c>
      <c r="AB317" s="1"/>
      <c r="AC317" s="1" t="s">
        <v>346</v>
      </c>
      <c r="AD317" s="2">
        <f t="shared" ref="AD317:AE317" si="319">(Y317-L317)/Y317</f>
        <v>-0.2337662338</v>
      </c>
      <c r="AE317" s="2">
        <f t="shared" si="319"/>
        <v>0</v>
      </c>
      <c r="AF317" s="2">
        <f t="shared" si="5"/>
        <v>-0.1168831169</v>
      </c>
    </row>
    <row r="318">
      <c r="A318" s="1" t="s">
        <v>347</v>
      </c>
      <c r="B318" s="1">
        <v>38.873724</v>
      </c>
      <c r="C318" s="1">
        <v>-77.0893065</v>
      </c>
      <c r="D318" s="1" t="str">
        <f>vlookup(A318,'Copy of Geographic Info'!A$1:D$658,3,0)</f>
        <v/>
      </c>
      <c r="E318" s="1">
        <f>vlookup(A318,'When did stations become introd'!317:1318,23,0)</f>
        <v>0</v>
      </c>
      <c r="F318" s="1">
        <v>100.0</v>
      </c>
      <c r="G318" s="1">
        <v>103.0</v>
      </c>
      <c r="H318" s="1">
        <v>110.0</v>
      </c>
      <c r="I318" s="1">
        <v>106.0</v>
      </c>
      <c r="J318" s="1">
        <v>117.0</v>
      </c>
      <c r="K318" s="1">
        <v>98.0</v>
      </c>
      <c r="L318" s="1">
        <v>104.0</v>
      </c>
      <c r="M318" s="1">
        <v>102.0</v>
      </c>
      <c r="N318" s="1">
        <v>70.0</v>
      </c>
      <c r="O318" s="1">
        <v>63.0</v>
      </c>
      <c r="P318" s="1">
        <v>48.0</v>
      </c>
      <c r="Q318" s="1">
        <f t="shared" si="2"/>
        <v>1021</v>
      </c>
      <c r="R318" s="1">
        <v>49.0</v>
      </c>
      <c r="S318" s="1">
        <v>20.0</v>
      </c>
      <c r="T318" s="1">
        <v>60.0</v>
      </c>
      <c r="U318" s="1">
        <v>60.0</v>
      </c>
      <c r="V318" s="1">
        <v>66.0</v>
      </c>
      <c r="W318" s="1">
        <v>86.0</v>
      </c>
      <c r="X318" s="1">
        <v>91.0</v>
      </c>
      <c r="Y318" s="1">
        <v>104.0</v>
      </c>
      <c r="Z318" s="1">
        <v>151.0</v>
      </c>
      <c r="AA318">
        <f t="shared" si="3"/>
        <v>687</v>
      </c>
      <c r="AB318" s="1"/>
      <c r="AC318" s="1" t="s">
        <v>347</v>
      </c>
      <c r="AD318" s="2">
        <f t="shared" ref="AD318:AE318" si="320">(Y318-L318)/Y318</f>
        <v>0</v>
      </c>
      <c r="AE318" s="2">
        <f t="shared" si="320"/>
        <v>0.3245033113</v>
      </c>
      <c r="AF318" s="2">
        <f t="shared" si="5"/>
        <v>0.1622516556</v>
      </c>
    </row>
    <row r="319">
      <c r="A319" s="1" t="s">
        <v>348</v>
      </c>
      <c r="B319" s="1">
        <v>38.799267</v>
      </c>
      <c r="C319" s="1">
        <v>-77.0447</v>
      </c>
      <c r="D319" s="1" t="str">
        <f>vlookup(A319,'Copy of Geographic Info'!A$1:D$658,3,0)</f>
        <v/>
      </c>
      <c r="E319" s="1">
        <f>vlookup(A319,'When did stations become introd'!318:1319,23,0)</f>
        <v>0</v>
      </c>
      <c r="F319" s="1">
        <v>98.0</v>
      </c>
      <c r="G319" s="1">
        <v>43.0</v>
      </c>
      <c r="H319" s="1">
        <v>137.0</v>
      </c>
      <c r="I319" s="1">
        <v>305.0</v>
      </c>
      <c r="J319" s="1">
        <v>271.0</v>
      </c>
      <c r="K319" s="1">
        <v>233.0</v>
      </c>
      <c r="L319" s="1">
        <v>229.0</v>
      </c>
      <c r="M319" s="1">
        <v>132.0</v>
      </c>
      <c r="N319" s="1">
        <v>133.0</v>
      </c>
      <c r="O319" s="1">
        <v>92.0</v>
      </c>
      <c r="P319" s="1">
        <v>49.0</v>
      </c>
      <c r="Q319" s="1">
        <f t="shared" si="2"/>
        <v>1722</v>
      </c>
      <c r="R319" s="1">
        <v>53.0</v>
      </c>
      <c r="S319" s="1">
        <v>31.0</v>
      </c>
      <c r="T319" s="1">
        <v>113.0</v>
      </c>
      <c r="U319" s="1">
        <v>98.0</v>
      </c>
      <c r="V319" s="1">
        <v>108.0</v>
      </c>
      <c r="W319" s="1">
        <v>142.0</v>
      </c>
      <c r="X319" s="1">
        <v>121.0</v>
      </c>
      <c r="Y319" s="1">
        <v>118.0</v>
      </c>
      <c r="Z319" s="1">
        <v>112.0</v>
      </c>
      <c r="AA319">
        <f t="shared" si="3"/>
        <v>896</v>
      </c>
      <c r="AB319" s="1"/>
      <c r="AC319" s="1" t="s">
        <v>348</v>
      </c>
      <c r="AD319" s="2">
        <f t="shared" ref="AD319:AE319" si="321">(Y319-L319)/Y319</f>
        <v>-0.9406779661</v>
      </c>
      <c r="AE319" s="2">
        <f t="shared" si="321"/>
        <v>-0.1785714286</v>
      </c>
      <c r="AF319" s="2">
        <f t="shared" si="5"/>
        <v>-0.5596246973</v>
      </c>
    </row>
    <row r="320">
      <c r="A320" s="1" t="s">
        <v>349</v>
      </c>
      <c r="B320" s="1">
        <v>38.883921</v>
      </c>
      <c r="C320" s="1">
        <v>-77.116817</v>
      </c>
      <c r="D320" s="1" t="str">
        <f>vlookup(A320,'Copy of Geographic Info'!A$1:D$658,3,0)</f>
        <v/>
      </c>
      <c r="E320" s="1">
        <f>vlookup(A320,'When did stations become introd'!319:1320,23,0)</f>
        <v>0</v>
      </c>
      <c r="F320" s="1">
        <v>96.0</v>
      </c>
      <c r="G320" s="1">
        <v>80.0</v>
      </c>
      <c r="H320" s="1">
        <v>84.0</v>
      </c>
      <c r="I320" s="1">
        <v>119.0</v>
      </c>
      <c r="J320" s="1">
        <v>102.0</v>
      </c>
      <c r="K320" s="1">
        <v>79.0</v>
      </c>
      <c r="L320" s="1">
        <v>88.0</v>
      </c>
      <c r="M320" s="1">
        <v>80.0</v>
      </c>
      <c r="N320" s="1">
        <v>53.0</v>
      </c>
      <c r="O320" s="1">
        <v>35.0</v>
      </c>
      <c r="P320" s="1">
        <v>15.0</v>
      </c>
      <c r="Q320" s="1">
        <f t="shared" si="2"/>
        <v>831</v>
      </c>
      <c r="R320" s="1">
        <v>16.0</v>
      </c>
      <c r="S320" s="1">
        <v>13.0</v>
      </c>
      <c r="T320" s="1">
        <v>36.0</v>
      </c>
      <c r="U320" s="1">
        <v>62.0</v>
      </c>
      <c r="V320" s="1">
        <v>62.0</v>
      </c>
      <c r="W320" s="1">
        <v>94.0</v>
      </c>
      <c r="X320" s="1">
        <v>117.0</v>
      </c>
      <c r="Y320" s="1">
        <v>105.0</v>
      </c>
      <c r="Z320" s="1">
        <v>129.0</v>
      </c>
      <c r="AA320">
        <f t="shared" si="3"/>
        <v>634</v>
      </c>
      <c r="AB320" s="1"/>
      <c r="AC320" s="1" t="s">
        <v>349</v>
      </c>
      <c r="AD320" s="2">
        <f t="shared" ref="AD320:AE320" si="322">(Y320-L320)/Y320</f>
        <v>0.1619047619</v>
      </c>
      <c r="AE320" s="2">
        <f t="shared" si="322"/>
        <v>0.3798449612</v>
      </c>
      <c r="AF320" s="2">
        <f t="shared" si="5"/>
        <v>0.2708748616</v>
      </c>
    </row>
    <row r="321">
      <c r="A321" s="1" t="s">
        <v>350</v>
      </c>
      <c r="B321" s="1">
        <v>38.947774</v>
      </c>
      <c r="C321" s="1">
        <v>-77.032818</v>
      </c>
      <c r="D321" s="1" t="str">
        <f>vlookup(A321,'Copy of Geographic Info'!A$1:D$658,3,0)</f>
        <v>Brightwood Park, Crestwood, Petworth</v>
      </c>
      <c r="E321" s="1">
        <f>vlookup(A321,'When did stations become introd'!320:1321,23,0)</f>
        <v>0</v>
      </c>
      <c r="F321" s="1">
        <v>96.0</v>
      </c>
      <c r="G321" s="1">
        <v>77.0</v>
      </c>
      <c r="H321" s="1">
        <v>63.0</v>
      </c>
      <c r="I321" s="1">
        <v>51.0</v>
      </c>
      <c r="J321" s="1">
        <v>126.0</v>
      </c>
      <c r="K321" s="1">
        <v>124.0</v>
      </c>
      <c r="L321" s="1">
        <v>95.0</v>
      </c>
      <c r="M321" s="1">
        <v>93.0</v>
      </c>
      <c r="N321" s="1">
        <v>113.0</v>
      </c>
      <c r="O321" s="1">
        <v>84.0</v>
      </c>
      <c r="P321" s="1">
        <v>67.0</v>
      </c>
      <c r="Q321" s="1">
        <f t="shared" si="2"/>
        <v>989</v>
      </c>
      <c r="R321" s="1">
        <v>83.0</v>
      </c>
      <c r="S321" s="1">
        <v>74.0</v>
      </c>
      <c r="T321" s="1">
        <v>75.0</v>
      </c>
      <c r="U321" s="1">
        <v>60.0</v>
      </c>
      <c r="V321" s="1">
        <v>86.0</v>
      </c>
      <c r="W321" s="1">
        <v>110.0</v>
      </c>
      <c r="X321" s="1">
        <v>112.0</v>
      </c>
      <c r="Y321" s="1">
        <v>163.0</v>
      </c>
      <c r="Z321" s="1">
        <v>133.0</v>
      </c>
      <c r="AA321">
        <f t="shared" si="3"/>
        <v>896</v>
      </c>
      <c r="AB321" s="1"/>
      <c r="AC321" s="1" t="s">
        <v>350</v>
      </c>
      <c r="AD321" s="2">
        <f t="shared" ref="AD321:AE321" si="323">(Y321-L321)/Y321</f>
        <v>0.4171779141</v>
      </c>
      <c r="AE321" s="2">
        <f t="shared" si="323"/>
        <v>0.3007518797</v>
      </c>
      <c r="AF321" s="2">
        <f t="shared" si="5"/>
        <v>0.3589648969</v>
      </c>
    </row>
    <row r="322">
      <c r="A322" s="1" t="s">
        <v>351</v>
      </c>
      <c r="B322" s="1">
        <v>38.975</v>
      </c>
      <c r="C322" s="1">
        <v>-77.01121</v>
      </c>
      <c r="D322" s="1" t="str">
        <f>vlookup(A322,'Copy of Geographic Info'!A$1:D$658,3,0)</f>
        <v/>
      </c>
      <c r="E322" s="1">
        <f>vlookup(A322,'When did stations become introd'!321:1322,23,0)</f>
        <v>0</v>
      </c>
      <c r="F322" s="1">
        <v>95.0</v>
      </c>
      <c r="G322" s="1">
        <v>86.0</v>
      </c>
      <c r="H322" s="1">
        <v>62.0</v>
      </c>
      <c r="I322" s="1">
        <v>50.0</v>
      </c>
      <c r="J322" s="1">
        <v>98.0</v>
      </c>
      <c r="K322" s="1">
        <v>102.0</v>
      </c>
      <c r="L322" s="1">
        <v>84.0</v>
      </c>
      <c r="M322" s="1">
        <v>77.0</v>
      </c>
      <c r="N322" s="1">
        <v>67.0</v>
      </c>
      <c r="O322" s="1">
        <v>44.0</v>
      </c>
      <c r="P322" s="1">
        <v>54.0</v>
      </c>
      <c r="Q322" s="1">
        <f t="shared" si="2"/>
        <v>819</v>
      </c>
      <c r="R322" s="1">
        <v>53.0</v>
      </c>
      <c r="S322" s="1">
        <v>27.0</v>
      </c>
      <c r="T322" s="1">
        <v>76.0</v>
      </c>
      <c r="U322" s="1">
        <v>89.0</v>
      </c>
      <c r="V322" s="1">
        <v>118.0</v>
      </c>
      <c r="W322" s="1">
        <v>81.0</v>
      </c>
      <c r="X322" s="1">
        <v>114.0</v>
      </c>
      <c r="Y322" s="1">
        <v>107.0</v>
      </c>
      <c r="Z322" s="1">
        <v>106.0</v>
      </c>
      <c r="AA322">
        <f t="shared" si="3"/>
        <v>771</v>
      </c>
      <c r="AB322" s="1"/>
      <c r="AC322" s="1" t="s">
        <v>351</v>
      </c>
      <c r="AD322" s="2">
        <f t="shared" ref="AD322:AE322" si="324">(Y322-L322)/Y322</f>
        <v>0.214953271</v>
      </c>
      <c r="AE322" s="2">
        <f t="shared" si="324"/>
        <v>0.2735849057</v>
      </c>
      <c r="AF322" s="2">
        <f t="shared" si="5"/>
        <v>0.2442690883</v>
      </c>
    </row>
    <row r="323">
      <c r="A323" s="1" t="s">
        <v>352</v>
      </c>
      <c r="B323" s="1">
        <v>38.920939</v>
      </c>
      <c r="C323" s="1">
        <v>-77.222115</v>
      </c>
      <c r="D323" s="1" t="str">
        <f>vlookup(A323,'Copy of Geographic Info'!A$1:D$658,3,0)</f>
        <v/>
      </c>
      <c r="E323" s="1">
        <f>vlookup(A323,'When did stations become introd'!322:1323,23,0)</f>
        <v>0</v>
      </c>
      <c r="F323" s="1">
        <v>95.0</v>
      </c>
      <c r="G323" s="1">
        <v>66.0</v>
      </c>
      <c r="H323" s="1">
        <v>42.0</v>
      </c>
      <c r="I323" s="1">
        <v>6.0</v>
      </c>
      <c r="J323" s="1">
        <v>11.0</v>
      </c>
      <c r="K323" s="1">
        <v>14.0</v>
      </c>
      <c r="L323" s="1">
        <v>14.0</v>
      </c>
      <c r="M323" s="1">
        <v>19.0</v>
      </c>
      <c r="N323" s="1">
        <v>8.0</v>
      </c>
      <c r="O323" s="1">
        <v>18.0</v>
      </c>
      <c r="P323" s="1">
        <v>4.0</v>
      </c>
      <c r="Q323" s="1">
        <f t="shared" si="2"/>
        <v>297</v>
      </c>
      <c r="R323" s="1">
        <v>3.0</v>
      </c>
      <c r="S323" s="1">
        <v>6.0</v>
      </c>
      <c r="T323" s="1">
        <v>29.0</v>
      </c>
      <c r="U323" s="1">
        <v>28.0</v>
      </c>
      <c r="V323" s="1">
        <v>31.0</v>
      </c>
      <c r="W323" s="1">
        <v>51.0</v>
      </c>
      <c r="X323" s="1">
        <v>59.0</v>
      </c>
      <c r="Y323" s="1">
        <v>51.0</v>
      </c>
      <c r="Z323" s="1">
        <v>38.0</v>
      </c>
      <c r="AA323">
        <f t="shared" si="3"/>
        <v>296</v>
      </c>
      <c r="AB323" s="1"/>
      <c r="AC323" s="1" t="s">
        <v>352</v>
      </c>
      <c r="AD323" s="2">
        <f t="shared" ref="AD323:AE323" si="325">(Y323-L323)/Y323</f>
        <v>0.7254901961</v>
      </c>
      <c r="AE323" s="2">
        <f t="shared" si="325"/>
        <v>0.5</v>
      </c>
      <c r="AF323" s="2">
        <f t="shared" si="5"/>
        <v>0.612745098</v>
      </c>
    </row>
    <row r="324">
      <c r="A324" s="1" t="s">
        <v>353</v>
      </c>
      <c r="B324" s="1">
        <v>38.9645295</v>
      </c>
      <c r="C324" s="1">
        <v>-77.075157</v>
      </c>
      <c r="D324" s="1" t="str">
        <f>vlookup(A324,'Copy of Geographic Info'!A$1:D$658,3,0)</f>
        <v>Hawthorne, Barnaby Woods, Chevy Chase</v>
      </c>
      <c r="E324" s="1">
        <f>vlookup(A324,'When did stations become introd'!323:1324,23,0)</f>
        <v>0</v>
      </c>
      <c r="F324" s="1">
        <v>94.0</v>
      </c>
      <c r="G324" s="1">
        <v>92.0</v>
      </c>
      <c r="H324" s="1">
        <v>123.0</v>
      </c>
      <c r="I324" s="1">
        <v>188.0</v>
      </c>
      <c r="J324" s="1">
        <v>233.0</v>
      </c>
      <c r="K324" s="1">
        <v>208.0</v>
      </c>
      <c r="L324" s="1">
        <v>207.0</v>
      </c>
      <c r="M324" s="1">
        <v>198.0</v>
      </c>
      <c r="N324" s="1">
        <v>198.0</v>
      </c>
      <c r="O324" s="1">
        <v>125.0</v>
      </c>
      <c r="P324" s="1">
        <v>69.0</v>
      </c>
      <c r="Q324" s="1">
        <f t="shared" si="2"/>
        <v>1735</v>
      </c>
      <c r="R324" s="1">
        <v>73.0</v>
      </c>
      <c r="S324" s="1">
        <v>65.0</v>
      </c>
      <c r="T324" s="1">
        <v>142.0</v>
      </c>
      <c r="U324" s="1">
        <v>162.0</v>
      </c>
      <c r="V324" s="1">
        <v>233.0</v>
      </c>
      <c r="W324" s="1">
        <v>187.0</v>
      </c>
      <c r="X324" s="1">
        <v>195.0</v>
      </c>
      <c r="Y324" s="1">
        <v>179.0</v>
      </c>
      <c r="Z324" s="1">
        <v>171.0</v>
      </c>
      <c r="AA324">
        <f t="shared" si="3"/>
        <v>1407</v>
      </c>
      <c r="AB324" s="1"/>
      <c r="AC324" s="1" t="s">
        <v>353</v>
      </c>
      <c r="AD324" s="2">
        <f t="shared" ref="AD324:AE324" si="326">(Y324-L324)/Y324</f>
        <v>-0.156424581</v>
      </c>
      <c r="AE324" s="2">
        <f t="shared" si="326"/>
        <v>-0.1578947368</v>
      </c>
      <c r="AF324" s="2">
        <f t="shared" si="5"/>
        <v>-0.1571596589</v>
      </c>
    </row>
    <row r="325">
      <c r="A325" s="1" t="s">
        <v>354</v>
      </c>
      <c r="B325" s="1">
        <v>38.981103</v>
      </c>
      <c r="C325" s="1">
        <v>-77.097426</v>
      </c>
      <c r="D325" s="1" t="str">
        <f>vlookup(A325,'Copy of Geographic Info'!A$1:D$658,3,0)</f>
        <v/>
      </c>
      <c r="E325" s="1">
        <f>vlookup(A325,'When did stations become introd'!324:1325,23,0)</f>
        <v>0</v>
      </c>
      <c r="F325" s="1">
        <v>92.0</v>
      </c>
      <c r="G325" s="1">
        <v>74.0</v>
      </c>
      <c r="H325" s="1">
        <v>134.0</v>
      </c>
      <c r="I325" s="1">
        <v>287.0</v>
      </c>
      <c r="J325" s="1">
        <v>302.0</v>
      </c>
      <c r="K325" s="1">
        <v>266.0</v>
      </c>
      <c r="L325" s="1">
        <v>365.0</v>
      </c>
      <c r="M325" s="1">
        <v>331.0</v>
      </c>
      <c r="N325" s="1">
        <v>239.0</v>
      </c>
      <c r="O325" s="1">
        <v>180.0</v>
      </c>
      <c r="P325" s="1">
        <v>67.0</v>
      </c>
      <c r="Q325" s="1">
        <f t="shared" si="2"/>
        <v>2337</v>
      </c>
      <c r="R325" s="1">
        <v>64.0</v>
      </c>
      <c r="S325" s="1">
        <v>51.0</v>
      </c>
      <c r="T325" s="1">
        <v>168.0</v>
      </c>
      <c r="U325" s="1">
        <v>254.0</v>
      </c>
      <c r="V325" s="1">
        <v>241.0</v>
      </c>
      <c r="W325" s="1">
        <v>201.0</v>
      </c>
      <c r="X325" s="1">
        <v>277.0</v>
      </c>
      <c r="Y325" s="1">
        <v>290.0</v>
      </c>
      <c r="Z325" s="1">
        <v>334.0</v>
      </c>
      <c r="AA325">
        <f t="shared" si="3"/>
        <v>1880</v>
      </c>
      <c r="AB325" s="1"/>
      <c r="AC325" s="1" t="s">
        <v>354</v>
      </c>
      <c r="AD325" s="2">
        <f t="shared" ref="AD325:AE325" si="327">(Y325-L325)/Y325</f>
        <v>-0.2586206897</v>
      </c>
      <c r="AE325" s="2">
        <f t="shared" si="327"/>
        <v>0.008982035928</v>
      </c>
      <c r="AF325" s="2">
        <f t="shared" si="5"/>
        <v>-0.1248193269</v>
      </c>
    </row>
    <row r="326">
      <c r="A326" s="1" t="s">
        <v>355</v>
      </c>
      <c r="B326" s="1">
        <v>38.9952564412316</v>
      </c>
      <c r="C326" s="1">
        <v>-77.029124200344</v>
      </c>
      <c r="D326" s="1" t="str">
        <f>vlookup(A326,'Copy of Geographic Info'!A$1:D$658,3,0)</f>
        <v/>
      </c>
      <c r="E326" s="1">
        <f>vlookup(A326,'When did stations become introd'!325:1326,23,0)</f>
        <v>0</v>
      </c>
      <c r="F326" s="1">
        <v>91.0</v>
      </c>
      <c r="G326" s="1">
        <v>126.0</v>
      </c>
      <c r="H326" s="1">
        <v>240.0</v>
      </c>
      <c r="I326" s="1">
        <v>94.0</v>
      </c>
      <c r="J326" s="1">
        <v>117.0</v>
      </c>
      <c r="K326" s="1">
        <v>166.0</v>
      </c>
      <c r="L326" s="1">
        <v>175.0</v>
      </c>
      <c r="M326" s="1">
        <v>95.0</v>
      </c>
      <c r="N326" s="1">
        <v>117.0</v>
      </c>
      <c r="O326" s="1">
        <v>88.0</v>
      </c>
      <c r="P326" s="1">
        <v>74.0</v>
      </c>
      <c r="Q326" s="1">
        <f t="shared" si="2"/>
        <v>1383</v>
      </c>
      <c r="R326" s="1">
        <v>43.0</v>
      </c>
      <c r="S326" s="1">
        <v>26.0</v>
      </c>
      <c r="T326" s="1">
        <v>62.0</v>
      </c>
      <c r="U326" s="1">
        <v>58.0</v>
      </c>
      <c r="V326" s="1">
        <v>120.0</v>
      </c>
      <c r="W326" s="1">
        <v>91.0</v>
      </c>
      <c r="X326" s="1">
        <v>78.0</v>
      </c>
      <c r="Y326" s="1">
        <v>49.0</v>
      </c>
      <c r="Z326" s="1">
        <v>71.0</v>
      </c>
      <c r="AA326">
        <f t="shared" si="3"/>
        <v>598</v>
      </c>
      <c r="AB326" s="1"/>
      <c r="AC326" s="1" t="s">
        <v>355</v>
      </c>
      <c r="AD326" s="2">
        <f t="shared" ref="AD326:AE326" si="328">(Y326-L326)/Y326</f>
        <v>-2.571428571</v>
      </c>
      <c r="AE326" s="2">
        <f t="shared" si="328"/>
        <v>-0.338028169</v>
      </c>
      <c r="AF326" s="2">
        <f t="shared" si="5"/>
        <v>-1.45472837</v>
      </c>
    </row>
    <row r="327">
      <c r="A327" s="1" t="s">
        <v>356</v>
      </c>
      <c r="B327" s="1">
        <v>38.856319</v>
      </c>
      <c r="C327" s="1">
        <v>-77.11153</v>
      </c>
      <c r="D327" s="1" t="str">
        <f>vlookup(A327,'Copy of Geographic Info'!A$1:D$658,3,0)</f>
        <v/>
      </c>
      <c r="E327" s="1">
        <f>vlookup(A327,'When did stations become introd'!326:1327,23,0)</f>
        <v>0</v>
      </c>
      <c r="F327" s="1">
        <v>88.0</v>
      </c>
      <c r="G327" s="1">
        <v>66.0</v>
      </c>
      <c r="H327" s="1">
        <v>114.0</v>
      </c>
      <c r="I327" s="1">
        <v>72.0</v>
      </c>
      <c r="J327" s="1">
        <v>19.0</v>
      </c>
      <c r="K327" s="1">
        <v>47.0</v>
      </c>
      <c r="L327" s="1">
        <v>109.0</v>
      </c>
      <c r="M327" s="1">
        <v>113.0</v>
      </c>
      <c r="N327" s="1">
        <v>95.0</v>
      </c>
      <c r="O327" s="1">
        <v>61.0</v>
      </c>
      <c r="P327" s="1">
        <v>30.0</v>
      </c>
      <c r="Q327" s="1">
        <f t="shared" si="2"/>
        <v>814</v>
      </c>
      <c r="R327" s="1">
        <v>22.0</v>
      </c>
      <c r="S327" s="1">
        <v>18.0</v>
      </c>
      <c r="T327" s="1">
        <v>78.0</v>
      </c>
      <c r="U327" s="1">
        <v>88.0</v>
      </c>
      <c r="V327" s="1">
        <v>97.0</v>
      </c>
      <c r="W327" s="1">
        <v>116.0</v>
      </c>
      <c r="X327" s="1">
        <v>136.0</v>
      </c>
      <c r="Y327" s="1">
        <v>90.0</v>
      </c>
      <c r="Z327" s="1">
        <v>153.0</v>
      </c>
      <c r="AA327">
        <f t="shared" si="3"/>
        <v>798</v>
      </c>
      <c r="AB327" s="1"/>
      <c r="AC327" s="1" t="s">
        <v>356</v>
      </c>
      <c r="AD327" s="2">
        <f t="shared" ref="AD327:AE327" si="329">(Y327-L327)/Y327</f>
        <v>-0.2111111111</v>
      </c>
      <c r="AE327" s="2">
        <f t="shared" si="329"/>
        <v>0.2614379085</v>
      </c>
      <c r="AF327" s="2">
        <f t="shared" si="5"/>
        <v>0.02516339869</v>
      </c>
    </row>
    <row r="328">
      <c r="A328" s="1" t="s">
        <v>357</v>
      </c>
      <c r="B328" s="1">
        <v>38.999634</v>
      </c>
      <c r="C328" s="1">
        <v>-77.109647</v>
      </c>
      <c r="D328" s="1" t="str">
        <f>vlookup(A328,'Copy of Geographic Info'!A$1:D$658,3,0)</f>
        <v/>
      </c>
      <c r="E328" s="1">
        <f>vlookup(A328,'When did stations become introd'!327:1328,23,0)</f>
        <v>0</v>
      </c>
      <c r="F328" s="1">
        <v>87.0</v>
      </c>
      <c r="G328" s="1">
        <v>74.0</v>
      </c>
      <c r="H328" s="1">
        <v>73.0</v>
      </c>
      <c r="I328" s="1">
        <v>77.0</v>
      </c>
      <c r="J328" s="1">
        <v>78.0</v>
      </c>
      <c r="K328" s="1">
        <v>186.0</v>
      </c>
      <c r="L328" s="1">
        <v>184.0</v>
      </c>
      <c r="M328" s="1">
        <v>161.0</v>
      </c>
      <c r="N328" s="1">
        <v>152.0</v>
      </c>
      <c r="O328" s="1">
        <v>89.0</v>
      </c>
      <c r="P328" s="1">
        <v>65.0</v>
      </c>
      <c r="Q328" s="1">
        <f t="shared" si="2"/>
        <v>1226</v>
      </c>
      <c r="R328" s="1">
        <v>88.0</v>
      </c>
      <c r="S328" s="1">
        <v>71.0</v>
      </c>
      <c r="T328" s="1">
        <v>110.0</v>
      </c>
      <c r="U328" s="1">
        <v>111.0</v>
      </c>
      <c r="V328" s="1">
        <v>110.0</v>
      </c>
      <c r="W328" s="1">
        <v>115.0</v>
      </c>
      <c r="X328" s="1">
        <v>154.0</v>
      </c>
      <c r="Y328" s="1">
        <v>163.0</v>
      </c>
      <c r="Z328" s="1">
        <v>158.0</v>
      </c>
      <c r="AA328">
        <f t="shared" si="3"/>
        <v>1080</v>
      </c>
      <c r="AB328" s="1"/>
      <c r="AC328" s="1" t="s">
        <v>357</v>
      </c>
      <c r="AD328" s="2">
        <f t="shared" ref="AD328:AE328" si="330">(Y328-L328)/Y328</f>
        <v>-0.1288343558</v>
      </c>
      <c r="AE328" s="2">
        <f t="shared" si="330"/>
        <v>-0.01898734177</v>
      </c>
      <c r="AF328" s="2">
        <f t="shared" si="5"/>
        <v>-0.0739108488</v>
      </c>
    </row>
    <row r="329">
      <c r="A329" s="1" t="s">
        <v>358</v>
      </c>
      <c r="B329" s="1">
        <v>38.9466079212149</v>
      </c>
      <c r="C329" s="1">
        <v>-77.3393914103508</v>
      </c>
      <c r="D329" s="1" t="str">
        <f>vlookup(A329,'Copy of Geographic Info'!A$1:D$658,3,0)</f>
        <v/>
      </c>
      <c r="E329" s="1">
        <f>vlookup(A329,'When did stations become introd'!328:1329,23,0)</f>
        <v>0</v>
      </c>
      <c r="F329" s="1">
        <v>87.0</v>
      </c>
      <c r="G329" s="1">
        <v>59.0</v>
      </c>
      <c r="H329" s="1">
        <v>43.0</v>
      </c>
      <c r="I329" s="1">
        <v>14.0</v>
      </c>
      <c r="J329" s="1">
        <v>35.0</v>
      </c>
      <c r="K329" s="1">
        <v>30.0</v>
      </c>
      <c r="L329" s="1">
        <v>54.0</v>
      </c>
      <c r="M329" s="1">
        <v>26.0</v>
      </c>
      <c r="N329" s="1">
        <v>16.0</v>
      </c>
      <c r="O329" s="1">
        <v>4.0</v>
      </c>
      <c r="P329" s="1">
        <v>3.0</v>
      </c>
      <c r="Q329" s="1">
        <f t="shared" si="2"/>
        <v>371</v>
      </c>
      <c r="R329" s="1">
        <v>6.0</v>
      </c>
      <c r="S329" s="1">
        <v>1.0</v>
      </c>
      <c r="T329" s="1">
        <v>17.0</v>
      </c>
      <c r="U329" s="1">
        <v>18.0</v>
      </c>
      <c r="V329" s="1">
        <v>18.0</v>
      </c>
      <c r="W329" s="1">
        <v>27.0</v>
      </c>
      <c r="X329" s="1">
        <v>88.0</v>
      </c>
      <c r="Y329" s="1">
        <v>50.0</v>
      </c>
      <c r="Z329" s="1">
        <v>83.0</v>
      </c>
      <c r="AA329">
        <f t="shared" si="3"/>
        <v>308</v>
      </c>
      <c r="AB329" s="1"/>
      <c r="AC329" s="1" t="s">
        <v>358</v>
      </c>
      <c r="AD329" s="2">
        <f t="shared" ref="AD329:AE329" si="331">(Y329-L329)/Y329</f>
        <v>-0.08</v>
      </c>
      <c r="AE329" s="2">
        <f t="shared" si="331"/>
        <v>0.686746988</v>
      </c>
      <c r="AF329" s="2">
        <f t="shared" si="5"/>
        <v>0.303373494</v>
      </c>
    </row>
    <row r="330">
      <c r="A330" s="1" t="s">
        <v>359</v>
      </c>
      <c r="B330" s="1">
        <v>38.844015</v>
      </c>
      <c r="C330" s="1">
        <v>-77.050537</v>
      </c>
      <c r="D330" s="1" t="str">
        <f>vlookup(A330,'Copy of Geographic Info'!A$1:D$658,3,0)</f>
        <v/>
      </c>
      <c r="E330" s="1">
        <f>vlookup(A330,'When did stations become introd'!329:1330,23,0)</f>
        <v>0</v>
      </c>
      <c r="F330" s="1">
        <v>87.0</v>
      </c>
      <c r="G330" s="1">
        <v>102.0</v>
      </c>
      <c r="H330" s="1">
        <v>127.0</v>
      </c>
      <c r="I330" s="1">
        <v>163.0</v>
      </c>
      <c r="J330" s="1">
        <v>195.0</v>
      </c>
      <c r="K330" s="1">
        <v>124.0</v>
      </c>
      <c r="L330" s="1">
        <v>154.0</v>
      </c>
      <c r="M330" s="1">
        <v>131.0</v>
      </c>
      <c r="N330" s="1">
        <v>133.0</v>
      </c>
      <c r="O330" s="1">
        <v>113.0</v>
      </c>
      <c r="P330" s="1">
        <v>44.0</v>
      </c>
      <c r="Q330" s="1">
        <f t="shared" si="2"/>
        <v>1373</v>
      </c>
      <c r="R330" s="1">
        <v>39.0</v>
      </c>
      <c r="S330" s="1">
        <v>27.0</v>
      </c>
      <c r="T330" s="1">
        <v>74.0</v>
      </c>
      <c r="U330" s="1">
        <v>84.0</v>
      </c>
      <c r="V330" s="1">
        <v>106.0</v>
      </c>
      <c r="W330" s="1">
        <v>127.0</v>
      </c>
      <c r="X330" s="1">
        <v>160.0</v>
      </c>
      <c r="Y330" s="1">
        <v>123.0</v>
      </c>
      <c r="Z330" s="1">
        <v>115.0</v>
      </c>
      <c r="AA330">
        <f t="shared" si="3"/>
        <v>855</v>
      </c>
      <c r="AB330" s="1"/>
      <c r="AC330" s="1" t="s">
        <v>359</v>
      </c>
      <c r="AD330" s="2">
        <f t="shared" ref="AD330:AE330" si="332">(Y330-L330)/Y330</f>
        <v>-0.2520325203</v>
      </c>
      <c r="AE330" s="2">
        <f t="shared" si="332"/>
        <v>-0.1391304348</v>
      </c>
      <c r="AF330" s="2">
        <f t="shared" si="5"/>
        <v>-0.1955814776</v>
      </c>
    </row>
    <row r="331">
      <c r="A331" s="1" t="s">
        <v>360</v>
      </c>
      <c r="B331" s="1">
        <v>38.977093</v>
      </c>
      <c r="C331" s="1">
        <v>-77.094589</v>
      </c>
      <c r="D331" s="1" t="str">
        <f>vlookup(A331,'Copy of Geographic Info'!A$1:D$658,3,0)</f>
        <v/>
      </c>
      <c r="E331" s="1">
        <f>vlookup(A331,'When did stations become introd'!330:1331,23,0)</f>
        <v>0</v>
      </c>
      <c r="F331" s="1">
        <v>86.0</v>
      </c>
      <c r="G331" s="1">
        <v>71.0</v>
      </c>
      <c r="H331" s="1">
        <v>88.0</v>
      </c>
      <c r="I331" s="1">
        <v>82.0</v>
      </c>
      <c r="J331" s="1">
        <v>56.0</v>
      </c>
      <c r="K331" s="1">
        <v>122.0</v>
      </c>
      <c r="L331" s="1">
        <v>100.0</v>
      </c>
      <c r="M331" s="1">
        <v>92.0</v>
      </c>
      <c r="N331" s="1">
        <v>67.0</v>
      </c>
      <c r="O331" s="1">
        <v>60.0</v>
      </c>
      <c r="P331" s="1">
        <v>46.0</v>
      </c>
      <c r="Q331" s="1">
        <f t="shared" si="2"/>
        <v>870</v>
      </c>
      <c r="R331" s="1">
        <v>81.0</v>
      </c>
      <c r="S331" s="1">
        <v>47.0</v>
      </c>
      <c r="T331" s="1">
        <v>70.0</v>
      </c>
      <c r="U331" s="1">
        <v>75.0</v>
      </c>
      <c r="V331" s="1">
        <v>90.0</v>
      </c>
      <c r="W331" s="1">
        <v>110.0</v>
      </c>
      <c r="X331" s="1">
        <v>136.0</v>
      </c>
      <c r="Y331" s="1">
        <v>127.0</v>
      </c>
      <c r="Z331" s="1">
        <v>117.0</v>
      </c>
      <c r="AA331">
        <f t="shared" si="3"/>
        <v>853</v>
      </c>
      <c r="AB331" s="1"/>
      <c r="AC331" s="1" t="s">
        <v>360</v>
      </c>
      <c r="AD331" s="2">
        <f t="shared" ref="AD331:AE331" si="333">(Y331-L331)/Y331</f>
        <v>0.2125984252</v>
      </c>
      <c r="AE331" s="2">
        <f t="shared" si="333"/>
        <v>0.2136752137</v>
      </c>
      <c r="AF331" s="2">
        <f t="shared" si="5"/>
        <v>0.2131368194</v>
      </c>
    </row>
    <row r="332">
      <c r="A332" s="1" t="s">
        <v>361</v>
      </c>
      <c r="B332" s="1">
        <v>38.9694625</v>
      </c>
      <c r="C332" s="1">
        <v>-77.0334641666666</v>
      </c>
      <c r="D332" s="1" t="str">
        <f>vlookup(A332,'Copy of Geographic Info'!A$1:D$658,3,0)</f>
        <v>Takoma, Brightwood, Manor Park</v>
      </c>
      <c r="E332" s="1">
        <f>vlookup(A332,'When did stations become introd'!331:1332,23,0)</f>
        <v>0</v>
      </c>
      <c r="F332" s="1">
        <v>84.0</v>
      </c>
      <c r="G332" s="1">
        <v>104.0</v>
      </c>
      <c r="H332" s="1">
        <v>75.0</v>
      </c>
      <c r="I332" s="1">
        <v>126.0</v>
      </c>
      <c r="J332" s="1">
        <v>142.0</v>
      </c>
      <c r="K332" s="1">
        <v>149.0</v>
      </c>
      <c r="L332" s="1">
        <v>111.0</v>
      </c>
      <c r="M332" s="1">
        <v>122.0</v>
      </c>
      <c r="N332" s="1">
        <v>119.0</v>
      </c>
      <c r="O332" s="1">
        <v>81.0</v>
      </c>
      <c r="P332" s="1">
        <v>55.0</v>
      </c>
      <c r="Q332" s="1">
        <f t="shared" si="2"/>
        <v>1168</v>
      </c>
      <c r="R332" s="1">
        <v>76.0</v>
      </c>
      <c r="S332" s="1">
        <v>42.0</v>
      </c>
      <c r="T332" s="1">
        <v>115.0</v>
      </c>
      <c r="U332" s="1">
        <v>120.0</v>
      </c>
      <c r="V332" s="1">
        <v>157.0</v>
      </c>
      <c r="W332" s="1">
        <v>117.0</v>
      </c>
      <c r="X332" s="1">
        <v>135.0</v>
      </c>
      <c r="Y332" s="1">
        <v>93.0</v>
      </c>
      <c r="Z332" s="1">
        <v>162.0</v>
      </c>
      <c r="AA332">
        <f t="shared" si="3"/>
        <v>1017</v>
      </c>
      <c r="AB332" s="1"/>
      <c r="AC332" s="1" t="s">
        <v>361</v>
      </c>
      <c r="AD332" s="2">
        <f t="shared" ref="AD332:AE332" si="334">(Y332-L332)/Y332</f>
        <v>-0.1935483871</v>
      </c>
      <c r="AE332" s="2">
        <f t="shared" si="334"/>
        <v>0.2469135802</v>
      </c>
      <c r="AF332" s="2">
        <f t="shared" si="5"/>
        <v>0.02668259658</v>
      </c>
    </row>
    <row r="333">
      <c r="A333" s="1" t="s">
        <v>362</v>
      </c>
      <c r="B333" s="1">
        <v>38.9612018333333</v>
      </c>
      <c r="C333" s="1">
        <v>-77.0886693333333</v>
      </c>
      <c r="D333" s="1" t="str">
        <f>vlookup(A333,'Copy of Geographic Info'!A$1:D$658,3,0)</f>
        <v/>
      </c>
      <c r="E333" s="1">
        <f>vlookup(A333,'When did stations become introd'!332:1333,23,0)</f>
        <v>0</v>
      </c>
      <c r="F333" s="1">
        <v>83.0</v>
      </c>
      <c r="G333" s="1">
        <v>62.0</v>
      </c>
      <c r="H333" s="1">
        <v>111.0</v>
      </c>
      <c r="I333" s="1">
        <v>204.0</v>
      </c>
      <c r="J333" s="1">
        <v>251.0</v>
      </c>
      <c r="K333" s="1">
        <v>242.0</v>
      </c>
      <c r="L333" s="1">
        <v>251.0</v>
      </c>
      <c r="M333" s="1">
        <v>241.0</v>
      </c>
      <c r="N333" s="1">
        <v>209.0</v>
      </c>
      <c r="O333" s="1">
        <v>154.0</v>
      </c>
      <c r="P333" s="1">
        <v>71.0</v>
      </c>
      <c r="Q333" s="1">
        <f t="shared" si="2"/>
        <v>1879</v>
      </c>
      <c r="R333" s="1">
        <v>65.0</v>
      </c>
      <c r="S333" s="1">
        <v>51.0</v>
      </c>
      <c r="T333" s="1">
        <v>106.0</v>
      </c>
      <c r="U333" s="1">
        <v>135.0</v>
      </c>
      <c r="V333" s="1">
        <v>111.0</v>
      </c>
      <c r="W333" s="1">
        <v>118.0</v>
      </c>
      <c r="X333" s="1">
        <v>87.0</v>
      </c>
      <c r="Y333" s="1">
        <v>111.0</v>
      </c>
      <c r="Z333" s="1">
        <v>130.0</v>
      </c>
      <c r="AA333">
        <f t="shared" si="3"/>
        <v>914</v>
      </c>
      <c r="AB333" s="1"/>
      <c r="AC333" s="1" t="s">
        <v>362</v>
      </c>
      <c r="AD333" s="2">
        <f t="shared" ref="AD333:AE333" si="335">(Y333-L333)/Y333</f>
        <v>-1.261261261</v>
      </c>
      <c r="AE333" s="2">
        <f t="shared" si="335"/>
        <v>-0.8538461538</v>
      </c>
      <c r="AF333" s="2">
        <f t="shared" si="5"/>
        <v>-1.057553708</v>
      </c>
    </row>
    <row r="334">
      <c r="A334" s="1" t="s">
        <v>363</v>
      </c>
      <c r="B334" s="1">
        <v>38.848466</v>
      </c>
      <c r="C334" s="1">
        <v>-77.051514</v>
      </c>
      <c r="D334" s="1" t="str">
        <f>vlookup(A334,'Copy of Geographic Info'!A$1:D$658,3,0)</f>
        <v/>
      </c>
      <c r="E334" s="1">
        <f>vlookup(A334,'When did stations become introd'!333:1334,23,0)</f>
        <v>0</v>
      </c>
      <c r="F334" s="1">
        <v>83.0</v>
      </c>
      <c r="G334" s="1">
        <v>67.0</v>
      </c>
      <c r="H334" s="1">
        <v>71.0</v>
      </c>
      <c r="I334" s="1">
        <v>88.0</v>
      </c>
      <c r="J334" s="1">
        <v>106.0</v>
      </c>
      <c r="K334" s="1">
        <v>122.0</v>
      </c>
      <c r="L334" s="1">
        <v>131.0</v>
      </c>
      <c r="M334" s="1">
        <v>131.0</v>
      </c>
      <c r="N334" s="1">
        <v>125.0</v>
      </c>
      <c r="O334" s="1">
        <v>81.0</v>
      </c>
      <c r="P334" s="1">
        <v>24.0</v>
      </c>
      <c r="Q334" s="1">
        <f t="shared" si="2"/>
        <v>1029</v>
      </c>
      <c r="R334" s="1">
        <v>44.0</v>
      </c>
      <c r="S334" s="1">
        <v>15.0</v>
      </c>
      <c r="T334" s="1">
        <v>117.0</v>
      </c>
      <c r="U334" s="1">
        <v>155.0</v>
      </c>
      <c r="V334" s="1">
        <v>108.0</v>
      </c>
      <c r="W334" s="1">
        <v>176.0</v>
      </c>
      <c r="X334" s="1">
        <v>263.0</v>
      </c>
      <c r="Y334" s="1">
        <v>258.0</v>
      </c>
      <c r="Z334" s="1">
        <v>185.0</v>
      </c>
      <c r="AA334">
        <f t="shared" si="3"/>
        <v>1321</v>
      </c>
      <c r="AB334" s="1"/>
      <c r="AC334" s="1" t="s">
        <v>363</v>
      </c>
      <c r="AD334" s="2">
        <f t="shared" ref="AD334:AE334" si="336">(Y334-L334)/Y334</f>
        <v>0.492248062</v>
      </c>
      <c r="AE334" s="2">
        <f t="shared" si="336"/>
        <v>0.2918918919</v>
      </c>
      <c r="AF334" s="2">
        <f t="shared" si="5"/>
        <v>0.392069977</v>
      </c>
    </row>
    <row r="335">
      <c r="A335" s="1" t="s">
        <v>364</v>
      </c>
      <c r="B335" s="1">
        <v>38.797557</v>
      </c>
      <c r="C335" s="1">
        <v>-77.053766</v>
      </c>
      <c r="D335" s="1" t="str">
        <f>vlookup(A335,'Copy of Geographic Info'!A$1:D$658,3,0)</f>
        <v/>
      </c>
      <c r="E335" s="1">
        <f>vlookup(A335,'When did stations become introd'!334:1335,23,0)</f>
        <v>0</v>
      </c>
      <c r="F335" s="1">
        <v>83.0</v>
      </c>
      <c r="G335" s="1">
        <v>57.0</v>
      </c>
      <c r="H335" s="1">
        <v>54.0</v>
      </c>
      <c r="I335" s="1">
        <v>32.0</v>
      </c>
      <c r="J335" s="1">
        <v>45.0</v>
      </c>
      <c r="K335" s="1">
        <v>25.0</v>
      </c>
      <c r="L335" s="1">
        <v>23.0</v>
      </c>
      <c r="M335" s="1">
        <v>29.0</v>
      </c>
      <c r="N335" s="1">
        <v>41.0</v>
      </c>
      <c r="O335" s="1">
        <v>31.0</v>
      </c>
      <c r="P335" s="1">
        <v>8.0</v>
      </c>
      <c r="Q335" s="1">
        <f t="shared" si="2"/>
        <v>428</v>
      </c>
      <c r="R335" s="1">
        <v>5.0</v>
      </c>
      <c r="S335" s="1">
        <v>4.0</v>
      </c>
      <c r="T335" s="1">
        <v>17.0</v>
      </c>
      <c r="U335" s="1">
        <v>27.0</v>
      </c>
      <c r="V335" s="1">
        <v>30.0</v>
      </c>
      <c r="W335" s="1">
        <v>24.0</v>
      </c>
      <c r="X335" s="1">
        <v>37.0</v>
      </c>
      <c r="Y335" s="1">
        <v>33.0</v>
      </c>
      <c r="Z335" s="1">
        <v>33.0</v>
      </c>
      <c r="AA335">
        <f t="shared" si="3"/>
        <v>210</v>
      </c>
      <c r="AB335" s="1"/>
      <c r="AC335" s="1" t="s">
        <v>364</v>
      </c>
      <c r="AD335" s="2">
        <f t="shared" ref="AD335:AE335" si="337">(Y335-L335)/Y335</f>
        <v>0.303030303</v>
      </c>
      <c r="AE335" s="2">
        <f t="shared" si="337"/>
        <v>0.1212121212</v>
      </c>
      <c r="AF335" s="2">
        <f t="shared" si="5"/>
        <v>0.2121212121</v>
      </c>
    </row>
    <row r="336">
      <c r="A336" s="1" t="s">
        <v>365</v>
      </c>
      <c r="B336" s="1">
        <v>38.888282</v>
      </c>
      <c r="C336" s="1">
        <v>-77.111066</v>
      </c>
      <c r="D336" s="1" t="str">
        <f>vlookup(A336,'Copy of Geographic Info'!A$1:D$658,3,0)</f>
        <v/>
      </c>
      <c r="E336" s="1">
        <f>vlookup(A336,'When did stations become introd'!335:1336,23,0)</f>
        <v>0</v>
      </c>
      <c r="F336" s="1">
        <v>82.0</v>
      </c>
      <c r="G336" s="1">
        <v>64.0</v>
      </c>
      <c r="H336" s="1">
        <v>61.0</v>
      </c>
      <c r="I336" s="1">
        <v>103.0</v>
      </c>
      <c r="J336" s="1">
        <v>88.0</v>
      </c>
      <c r="K336" s="1">
        <v>92.0</v>
      </c>
      <c r="L336" s="1">
        <v>112.0</v>
      </c>
      <c r="M336" s="1">
        <v>164.0</v>
      </c>
      <c r="N336" s="1">
        <v>100.0</v>
      </c>
      <c r="O336" s="1">
        <v>77.0</v>
      </c>
      <c r="P336" s="1">
        <v>40.0</v>
      </c>
      <c r="Q336" s="1">
        <f t="shared" si="2"/>
        <v>983</v>
      </c>
      <c r="R336" s="1">
        <v>47.0</v>
      </c>
      <c r="S336" s="1">
        <v>21.0</v>
      </c>
      <c r="T336" s="1">
        <v>74.0</v>
      </c>
      <c r="U336" s="1">
        <v>72.0</v>
      </c>
      <c r="V336" s="1">
        <v>78.0</v>
      </c>
      <c r="W336" s="1">
        <v>125.0</v>
      </c>
      <c r="X336" s="1">
        <v>133.0</v>
      </c>
      <c r="Y336" s="1">
        <v>154.0</v>
      </c>
      <c r="Z336" s="1">
        <v>120.0</v>
      </c>
      <c r="AA336">
        <f t="shared" si="3"/>
        <v>824</v>
      </c>
      <c r="AB336" s="1"/>
      <c r="AC336" s="1" t="s">
        <v>365</v>
      </c>
      <c r="AD336" s="2">
        <f t="shared" ref="AD336:AE336" si="338">(Y336-L336)/Y336</f>
        <v>0.2727272727</v>
      </c>
      <c r="AE336" s="2">
        <f t="shared" si="338"/>
        <v>-0.3666666667</v>
      </c>
      <c r="AF336" s="2">
        <f t="shared" si="5"/>
        <v>-0.04696969697</v>
      </c>
    </row>
    <row r="337">
      <c r="A337" s="1" t="s">
        <v>366</v>
      </c>
      <c r="B337" s="1">
        <v>38.820932</v>
      </c>
      <c r="C337" s="1">
        <v>-77.053096</v>
      </c>
      <c r="D337" s="1" t="str">
        <f>vlookup(A337,'Copy of Geographic Info'!A$1:D$658,3,0)</f>
        <v/>
      </c>
      <c r="E337" s="1">
        <f>vlookup(A337,'When did stations become introd'!336:1337,23,0)</f>
        <v>0</v>
      </c>
      <c r="F337" s="1">
        <v>82.0</v>
      </c>
      <c r="G337" s="1">
        <v>54.0</v>
      </c>
      <c r="H337" s="1">
        <v>52.0</v>
      </c>
      <c r="I337" s="1">
        <v>110.0</v>
      </c>
      <c r="J337" s="1">
        <v>80.0</v>
      </c>
      <c r="K337" s="1">
        <v>102.0</v>
      </c>
      <c r="L337" s="1">
        <v>106.0</v>
      </c>
      <c r="M337" s="1">
        <v>90.0</v>
      </c>
      <c r="N337" s="1">
        <v>82.0</v>
      </c>
      <c r="O337" s="1">
        <v>72.0</v>
      </c>
      <c r="P337" s="1">
        <v>57.0</v>
      </c>
      <c r="Q337" s="1">
        <f t="shared" si="2"/>
        <v>887</v>
      </c>
      <c r="R337" s="1">
        <v>48.0</v>
      </c>
      <c r="S337" s="1">
        <v>34.0</v>
      </c>
      <c r="T337" s="1">
        <v>77.0</v>
      </c>
      <c r="U337" s="1">
        <v>82.0</v>
      </c>
      <c r="V337" s="1">
        <v>80.0</v>
      </c>
      <c r="W337" s="1">
        <v>89.0</v>
      </c>
      <c r="X337" s="1">
        <v>105.0</v>
      </c>
      <c r="Y337" s="1">
        <v>79.0</v>
      </c>
      <c r="Z337" s="1">
        <v>88.0</v>
      </c>
      <c r="AA337">
        <f t="shared" si="3"/>
        <v>682</v>
      </c>
      <c r="AB337" s="1"/>
      <c r="AC337" s="1" t="s">
        <v>366</v>
      </c>
      <c r="AD337" s="2">
        <f t="shared" ref="AD337:AE337" si="339">(Y337-L337)/Y337</f>
        <v>-0.3417721519</v>
      </c>
      <c r="AE337" s="2">
        <f t="shared" si="339"/>
        <v>-0.02272727273</v>
      </c>
      <c r="AF337" s="2">
        <f t="shared" si="5"/>
        <v>-0.1822497123</v>
      </c>
    </row>
    <row r="338">
      <c r="A338" s="1" t="s">
        <v>367</v>
      </c>
      <c r="B338" s="1">
        <v>38.863897</v>
      </c>
      <c r="C338" s="1">
        <v>-76.990037</v>
      </c>
      <c r="D338" s="1" t="str">
        <f>vlookup(A338,'Copy of Geographic Info'!A$1:D$658,3,0)</f>
        <v>Historic Anacostia</v>
      </c>
      <c r="E338" s="1">
        <f>vlookup(A338,'When did stations become introd'!337:1338,23,0)</f>
        <v>0</v>
      </c>
      <c r="F338" s="1">
        <v>81.0</v>
      </c>
      <c r="G338" s="1">
        <v>75.0</v>
      </c>
      <c r="H338" s="1">
        <v>47.0</v>
      </c>
      <c r="I338" s="1">
        <v>59.0</v>
      </c>
      <c r="J338" s="1">
        <v>98.0</v>
      </c>
      <c r="K338" s="1">
        <v>62.0</v>
      </c>
      <c r="L338" s="1">
        <v>73.0</v>
      </c>
      <c r="M338" s="1">
        <v>80.0</v>
      </c>
      <c r="N338" s="1">
        <v>59.0</v>
      </c>
      <c r="O338" s="1">
        <v>47.0</v>
      </c>
      <c r="P338" s="1">
        <v>34.0</v>
      </c>
      <c r="Q338" s="1">
        <f t="shared" si="2"/>
        <v>715</v>
      </c>
      <c r="R338" s="1">
        <v>27.0</v>
      </c>
      <c r="S338" s="1">
        <v>24.0</v>
      </c>
      <c r="T338" s="1">
        <v>32.0</v>
      </c>
      <c r="U338" s="1">
        <v>28.0</v>
      </c>
      <c r="V338" s="1">
        <v>33.0</v>
      </c>
      <c r="W338" s="1">
        <v>62.0</v>
      </c>
      <c r="X338" s="1">
        <v>47.0</v>
      </c>
      <c r="Y338" s="1">
        <v>38.0</v>
      </c>
      <c r="Z338" s="1">
        <v>52.0</v>
      </c>
      <c r="AA338">
        <f t="shared" si="3"/>
        <v>343</v>
      </c>
      <c r="AB338" s="1"/>
      <c r="AC338" s="1" t="s">
        <v>367</v>
      </c>
      <c r="AD338" s="2">
        <f t="shared" ref="AD338:AE338" si="340">(Y338-L338)/Y338</f>
        <v>-0.9210526316</v>
      </c>
      <c r="AE338" s="2">
        <f t="shared" si="340"/>
        <v>-0.5384615385</v>
      </c>
      <c r="AF338" s="2">
        <f t="shared" si="5"/>
        <v>-0.729757085</v>
      </c>
    </row>
    <row r="339">
      <c r="A339" s="1" t="s">
        <v>368</v>
      </c>
      <c r="B339" s="1">
        <v>38.820064</v>
      </c>
      <c r="C339" s="1">
        <v>-77.057619</v>
      </c>
      <c r="D339" s="1" t="str">
        <f>vlookup(A339,'Copy of Geographic Info'!A$1:D$658,3,0)</f>
        <v/>
      </c>
      <c r="E339" s="1">
        <f>vlookup(A339,'When did stations become introd'!338:1339,23,0)</f>
        <v>0</v>
      </c>
      <c r="F339" s="1">
        <v>80.0</v>
      </c>
      <c r="G339" s="1">
        <v>67.0</v>
      </c>
      <c r="H339" s="1">
        <v>85.0</v>
      </c>
      <c r="I339" s="1">
        <v>81.0</v>
      </c>
      <c r="J339" s="1">
        <v>102.0</v>
      </c>
      <c r="K339" s="1">
        <v>98.0</v>
      </c>
      <c r="L339" s="1">
        <v>96.0</v>
      </c>
      <c r="M339" s="1">
        <v>105.0</v>
      </c>
      <c r="N339" s="1">
        <v>92.0</v>
      </c>
      <c r="O339" s="1">
        <v>57.0</v>
      </c>
      <c r="P339" s="1">
        <v>35.0</v>
      </c>
      <c r="Q339" s="1">
        <f t="shared" si="2"/>
        <v>898</v>
      </c>
      <c r="R339" s="1">
        <v>26.0</v>
      </c>
      <c r="S339" s="1">
        <v>15.0</v>
      </c>
      <c r="T339" s="1">
        <v>47.0</v>
      </c>
      <c r="U339" s="1">
        <v>52.0</v>
      </c>
      <c r="V339" s="1">
        <v>71.0</v>
      </c>
      <c r="W339" s="1">
        <v>90.0</v>
      </c>
      <c r="X339" s="1">
        <v>98.0</v>
      </c>
      <c r="Y339" s="1">
        <v>104.0</v>
      </c>
      <c r="Z339" s="1">
        <v>98.0</v>
      </c>
      <c r="AA339">
        <f t="shared" si="3"/>
        <v>601</v>
      </c>
      <c r="AB339" s="1"/>
      <c r="AC339" s="1" t="s">
        <v>368</v>
      </c>
      <c r="AD339" s="2">
        <f t="shared" ref="AD339:AE339" si="341">(Y339-L339)/Y339</f>
        <v>0.07692307692</v>
      </c>
      <c r="AE339" s="2">
        <f t="shared" si="341"/>
        <v>-0.07142857143</v>
      </c>
      <c r="AF339" s="2">
        <f t="shared" si="5"/>
        <v>0.002747252747</v>
      </c>
    </row>
    <row r="340">
      <c r="A340" s="1" t="s">
        <v>369</v>
      </c>
      <c r="B340" s="1">
        <v>38.867373</v>
      </c>
      <c r="C340" s="1">
        <v>-76.988039</v>
      </c>
      <c r="D340" s="1" t="str">
        <f>vlookup(A340,'Copy of Geographic Info'!A$1:D$658,3,0)</f>
        <v>Twining, Fairlawn, Randle Highlands, Penn Branch, Fort Davis Park, Fort Dupont</v>
      </c>
      <c r="E340" s="1">
        <f>vlookup(A340,'When did stations become introd'!339:1340,23,0)</f>
        <v>0</v>
      </c>
      <c r="F340" s="1">
        <v>78.0</v>
      </c>
      <c r="G340" s="1">
        <v>77.0</v>
      </c>
      <c r="H340" s="1">
        <v>62.0</v>
      </c>
      <c r="I340" s="1">
        <v>128.0</v>
      </c>
      <c r="J340" s="1">
        <v>228.0</v>
      </c>
      <c r="K340" s="1">
        <v>100.0</v>
      </c>
      <c r="L340" s="1">
        <v>86.0</v>
      </c>
      <c r="M340" s="1">
        <v>69.0</v>
      </c>
      <c r="N340" s="1">
        <v>50.0</v>
      </c>
      <c r="O340" s="1">
        <v>50.0</v>
      </c>
      <c r="P340" s="1">
        <v>11.0</v>
      </c>
      <c r="Q340" s="1">
        <f t="shared" si="2"/>
        <v>939</v>
      </c>
      <c r="R340" s="1">
        <v>29.0</v>
      </c>
      <c r="S340" s="1">
        <v>20.0</v>
      </c>
      <c r="T340" s="1">
        <v>39.0</v>
      </c>
      <c r="U340" s="1">
        <v>91.0</v>
      </c>
      <c r="V340" s="1">
        <v>67.0</v>
      </c>
      <c r="W340" s="1">
        <v>76.0</v>
      </c>
      <c r="X340" s="1">
        <v>77.0</v>
      </c>
      <c r="Y340" s="1">
        <v>91.0</v>
      </c>
      <c r="Z340" s="1">
        <v>101.0</v>
      </c>
      <c r="AA340">
        <f t="shared" si="3"/>
        <v>591</v>
      </c>
      <c r="AB340" s="1"/>
      <c r="AC340" s="1" t="s">
        <v>369</v>
      </c>
      <c r="AD340" s="2">
        <f t="shared" ref="AD340:AE340" si="342">(Y340-L340)/Y340</f>
        <v>0.05494505495</v>
      </c>
      <c r="AE340" s="2">
        <f t="shared" si="342"/>
        <v>0.3168316832</v>
      </c>
      <c r="AF340" s="2">
        <f t="shared" si="5"/>
        <v>0.1858883691</v>
      </c>
    </row>
    <row r="341">
      <c r="A341" s="1" t="s">
        <v>370</v>
      </c>
      <c r="B341" s="1">
        <v>38.961339</v>
      </c>
      <c r="C341" s="1">
        <v>-77.027855</v>
      </c>
      <c r="D341" s="1" t="str">
        <f>vlookup(A341,'Copy of Geographic Info'!A$1:D$658,3,0)</f>
        <v>Takoma, Brightwood, Manor Park</v>
      </c>
      <c r="E341" s="1">
        <f>vlookup(A341,'When did stations become introd'!340:1341,23,0)</f>
        <v>0</v>
      </c>
      <c r="F341" s="1">
        <v>77.0</v>
      </c>
      <c r="G341" s="1">
        <v>80.0</v>
      </c>
      <c r="H341" s="1">
        <v>86.0</v>
      </c>
      <c r="I341" s="1">
        <v>154.0</v>
      </c>
      <c r="J341" s="1">
        <v>210.0</v>
      </c>
      <c r="K341" s="1">
        <v>207.0</v>
      </c>
      <c r="L341" s="1">
        <v>247.0</v>
      </c>
      <c r="M341" s="1">
        <v>209.0</v>
      </c>
      <c r="N341" s="1">
        <v>184.0</v>
      </c>
      <c r="O341" s="1">
        <v>139.0</v>
      </c>
      <c r="P341" s="1">
        <v>108.0</v>
      </c>
      <c r="Q341" s="1">
        <f t="shared" si="2"/>
        <v>1701</v>
      </c>
      <c r="R341" s="1">
        <v>110.0</v>
      </c>
      <c r="S341" s="1">
        <v>83.0</v>
      </c>
      <c r="T341" s="1">
        <v>166.0</v>
      </c>
      <c r="U341" s="1">
        <v>143.0</v>
      </c>
      <c r="V341" s="1">
        <v>180.0</v>
      </c>
      <c r="W341" s="1">
        <v>177.0</v>
      </c>
      <c r="X341" s="1">
        <v>173.0</v>
      </c>
      <c r="Y341" s="1">
        <v>209.0</v>
      </c>
      <c r="Z341" s="1">
        <v>233.0</v>
      </c>
      <c r="AA341">
        <f t="shared" si="3"/>
        <v>1474</v>
      </c>
      <c r="AB341" s="1"/>
      <c r="AC341" s="1" t="s">
        <v>370</v>
      </c>
      <c r="AD341" s="2">
        <f t="shared" ref="AD341:AE341" si="343">(Y341-L341)/Y341</f>
        <v>-0.1818181818</v>
      </c>
      <c r="AE341" s="2">
        <f t="shared" si="343"/>
        <v>0.1030042918</v>
      </c>
      <c r="AF341" s="2">
        <f t="shared" si="5"/>
        <v>-0.03940694499</v>
      </c>
    </row>
    <row r="342">
      <c r="A342" s="1" t="s">
        <v>371</v>
      </c>
      <c r="B342" s="1">
        <v>38.880705</v>
      </c>
      <c r="C342" s="1">
        <v>-77.08596</v>
      </c>
      <c r="D342" s="1" t="str">
        <f>vlookup(A342,'Copy of Geographic Info'!A$1:D$658,3,0)</f>
        <v/>
      </c>
      <c r="E342" s="1">
        <f>vlookup(A342,'When did stations become introd'!341:1342,23,0)</f>
        <v>0</v>
      </c>
      <c r="F342" s="1">
        <v>77.0</v>
      </c>
      <c r="G342" s="1">
        <v>44.0</v>
      </c>
      <c r="H342" s="1">
        <v>64.0</v>
      </c>
      <c r="I342" s="1">
        <v>132.0</v>
      </c>
      <c r="J342" s="1">
        <v>112.0</v>
      </c>
      <c r="K342" s="1">
        <v>104.0</v>
      </c>
      <c r="L342" s="1">
        <v>156.0</v>
      </c>
      <c r="M342" s="1">
        <v>98.0</v>
      </c>
      <c r="N342" s="1">
        <v>84.0</v>
      </c>
      <c r="O342" s="1">
        <v>57.0</v>
      </c>
      <c r="P342" s="1">
        <v>39.0</v>
      </c>
      <c r="Q342" s="1">
        <f t="shared" si="2"/>
        <v>967</v>
      </c>
      <c r="R342" s="1">
        <v>42.0</v>
      </c>
      <c r="S342" s="1">
        <v>30.0</v>
      </c>
      <c r="T342" s="1">
        <v>60.0</v>
      </c>
      <c r="U342" s="1">
        <v>77.0</v>
      </c>
      <c r="V342" s="1">
        <v>103.0</v>
      </c>
      <c r="W342" s="1">
        <v>131.0</v>
      </c>
      <c r="X342" s="1">
        <v>134.0</v>
      </c>
      <c r="Y342" s="1">
        <v>173.0</v>
      </c>
      <c r="Z342" s="1">
        <v>193.0</v>
      </c>
      <c r="AA342">
        <f t="shared" si="3"/>
        <v>943</v>
      </c>
      <c r="AB342" s="1"/>
      <c r="AC342" s="1" t="s">
        <v>371</v>
      </c>
      <c r="AD342" s="2">
        <f t="shared" ref="AD342:AE342" si="344">(Y342-L342)/Y342</f>
        <v>0.09826589595</v>
      </c>
      <c r="AE342" s="2">
        <f t="shared" si="344"/>
        <v>0.4922279793</v>
      </c>
      <c r="AF342" s="2">
        <f t="shared" si="5"/>
        <v>0.2952469376</v>
      </c>
    </row>
    <row r="343">
      <c r="A343" s="1" t="s">
        <v>372</v>
      </c>
      <c r="B343" s="1">
        <v>38.906299</v>
      </c>
      <c r="C343" s="1">
        <v>-76.983221</v>
      </c>
      <c r="D343" s="1" t="str">
        <f>vlookup(A343,'Copy of Geographic Info'!A$1:D$658,3,0)</f>
        <v>Ivy City, Arboretum, Trinidad, Carver Langston</v>
      </c>
      <c r="E343" s="1">
        <f>vlookup(A343,'When did stations become introd'!342:1343,23,0)</f>
        <v>0</v>
      </c>
      <c r="F343" s="1">
        <v>76.0</v>
      </c>
      <c r="G343" s="1">
        <v>97.0</v>
      </c>
      <c r="H343" s="1">
        <v>91.0</v>
      </c>
      <c r="I343" s="1">
        <v>62.0</v>
      </c>
      <c r="J343" s="1">
        <v>120.0</v>
      </c>
      <c r="K343" s="1">
        <v>138.0</v>
      </c>
      <c r="L343" s="1">
        <v>100.0</v>
      </c>
      <c r="M343" s="1">
        <v>132.0</v>
      </c>
      <c r="N343" s="1">
        <v>91.0</v>
      </c>
      <c r="O343" s="1">
        <v>58.0</v>
      </c>
      <c r="P343" s="1">
        <v>21.0</v>
      </c>
      <c r="Q343" s="1">
        <f t="shared" si="2"/>
        <v>986</v>
      </c>
      <c r="R343" s="1">
        <v>49.0</v>
      </c>
      <c r="S343" s="1">
        <v>32.0</v>
      </c>
      <c r="T343" s="1">
        <v>60.0</v>
      </c>
      <c r="U343" s="1">
        <v>61.0</v>
      </c>
      <c r="V343" s="1">
        <v>87.0</v>
      </c>
      <c r="W343" s="1">
        <v>117.0</v>
      </c>
      <c r="X343" s="1">
        <v>131.0</v>
      </c>
      <c r="Y343" s="1">
        <v>134.0</v>
      </c>
      <c r="Z343" s="1">
        <v>138.0</v>
      </c>
      <c r="AA343">
        <f t="shared" si="3"/>
        <v>809</v>
      </c>
      <c r="AB343" s="1"/>
      <c r="AC343" s="1" t="s">
        <v>372</v>
      </c>
      <c r="AD343" s="2">
        <f t="shared" ref="AD343:AE343" si="345">(Y343-L343)/Y343</f>
        <v>0.2537313433</v>
      </c>
      <c r="AE343" s="2">
        <f t="shared" si="345"/>
        <v>0.04347826087</v>
      </c>
      <c r="AF343" s="2">
        <f t="shared" si="5"/>
        <v>0.1486048021</v>
      </c>
    </row>
    <row r="344">
      <c r="A344" s="1" t="s">
        <v>373</v>
      </c>
      <c r="B344" s="1">
        <v>38.876528</v>
      </c>
      <c r="C344" s="1">
        <v>-77.12712</v>
      </c>
      <c r="D344" s="1" t="str">
        <f>vlookup(A344,'Copy of Geographic Info'!A$1:D$658,3,0)</f>
        <v/>
      </c>
      <c r="E344" s="1">
        <f>vlookup(A344,'When did stations become introd'!343:1344,23,0)</f>
        <v>0</v>
      </c>
      <c r="F344" s="1">
        <v>76.0</v>
      </c>
      <c r="G344" s="1">
        <v>61.0</v>
      </c>
      <c r="H344" s="1">
        <v>80.0</v>
      </c>
      <c r="I344" s="1">
        <v>140.0</v>
      </c>
      <c r="J344" s="1">
        <v>141.0</v>
      </c>
      <c r="K344" s="1">
        <v>127.0</v>
      </c>
      <c r="L344" s="1">
        <v>129.0</v>
      </c>
      <c r="M344" s="1">
        <v>128.0</v>
      </c>
      <c r="N344" s="1">
        <v>132.0</v>
      </c>
      <c r="O344" s="1">
        <v>98.0</v>
      </c>
      <c r="P344" s="1">
        <v>67.0</v>
      </c>
      <c r="Q344" s="1">
        <f t="shared" si="2"/>
        <v>1179</v>
      </c>
      <c r="R344" s="1">
        <v>61.0</v>
      </c>
      <c r="S344" s="1">
        <v>44.0</v>
      </c>
      <c r="T344" s="1">
        <v>72.0</v>
      </c>
      <c r="U344" s="1">
        <v>77.0</v>
      </c>
      <c r="V344" s="1">
        <v>121.0</v>
      </c>
      <c r="W344" s="1">
        <v>98.0</v>
      </c>
      <c r="X344" s="1">
        <v>100.0</v>
      </c>
      <c r="Y344" s="1">
        <v>88.0</v>
      </c>
      <c r="Z344" s="1">
        <v>96.0</v>
      </c>
      <c r="AA344">
        <f t="shared" si="3"/>
        <v>757</v>
      </c>
      <c r="AB344" s="1"/>
      <c r="AC344" s="1" t="s">
        <v>373</v>
      </c>
      <c r="AD344" s="2">
        <f t="shared" ref="AD344:AE344" si="346">(Y344-L344)/Y344</f>
        <v>-0.4659090909</v>
      </c>
      <c r="AE344" s="2">
        <f t="shared" si="346"/>
        <v>-0.3333333333</v>
      </c>
      <c r="AF344" s="2">
        <f t="shared" si="5"/>
        <v>-0.3996212121</v>
      </c>
    </row>
    <row r="345">
      <c r="A345" s="1" t="s">
        <v>374</v>
      </c>
      <c r="B345" s="1">
        <v>38.968823</v>
      </c>
      <c r="C345" s="1">
        <v>-77.0162315</v>
      </c>
      <c r="D345" s="1" t="str">
        <f>vlookup(A345,'Copy of Geographic Info'!A$1:D$658,3,0)</f>
        <v>Takoma, Brightwood, Manor Park</v>
      </c>
      <c r="E345" s="1">
        <f>vlookup(A345,'When did stations become introd'!344:1345,23,0)</f>
        <v>0</v>
      </c>
      <c r="F345" s="1">
        <v>75.0</v>
      </c>
      <c r="G345" s="1">
        <v>89.0</v>
      </c>
      <c r="H345" s="1">
        <v>73.0</v>
      </c>
      <c r="I345" s="1">
        <v>84.0</v>
      </c>
      <c r="J345" s="1">
        <v>124.0</v>
      </c>
      <c r="K345" s="1">
        <v>94.0</v>
      </c>
      <c r="L345" s="1">
        <v>110.0</v>
      </c>
      <c r="M345" s="1">
        <v>112.0</v>
      </c>
      <c r="N345" s="1">
        <v>105.0</v>
      </c>
      <c r="O345" s="1">
        <v>85.0</v>
      </c>
      <c r="P345" s="1">
        <v>31.0</v>
      </c>
      <c r="Q345" s="1">
        <f t="shared" si="2"/>
        <v>982</v>
      </c>
      <c r="R345" s="1">
        <v>42.0</v>
      </c>
      <c r="S345" s="1">
        <v>32.0</v>
      </c>
      <c r="T345" s="1">
        <v>92.0</v>
      </c>
      <c r="U345" s="1">
        <v>89.0</v>
      </c>
      <c r="V345" s="1">
        <v>86.0</v>
      </c>
      <c r="W345" s="1">
        <v>76.0</v>
      </c>
      <c r="X345" s="1">
        <v>99.0</v>
      </c>
      <c r="Y345" s="1">
        <v>99.0</v>
      </c>
      <c r="Z345" s="1">
        <v>97.0</v>
      </c>
      <c r="AA345">
        <f t="shared" si="3"/>
        <v>712</v>
      </c>
      <c r="AB345" s="1"/>
      <c r="AC345" s="1" t="s">
        <v>374</v>
      </c>
      <c r="AD345" s="2">
        <f t="shared" ref="AD345:AE345" si="347">(Y345-L345)/Y345</f>
        <v>-0.1111111111</v>
      </c>
      <c r="AE345" s="2">
        <f t="shared" si="347"/>
        <v>-0.1546391753</v>
      </c>
      <c r="AF345" s="2">
        <f t="shared" si="5"/>
        <v>-0.1328751432</v>
      </c>
    </row>
    <row r="346">
      <c r="A346" s="1" t="s">
        <v>375</v>
      </c>
      <c r="B346" s="1">
        <v>38.813485</v>
      </c>
      <c r="C346" s="1">
        <v>-77.049468</v>
      </c>
      <c r="D346" s="1" t="str">
        <f>vlookup(A346,'Copy of Geographic Info'!A$1:D$658,3,0)</f>
        <v/>
      </c>
      <c r="E346" s="1">
        <f>vlookup(A346,'When did stations become introd'!345:1346,23,0)</f>
        <v>0</v>
      </c>
      <c r="F346" s="1">
        <v>74.0</v>
      </c>
      <c r="G346" s="1">
        <v>59.0</v>
      </c>
      <c r="H346" s="1">
        <v>77.0</v>
      </c>
      <c r="I346" s="1">
        <v>85.0</v>
      </c>
      <c r="J346" s="1">
        <v>86.0</v>
      </c>
      <c r="K346" s="1">
        <v>92.0</v>
      </c>
      <c r="L346" s="1">
        <v>87.0</v>
      </c>
      <c r="M346" s="1">
        <v>91.0</v>
      </c>
      <c r="N346" s="1">
        <v>75.0</v>
      </c>
      <c r="O346" s="1">
        <v>50.0</v>
      </c>
      <c r="P346" s="1">
        <v>31.0</v>
      </c>
      <c r="Q346" s="1">
        <f t="shared" si="2"/>
        <v>807</v>
      </c>
      <c r="R346" s="1">
        <v>23.0</v>
      </c>
      <c r="S346" s="1">
        <v>19.0</v>
      </c>
      <c r="T346" s="1">
        <v>68.0</v>
      </c>
      <c r="U346" s="1">
        <v>70.0</v>
      </c>
      <c r="V346" s="1">
        <v>74.0</v>
      </c>
      <c r="W346" s="1">
        <v>84.0</v>
      </c>
      <c r="X346" s="1">
        <v>96.0</v>
      </c>
      <c r="Y346" s="1">
        <v>83.0</v>
      </c>
      <c r="Z346" s="1">
        <v>98.0</v>
      </c>
      <c r="AA346">
        <f t="shared" si="3"/>
        <v>615</v>
      </c>
      <c r="AB346" s="1"/>
      <c r="AC346" s="1" t="s">
        <v>375</v>
      </c>
      <c r="AD346" s="2">
        <f t="shared" ref="AD346:AE346" si="348">(Y346-L346)/Y346</f>
        <v>-0.04819277108</v>
      </c>
      <c r="AE346" s="2">
        <f t="shared" si="348"/>
        <v>0.07142857143</v>
      </c>
      <c r="AF346" s="2">
        <f t="shared" si="5"/>
        <v>0.01161790017</v>
      </c>
    </row>
    <row r="347">
      <c r="A347" s="1" t="s">
        <v>376</v>
      </c>
      <c r="B347" s="1">
        <v>38.8480501666666</v>
      </c>
      <c r="C347" s="1">
        <v>-77.0751468333333</v>
      </c>
      <c r="D347" s="1" t="str">
        <f>vlookup(A347,'Copy of Geographic Info'!A$1:D$658,3,0)</f>
        <v/>
      </c>
      <c r="E347" s="1">
        <f>vlookup(A347,'When did stations become introd'!346:1347,23,0)</f>
        <v>0</v>
      </c>
      <c r="F347" s="1">
        <v>74.0</v>
      </c>
      <c r="G347" s="1">
        <v>64.0</v>
      </c>
      <c r="H347" s="1">
        <v>74.0</v>
      </c>
      <c r="I347" s="1">
        <v>207.0</v>
      </c>
      <c r="J347" s="1">
        <v>217.0</v>
      </c>
      <c r="K347" s="1">
        <v>132.0</v>
      </c>
      <c r="L347" s="1">
        <v>142.0</v>
      </c>
      <c r="M347" s="1">
        <v>118.0</v>
      </c>
      <c r="N347" s="1">
        <v>78.0</v>
      </c>
      <c r="O347" s="1">
        <v>49.0</v>
      </c>
      <c r="P347" s="1">
        <v>30.0</v>
      </c>
      <c r="Q347" s="1">
        <f t="shared" si="2"/>
        <v>1185</v>
      </c>
      <c r="R347" s="1">
        <v>18.0</v>
      </c>
      <c r="S347" s="1">
        <v>7.0</v>
      </c>
      <c r="T347" s="1">
        <v>74.0</v>
      </c>
      <c r="U347" s="1">
        <v>76.0</v>
      </c>
      <c r="V347" s="1">
        <v>70.0</v>
      </c>
      <c r="W347" s="1">
        <v>157.0</v>
      </c>
      <c r="X347" s="1">
        <v>128.0</v>
      </c>
      <c r="Y347" s="1">
        <v>78.0</v>
      </c>
      <c r="Z347" s="1">
        <v>69.0</v>
      </c>
      <c r="AA347">
        <f t="shared" si="3"/>
        <v>677</v>
      </c>
      <c r="AB347" s="1"/>
      <c r="AC347" s="1" t="s">
        <v>376</v>
      </c>
      <c r="AD347" s="2">
        <f t="shared" ref="AD347:AE347" si="349">(Y347-L347)/Y347</f>
        <v>-0.8205128205</v>
      </c>
      <c r="AE347" s="2">
        <f t="shared" si="349"/>
        <v>-0.7101449275</v>
      </c>
      <c r="AF347" s="2">
        <f t="shared" si="5"/>
        <v>-0.765328874</v>
      </c>
    </row>
    <row r="348">
      <c r="A348" s="1" t="s">
        <v>377</v>
      </c>
      <c r="B348" s="1">
        <v>38.927095</v>
      </c>
      <c r="C348" s="1">
        <v>-76.978924</v>
      </c>
      <c r="D348" s="1" t="str">
        <f>vlookup(A348,'Copy of Geographic Info'!A$1:D$658,3,0)</f>
        <v>Brookland, Brentwood, Langdon</v>
      </c>
      <c r="E348" s="1">
        <f>vlookup(A348,'When did stations become introd'!347:1348,23,0)</f>
        <v>0</v>
      </c>
      <c r="F348" s="1">
        <v>71.0</v>
      </c>
      <c r="G348" s="1">
        <v>57.0</v>
      </c>
      <c r="H348" s="1">
        <v>66.0</v>
      </c>
      <c r="I348" s="1">
        <v>71.0</v>
      </c>
      <c r="J348" s="1">
        <v>69.0</v>
      </c>
      <c r="K348" s="1">
        <v>89.0</v>
      </c>
      <c r="L348" s="1">
        <v>98.0</v>
      </c>
      <c r="M348" s="1">
        <v>66.0</v>
      </c>
      <c r="N348" s="1">
        <v>89.0</v>
      </c>
      <c r="O348" s="1">
        <v>43.0</v>
      </c>
      <c r="P348" s="1">
        <v>24.0</v>
      </c>
      <c r="Q348" s="1">
        <f t="shared" si="2"/>
        <v>743</v>
      </c>
      <c r="R348" s="1">
        <v>20.0</v>
      </c>
      <c r="S348" s="1">
        <v>14.0</v>
      </c>
      <c r="T348" s="1">
        <v>63.0</v>
      </c>
      <c r="U348" s="1">
        <v>77.0</v>
      </c>
      <c r="V348" s="1">
        <v>89.0</v>
      </c>
      <c r="W348" s="1">
        <v>97.0</v>
      </c>
      <c r="X348" s="1">
        <v>124.0</v>
      </c>
      <c r="Y348" s="1">
        <v>90.0</v>
      </c>
      <c r="Z348" s="1">
        <v>108.0</v>
      </c>
      <c r="AA348">
        <f t="shared" si="3"/>
        <v>682</v>
      </c>
      <c r="AB348" s="1"/>
      <c r="AC348" s="1" t="s">
        <v>377</v>
      </c>
      <c r="AD348" s="2">
        <f t="shared" ref="AD348:AE348" si="350">(Y348-L348)/Y348</f>
        <v>-0.08888888889</v>
      </c>
      <c r="AE348" s="2">
        <f t="shared" si="350"/>
        <v>0.3888888889</v>
      </c>
      <c r="AF348" s="2">
        <f t="shared" si="5"/>
        <v>0.15</v>
      </c>
    </row>
    <row r="349">
      <c r="A349" s="1" t="s">
        <v>378</v>
      </c>
      <c r="B349" s="1">
        <v>38.997033</v>
      </c>
      <c r="C349" s="1">
        <v>-77.025608</v>
      </c>
      <c r="D349" s="1" t="str">
        <f>vlookup(A349,'Copy of Geographic Info'!A$1:D$658,3,0)</f>
        <v/>
      </c>
      <c r="E349" s="1">
        <f>vlookup(A349,'When did stations become introd'!348:1349,23,0)</f>
        <v>0</v>
      </c>
      <c r="F349" s="1">
        <v>70.0</v>
      </c>
      <c r="G349" s="1">
        <v>75.0</v>
      </c>
      <c r="H349" s="1">
        <v>203.0</v>
      </c>
      <c r="I349" s="1">
        <v>109.0</v>
      </c>
      <c r="J349" s="1">
        <v>157.0</v>
      </c>
      <c r="K349" s="1">
        <v>230.0</v>
      </c>
      <c r="L349" s="1">
        <v>348.0</v>
      </c>
      <c r="M349" s="1">
        <v>130.0</v>
      </c>
      <c r="N349" s="1">
        <v>129.0</v>
      </c>
      <c r="O349" s="1">
        <v>238.0</v>
      </c>
      <c r="P349" s="1">
        <v>181.0</v>
      </c>
      <c r="Q349" s="1">
        <f t="shared" si="2"/>
        <v>1870</v>
      </c>
      <c r="R349" s="1">
        <v>133.0</v>
      </c>
      <c r="S349" s="1">
        <v>53.0</v>
      </c>
      <c r="T349" s="1">
        <v>89.0</v>
      </c>
      <c r="U349" s="1">
        <v>111.0</v>
      </c>
      <c r="V349" s="1">
        <v>113.0</v>
      </c>
      <c r="W349" s="1">
        <v>133.0</v>
      </c>
      <c r="X349" s="1">
        <v>118.0</v>
      </c>
      <c r="Y349" s="1">
        <v>116.0</v>
      </c>
      <c r="Z349" s="1">
        <v>122.0</v>
      </c>
      <c r="AA349">
        <f t="shared" si="3"/>
        <v>988</v>
      </c>
      <c r="AB349" s="1"/>
      <c r="AC349" s="1" t="s">
        <v>378</v>
      </c>
      <c r="AD349" s="2">
        <f t="shared" ref="AD349:AE349" si="351">(Y349-L349)/Y349</f>
        <v>-2</v>
      </c>
      <c r="AE349" s="2">
        <f t="shared" si="351"/>
        <v>-0.06557377049</v>
      </c>
      <c r="AF349" s="2">
        <f t="shared" si="5"/>
        <v>-1.032786885</v>
      </c>
    </row>
    <row r="350">
      <c r="A350" s="1" t="s">
        <v>379</v>
      </c>
      <c r="B350" s="1">
        <v>38.82595</v>
      </c>
      <c r="C350" s="1">
        <v>-77.058541</v>
      </c>
      <c r="D350" s="1" t="str">
        <f>vlookup(A350,'Copy of Geographic Info'!A$1:D$658,3,0)</f>
        <v/>
      </c>
      <c r="E350" s="1">
        <f>vlookup(A350,'When did stations become introd'!349:1350,23,0)</f>
        <v>0</v>
      </c>
      <c r="F350" s="1">
        <v>70.0</v>
      </c>
      <c r="G350" s="1">
        <v>72.0</v>
      </c>
      <c r="H350" s="1">
        <v>55.0</v>
      </c>
      <c r="I350" s="1">
        <v>20.0</v>
      </c>
      <c r="K350" s="1">
        <v>38.0</v>
      </c>
      <c r="L350" s="1">
        <v>135.0</v>
      </c>
      <c r="M350" s="1">
        <v>110.0</v>
      </c>
      <c r="N350" s="1">
        <v>98.0</v>
      </c>
      <c r="O350" s="1">
        <v>59.0</v>
      </c>
      <c r="P350" s="1">
        <v>39.0</v>
      </c>
      <c r="Q350" s="1">
        <f t="shared" si="2"/>
        <v>696</v>
      </c>
      <c r="R350" s="1">
        <v>30.0</v>
      </c>
      <c r="S350" s="1">
        <v>21.0</v>
      </c>
      <c r="T350" s="1">
        <v>62.0</v>
      </c>
      <c r="U350" s="1">
        <v>96.0</v>
      </c>
      <c r="V350" s="1">
        <v>94.0</v>
      </c>
      <c r="W350" s="1">
        <v>100.0</v>
      </c>
      <c r="X350" s="1">
        <v>122.0</v>
      </c>
      <c r="Y350" s="1">
        <v>111.0</v>
      </c>
      <c r="Z350" s="1">
        <v>87.0</v>
      </c>
      <c r="AA350">
        <f t="shared" si="3"/>
        <v>723</v>
      </c>
      <c r="AB350" s="1"/>
      <c r="AC350" s="1" t="s">
        <v>379</v>
      </c>
      <c r="AD350" s="2">
        <f t="shared" ref="AD350:AE350" si="352">(Y350-L350)/Y350</f>
        <v>-0.2162162162</v>
      </c>
      <c r="AE350" s="2">
        <f t="shared" si="352"/>
        <v>-0.2643678161</v>
      </c>
      <c r="AF350" s="2">
        <f t="shared" si="5"/>
        <v>-0.2402920162</v>
      </c>
    </row>
    <row r="351">
      <c r="A351" s="1" t="s">
        <v>380</v>
      </c>
      <c r="B351" s="1">
        <v>38.896544</v>
      </c>
      <c r="C351" s="1">
        <v>-76.96012</v>
      </c>
      <c r="D351" s="1" t="str">
        <f>vlookup(A351,'Copy of Geographic Info'!A$1:D$658,3,0)</f>
        <v>River Terrace, Benning, Greenway, Dupont Park</v>
      </c>
      <c r="E351" s="1">
        <f>vlookup(A351,'When did stations become introd'!350:1351,23,0)</f>
        <v>0</v>
      </c>
      <c r="F351" s="1">
        <v>70.0</v>
      </c>
      <c r="G351" s="1">
        <v>57.0</v>
      </c>
      <c r="H351" s="1">
        <v>198.0</v>
      </c>
      <c r="I351" s="1">
        <v>707.0</v>
      </c>
      <c r="J351" s="1">
        <v>695.0</v>
      </c>
      <c r="K351" s="1">
        <v>487.0</v>
      </c>
      <c r="L351" s="1">
        <v>427.0</v>
      </c>
      <c r="M351" s="1">
        <v>345.0</v>
      </c>
      <c r="N351" s="1">
        <v>242.0</v>
      </c>
      <c r="O351" s="1">
        <v>176.0</v>
      </c>
      <c r="P351" s="1">
        <v>74.0</v>
      </c>
      <c r="Q351" s="1">
        <f t="shared" si="2"/>
        <v>3478</v>
      </c>
      <c r="R351" s="1">
        <v>84.0</v>
      </c>
      <c r="S351" s="1">
        <v>40.0</v>
      </c>
      <c r="T351" s="1">
        <v>154.0</v>
      </c>
      <c r="U351" s="1">
        <v>188.0</v>
      </c>
      <c r="V351" s="1">
        <v>261.0</v>
      </c>
      <c r="W351" s="1">
        <v>207.0</v>
      </c>
      <c r="X351" s="1">
        <v>240.0</v>
      </c>
      <c r="Y351" s="1">
        <v>181.0</v>
      </c>
      <c r="Z351" s="1">
        <v>210.0</v>
      </c>
      <c r="AA351">
        <f t="shared" si="3"/>
        <v>1565</v>
      </c>
      <c r="AB351" s="1"/>
      <c r="AC351" s="1" t="s">
        <v>380</v>
      </c>
      <c r="AD351" s="2">
        <f t="shared" ref="AD351:AE351" si="353">(Y351-L351)/Y351</f>
        <v>-1.359116022</v>
      </c>
      <c r="AE351" s="2">
        <f t="shared" si="353"/>
        <v>-0.6428571429</v>
      </c>
      <c r="AF351" s="2">
        <f t="shared" si="5"/>
        <v>-1.000986582</v>
      </c>
    </row>
    <row r="352">
      <c r="A352" s="1" t="s">
        <v>381</v>
      </c>
      <c r="B352" s="1">
        <v>38.951443</v>
      </c>
      <c r="C352" s="1">
        <v>-77.340377</v>
      </c>
      <c r="D352" s="1" t="str">
        <f>vlookup(A352,'Copy of Geographic Info'!A$1:D$658,3,0)</f>
        <v/>
      </c>
      <c r="E352" s="1">
        <f>vlookup(A352,'When did stations become introd'!351:1352,23,0)</f>
        <v>0</v>
      </c>
      <c r="F352" s="1">
        <v>68.0</v>
      </c>
      <c r="G352" s="1">
        <v>55.0</v>
      </c>
      <c r="H352" s="1">
        <v>67.0</v>
      </c>
      <c r="I352" s="1">
        <v>168.0</v>
      </c>
      <c r="J352" s="1">
        <v>152.0</v>
      </c>
      <c r="K352" s="1">
        <v>118.0</v>
      </c>
      <c r="L352" s="1">
        <v>98.0</v>
      </c>
      <c r="M352" s="1">
        <v>93.0</v>
      </c>
      <c r="N352" s="1">
        <v>111.0</v>
      </c>
      <c r="O352" s="1">
        <v>45.0</v>
      </c>
      <c r="P352" s="1">
        <v>43.0</v>
      </c>
      <c r="Q352" s="1">
        <f t="shared" si="2"/>
        <v>1018</v>
      </c>
      <c r="R352" s="1">
        <v>49.0</v>
      </c>
      <c r="S352" s="1">
        <v>19.0</v>
      </c>
      <c r="T352" s="1">
        <v>63.0</v>
      </c>
      <c r="U352" s="1">
        <v>65.0</v>
      </c>
      <c r="V352" s="1">
        <v>75.0</v>
      </c>
      <c r="W352" s="1">
        <v>78.0</v>
      </c>
      <c r="X352" s="1">
        <v>66.0</v>
      </c>
      <c r="Y352" s="1">
        <v>85.0</v>
      </c>
      <c r="Z352" s="1">
        <v>110.0</v>
      </c>
      <c r="AA352">
        <f t="shared" si="3"/>
        <v>610</v>
      </c>
      <c r="AB352" s="1"/>
      <c r="AC352" s="1" t="s">
        <v>381</v>
      </c>
      <c r="AD352" s="2">
        <f t="shared" ref="AD352:AE352" si="354">(Y352-L352)/Y352</f>
        <v>-0.1529411765</v>
      </c>
      <c r="AE352" s="2">
        <f t="shared" si="354"/>
        <v>0.1545454545</v>
      </c>
      <c r="AF352" s="2">
        <f t="shared" si="5"/>
        <v>0.0008021390374</v>
      </c>
    </row>
    <row r="353">
      <c r="A353" s="1" t="s">
        <v>382</v>
      </c>
      <c r="B353" s="1">
        <v>38.985404</v>
      </c>
      <c r="C353" s="1">
        <v>-77.023082</v>
      </c>
      <c r="D353" s="1" t="str">
        <f>vlookup(A353,'Copy of Geographic Info'!A$1:D$658,3,0)</f>
        <v/>
      </c>
      <c r="E353" s="1">
        <f>vlookup(A353,'When did stations become introd'!352:1353,23,0)</f>
        <v>0</v>
      </c>
      <c r="F353" s="1">
        <v>68.0</v>
      </c>
      <c r="G353" s="1">
        <v>109.0</v>
      </c>
      <c r="H353" s="1">
        <v>83.0</v>
      </c>
      <c r="I353" s="1">
        <v>62.0</v>
      </c>
      <c r="J353" s="1">
        <v>57.0</v>
      </c>
      <c r="K353" s="1">
        <v>31.0</v>
      </c>
      <c r="L353" s="1">
        <v>49.0</v>
      </c>
      <c r="M353" s="1">
        <v>56.0</v>
      </c>
      <c r="N353" s="1">
        <v>37.0</v>
      </c>
      <c r="O353" s="1">
        <v>27.0</v>
      </c>
      <c r="P353" s="1">
        <v>39.0</v>
      </c>
      <c r="Q353" s="1">
        <f t="shared" si="2"/>
        <v>618</v>
      </c>
      <c r="R353" s="1">
        <v>42.0</v>
      </c>
      <c r="S353" s="1">
        <v>27.0</v>
      </c>
      <c r="T353" s="1">
        <v>68.0</v>
      </c>
      <c r="U353" s="1">
        <v>71.0</v>
      </c>
      <c r="V353" s="1">
        <v>66.0</v>
      </c>
      <c r="W353" s="1">
        <v>83.0</v>
      </c>
      <c r="X353" s="1">
        <v>86.0</v>
      </c>
      <c r="Y353" s="1">
        <v>71.0</v>
      </c>
      <c r="Z353" s="1">
        <v>104.0</v>
      </c>
      <c r="AA353">
        <f t="shared" si="3"/>
        <v>618</v>
      </c>
      <c r="AB353" s="1"/>
      <c r="AC353" s="1" t="s">
        <v>382</v>
      </c>
      <c r="AD353" s="2">
        <f t="shared" ref="AD353:AE353" si="355">(Y353-L353)/Y353</f>
        <v>0.3098591549</v>
      </c>
      <c r="AE353" s="2">
        <f t="shared" si="355"/>
        <v>0.4615384615</v>
      </c>
      <c r="AF353" s="2">
        <f t="shared" si="5"/>
        <v>0.3856988082</v>
      </c>
    </row>
    <row r="354">
      <c r="A354" s="1" t="s">
        <v>383</v>
      </c>
      <c r="B354" s="1">
        <v>38.857866</v>
      </c>
      <c r="C354" s="1">
        <v>-77.05949</v>
      </c>
      <c r="D354" s="1" t="str">
        <f>vlookup(A354,'Copy of Geographic Info'!A$1:D$658,3,0)</f>
        <v/>
      </c>
      <c r="E354" s="1">
        <f>vlookup(A354,'When did stations become introd'!353:1354,23,0)</f>
        <v>0</v>
      </c>
      <c r="F354" s="1">
        <v>67.0</v>
      </c>
      <c r="G354" s="1">
        <v>62.0</v>
      </c>
      <c r="H354" s="1">
        <v>79.0</v>
      </c>
      <c r="I354" s="1">
        <v>73.0</v>
      </c>
      <c r="J354" s="1">
        <v>84.0</v>
      </c>
      <c r="K354" s="1">
        <v>140.0</v>
      </c>
      <c r="L354" s="1">
        <v>122.0</v>
      </c>
      <c r="M354" s="1">
        <v>135.0</v>
      </c>
      <c r="N354" s="1">
        <v>119.0</v>
      </c>
      <c r="O354" s="1">
        <v>48.0</v>
      </c>
      <c r="P354" s="1">
        <v>20.0</v>
      </c>
      <c r="Q354" s="1">
        <f t="shared" si="2"/>
        <v>949</v>
      </c>
      <c r="R354" s="1">
        <v>31.0</v>
      </c>
      <c r="S354" s="1">
        <v>16.0</v>
      </c>
      <c r="T354" s="1">
        <v>82.0</v>
      </c>
      <c r="U354" s="1">
        <v>104.0</v>
      </c>
      <c r="V354" s="1">
        <v>102.0</v>
      </c>
      <c r="W354" s="1">
        <v>88.0</v>
      </c>
      <c r="X354" s="1">
        <v>149.0</v>
      </c>
      <c r="Y354" s="1">
        <v>155.0</v>
      </c>
      <c r="Z354" s="1">
        <v>136.0</v>
      </c>
      <c r="AA354">
        <f t="shared" si="3"/>
        <v>863</v>
      </c>
      <c r="AB354" s="1"/>
      <c r="AC354" s="1" t="s">
        <v>383</v>
      </c>
      <c r="AD354" s="2">
        <f t="shared" ref="AD354:AE354" si="356">(Y354-L354)/Y354</f>
        <v>0.2129032258</v>
      </c>
      <c r="AE354" s="2">
        <f t="shared" si="356"/>
        <v>0.007352941176</v>
      </c>
      <c r="AF354" s="2">
        <f t="shared" si="5"/>
        <v>0.1101280835</v>
      </c>
    </row>
    <row r="355">
      <c r="A355" s="1" t="s">
        <v>384</v>
      </c>
      <c r="B355" s="1">
        <v>39.119765</v>
      </c>
      <c r="C355" s="1">
        <v>-77.166093</v>
      </c>
      <c r="D355" s="1" t="str">
        <f>vlookup(A355,'Copy of Geographic Info'!A$1:D$658,3,0)</f>
        <v/>
      </c>
      <c r="E355" s="1">
        <f>vlookup(A355,'When did stations become introd'!354:1355,23,0)</f>
        <v>0</v>
      </c>
      <c r="F355" s="1">
        <v>66.0</v>
      </c>
      <c r="G355" s="1">
        <v>46.0</v>
      </c>
      <c r="H355" s="1">
        <v>38.0</v>
      </c>
      <c r="I355" s="1">
        <v>18.0</v>
      </c>
      <c r="J355" s="1">
        <v>12.0</v>
      </c>
      <c r="K355" s="1">
        <v>17.0</v>
      </c>
      <c r="L355" s="1">
        <v>9.0</v>
      </c>
      <c r="M355" s="1">
        <v>7.0</v>
      </c>
      <c r="N355" s="1">
        <v>17.0</v>
      </c>
      <c r="O355" s="1">
        <v>11.0</v>
      </c>
      <c r="P355" s="1">
        <v>14.0</v>
      </c>
      <c r="Q355" s="1">
        <f t="shared" si="2"/>
        <v>255</v>
      </c>
      <c r="R355" s="1">
        <v>8.0</v>
      </c>
      <c r="S355" s="1">
        <v>2.0</v>
      </c>
      <c r="T355" s="1">
        <v>18.0</v>
      </c>
      <c r="U355" s="1">
        <v>5.0</v>
      </c>
      <c r="V355" s="1">
        <v>16.0</v>
      </c>
      <c r="W355" s="1">
        <v>16.0</v>
      </c>
      <c r="X355" s="1">
        <v>11.0</v>
      </c>
      <c r="Y355" s="1">
        <v>19.0</v>
      </c>
      <c r="Z355" s="1">
        <v>24.0</v>
      </c>
      <c r="AA355">
        <f t="shared" si="3"/>
        <v>119</v>
      </c>
      <c r="AB355" s="1"/>
      <c r="AC355" s="1" t="s">
        <v>384</v>
      </c>
      <c r="AD355" s="2">
        <f t="shared" ref="AD355:AE355" si="357">(Y355-L355)/Y355</f>
        <v>0.5263157895</v>
      </c>
      <c r="AE355" s="2">
        <f t="shared" si="357"/>
        <v>0.7083333333</v>
      </c>
      <c r="AF355" s="2">
        <f t="shared" si="5"/>
        <v>0.6173245614</v>
      </c>
    </row>
    <row r="356">
      <c r="A356" s="1" t="s">
        <v>385</v>
      </c>
      <c r="B356" s="1">
        <v>38.858971</v>
      </c>
      <c r="C356" s="1">
        <v>-77.05323</v>
      </c>
      <c r="D356" s="1" t="str">
        <f>vlookup(A356,'Copy of Geographic Info'!A$1:D$658,3,0)</f>
        <v/>
      </c>
      <c r="E356" s="1">
        <f>vlookup(A356,'When did stations become introd'!355:1356,23,0)</f>
        <v>0</v>
      </c>
      <c r="F356" s="1">
        <v>65.0</v>
      </c>
      <c r="G356" s="1">
        <v>50.0</v>
      </c>
      <c r="H356" s="1">
        <v>97.0</v>
      </c>
      <c r="I356" s="1">
        <v>138.0</v>
      </c>
      <c r="J356" s="1">
        <v>165.0</v>
      </c>
      <c r="K356" s="1">
        <v>198.0</v>
      </c>
      <c r="L356" s="1">
        <v>174.0</v>
      </c>
      <c r="M356" s="1">
        <v>120.0</v>
      </c>
      <c r="N356" s="1">
        <v>124.0</v>
      </c>
      <c r="O356" s="1">
        <v>82.0</v>
      </c>
      <c r="P356" s="1">
        <v>25.0</v>
      </c>
      <c r="Q356" s="1">
        <f t="shared" si="2"/>
        <v>1238</v>
      </c>
      <c r="R356" s="1">
        <v>23.0</v>
      </c>
      <c r="S356" s="1">
        <v>28.0</v>
      </c>
      <c r="T356" s="1">
        <v>68.0</v>
      </c>
      <c r="U356" s="1">
        <v>136.0</v>
      </c>
      <c r="V356" s="1">
        <v>132.0</v>
      </c>
      <c r="W356" s="1">
        <v>133.0</v>
      </c>
      <c r="X356" s="1">
        <v>181.0</v>
      </c>
      <c r="Y356" s="1">
        <v>185.0</v>
      </c>
      <c r="Z356" s="1">
        <v>188.0</v>
      </c>
      <c r="AA356">
        <f t="shared" si="3"/>
        <v>1074</v>
      </c>
      <c r="AB356" s="1"/>
      <c r="AC356" s="1" t="s">
        <v>385</v>
      </c>
      <c r="AD356" s="2">
        <f t="shared" ref="AD356:AE356" si="358">(Y356-L356)/Y356</f>
        <v>0.05945945946</v>
      </c>
      <c r="AE356" s="2">
        <f t="shared" si="358"/>
        <v>0.3617021277</v>
      </c>
      <c r="AF356" s="2">
        <f t="shared" si="5"/>
        <v>0.2105807936</v>
      </c>
    </row>
    <row r="357">
      <c r="A357" s="1" t="s">
        <v>386</v>
      </c>
      <c r="B357" s="1">
        <v>38.88081</v>
      </c>
      <c r="C357" s="1">
        <v>-77.090792</v>
      </c>
      <c r="D357" s="1" t="str">
        <f>vlookup(A357,'Copy of Geographic Info'!A$1:D$658,3,0)</f>
        <v/>
      </c>
      <c r="E357" s="1">
        <f>vlookup(A357,'When did stations become introd'!356:1357,23,0)</f>
        <v>0</v>
      </c>
      <c r="F357" s="1">
        <v>65.0</v>
      </c>
      <c r="G357" s="1">
        <v>62.0</v>
      </c>
      <c r="H357" s="1">
        <v>63.0</v>
      </c>
      <c r="I357" s="1">
        <v>117.0</v>
      </c>
      <c r="J357" s="1">
        <v>142.0</v>
      </c>
      <c r="K357" s="1">
        <v>106.0</v>
      </c>
      <c r="L357" s="1">
        <v>92.0</v>
      </c>
      <c r="M357" s="1">
        <v>89.0</v>
      </c>
      <c r="N357" s="1">
        <v>73.0</v>
      </c>
      <c r="O357" s="1">
        <v>51.0</v>
      </c>
      <c r="P357" s="1">
        <v>36.0</v>
      </c>
      <c r="Q357" s="1">
        <f t="shared" si="2"/>
        <v>896</v>
      </c>
      <c r="R357" s="1">
        <v>31.0</v>
      </c>
      <c r="S357" s="1">
        <v>23.0</v>
      </c>
      <c r="T357" s="1">
        <v>45.0</v>
      </c>
      <c r="U357" s="1">
        <v>41.0</v>
      </c>
      <c r="V357" s="1">
        <v>69.0</v>
      </c>
      <c r="W357" s="1">
        <v>70.0</v>
      </c>
      <c r="X357" s="1">
        <v>94.0</v>
      </c>
      <c r="Y357" s="1">
        <v>90.0</v>
      </c>
      <c r="Z357" s="1">
        <v>131.0</v>
      </c>
      <c r="AA357">
        <f t="shared" si="3"/>
        <v>594</v>
      </c>
      <c r="AB357" s="1"/>
      <c r="AC357" s="1" t="s">
        <v>386</v>
      </c>
      <c r="AD357" s="2">
        <f t="shared" ref="AD357:AE357" si="359">(Y357-L357)/Y357</f>
        <v>-0.02222222222</v>
      </c>
      <c r="AE357" s="2">
        <f t="shared" si="359"/>
        <v>0.320610687</v>
      </c>
      <c r="AF357" s="2">
        <f t="shared" si="5"/>
        <v>0.1491942324</v>
      </c>
    </row>
    <row r="358">
      <c r="A358" s="1" t="s">
        <v>387</v>
      </c>
      <c r="B358" s="1">
        <v>38.942146</v>
      </c>
      <c r="C358" s="1">
        <v>-77.038684</v>
      </c>
      <c r="D358" s="1" t="str">
        <f>vlookup(A358,'Copy of Geographic Info'!A$1:D$658,3,0)</f>
        <v>Brightwood Park, Crestwood, Petworth</v>
      </c>
      <c r="E358" s="1">
        <f>vlookup(A358,'When did stations become introd'!357:1358,23,0)</f>
        <v>0</v>
      </c>
      <c r="F358" s="1">
        <v>64.0</v>
      </c>
      <c r="G358" s="1">
        <v>67.0</v>
      </c>
      <c r="H358" s="1">
        <v>70.0</v>
      </c>
      <c r="I358" s="1">
        <v>175.0</v>
      </c>
      <c r="J358" s="1">
        <v>184.0</v>
      </c>
      <c r="K358" s="1">
        <v>176.0</v>
      </c>
      <c r="L358" s="1">
        <v>198.0</v>
      </c>
      <c r="M358" s="1">
        <v>199.0</v>
      </c>
      <c r="N358" s="1">
        <v>152.0</v>
      </c>
      <c r="O358" s="1">
        <v>135.0</v>
      </c>
      <c r="P358" s="1">
        <v>75.0</v>
      </c>
      <c r="Q358" s="1">
        <f t="shared" si="2"/>
        <v>1495</v>
      </c>
      <c r="R358" s="1">
        <v>61.0</v>
      </c>
      <c r="S358" s="1">
        <v>30.0</v>
      </c>
      <c r="T358" s="1">
        <v>107.0</v>
      </c>
      <c r="U358" s="1">
        <v>100.0</v>
      </c>
      <c r="V358" s="1">
        <v>147.0</v>
      </c>
      <c r="W358" s="1">
        <v>124.0</v>
      </c>
      <c r="X358" s="1">
        <v>113.0</v>
      </c>
      <c r="Y358" s="1">
        <v>184.0</v>
      </c>
      <c r="Z358" s="1">
        <v>165.0</v>
      </c>
      <c r="AA358">
        <f t="shared" si="3"/>
        <v>1031</v>
      </c>
      <c r="AB358" s="1"/>
      <c r="AC358" s="1" t="s">
        <v>387</v>
      </c>
      <c r="AD358" s="2">
        <f t="shared" ref="AD358:AE358" si="360">(Y358-L358)/Y358</f>
        <v>-0.07608695652</v>
      </c>
      <c r="AE358" s="2">
        <f t="shared" si="360"/>
        <v>-0.2060606061</v>
      </c>
      <c r="AF358" s="2">
        <f t="shared" si="5"/>
        <v>-0.1410737813</v>
      </c>
    </row>
    <row r="359">
      <c r="A359" s="1" t="s">
        <v>388</v>
      </c>
      <c r="B359" s="1">
        <v>38.82271</v>
      </c>
      <c r="C359" s="1">
        <v>-77.0493801666666</v>
      </c>
      <c r="D359" s="1" t="str">
        <f>vlookup(A359,'Copy of Geographic Info'!A$1:D$658,3,0)</f>
        <v/>
      </c>
      <c r="E359" s="1">
        <f>vlookup(A359,'When did stations become introd'!358:1359,23,0)</f>
        <v>0</v>
      </c>
      <c r="F359" s="1">
        <v>63.0</v>
      </c>
      <c r="G359" s="1">
        <v>59.0</v>
      </c>
      <c r="H359" s="1">
        <v>95.0</v>
      </c>
      <c r="I359" s="1">
        <v>109.0</v>
      </c>
      <c r="J359" s="1">
        <v>101.0</v>
      </c>
      <c r="K359" s="1">
        <v>101.0</v>
      </c>
      <c r="L359" s="1">
        <v>116.0</v>
      </c>
      <c r="M359" s="1">
        <v>116.0</v>
      </c>
      <c r="N359" s="1">
        <v>83.0</v>
      </c>
      <c r="O359" s="1">
        <v>47.0</v>
      </c>
      <c r="P359" s="1">
        <v>33.0</v>
      </c>
      <c r="Q359" s="1">
        <f t="shared" si="2"/>
        <v>923</v>
      </c>
      <c r="R359" s="1">
        <v>35.0</v>
      </c>
      <c r="S359" s="1">
        <v>17.0</v>
      </c>
      <c r="T359" s="1">
        <v>59.0</v>
      </c>
      <c r="U359" s="1">
        <v>94.0</v>
      </c>
      <c r="V359" s="1">
        <v>100.0</v>
      </c>
      <c r="W359" s="1">
        <v>116.0</v>
      </c>
      <c r="X359" s="1">
        <v>123.0</v>
      </c>
      <c r="Y359" s="1">
        <v>151.0</v>
      </c>
      <c r="Z359" s="1">
        <v>137.0</v>
      </c>
      <c r="AA359">
        <f t="shared" si="3"/>
        <v>832</v>
      </c>
      <c r="AB359" s="1"/>
      <c r="AC359" s="1" t="s">
        <v>388</v>
      </c>
      <c r="AD359" s="2">
        <f t="shared" ref="AD359:AE359" si="361">(Y359-L359)/Y359</f>
        <v>0.2317880795</v>
      </c>
      <c r="AE359" s="2">
        <f t="shared" si="361"/>
        <v>0.1532846715</v>
      </c>
      <c r="AF359" s="2">
        <f t="shared" si="5"/>
        <v>0.1925363755</v>
      </c>
    </row>
    <row r="360">
      <c r="A360" s="1" t="s">
        <v>389</v>
      </c>
      <c r="B360" s="1">
        <v>38.92755</v>
      </c>
      <c r="C360" s="1">
        <v>-77.226644</v>
      </c>
      <c r="D360" s="1" t="str">
        <f>vlookup(A360,'Copy of Geographic Info'!A$1:D$658,3,0)</f>
        <v/>
      </c>
      <c r="E360" s="1">
        <f>vlookup(A360,'When did stations become introd'!359:1360,23,0)</f>
        <v>1</v>
      </c>
      <c r="F360" s="1">
        <v>63.0</v>
      </c>
      <c r="G360" s="1">
        <v>44.0</v>
      </c>
      <c r="H360" s="1">
        <v>22.0</v>
      </c>
      <c r="I360" s="1">
        <v>42.0</v>
      </c>
      <c r="J360" s="1">
        <v>44.0</v>
      </c>
      <c r="K360" s="1">
        <v>34.0</v>
      </c>
      <c r="L360" s="1">
        <v>17.0</v>
      </c>
      <c r="M360" s="1">
        <v>27.0</v>
      </c>
      <c r="N360" s="1">
        <v>20.0</v>
      </c>
      <c r="O360" s="1">
        <v>18.0</v>
      </c>
      <c r="P360" s="1">
        <v>9.0</v>
      </c>
      <c r="Q360" s="1">
        <f t="shared" si="2"/>
        <v>340</v>
      </c>
      <c r="S360" s="1">
        <v>4.0</v>
      </c>
      <c r="T360" s="1">
        <v>38.0</v>
      </c>
      <c r="U360" s="1">
        <v>44.0</v>
      </c>
      <c r="V360" s="1">
        <v>30.0</v>
      </c>
      <c r="W360" s="1">
        <v>48.0</v>
      </c>
      <c r="X360" s="1">
        <v>48.0</v>
      </c>
      <c r="Y360" s="1">
        <v>34.0</v>
      </c>
      <c r="Z360" s="1">
        <v>34.0</v>
      </c>
      <c r="AA360">
        <f t="shared" si="3"/>
        <v>280</v>
      </c>
      <c r="AB360" s="1"/>
      <c r="AC360" s="1" t="s">
        <v>389</v>
      </c>
      <c r="AD360" s="2">
        <f t="shared" ref="AD360:AE360" si="362">(Y360-L360)/Y360</f>
        <v>0.5</v>
      </c>
      <c r="AE360" s="2">
        <f t="shared" si="362"/>
        <v>0.2058823529</v>
      </c>
      <c r="AF360" s="2">
        <f t="shared" si="5"/>
        <v>0.3529411765</v>
      </c>
    </row>
    <row r="361">
      <c r="A361" s="1" t="s">
        <v>390</v>
      </c>
      <c r="B361" s="1">
        <v>38.811456</v>
      </c>
      <c r="C361" s="1">
        <v>-77.050276</v>
      </c>
      <c r="D361" s="1" t="str">
        <f>vlookup(A361,'Copy of Geographic Info'!A$1:D$658,3,0)</f>
        <v/>
      </c>
      <c r="E361" s="1">
        <f>vlookup(A361,'When did stations become introd'!360:1361,23,0)</f>
        <v>0</v>
      </c>
      <c r="F361" s="1">
        <v>62.0</v>
      </c>
      <c r="G361" s="1">
        <v>70.0</v>
      </c>
      <c r="H361" s="1">
        <v>58.0</v>
      </c>
      <c r="I361" s="1">
        <v>76.0</v>
      </c>
      <c r="J361" s="1">
        <v>98.0</v>
      </c>
      <c r="K361" s="1">
        <v>72.0</v>
      </c>
      <c r="L361" s="1">
        <v>103.0</v>
      </c>
      <c r="M361" s="1">
        <v>80.0</v>
      </c>
      <c r="N361" s="1">
        <v>99.0</v>
      </c>
      <c r="O361" s="1">
        <v>49.0</v>
      </c>
      <c r="P361" s="1">
        <v>31.0</v>
      </c>
      <c r="Q361" s="1">
        <f t="shared" si="2"/>
        <v>798</v>
      </c>
      <c r="R361" s="1">
        <v>46.0</v>
      </c>
      <c r="S361" s="1">
        <v>32.0</v>
      </c>
      <c r="T361" s="1">
        <v>74.0</v>
      </c>
      <c r="U361" s="1">
        <v>61.0</v>
      </c>
      <c r="V361" s="1">
        <v>100.0</v>
      </c>
      <c r="W361" s="1">
        <v>117.0</v>
      </c>
      <c r="X361" s="1">
        <v>104.0</v>
      </c>
      <c r="Y361" s="1">
        <v>94.0</v>
      </c>
      <c r="Z361" s="1">
        <v>107.0</v>
      </c>
      <c r="AA361">
        <f t="shared" si="3"/>
        <v>735</v>
      </c>
      <c r="AB361" s="1"/>
      <c r="AC361" s="1" t="s">
        <v>390</v>
      </c>
      <c r="AD361" s="2">
        <f t="shared" ref="AD361:AE361" si="363">(Y361-L361)/Y361</f>
        <v>-0.09574468085</v>
      </c>
      <c r="AE361" s="2">
        <f t="shared" si="363"/>
        <v>0.2523364486</v>
      </c>
      <c r="AF361" s="2">
        <f t="shared" si="5"/>
        <v>0.07829588387</v>
      </c>
    </row>
    <row r="362">
      <c r="A362" s="1" t="s">
        <v>391</v>
      </c>
      <c r="B362" s="1">
        <v>38.93288</v>
      </c>
      <c r="C362" s="1">
        <v>-76.9795065</v>
      </c>
      <c r="D362" s="1" t="str">
        <f>vlookup(A362,'Copy of Geographic Info'!A$1:D$658,3,0)</f>
        <v>Brookland, Brentwood, Langdon</v>
      </c>
      <c r="E362" s="1">
        <f>vlookup(A362,'When did stations become introd'!361:1362,23,0)</f>
        <v>0</v>
      </c>
      <c r="F362" s="1">
        <v>62.0</v>
      </c>
      <c r="G362" s="1">
        <v>45.0</v>
      </c>
      <c r="H362" s="1">
        <v>44.0</v>
      </c>
      <c r="I362" s="1">
        <v>61.0</v>
      </c>
      <c r="J362" s="1">
        <v>76.0</v>
      </c>
      <c r="K362" s="1">
        <v>69.0</v>
      </c>
      <c r="L362" s="1">
        <v>84.0</v>
      </c>
      <c r="M362" s="1">
        <v>93.0</v>
      </c>
      <c r="N362" s="1">
        <v>70.0</v>
      </c>
      <c r="O362" s="1">
        <v>75.0</v>
      </c>
      <c r="P362" s="1">
        <v>15.0</v>
      </c>
      <c r="Q362" s="1">
        <f t="shared" si="2"/>
        <v>694</v>
      </c>
      <c r="R362" s="1">
        <v>9.0</v>
      </c>
      <c r="S362" s="1">
        <v>7.0</v>
      </c>
      <c r="T362" s="1">
        <v>29.0</v>
      </c>
      <c r="U362" s="1">
        <v>45.0</v>
      </c>
      <c r="V362" s="1">
        <v>44.0</v>
      </c>
      <c r="W362" s="1">
        <v>75.0</v>
      </c>
      <c r="X362" s="1">
        <v>54.0</v>
      </c>
      <c r="Y362" s="1">
        <v>60.0</v>
      </c>
      <c r="Z362" s="1">
        <v>78.0</v>
      </c>
      <c r="AA362">
        <f t="shared" si="3"/>
        <v>401</v>
      </c>
      <c r="AB362" s="1"/>
      <c r="AC362" s="1" t="s">
        <v>391</v>
      </c>
      <c r="AD362" s="2">
        <f t="shared" ref="AD362:AE362" si="364">(Y362-L362)/Y362</f>
        <v>-0.4</v>
      </c>
      <c r="AE362" s="2">
        <f t="shared" si="364"/>
        <v>-0.1923076923</v>
      </c>
      <c r="AF362" s="2">
        <f t="shared" si="5"/>
        <v>-0.2961538462</v>
      </c>
    </row>
    <row r="363">
      <c r="A363" s="1" t="s">
        <v>392</v>
      </c>
      <c r="B363" s="1">
        <v>38.967515</v>
      </c>
      <c r="C363" s="1">
        <v>-77.0279531666666</v>
      </c>
      <c r="D363" s="1" t="str">
        <f>vlookup(A363,'Copy of Geographic Info'!A$1:D$658,3,0)</f>
        <v>Takoma, Brightwood, Manor Park</v>
      </c>
      <c r="E363" s="1">
        <f>vlookup(A363,'When did stations become introd'!362:1363,23,0)</f>
        <v>0</v>
      </c>
      <c r="F363" s="1">
        <v>62.0</v>
      </c>
      <c r="G363" s="1">
        <v>67.0</v>
      </c>
      <c r="H363" s="1">
        <v>74.0</v>
      </c>
      <c r="I363" s="1">
        <v>62.0</v>
      </c>
      <c r="J363" s="1">
        <v>151.0</v>
      </c>
      <c r="K363" s="1">
        <v>125.0</v>
      </c>
      <c r="L363" s="1">
        <v>138.0</v>
      </c>
      <c r="M363" s="1">
        <v>140.0</v>
      </c>
      <c r="N363" s="1">
        <v>92.0</v>
      </c>
      <c r="O363" s="1">
        <v>91.0</v>
      </c>
      <c r="P363" s="1">
        <v>50.0</v>
      </c>
      <c r="Q363" s="1">
        <f t="shared" si="2"/>
        <v>1052</v>
      </c>
      <c r="R363" s="1">
        <v>52.0</v>
      </c>
      <c r="S363" s="1">
        <v>42.0</v>
      </c>
      <c r="T363" s="1">
        <v>89.0</v>
      </c>
      <c r="U363" s="1">
        <v>137.0</v>
      </c>
      <c r="V363" s="1">
        <v>144.0</v>
      </c>
      <c r="W363" s="1">
        <v>122.0</v>
      </c>
      <c r="X363" s="1">
        <v>142.0</v>
      </c>
      <c r="Y363" s="1">
        <v>172.0</v>
      </c>
      <c r="Z363" s="1">
        <v>186.0</v>
      </c>
      <c r="AA363">
        <f t="shared" si="3"/>
        <v>1086</v>
      </c>
      <c r="AB363" s="1"/>
      <c r="AC363" s="1" t="s">
        <v>392</v>
      </c>
      <c r="AD363" s="2">
        <f t="shared" ref="AD363:AE363" si="365">(Y363-L363)/Y363</f>
        <v>0.1976744186</v>
      </c>
      <c r="AE363" s="2">
        <f t="shared" si="365"/>
        <v>0.247311828</v>
      </c>
      <c r="AF363" s="2">
        <f t="shared" si="5"/>
        <v>0.2224931233</v>
      </c>
    </row>
    <row r="364">
      <c r="A364" s="1" t="s">
        <v>393</v>
      </c>
      <c r="B364" s="1">
        <v>38.95674</v>
      </c>
      <c r="C364" s="1">
        <v>-77.02791</v>
      </c>
      <c r="D364" s="1" t="str">
        <f>vlookup(A364,'Copy of Geographic Info'!A$1:D$658,3,0)</f>
        <v>Brightwood Park, Crestwood, Petworth</v>
      </c>
      <c r="E364" s="1">
        <f>vlookup(A364,'When did stations become introd'!363:1364,23,0)</f>
        <v>0</v>
      </c>
      <c r="F364" s="1">
        <v>61.0</v>
      </c>
      <c r="G364" s="1">
        <v>69.0</v>
      </c>
      <c r="H364" s="1">
        <v>80.0</v>
      </c>
      <c r="I364" s="1">
        <v>81.0</v>
      </c>
      <c r="J364" s="1">
        <v>129.0</v>
      </c>
      <c r="K364" s="1">
        <v>124.0</v>
      </c>
      <c r="L364" s="1">
        <v>119.0</v>
      </c>
      <c r="M364" s="1">
        <v>87.0</v>
      </c>
      <c r="N364" s="1">
        <v>108.0</v>
      </c>
      <c r="O364" s="1">
        <v>107.0</v>
      </c>
      <c r="P364" s="1">
        <v>39.0</v>
      </c>
      <c r="Q364" s="1">
        <f t="shared" si="2"/>
        <v>1004</v>
      </c>
      <c r="R364" s="1">
        <v>48.0</v>
      </c>
      <c r="S364" s="1">
        <v>40.0</v>
      </c>
      <c r="T364" s="1">
        <v>69.0</v>
      </c>
      <c r="U364" s="1">
        <v>65.0</v>
      </c>
      <c r="V364" s="1">
        <v>123.0</v>
      </c>
      <c r="W364" s="1">
        <v>77.0</v>
      </c>
      <c r="X364" s="1">
        <v>90.0</v>
      </c>
      <c r="Y364" s="1">
        <v>125.0</v>
      </c>
      <c r="Z364" s="1">
        <v>95.0</v>
      </c>
      <c r="AA364">
        <f t="shared" si="3"/>
        <v>732</v>
      </c>
      <c r="AB364" s="1"/>
      <c r="AC364" s="1" t="s">
        <v>393</v>
      </c>
      <c r="AD364" s="2">
        <f t="shared" ref="AD364:AE364" si="366">(Y364-L364)/Y364</f>
        <v>0.048</v>
      </c>
      <c r="AE364" s="2">
        <f t="shared" si="366"/>
        <v>0.08421052632</v>
      </c>
      <c r="AF364" s="2">
        <f t="shared" si="5"/>
        <v>0.06610526316</v>
      </c>
    </row>
    <row r="365">
      <c r="A365" s="1" t="s">
        <v>394</v>
      </c>
      <c r="B365" s="1">
        <v>38.880992</v>
      </c>
      <c r="C365" s="1">
        <v>-77.135271</v>
      </c>
      <c r="D365" s="1" t="str">
        <f>vlookup(A365,'Copy of Geographic Info'!A$1:D$658,3,0)</f>
        <v/>
      </c>
      <c r="E365" s="1">
        <f>vlookup(A365,'When did stations become introd'!364:1365,23,0)</f>
        <v>0</v>
      </c>
      <c r="F365" s="1">
        <v>60.0</v>
      </c>
      <c r="G365" s="1">
        <v>41.0</v>
      </c>
      <c r="H365" s="1">
        <v>85.0</v>
      </c>
      <c r="I365" s="1">
        <v>157.0</v>
      </c>
      <c r="J365" s="1">
        <v>129.0</v>
      </c>
      <c r="K365" s="1">
        <v>117.0</v>
      </c>
      <c r="L365" s="1">
        <v>68.0</v>
      </c>
      <c r="M365" s="1">
        <v>69.0</v>
      </c>
      <c r="N365" s="1">
        <v>70.0</v>
      </c>
      <c r="O365" s="1">
        <v>47.0</v>
      </c>
      <c r="P365" s="1">
        <v>51.0</v>
      </c>
      <c r="Q365" s="1">
        <f t="shared" si="2"/>
        <v>894</v>
      </c>
      <c r="R365" s="1">
        <v>40.0</v>
      </c>
      <c r="S365" s="1">
        <v>25.0</v>
      </c>
      <c r="T365" s="1">
        <v>61.0</v>
      </c>
      <c r="U365" s="1">
        <v>77.0</v>
      </c>
      <c r="V365" s="1">
        <v>102.0</v>
      </c>
      <c r="W365" s="1">
        <v>95.0</v>
      </c>
      <c r="X365" s="1">
        <v>105.0</v>
      </c>
      <c r="Y365" s="1">
        <v>68.0</v>
      </c>
      <c r="Z365" s="1">
        <v>102.0</v>
      </c>
      <c r="AA365">
        <f t="shared" si="3"/>
        <v>675</v>
      </c>
      <c r="AB365" s="1"/>
      <c r="AC365" s="1" t="s">
        <v>394</v>
      </c>
      <c r="AD365" s="2">
        <f t="shared" ref="AD365:AE365" si="367">(Y365-L365)/Y365</f>
        <v>0</v>
      </c>
      <c r="AE365" s="2">
        <f t="shared" si="367"/>
        <v>0.3235294118</v>
      </c>
      <c r="AF365" s="2">
        <f t="shared" si="5"/>
        <v>0.1617647059</v>
      </c>
    </row>
    <row r="366">
      <c r="A366" s="1" t="s">
        <v>395</v>
      </c>
      <c r="B366" s="1">
        <v>38.999378</v>
      </c>
      <c r="C366" s="1">
        <v>-77.097882</v>
      </c>
      <c r="D366" s="1" t="str">
        <f>vlookup(A366,'Copy of Geographic Info'!A$1:D$658,3,0)</f>
        <v/>
      </c>
      <c r="E366" s="1">
        <f>vlookup(A366,'When did stations become introd'!365:1366,23,0)</f>
        <v>0</v>
      </c>
      <c r="F366" s="1">
        <v>60.0</v>
      </c>
      <c r="G366" s="1">
        <v>47.0</v>
      </c>
      <c r="H366" s="1">
        <v>43.0</v>
      </c>
      <c r="I366" s="1">
        <v>31.0</v>
      </c>
      <c r="J366" s="1">
        <v>38.0</v>
      </c>
      <c r="K366" s="1">
        <v>39.0</v>
      </c>
      <c r="L366" s="1">
        <v>57.0</v>
      </c>
      <c r="M366" s="1">
        <v>41.0</v>
      </c>
      <c r="N366" s="1">
        <v>53.0</v>
      </c>
      <c r="O366" s="1">
        <v>40.0</v>
      </c>
      <c r="P366" s="1">
        <v>37.0</v>
      </c>
      <c r="Q366" s="1">
        <f t="shared" si="2"/>
        <v>486</v>
      </c>
      <c r="R366" s="1">
        <v>26.0</v>
      </c>
      <c r="S366" s="1">
        <v>17.0</v>
      </c>
      <c r="T366" s="1">
        <v>38.0</v>
      </c>
      <c r="U366" s="1">
        <v>44.0</v>
      </c>
      <c r="V366" s="1">
        <v>42.0</v>
      </c>
      <c r="W366" s="1">
        <v>61.0</v>
      </c>
      <c r="X366" s="1">
        <v>57.0</v>
      </c>
      <c r="Y366" s="1">
        <v>98.0</v>
      </c>
      <c r="Z366" s="1">
        <v>74.0</v>
      </c>
      <c r="AA366">
        <f t="shared" si="3"/>
        <v>457</v>
      </c>
      <c r="AB366" s="1"/>
      <c r="AC366" s="1" t="s">
        <v>395</v>
      </c>
      <c r="AD366" s="2">
        <f t="shared" ref="AD366:AE366" si="368">(Y366-L366)/Y366</f>
        <v>0.4183673469</v>
      </c>
      <c r="AE366" s="2">
        <f t="shared" si="368"/>
        <v>0.4459459459</v>
      </c>
      <c r="AF366" s="2">
        <f t="shared" si="5"/>
        <v>0.4321566464</v>
      </c>
    </row>
    <row r="367">
      <c r="A367" s="1" t="s">
        <v>396</v>
      </c>
      <c r="B367" s="1">
        <v>38.954812</v>
      </c>
      <c r="C367" s="1">
        <v>-77.082426</v>
      </c>
      <c r="D367" s="1" t="str">
        <f>vlookup(A367,'Copy of Geographic Info'!A$1:D$658,3,0)</f>
        <v>Friendship Heights, American University Park, Tenleytown</v>
      </c>
      <c r="E367" s="1">
        <f>vlookup(A367,'When did stations become introd'!366:1367,23,0)</f>
        <v>0</v>
      </c>
      <c r="F367" s="1">
        <v>60.0</v>
      </c>
      <c r="G367" s="1">
        <v>51.0</v>
      </c>
      <c r="H367" s="1">
        <v>63.0</v>
      </c>
      <c r="I367" s="1">
        <v>111.0</v>
      </c>
      <c r="J367" s="1">
        <v>95.0</v>
      </c>
      <c r="K367" s="1">
        <v>95.0</v>
      </c>
      <c r="L367" s="1">
        <v>131.0</v>
      </c>
      <c r="M367" s="1">
        <v>124.0</v>
      </c>
      <c r="N367" s="1">
        <v>120.0</v>
      </c>
      <c r="O367" s="1">
        <v>70.0</v>
      </c>
      <c r="P367" s="1">
        <v>54.0</v>
      </c>
      <c r="Q367" s="1">
        <f t="shared" si="2"/>
        <v>974</v>
      </c>
      <c r="R367" s="1">
        <v>70.0</v>
      </c>
      <c r="S367" s="1">
        <v>27.0</v>
      </c>
      <c r="T367" s="1">
        <v>58.0</v>
      </c>
      <c r="U367" s="1">
        <v>63.0</v>
      </c>
      <c r="V367" s="1">
        <v>55.0</v>
      </c>
      <c r="W367" s="1">
        <v>42.0</v>
      </c>
      <c r="X367" s="1">
        <v>92.0</v>
      </c>
      <c r="Y367" s="1">
        <v>116.0</v>
      </c>
      <c r="Z367" s="1">
        <v>135.0</v>
      </c>
      <c r="AA367">
        <f t="shared" si="3"/>
        <v>658</v>
      </c>
      <c r="AB367" s="1"/>
      <c r="AC367" s="1" t="s">
        <v>396</v>
      </c>
      <c r="AD367" s="2">
        <f t="shared" ref="AD367:AE367" si="369">(Y367-L367)/Y367</f>
        <v>-0.1293103448</v>
      </c>
      <c r="AE367" s="2">
        <f t="shared" si="369"/>
        <v>0.08148148148</v>
      </c>
      <c r="AF367" s="2">
        <f t="shared" si="5"/>
        <v>-0.02391443167</v>
      </c>
    </row>
    <row r="368">
      <c r="A368" s="1" t="s">
        <v>397</v>
      </c>
      <c r="B368" s="1">
        <v>38.843422</v>
      </c>
      <c r="C368" s="1">
        <v>-77.064016</v>
      </c>
      <c r="D368" s="1" t="str">
        <f>vlookup(A368,'Copy of Geographic Info'!A$1:D$658,3,0)</f>
        <v/>
      </c>
      <c r="E368" s="1">
        <f>vlookup(A368,'When did stations become introd'!367:1368,23,0)</f>
        <v>0</v>
      </c>
      <c r="F368" s="1">
        <v>59.0</v>
      </c>
      <c r="G368" s="1">
        <v>44.0</v>
      </c>
      <c r="H368" s="1">
        <v>89.0</v>
      </c>
      <c r="I368" s="1">
        <v>146.0</v>
      </c>
      <c r="J368" s="1">
        <v>149.0</v>
      </c>
      <c r="K368" s="1">
        <v>129.0</v>
      </c>
      <c r="L368" s="1">
        <v>159.0</v>
      </c>
      <c r="M368" s="1">
        <v>116.0</v>
      </c>
      <c r="N368" s="1">
        <v>78.0</v>
      </c>
      <c r="O368" s="1">
        <v>68.0</v>
      </c>
      <c r="P368" s="1">
        <v>30.0</v>
      </c>
      <c r="Q368" s="1">
        <f t="shared" si="2"/>
        <v>1067</v>
      </c>
      <c r="R368" s="1">
        <v>35.0</v>
      </c>
      <c r="S368" s="1">
        <v>26.0</v>
      </c>
      <c r="T368" s="1">
        <v>94.0</v>
      </c>
      <c r="U368" s="1">
        <v>90.0</v>
      </c>
      <c r="V368" s="1">
        <v>84.0</v>
      </c>
      <c r="W368" s="1">
        <v>79.0</v>
      </c>
      <c r="X368" s="1">
        <v>135.0</v>
      </c>
      <c r="Y368" s="1">
        <v>124.0</v>
      </c>
      <c r="Z368" s="1">
        <v>78.0</v>
      </c>
      <c r="AA368">
        <f t="shared" si="3"/>
        <v>745</v>
      </c>
      <c r="AB368" s="1"/>
      <c r="AC368" s="1" t="s">
        <v>397</v>
      </c>
      <c r="AD368" s="2">
        <f t="shared" ref="AD368:AE368" si="370">(Y368-L368)/Y368</f>
        <v>-0.2822580645</v>
      </c>
      <c r="AE368" s="2">
        <f t="shared" si="370"/>
        <v>-0.4871794872</v>
      </c>
      <c r="AF368" s="2">
        <f t="shared" si="5"/>
        <v>-0.3847187758</v>
      </c>
    </row>
    <row r="369">
      <c r="A369" s="1" t="s">
        <v>398</v>
      </c>
      <c r="B369" s="1">
        <v>38.8959545570075</v>
      </c>
      <c r="C369" s="1">
        <v>-76.9678448436025</v>
      </c>
      <c r="D369" s="1" t="str">
        <f>vlookup(A369,'Copy of Geographic Info'!A$1:D$658,3,0)</f>
        <v>Union Station, Stanton Park, Kingman Park</v>
      </c>
      <c r="E369" s="1">
        <f>vlookup(A369,'When did stations become introd'!368:1369,23,0)</f>
        <v>0</v>
      </c>
      <c r="F369" s="1">
        <v>58.0</v>
      </c>
      <c r="G369" s="1">
        <v>37.0</v>
      </c>
      <c r="H369" s="1">
        <v>196.0</v>
      </c>
      <c r="I369" s="1">
        <v>526.0</v>
      </c>
      <c r="J369" s="1">
        <v>619.0</v>
      </c>
      <c r="K369" s="1">
        <v>479.0</v>
      </c>
      <c r="L369" s="1">
        <v>426.0</v>
      </c>
      <c r="M369" s="1">
        <v>474.0</v>
      </c>
      <c r="N369" s="1">
        <v>328.0</v>
      </c>
      <c r="O369" s="1">
        <v>203.0</v>
      </c>
      <c r="P369" s="1">
        <v>144.0</v>
      </c>
      <c r="Q369" s="1">
        <f t="shared" si="2"/>
        <v>3490</v>
      </c>
      <c r="R369" s="1">
        <v>125.0</v>
      </c>
      <c r="S369" s="1">
        <v>84.0</v>
      </c>
      <c r="T369" s="1">
        <v>214.0</v>
      </c>
      <c r="U369" s="1">
        <v>285.0</v>
      </c>
      <c r="V369" s="1">
        <v>308.0</v>
      </c>
      <c r="W369" s="1">
        <v>295.0</v>
      </c>
      <c r="X369" s="1">
        <v>258.0</v>
      </c>
      <c r="Y369" s="1">
        <v>198.0</v>
      </c>
      <c r="Z369" s="1">
        <v>218.0</v>
      </c>
      <c r="AA369">
        <f t="shared" si="3"/>
        <v>1985</v>
      </c>
      <c r="AB369" s="1"/>
      <c r="AC369" s="1" t="s">
        <v>398</v>
      </c>
      <c r="AD369" s="2">
        <f t="shared" ref="AD369:AE369" si="371">(Y369-L369)/Y369</f>
        <v>-1.151515152</v>
      </c>
      <c r="AE369" s="2">
        <f t="shared" si="371"/>
        <v>-1.174311927</v>
      </c>
      <c r="AF369" s="2">
        <f t="shared" si="5"/>
        <v>-1.162913539</v>
      </c>
    </row>
    <row r="370">
      <c r="A370" s="1" t="s">
        <v>399</v>
      </c>
      <c r="B370" s="1">
        <v>38.873219</v>
      </c>
      <c r="C370" s="1">
        <v>-77.082104</v>
      </c>
      <c r="D370" s="1" t="str">
        <f>vlookup(A370,'Copy of Geographic Info'!A$1:D$658,3,0)</f>
        <v/>
      </c>
      <c r="E370" s="1">
        <f>vlookup(A370,'When did stations become introd'!369:1370,23,0)</f>
        <v>0</v>
      </c>
      <c r="F370" s="1">
        <v>58.0</v>
      </c>
      <c r="G370" s="1">
        <v>56.0</v>
      </c>
      <c r="H370" s="1">
        <v>81.0</v>
      </c>
      <c r="I370" s="1">
        <v>88.0</v>
      </c>
      <c r="J370" s="1">
        <v>118.0</v>
      </c>
      <c r="K370" s="1">
        <v>104.0</v>
      </c>
      <c r="L370" s="1">
        <v>101.0</v>
      </c>
      <c r="M370" s="1">
        <v>100.0</v>
      </c>
      <c r="N370" s="1">
        <v>91.0</v>
      </c>
      <c r="O370" s="1">
        <v>40.0</v>
      </c>
      <c r="P370" s="1">
        <v>17.0</v>
      </c>
      <c r="Q370" s="1">
        <f t="shared" si="2"/>
        <v>854</v>
      </c>
      <c r="R370" s="1">
        <v>29.0</v>
      </c>
      <c r="S370" s="1">
        <v>25.0</v>
      </c>
      <c r="T370" s="1">
        <v>51.0</v>
      </c>
      <c r="U370" s="1">
        <v>61.0</v>
      </c>
      <c r="V370" s="1">
        <v>66.0</v>
      </c>
      <c r="W370" s="1">
        <v>54.0</v>
      </c>
      <c r="X370" s="1">
        <v>75.0</v>
      </c>
      <c r="Y370" s="1">
        <v>70.0</v>
      </c>
      <c r="Z370" s="1">
        <v>120.0</v>
      </c>
      <c r="AA370">
        <f t="shared" si="3"/>
        <v>551</v>
      </c>
      <c r="AB370" s="1"/>
      <c r="AC370" s="1" t="s">
        <v>399</v>
      </c>
      <c r="AD370" s="2">
        <f t="shared" ref="AD370:AE370" si="372">(Y370-L370)/Y370</f>
        <v>-0.4428571429</v>
      </c>
      <c r="AE370" s="2">
        <f t="shared" si="372"/>
        <v>0.1666666667</v>
      </c>
      <c r="AF370" s="2">
        <f t="shared" si="5"/>
        <v>-0.1380952381</v>
      </c>
    </row>
    <row r="371">
      <c r="A371" s="1" t="s">
        <v>400</v>
      </c>
      <c r="B371" s="1">
        <v>38.988562</v>
      </c>
      <c r="C371" s="1">
        <v>-77.096539</v>
      </c>
      <c r="D371" s="1" t="str">
        <f>vlookup(A371,'Copy of Geographic Info'!A$1:D$658,3,0)</f>
        <v/>
      </c>
      <c r="E371" s="1">
        <f>vlookup(A371,'When did stations become introd'!370:1371,23,0)</f>
        <v>0</v>
      </c>
      <c r="F371" s="1">
        <v>58.0</v>
      </c>
      <c r="G371" s="1">
        <v>71.0</v>
      </c>
      <c r="H371" s="1">
        <v>85.0</v>
      </c>
      <c r="I371" s="1">
        <v>121.0</v>
      </c>
      <c r="J371" s="1">
        <v>106.0</v>
      </c>
      <c r="K371" s="1">
        <v>100.0</v>
      </c>
      <c r="L371" s="1">
        <v>116.0</v>
      </c>
      <c r="M371" s="1">
        <v>92.0</v>
      </c>
      <c r="N371" s="1">
        <v>69.0</v>
      </c>
      <c r="O371" s="1">
        <v>49.0</v>
      </c>
      <c r="P371" s="1">
        <v>26.0</v>
      </c>
      <c r="Q371" s="1">
        <f t="shared" si="2"/>
        <v>893</v>
      </c>
      <c r="R371" s="1">
        <v>22.0</v>
      </c>
      <c r="S371" s="1">
        <v>20.0</v>
      </c>
      <c r="T371" s="1">
        <v>51.0</v>
      </c>
      <c r="U371" s="1">
        <v>73.0</v>
      </c>
      <c r="V371" s="1">
        <v>62.0</v>
      </c>
      <c r="W371" s="1">
        <v>76.0</v>
      </c>
      <c r="X371" s="1">
        <v>96.0</v>
      </c>
      <c r="Y371" s="1">
        <v>101.0</v>
      </c>
      <c r="Z371" s="1">
        <v>99.0</v>
      </c>
      <c r="AA371">
        <f t="shared" si="3"/>
        <v>600</v>
      </c>
      <c r="AB371" s="1"/>
      <c r="AC371" s="1" t="s">
        <v>400</v>
      </c>
      <c r="AD371" s="2">
        <f t="shared" ref="AD371:AE371" si="373">(Y371-L371)/Y371</f>
        <v>-0.1485148515</v>
      </c>
      <c r="AE371" s="2">
        <f t="shared" si="373"/>
        <v>0.07070707071</v>
      </c>
      <c r="AF371" s="2">
        <f t="shared" si="5"/>
        <v>-0.03890389039</v>
      </c>
    </row>
    <row r="372">
      <c r="A372" s="1" t="s">
        <v>401</v>
      </c>
      <c r="B372" s="1">
        <v>38.9975703333333</v>
      </c>
      <c r="C372" s="1">
        <v>-77.0238655</v>
      </c>
      <c r="D372" s="1" t="str">
        <f>vlookup(A372,'Copy of Geographic Info'!A$1:D$658,3,0)</f>
        <v/>
      </c>
      <c r="E372" s="1">
        <f>vlookup(A372,'When did stations become introd'!371:1372,23,0)</f>
        <v>0</v>
      </c>
      <c r="F372" s="1">
        <v>57.0</v>
      </c>
      <c r="G372" s="1">
        <v>43.0</v>
      </c>
      <c r="H372" s="1">
        <v>38.0</v>
      </c>
      <c r="I372" s="1">
        <v>52.0</v>
      </c>
      <c r="J372" s="1">
        <v>101.0</v>
      </c>
      <c r="K372" s="1">
        <v>94.0</v>
      </c>
      <c r="L372" s="1">
        <v>118.0</v>
      </c>
      <c r="M372" s="1">
        <v>66.0</v>
      </c>
      <c r="N372" s="1">
        <v>60.0</v>
      </c>
      <c r="O372" s="1">
        <v>45.0</v>
      </c>
      <c r="P372" s="1">
        <v>35.0</v>
      </c>
      <c r="Q372" s="1">
        <f t="shared" si="2"/>
        <v>709</v>
      </c>
      <c r="R372" s="1">
        <v>20.0</v>
      </c>
      <c r="S372" s="1">
        <v>10.0</v>
      </c>
      <c r="T372" s="1">
        <v>43.0</v>
      </c>
      <c r="U372" s="1">
        <v>38.0</v>
      </c>
      <c r="V372" s="1">
        <v>59.0</v>
      </c>
      <c r="W372" s="1">
        <v>55.0</v>
      </c>
      <c r="X372" s="1">
        <v>49.0</v>
      </c>
      <c r="Y372" s="1">
        <v>49.0</v>
      </c>
      <c r="Z372" s="1">
        <v>55.0</v>
      </c>
      <c r="AA372">
        <f t="shared" si="3"/>
        <v>378</v>
      </c>
      <c r="AB372" s="1"/>
      <c r="AC372" s="1" t="s">
        <v>401</v>
      </c>
      <c r="AD372" s="2">
        <f t="shared" ref="AD372:AE372" si="374">(Y372-L372)/Y372</f>
        <v>-1.408163265</v>
      </c>
      <c r="AE372" s="2">
        <f t="shared" si="374"/>
        <v>-0.2</v>
      </c>
      <c r="AF372" s="2">
        <f t="shared" si="5"/>
        <v>-0.8040816327</v>
      </c>
    </row>
    <row r="373">
      <c r="A373" s="1" t="s">
        <v>402</v>
      </c>
      <c r="B373" s="1">
        <v>38.8463066666666</v>
      </c>
      <c r="C373" s="1">
        <v>-77.0693565</v>
      </c>
      <c r="D373" s="1" t="str">
        <f>vlookup(A373,'Copy of Geographic Info'!A$1:D$658,3,0)</f>
        <v/>
      </c>
      <c r="E373" s="1">
        <f>vlookup(A373,'When did stations become introd'!372:1373,23,0)</f>
        <v>0</v>
      </c>
      <c r="F373" s="1">
        <v>57.0</v>
      </c>
      <c r="G373" s="1">
        <v>53.0</v>
      </c>
      <c r="H373" s="1">
        <v>105.0</v>
      </c>
      <c r="I373" s="1">
        <v>188.0</v>
      </c>
      <c r="J373" s="1">
        <v>192.0</v>
      </c>
      <c r="K373" s="1">
        <v>176.0</v>
      </c>
      <c r="L373" s="1">
        <v>200.0</v>
      </c>
      <c r="M373" s="1">
        <v>156.0</v>
      </c>
      <c r="N373" s="1">
        <v>138.0</v>
      </c>
      <c r="O373" s="1">
        <v>105.0</v>
      </c>
      <c r="P373" s="1">
        <v>44.0</v>
      </c>
      <c r="Q373" s="1">
        <f t="shared" si="2"/>
        <v>1414</v>
      </c>
      <c r="R373" s="1">
        <v>50.0</v>
      </c>
      <c r="S373" s="1">
        <v>21.0</v>
      </c>
      <c r="T373" s="1">
        <v>102.0</v>
      </c>
      <c r="U373" s="1">
        <v>93.0</v>
      </c>
      <c r="V373" s="1">
        <v>143.0</v>
      </c>
      <c r="W373" s="1">
        <v>162.0</v>
      </c>
      <c r="X373" s="1">
        <v>111.0</v>
      </c>
      <c r="Y373" s="1">
        <v>119.0</v>
      </c>
      <c r="Z373" s="1">
        <v>104.0</v>
      </c>
      <c r="AA373">
        <f t="shared" si="3"/>
        <v>905</v>
      </c>
      <c r="AB373" s="1"/>
      <c r="AC373" s="1" t="s">
        <v>402</v>
      </c>
      <c r="AD373" s="2">
        <f t="shared" ref="AD373:AE373" si="375">(Y373-L373)/Y373</f>
        <v>-0.6806722689</v>
      </c>
      <c r="AE373" s="2">
        <f t="shared" si="375"/>
        <v>-0.5</v>
      </c>
      <c r="AF373" s="2">
        <f t="shared" si="5"/>
        <v>-0.5903361345</v>
      </c>
    </row>
    <row r="374">
      <c r="A374" s="1" t="s">
        <v>403</v>
      </c>
      <c r="B374" s="1">
        <v>38.957037</v>
      </c>
      <c r="C374" s="1">
        <v>-77.359718</v>
      </c>
      <c r="D374" s="1" t="str">
        <f>vlookup(A374,'Copy of Geographic Info'!A$1:D$658,3,0)</f>
        <v/>
      </c>
      <c r="E374" s="1">
        <f>vlookup(A374,'When did stations become introd'!373:1374,23,0)</f>
        <v>0</v>
      </c>
      <c r="F374" s="1">
        <v>56.0</v>
      </c>
      <c r="G374" s="1">
        <v>54.0</v>
      </c>
      <c r="H374" s="1">
        <v>62.0</v>
      </c>
      <c r="I374" s="1">
        <v>98.0</v>
      </c>
      <c r="J374" s="1">
        <v>89.0</v>
      </c>
      <c r="K374" s="1">
        <v>86.0</v>
      </c>
      <c r="L374" s="1">
        <v>72.0</v>
      </c>
      <c r="M374" s="1">
        <v>65.0</v>
      </c>
      <c r="N374" s="1">
        <v>63.0</v>
      </c>
      <c r="O374" s="1">
        <v>35.0</v>
      </c>
      <c r="P374" s="1">
        <v>22.0</v>
      </c>
      <c r="Q374" s="1">
        <f t="shared" si="2"/>
        <v>702</v>
      </c>
      <c r="R374" s="1">
        <v>11.0</v>
      </c>
      <c r="S374" s="1">
        <v>3.0</v>
      </c>
      <c r="T374" s="1">
        <v>46.0</v>
      </c>
      <c r="U374" s="1">
        <v>47.0</v>
      </c>
      <c r="V374" s="1">
        <v>71.0</v>
      </c>
      <c r="W374" s="1">
        <v>59.0</v>
      </c>
      <c r="X374" s="1">
        <v>52.0</v>
      </c>
      <c r="Y374" s="1">
        <v>81.0</v>
      </c>
      <c r="Z374" s="1">
        <v>90.0</v>
      </c>
      <c r="AA374">
        <f t="shared" si="3"/>
        <v>460</v>
      </c>
      <c r="AB374" s="1"/>
      <c r="AC374" s="1" t="s">
        <v>403</v>
      </c>
      <c r="AD374" s="2">
        <f t="shared" ref="AD374:AE374" si="376">(Y374-L374)/Y374</f>
        <v>0.1111111111</v>
      </c>
      <c r="AE374" s="2">
        <f t="shared" si="376"/>
        <v>0.2777777778</v>
      </c>
      <c r="AF374" s="2">
        <f t="shared" si="5"/>
        <v>0.1944444444</v>
      </c>
    </row>
    <row r="375">
      <c r="A375" s="1" t="s">
        <v>404</v>
      </c>
      <c r="B375" s="1">
        <v>38.86612</v>
      </c>
      <c r="C375" s="1">
        <v>-77.08787</v>
      </c>
      <c r="D375" s="1" t="str">
        <f>vlookup(A375,'Copy of Geographic Info'!A$1:D$658,3,0)</f>
        <v/>
      </c>
      <c r="E375" s="1">
        <f>vlookup(A375,'When did stations become introd'!374:1375,23,0)</f>
        <v>0</v>
      </c>
      <c r="F375" s="1">
        <v>55.0</v>
      </c>
      <c r="G375" s="1">
        <v>40.0</v>
      </c>
      <c r="H375" s="1">
        <v>72.0</v>
      </c>
      <c r="I375" s="1">
        <v>77.0</v>
      </c>
      <c r="J375" s="1">
        <v>115.0</v>
      </c>
      <c r="K375" s="1">
        <v>115.0</v>
      </c>
      <c r="L375" s="1">
        <v>127.0</v>
      </c>
      <c r="M375" s="1">
        <v>76.0</v>
      </c>
      <c r="N375" s="1">
        <v>83.0</v>
      </c>
      <c r="O375" s="1">
        <v>52.0</v>
      </c>
      <c r="P375" s="1">
        <v>14.0</v>
      </c>
      <c r="Q375" s="1">
        <f t="shared" si="2"/>
        <v>826</v>
      </c>
      <c r="R375" s="1">
        <v>21.0</v>
      </c>
      <c r="S375" s="1">
        <v>15.0</v>
      </c>
      <c r="T375" s="1">
        <v>68.0</v>
      </c>
      <c r="U375" s="1">
        <v>71.0</v>
      </c>
      <c r="V375" s="1">
        <v>97.0</v>
      </c>
      <c r="W375" s="1">
        <v>108.0</v>
      </c>
      <c r="X375" s="1">
        <v>94.0</v>
      </c>
      <c r="Y375" s="1">
        <v>134.0</v>
      </c>
      <c r="Z375" s="1">
        <v>139.0</v>
      </c>
      <c r="AA375">
        <f t="shared" si="3"/>
        <v>747</v>
      </c>
      <c r="AB375" s="1"/>
      <c r="AC375" s="1" t="s">
        <v>404</v>
      </c>
      <c r="AD375" s="2">
        <f t="shared" ref="AD375:AE375" si="377">(Y375-L375)/Y375</f>
        <v>0.05223880597</v>
      </c>
      <c r="AE375" s="2">
        <f t="shared" si="377"/>
        <v>0.4532374101</v>
      </c>
      <c r="AF375" s="2">
        <f t="shared" si="5"/>
        <v>0.252738108</v>
      </c>
    </row>
    <row r="376">
      <c r="A376" s="1" t="s">
        <v>405</v>
      </c>
      <c r="B376" s="1">
        <v>38.9575208333333</v>
      </c>
      <c r="C376" s="1">
        <v>-77.0023093333333</v>
      </c>
      <c r="D376" s="1" t="str">
        <f>vlookup(A376,'Copy of Geographic Info'!A$1:D$658,3,0)</f>
        <v>Lamont Riggs, Queens Chapel, Fort Totten, Pleasant Hill</v>
      </c>
      <c r="E376" s="1">
        <f>vlookup(A376,'When did stations become introd'!375:1376,23,0)</f>
        <v>0</v>
      </c>
      <c r="F376" s="1">
        <v>55.0</v>
      </c>
      <c r="G376" s="1">
        <v>50.0</v>
      </c>
      <c r="H376" s="1">
        <v>72.0</v>
      </c>
      <c r="I376" s="1">
        <v>104.0</v>
      </c>
      <c r="J376" s="1">
        <v>148.0</v>
      </c>
      <c r="K376" s="1">
        <v>154.0</v>
      </c>
      <c r="L376" s="1">
        <v>203.0</v>
      </c>
      <c r="M376" s="1">
        <v>153.0</v>
      </c>
      <c r="N376" s="1">
        <v>78.0</v>
      </c>
      <c r="O376" s="1">
        <v>54.0</v>
      </c>
      <c r="P376" s="1">
        <v>26.0</v>
      </c>
      <c r="Q376" s="1">
        <f t="shared" si="2"/>
        <v>1097</v>
      </c>
      <c r="R376" s="1">
        <v>46.0</v>
      </c>
      <c r="S376" s="1">
        <v>33.0</v>
      </c>
      <c r="T376" s="1">
        <v>57.0</v>
      </c>
      <c r="U376" s="1">
        <v>79.0</v>
      </c>
      <c r="V376" s="1">
        <v>102.0</v>
      </c>
      <c r="W376" s="1">
        <v>45.0</v>
      </c>
      <c r="X376" s="1">
        <v>78.0</v>
      </c>
      <c r="Y376" s="1">
        <v>69.0</v>
      </c>
      <c r="Z376" s="1">
        <v>73.0</v>
      </c>
      <c r="AA376">
        <f t="shared" si="3"/>
        <v>582</v>
      </c>
      <c r="AB376" s="1"/>
      <c r="AC376" s="1" t="s">
        <v>405</v>
      </c>
      <c r="AD376" s="2">
        <f t="shared" ref="AD376:AE376" si="378">(Y376-L376)/Y376</f>
        <v>-1.942028986</v>
      </c>
      <c r="AE376" s="2">
        <f t="shared" si="378"/>
        <v>-1.095890411</v>
      </c>
      <c r="AF376" s="2">
        <f t="shared" si="5"/>
        <v>-1.518959698</v>
      </c>
    </row>
    <row r="377">
      <c r="A377" s="1" t="s">
        <v>406</v>
      </c>
      <c r="B377" s="1">
        <v>39.04873</v>
      </c>
      <c r="C377" s="1">
        <v>-77.1257</v>
      </c>
      <c r="D377" s="1" t="str">
        <f>vlookup(A377,'Copy of Geographic Info'!A$1:D$658,3,0)</f>
        <v/>
      </c>
      <c r="E377" s="1">
        <f>vlookup(A377,'When did stations become introd'!376:1377,23,0)</f>
        <v>0</v>
      </c>
      <c r="F377" s="1">
        <v>55.0</v>
      </c>
      <c r="G377" s="1">
        <v>53.0</v>
      </c>
      <c r="H377" s="1">
        <v>30.0</v>
      </c>
      <c r="I377" s="1">
        <v>1.0</v>
      </c>
      <c r="J377" s="1">
        <v>3.0</v>
      </c>
      <c r="K377" s="1">
        <v>13.0</v>
      </c>
      <c r="L377" s="1">
        <v>11.0</v>
      </c>
      <c r="M377" s="1">
        <v>13.0</v>
      </c>
      <c r="N377" s="1">
        <v>8.0</v>
      </c>
      <c r="O377" s="1">
        <v>14.0</v>
      </c>
      <c r="P377" s="1">
        <v>3.0</v>
      </c>
      <c r="Q377" s="1">
        <f t="shared" si="2"/>
        <v>204</v>
      </c>
      <c r="R377" s="1">
        <v>4.0</v>
      </c>
      <c r="S377" s="1">
        <v>6.0</v>
      </c>
      <c r="T377" s="1">
        <v>18.0</v>
      </c>
      <c r="U377" s="1">
        <v>33.0</v>
      </c>
      <c r="V377" s="1">
        <v>18.0</v>
      </c>
      <c r="W377" s="1">
        <v>38.0</v>
      </c>
      <c r="X377" s="1">
        <v>15.0</v>
      </c>
      <c r="Y377" s="1">
        <v>15.0</v>
      </c>
      <c r="Z377" s="1">
        <v>26.0</v>
      </c>
      <c r="AA377">
        <f t="shared" si="3"/>
        <v>173</v>
      </c>
      <c r="AB377" s="1"/>
      <c r="AC377" s="1" t="s">
        <v>406</v>
      </c>
      <c r="AD377" s="2">
        <f t="shared" ref="AD377:AE377" si="379">(Y377-L377)/Y377</f>
        <v>0.2666666667</v>
      </c>
      <c r="AE377" s="2">
        <f t="shared" si="379"/>
        <v>0.5</v>
      </c>
      <c r="AF377" s="2">
        <f t="shared" si="5"/>
        <v>0.3833333333</v>
      </c>
    </row>
    <row r="378">
      <c r="A378" s="1" t="s">
        <v>407</v>
      </c>
      <c r="B378" s="1">
        <v>38.8447518333333</v>
      </c>
      <c r="C378" s="1">
        <v>-76.9878463333333</v>
      </c>
      <c r="D378" s="1" t="str">
        <f>vlookup(A378,'Copy of Geographic Info'!A$1:D$658,3,0)</f>
        <v>Douglas, Shipley Terrace</v>
      </c>
      <c r="E378" s="1">
        <f>vlookup(A378,'When did stations become introd'!377:1378,23,0)</f>
        <v>0</v>
      </c>
      <c r="F378" s="1">
        <v>54.0</v>
      </c>
      <c r="G378" s="1">
        <v>26.0</v>
      </c>
      <c r="H378" s="1">
        <v>28.0</v>
      </c>
      <c r="I378" s="1">
        <v>59.0</v>
      </c>
      <c r="J378" s="1">
        <v>82.0</v>
      </c>
      <c r="K378" s="1">
        <v>98.0</v>
      </c>
      <c r="L378" s="1">
        <v>115.0</v>
      </c>
      <c r="M378" s="1">
        <v>71.0</v>
      </c>
      <c r="N378" s="1">
        <v>39.0</v>
      </c>
      <c r="O378" s="1">
        <v>23.0</v>
      </c>
      <c r="P378" s="1">
        <v>15.0</v>
      </c>
      <c r="Q378" s="1">
        <f t="shared" si="2"/>
        <v>610</v>
      </c>
      <c r="R378" s="1">
        <v>14.0</v>
      </c>
      <c r="S378" s="1">
        <v>1.0</v>
      </c>
      <c r="T378" s="1">
        <v>16.0</v>
      </c>
      <c r="U378" s="1">
        <v>27.0</v>
      </c>
      <c r="V378" s="1">
        <v>34.0</v>
      </c>
      <c r="W378" s="1">
        <v>39.0</v>
      </c>
      <c r="X378" s="1">
        <v>56.0</v>
      </c>
      <c r="Y378" s="1">
        <v>92.0</v>
      </c>
      <c r="Z378" s="1">
        <v>111.0</v>
      </c>
      <c r="AA378">
        <f t="shared" si="3"/>
        <v>390</v>
      </c>
      <c r="AB378" s="1"/>
      <c r="AC378" s="1" t="s">
        <v>407</v>
      </c>
      <c r="AD378" s="2">
        <f t="shared" ref="AD378:AE378" si="380">(Y378-L378)/Y378</f>
        <v>-0.25</v>
      </c>
      <c r="AE378" s="2">
        <f t="shared" si="380"/>
        <v>0.3603603604</v>
      </c>
      <c r="AF378" s="2">
        <f t="shared" si="5"/>
        <v>0.05518018018</v>
      </c>
    </row>
    <row r="379">
      <c r="A379" s="1" t="s">
        <v>408</v>
      </c>
      <c r="B379" s="1">
        <v>39.062041</v>
      </c>
      <c r="C379" s="1">
        <v>-77.120776</v>
      </c>
      <c r="D379" s="1" t="str">
        <f>vlookup(A379,'Copy of Geographic Info'!A$1:D$658,3,0)</f>
        <v/>
      </c>
      <c r="E379" s="1">
        <f>vlookup(A379,'When did stations become introd'!378:1379,23,0)</f>
        <v>0</v>
      </c>
      <c r="F379" s="1">
        <v>54.0</v>
      </c>
      <c r="G379" s="1">
        <v>41.0</v>
      </c>
      <c r="H379" s="1">
        <v>31.0</v>
      </c>
      <c r="I379" s="1">
        <v>27.0</v>
      </c>
      <c r="J379" s="1">
        <v>38.0</v>
      </c>
      <c r="K379" s="1">
        <v>39.0</v>
      </c>
      <c r="L379" s="1">
        <v>67.0</v>
      </c>
      <c r="M379" s="1">
        <v>41.0</v>
      </c>
      <c r="N379" s="1">
        <v>37.0</v>
      </c>
      <c r="O379" s="1">
        <v>13.0</v>
      </c>
      <c r="P379" s="1">
        <v>13.0</v>
      </c>
      <c r="Q379" s="1">
        <f t="shared" si="2"/>
        <v>401</v>
      </c>
      <c r="R379" s="1">
        <v>7.0</v>
      </c>
      <c r="S379" s="1">
        <v>2.0</v>
      </c>
      <c r="T379" s="1">
        <v>5.0</v>
      </c>
      <c r="U379" s="1">
        <v>16.0</v>
      </c>
      <c r="V379" s="1">
        <v>26.0</v>
      </c>
      <c r="W379" s="1">
        <v>27.0</v>
      </c>
      <c r="X379" s="1">
        <v>30.0</v>
      </c>
      <c r="Y379" s="1">
        <v>30.0</v>
      </c>
      <c r="Z379" s="1">
        <v>49.0</v>
      </c>
      <c r="AA379">
        <f t="shared" si="3"/>
        <v>192</v>
      </c>
      <c r="AB379" s="1"/>
      <c r="AC379" s="1" t="s">
        <v>408</v>
      </c>
      <c r="AD379" s="2">
        <f t="shared" ref="AD379:AE379" si="381">(Y379-L379)/Y379</f>
        <v>-1.233333333</v>
      </c>
      <c r="AE379" s="2">
        <f t="shared" si="381"/>
        <v>0.1632653061</v>
      </c>
      <c r="AF379" s="2">
        <f t="shared" si="5"/>
        <v>-0.5350340136</v>
      </c>
    </row>
    <row r="380">
      <c r="A380" s="1" t="s">
        <v>409</v>
      </c>
      <c r="B380" s="1">
        <v>38.886048</v>
      </c>
      <c r="C380" s="1">
        <v>-77.142317</v>
      </c>
      <c r="D380" s="1" t="str">
        <f>vlookup(A380,'Copy of Geographic Info'!A$1:D$658,3,0)</f>
        <v/>
      </c>
      <c r="E380" s="1">
        <f>vlookup(A380,'When did stations become introd'!379:1380,23,0)</f>
        <v>0</v>
      </c>
      <c r="F380" s="1">
        <v>54.0</v>
      </c>
      <c r="G380" s="1">
        <v>31.0</v>
      </c>
      <c r="H380" s="1">
        <v>25.0</v>
      </c>
      <c r="I380" s="1">
        <v>35.0</v>
      </c>
      <c r="J380" s="1">
        <v>42.0</v>
      </c>
      <c r="K380" s="1">
        <v>23.0</v>
      </c>
      <c r="L380" s="1">
        <v>28.0</v>
      </c>
      <c r="M380" s="1">
        <v>22.0</v>
      </c>
      <c r="N380" s="1">
        <v>32.0</v>
      </c>
      <c r="O380" s="1">
        <v>24.0</v>
      </c>
      <c r="P380" s="1">
        <v>9.0</v>
      </c>
      <c r="Q380" s="1">
        <f t="shared" si="2"/>
        <v>325</v>
      </c>
      <c r="R380" s="1">
        <v>11.0</v>
      </c>
      <c r="S380" s="1">
        <v>7.0</v>
      </c>
      <c r="T380" s="1">
        <v>15.0</v>
      </c>
      <c r="U380" s="1">
        <v>20.0</v>
      </c>
      <c r="V380" s="1">
        <v>45.0</v>
      </c>
      <c r="W380" s="1">
        <v>36.0</v>
      </c>
      <c r="X380" s="1">
        <v>25.0</v>
      </c>
      <c r="Y380" s="1">
        <v>31.0</v>
      </c>
      <c r="Z380" s="1">
        <v>26.0</v>
      </c>
      <c r="AA380">
        <f t="shared" si="3"/>
        <v>216</v>
      </c>
      <c r="AB380" s="1"/>
      <c r="AC380" s="1" t="s">
        <v>409</v>
      </c>
      <c r="AD380" s="2">
        <f t="shared" ref="AD380:AE380" si="382">(Y380-L380)/Y380</f>
        <v>0.09677419355</v>
      </c>
      <c r="AE380" s="2">
        <f t="shared" si="382"/>
        <v>0.1538461538</v>
      </c>
      <c r="AF380" s="2">
        <f t="shared" si="5"/>
        <v>0.1253101737</v>
      </c>
    </row>
    <row r="381">
      <c r="A381" s="1" t="s">
        <v>410</v>
      </c>
      <c r="B381" s="1">
        <v>39.0383706666666</v>
      </c>
      <c r="C381" s="1">
        <v>-77.050964</v>
      </c>
      <c r="D381" s="1" t="str">
        <f>vlookup(A381,'Copy of Geographic Info'!A$1:D$658,3,0)</f>
        <v/>
      </c>
      <c r="E381" s="1">
        <f>vlookup(A381,'When did stations become introd'!380:1381,23,0)</f>
        <v>0</v>
      </c>
      <c r="F381" s="1">
        <v>53.0</v>
      </c>
      <c r="G381" s="1">
        <v>29.0</v>
      </c>
      <c r="H381" s="1">
        <v>21.0</v>
      </c>
      <c r="I381" s="1">
        <v>26.0</v>
      </c>
      <c r="J381" s="1">
        <v>34.0</v>
      </c>
      <c r="K381" s="1">
        <v>31.0</v>
      </c>
      <c r="L381" s="1">
        <v>50.0</v>
      </c>
      <c r="M381" s="1">
        <v>37.0</v>
      </c>
      <c r="N381" s="1">
        <v>44.0</v>
      </c>
      <c r="O381" s="1">
        <v>30.0</v>
      </c>
      <c r="P381" s="1">
        <v>15.0</v>
      </c>
      <c r="Q381" s="1">
        <f t="shared" si="2"/>
        <v>370</v>
      </c>
      <c r="R381" s="1">
        <v>14.0</v>
      </c>
      <c r="S381" s="1">
        <v>12.0</v>
      </c>
      <c r="T381" s="1">
        <v>25.0</v>
      </c>
      <c r="U381" s="1">
        <v>42.0</v>
      </c>
      <c r="V381" s="1">
        <v>39.0</v>
      </c>
      <c r="W381" s="1">
        <v>31.0</v>
      </c>
      <c r="X381" s="1">
        <v>36.0</v>
      </c>
      <c r="Y381" s="1">
        <v>31.0</v>
      </c>
      <c r="Z381" s="1">
        <v>40.0</v>
      </c>
      <c r="AA381">
        <f t="shared" si="3"/>
        <v>270</v>
      </c>
      <c r="AB381" s="1"/>
      <c r="AC381" s="1" t="s">
        <v>410</v>
      </c>
      <c r="AD381" s="2">
        <f t="shared" ref="AD381:AE381" si="383">(Y381-L381)/Y381</f>
        <v>-0.6129032258</v>
      </c>
      <c r="AE381" s="2">
        <f t="shared" si="383"/>
        <v>0.075</v>
      </c>
      <c r="AF381" s="2">
        <f t="shared" si="5"/>
        <v>-0.2689516129</v>
      </c>
    </row>
    <row r="382">
      <c r="A382" s="1" t="s">
        <v>411</v>
      </c>
      <c r="B382" s="1">
        <v>38.812711</v>
      </c>
      <c r="C382" s="1">
        <v>-77.061715</v>
      </c>
      <c r="D382" s="1" t="str">
        <f>vlookup(A382,'Copy of Geographic Info'!A$1:D$658,3,0)</f>
        <v/>
      </c>
      <c r="E382" s="1">
        <f>vlookup(A382,'When did stations become introd'!381:1382,23,0)</f>
        <v>0</v>
      </c>
      <c r="F382" s="1">
        <v>52.0</v>
      </c>
      <c r="G382" s="1">
        <v>36.0</v>
      </c>
      <c r="H382" s="1">
        <v>36.0</v>
      </c>
      <c r="I382" s="1">
        <v>52.0</v>
      </c>
      <c r="J382" s="1">
        <v>68.0</v>
      </c>
      <c r="K382" s="1">
        <v>48.0</v>
      </c>
      <c r="L382" s="1">
        <v>61.0</v>
      </c>
      <c r="M382" s="1">
        <v>61.0</v>
      </c>
      <c r="N382" s="1">
        <v>73.0</v>
      </c>
      <c r="O382" s="1">
        <v>49.0</v>
      </c>
      <c r="P382" s="1">
        <v>34.0</v>
      </c>
      <c r="Q382" s="1">
        <f t="shared" si="2"/>
        <v>570</v>
      </c>
      <c r="R382" s="1">
        <v>30.0</v>
      </c>
      <c r="S382" s="1">
        <v>13.0</v>
      </c>
      <c r="T382" s="1">
        <v>39.0</v>
      </c>
      <c r="U382" s="1">
        <v>37.0</v>
      </c>
      <c r="V382" s="1">
        <v>13.0</v>
      </c>
      <c r="Y382" s="1">
        <v>37.0</v>
      </c>
      <c r="Z382" s="1">
        <v>44.0</v>
      </c>
      <c r="AA382">
        <f t="shared" si="3"/>
        <v>213</v>
      </c>
      <c r="AB382" s="1"/>
      <c r="AC382" s="1" t="s">
        <v>411</v>
      </c>
      <c r="AD382" s="2">
        <f t="shared" ref="AD382:AE382" si="384">(Y382-L382)/Y382</f>
        <v>-0.6486486486</v>
      </c>
      <c r="AE382" s="2">
        <f t="shared" si="384"/>
        <v>-0.3863636364</v>
      </c>
      <c r="AF382" s="2">
        <f t="shared" si="5"/>
        <v>-0.5175061425</v>
      </c>
    </row>
    <row r="383">
      <c r="A383" s="1" t="s">
        <v>412</v>
      </c>
      <c r="B383" s="1">
        <v>38.865553</v>
      </c>
      <c r="C383" s="1">
        <v>-77.05003</v>
      </c>
      <c r="D383" s="1" t="str">
        <f>vlookup(A383,'Copy of Geographic Info'!A$1:D$658,3,0)</f>
        <v/>
      </c>
      <c r="E383" s="1">
        <f>vlookup(A383,'When did stations become introd'!382:1383,23,0)</f>
        <v>0</v>
      </c>
      <c r="F383" s="1">
        <v>52.0</v>
      </c>
      <c r="G383" s="1">
        <v>66.0</v>
      </c>
      <c r="H383" s="1">
        <v>86.0</v>
      </c>
      <c r="I383" s="1">
        <v>150.0</v>
      </c>
      <c r="J383" s="1">
        <v>135.0</v>
      </c>
      <c r="K383" s="1">
        <v>110.0</v>
      </c>
      <c r="L383" s="1">
        <v>109.0</v>
      </c>
      <c r="M383" s="1">
        <v>103.0</v>
      </c>
      <c r="N383" s="1">
        <v>97.0</v>
      </c>
      <c r="O383" s="1">
        <v>93.0</v>
      </c>
      <c r="P383" s="1">
        <v>63.0</v>
      </c>
      <c r="Q383" s="1">
        <f t="shared" si="2"/>
        <v>1064</v>
      </c>
      <c r="R383" s="1">
        <v>62.0</v>
      </c>
      <c r="S383" s="1">
        <v>20.0</v>
      </c>
      <c r="T383" s="1">
        <v>76.0</v>
      </c>
      <c r="U383" s="1">
        <v>72.0</v>
      </c>
      <c r="V383" s="1">
        <v>72.0</v>
      </c>
      <c r="W383" s="1">
        <v>90.0</v>
      </c>
      <c r="X383" s="1">
        <v>115.0</v>
      </c>
      <c r="Y383" s="1">
        <v>100.0</v>
      </c>
      <c r="Z383" s="1">
        <v>83.0</v>
      </c>
      <c r="AA383">
        <f t="shared" si="3"/>
        <v>690</v>
      </c>
      <c r="AB383" s="1"/>
      <c r="AC383" s="1" t="s">
        <v>412</v>
      </c>
      <c r="AD383" s="2">
        <f t="shared" ref="AD383:AE383" si="385">(Y383-L383)/Y383</f>
        <v>-0.09</v>
      </c>
      <c r="AE383" s="2">
        <f t="shared" si="385"/>
        <v>-0.2409638554</v>
      </c>
      <c r="AF383" s="2">
        <f t="shared" si="5"/>
        <v>-0.1654819277</v>
      </c>
    </row>
    <row r="384">
      <c r="A384" s="1" t="s">
        <v>413</v>
      </c>
      <c r="B384" s="1">
        <v>38.9387381666666</v>
      </c>
      <c r="C384" s="1">
        <v>-76.9972661666666</v>
      </c>
      <c r="D384" s="1" t="str">
        <f>vlookup(A384,'Copy of Geographic Info'!A$1:D$658,3,0)</f>
        <v>North Michigan Park, Michigan Park, University Heights</v>
      </c>
      <c r="E384" s="1">
        <f>vlookup(A384,'When did stations become introd'!383:1384,23,0)</f>
        <v>0</v>
      </c>
      <c r="F384" s="1">
        <v>52.0</v>
      </c>
      <c r="G384" s="1">
        <v>62.0</v>
      </c>
      <c r="H384" s="1">
        <v>55.0</v>
      </c>
      <c r="I384" s="1">
        <v>89.0</v>
      </c>
      <c r="J384" s="1">
        <v>138.0</v>
      </c>
      <c r="K384" s="1">
        <v>104.0</v>
      </c>
      <c r="L384" s="1">
        <v>113.0</v>
      </c>
      <c r="M384" s="1">
        <v>124.0</v>
      </c>
      <c r="N384" s="1">
        <v>155.0</v>
      </c>
      <c r="O384" s="1">
        <v>113.0</v>
      </c>
      <c r="P384" s="1">
        <v>15.0</v>
      </c>
      <c r="Q384" s="1">
        <f t="shared" si="2"/>
        <v>1020</v>
      </c>
      <c r="R384" s="1">
        <v>25.0</v>
      </c>
      <c r="S384" s="1">
        <v>54.0</v>
      </c>
      <c r="T384" s="1">
        <v>92.0</v>
      </c>
      <c r="U384" s="1">
        <v>168.0</v>
      </c>
      <c r="V384" s="1">
        <v>91.0</v>
      </c>
      <c r="W384" s="1">
        <v>105.0</v>
      </c>
      <c r="X384" s="1">
        <v>120.0</v>
      </c>
      <c r="Y384" s="1">
        <v>139.0</v>
      </c>
      <c r="Z384" s="1">
        <v>229.0</v>
      </c>
      <c r="AA384">
        <f t="shared" si="3"/>
        <v>1023</v>
      </c>
      <c r="AB384" s="1"/>
      <c r="AC384" s="1" t="s">
        <v>413</v>
      </c>
      <c r="AD384" s="2">
        <f t="shared" ref="AD384:AE384" si="386">(Y384-L384)/Y384</f>
        <v>0.1870503597</v>
      </c>
      <c r="AE384" s="2">
        <f t="shared" si="386"/>
        <v>0.4585152838</v>
      </c>
      <c r="AF384" s="2">
        <f t="shared" si="5"/>
        <v>0.3227828218</v>
      </c>
    </row>
    <row r="385">
      <c r="A385" s="1" t="s">
        <v>414</v>
      </c>
      <c r="B385" s="1">
        <v>38.946182</v>
      </c>
      <c r="C385" s="1">
        <v>-77.08059</v>
      </c>
      <c r="D385" s="1" t="str">
        <f>vlookup(A385,'Copy of Geographic Info'!A$1:D$658,3,0)</f>
        <v>Friendship Heights, American University Park, Tenleytown</v>
      </c>
      <c r="E385" s="1">
        <f>vlookup(A385,'When did stations become introd'!384:1385,23,0)</f>
        <v>0</v>
      </c>
      <c r="F385" s="1">
        <v>52.0</v>
      </c>
      <c r="G385" s="1">
        <v>45.0</v>
      </c>
      <c r="H385" s="1">
        <v>58.0</v>
      </c>
      <c r="I385" s="1">
        <v>36.0</v>
      </c>
      <c r="J385" s="1">
        <v>49.0</v>
      </c>
      <c r="K385" s="1">
        <v>49.0</v>
      </c>
      <c r="L385" s="1">
        <v>93.0</v>
      </c>
      <c r="M385" s="1">
        <v>97.0</v>
      </c>
      <c r="N385" s="1">
        <v>75.0</v>
      </c>
      <c r="O385" s="1">
        <v>47.0</v>
      </c>
      <c r="P385" s="1">
        <v>23.0</v>
      </c>
      <c r="Q385" s="1">
        <f t="shared" si="2"/>
        <v>624</v>
      </c>
      <c r="R385" s="1">
        <v>36.0</v>
      </c>
      <c r="S385" s="1">
        <v>3.0</v>
      </c>
      <c r="T385" s="1">
        <v>22.0</v>
      </c>
      <c r="U385" s="1">
        <v>26.0</v>
      </c>
      <c r="V385" s="1">
        <v>22.0</v>
      </c>
      <c r="W385" s="1">
        <v>41.0</v>
      </c>
      <c r="X385" s="1">
        <v>44.0</v>
      </c>
      <c r="Y385" s="1">
        <v>93.0</v>
      </c>
      <c r="Z385" s="1">
        <v>177.0</v>
      </c>
      <c r="AA385">
        <f t="shared" si="3"/>
        <v>464</v>
      </c>
      <c r="AB385" s="1"/>
      <c r="AC385" s="1" t="s">
        <v>414</v>
      </c>
      <c r="AD385" s="2">
        <f t="shared" ref="AD385:AE385" si="387">(Y385-L385)/Y385</f>
        <v>0</v>
      </c>
      <c r="AE385" s="2">
        <f t="shared" si="387"/>
        <v>0.4519774011</v>
      </c>
      <c r="AF385" s="2">
        <f t="shared" si="5"/>
        <v>0.2259887006</v>
      </c>
    </row>
    <row r="386">
      <c r="A386" s="1" t="s">
        <v>415</v>
      </c>
      <c r="B386" s="1">
        <v>38.876695</v>
      </c>
      <c r="C386" s="1">
        <v>-77.112982</v>
      </c>
      <c r="D386" s="1" t="str">
        <f>vlookup(A386,'Copy of Geographic Info'!A$1:D$658,3,0)</f>
        <v/>
      </c>
      <c r="E386" s="1">
        <f>vlookup(A386,'When did stations become introd'!385:1386,23,0)</f>
        <v>0</v>
      </c>
      <c r="F386" s="1">
        <v>51.0</v>
      </c>
      <c r="G386" s="1">
        <v>53.0</v>
      </c>
      <c r="H386" s="1">
        <v>76.0</v>
      </c>
      <c r="I386" s="1">
        <v>150.0</v>
      </c>
      <c r="J386" s="1">
        <v>105.0</v>
      </c>
      <c r="K386" s="1">
        <v>126.0</v>
      </c>
      <c r="L386" s="1">
        <v>102.0</v>
      </c>
      <c r="M386" s="1">
        <v>121.0</v>
      </c>
      <c r="N386" s="1">
        <v>89.0</v>
      </c>
      <c r="O386" s="1">
        <v>63.0</v>
      </c>
      <c r="P386" s="1">
        <v>24.0</v>
      </c>
      <c r="Q386" s="1">
        <f t="shared" si="2"/>
        <v>960</v>
      </c>
      <c r="R386" s="1">
        <v>24.0</v>
      </c>
      <c r="S386" s="1">
        <v>29.0</v>
      </c>
      <c r="T386" s="1">
        <v>40.0</v>
      </c>
      <c r="U386" s="1">
        <v>69.0</v>
      </c>
      <c r="V386" s="1">
        <v>107.0</v>
      </c>
      <c r="W386" s="1">
        <v>98.0</v>
      </c>
      <c r="X386" s="1">
        <v>69.0</v>
      </c>
      <c r="Y386" s="1">
        <v>83.0</v>
      </c>
      <c r="Z386" s="1">
        <v>109.0</v>
      </c>
      <c r="AA386">
        <f t="shared" si="3"/>
        <v>628</v>
      </c>
      <c r="AB386" s="1"/>
      <c r="AC386" s="1" t="s">
        <v>415</v>
      </c>
      <c r="AD386" s="2">
        <f t="shared" ref="AD386:AE386" si="388">(Y386-L386)/Y386</f>
        <v>-0.2289156627</v>
      </c>
      <c r="AE386" s="2">
        <f t="shared" si="388"/>
        <v>-0.1100917431</v>
      </c>
      <c r="AF386" s="2">
        <f t="shared" si="5"/>
        <v>-0.1695037029</v>
      </c>
    </row>
    <row r="387">
      <c r="A387" s="1" t="s">
        <v>416</v>
      </c>
      <c r="B387" s="1">
        <v>38.965742</v>
      </c>
      <c r="C387" s="1">
        <v>-76.954803</v>
      </c>
      <c r="D387" s="1" t="str">
        <f>vlookup(A387,'Copy of Geographic Info'!A$1:D$658,3,0)</f>
        <v/>
      </c>
      <c r="E387" s="1">
        <f>vlookup(A387,'When did stations become introd'!386:1387,23,0)</f>
        <v>0</v>
      </c>
      <c r="F387" s="1">
        <v>50.0</v>
      </c>
      <c r="G387" s="1">
        <v>53.0</v>
      </c>
      <c r="H387" s="1">
        <v>49.0</v>
      </c>
      <c r="I387" s="1">
        <v>88.0</v>
      </c>
      <c r="J387" s="1">
        <v>93.0</v>
      </c>
      <c r="K387" s="1">
        <v>132.0</v>
      </c>
      <c r="L387" s="1">
        <v>104.0</v>
      </c>
      <c r="M387" s="1">
        <v>134.0</v>
      </c>
      <c r="N387" s="1">
        <v>114.0</v>
      </c>
      <c r="O387" s="1">
        <v>46.0</v>
      </c>
      <c r="P387" s="1">
        <v>28.0</v>
      </c>
      <c r="Q387" s="1">
        <f t="shared" si="2"/>
        <v>891</v>
      </c>
      <c r="R387" s="1">
        <v>37.0</v>
      </c>
      <c r="S387" s="1">
        <v>21.0</v>
      </c>
      <c r="T387" s="1">
        <v>45.0</v>
      </c>
      <c r="U387" s="1">
        <v>39.0</v>
      </c>
      <c r="V387" s="1">
        <v>59.0</v>
      </c>
      <c r="W387" s="1">
        <v>61.0</v>
      </c>
      <c r="X387" s="1">
        <v>53.0</v>
      </c>
      <c r="Y387" s="1">
        <v>83.0</v>
      </c>
      <c r="Z387" s="1">
        <v>84.0</v>
      </c>
      <c r="AA387">
        <f t="shared" si="3"/>
        <v>482</v>
      </c>
      <c r="AB387" s="1"/>
      <c r="AC387" s="1" t="s">
        <v>416</v>
      </c>
      <c r="AD387" s="2">
        <f t="shared" ref="AD387:AE387" si="389">(Y387-L387)/Y387</f>
        <v>-0.2530120482</v>
      </c>
      <c r="AE387" s="2">
        <f t="shared" si="389"/>
        <v>-0.5952380952</v>
      </c>
      <c r="AF387" s="2">
        <f t="shared" si="5"/>
        <v>-0.4241250717</v>
      </c>
    </row>
    <row r="388">
      <c r="A388" s="1" t="s">
        <v>417</v>
      </c>
      <c r="B388" s="1">
        <v>38.873057</v>
      </c>
      <c r="C388" s="1">
        <v>-76.971015</v>
      </c>
      <c r="D388" s="1" t="str">
        <f>vlookup(A388,'Copy of Geographic Info'!A$1:D$658,3,0)</f>
        <v>Twining, Fairlawn, Randle Highlands, Penn Branch, Fort Davis Park, Fort Dupont</v>
      </c>
      <c r="E388" s="1">
        <f>vlookup(A388,'When did stations become introd'!387:1388,23,0)</f>
        <v>0</v>
      </c>
      <c r="F388" s="1">
        <v>48.0</v>
      </c>
      <c r="G388" s="1">
        <v>50.0</v>
      </c>
      <c r="H388" s="1">
        <v>78.0</v>
      </c>
      <c r="I388" s="1">
        <v>120.0</v>
      </c>
      <c r="J388" s="1">
        <v>156.0</v>
      </c>
      <c r="K388" s="1">
        <v>140.0</v>
      </c>
      <c r="L388" s="1">
        <v>96.0</v>
      </c>
      <c r="M388" s="1">
        <v>69.0</v>
      </c>
      <c r="N388" s="1">
        <v>48.0</v>
      </c>
      <c r="O388" s="1">
        <v>46.0</v>
      </c>
      <c r="P388" s="1">
        <v>44.0</v>
      </c>
      <c r="Q388" s="1">
        <f t="shared" si="2"/>
        <v>895</v>
      </c>
      <c r="R388" s="1">
        <v>38.0</v>
      </c>
      <c r="S388" s="1">
        <v>26.0</v>
      </c>
      <c r="T388" s="1">
        <v>45.0</v>
      </c>
      <c r="U388" s="1">
        <v>88.0</v>
      </c>
      <c r="V388" s="1">
        <v>87.0</v>
      </c>
      <c r="W388" s="1">
        <v>73.0</v>
      </c>
      <c r="X388" s="1">
        <v>62.0</v>
      </c>
      <c r="Y388" s="1">
        <v>51.0</v>
      </c>
      <c r="Z388" s="1">
        <v>68.0</v>
      </c>
      <c r="AA388">
        <f t="shared" si="3"/>
        <v>538</v>
      </c>
      <c r="AB388" s="1"/>
      <c r="AC388" s="1" t="s">
        <v>417</v>
      </c>
      <c r="AD388" s="2">
        <f t="shared" ref="AD388:AE388" si="390">(Y388-L388)/Y388</f>
        <v>-0.8823529412</v>
      </c>
      <c r="AE388" s="2">
        <f t="shared" si="390"/>
        <v>-0.01470588235</v>
      </c>
      <c r="AF388" s="2">
        <f t="shared" si="5"/>
        <v>-0.4485294118</v>
      </c>
    </row>
    <row r="389">
      <c r="A389" s="1" t="s">
        <v>418</v>
      </c>
      <c r="B389" s="1">
        <v>39.04317</v>
      </c>
      <c r="C389" s="1">
        <v>-77.1135</v>
      </c>
      <c r="D389" s="1" t="str">
        <f>vlookup(A389,'Copy of Geographic Info'!A$1:D$658,3,0)</f>
        <v/>
      </c>
      <c r="E389" s="1">
        <f>vlookup(A389,'When did stations become introd'!388:1389,23,0)</f>
        <v>0</v>
      </c>
      <c r="F389" s="1">
        <v>48.0</v>
      </c>
      <c r="G389" s="1">
        <v>42.0</v>
      </c>
      <c r="H389" s="1">
        <v>70.0</v>
      </c>
      <c r="I389" s="1">
        <v>105.0</v>
      </c>
      <c r="J389" s="1">
        <v>125.0</v>
      </c>
      <c r="K389" s="1">
        <v>104.0</v>
      </c>
      <c r="L389" s="1">
        <v>106.0</v>
      </c>
      <c r="M389" s="1">
        <v>122.0</v>
      </c>
      <c r="N389" s="1">
        <v>68.0</v>
      </c>
      <c r="O389" s="1">
        <v>65.0</v>
      </c>
      <c r="P389" s="1">
        <v>26.0</v>
      </c>
      <c r="Q389" s="1">
        <f t="shared" si="2"/>
        <v>881</v>
      </c>
      <c r="R389" s="1">
        <v>39.0</v>
      </c>
      <c r="S389" s="1">
        <v>17.0</v>
      </c>
      <c r="T389" s="1">
        <v>47.0</v>
      </c>
      <c r="U389" s="1">
        <v>42.0</v>
      </c>
      <c r="V389" s="1">
        <v>65.0</v>
      </c>
      <c r="W389" s="1">
        <v>68.0</v>
      </c>
      <c r="X389" s="1">
        <v>81.0</v>
      </c>
      <c r="Y389" s="1">
        <v>107.0</v>
      </c>
      <c r="Z389" s="1">
        <v>124.0</v>
      </c>
      <c r="AA389">
        <f t="shared" si="3"/>
        <v>590</v>
      </c>
      <c r="AB389" s="1"/>
      <c r="AC389" s="1" t="s">
        <v>418</v>
      </c>
      <c r="AD389" s="2">
        <f t="shared" ref="AD389:AE389" si="391">(Y389-L389)/Y389</f>
        <v>0.009345794393</v>
      </c>
      <c r="AE389" s="2">
        <f t="shared" si="391"/>
        <v>0.01612903226</v>
      </c>
      <c r="AF389" s="2">
        <f t="shared" si="5"/>
        <v>0.01273741333</v>
      </c>
    </row>
    <row r="390">
      <c r="A390" s="1" t="s">
        <v>419</v>
      </c>
      <c r="B390" s="1">
        <v>38.87335</v>
      </c>
      <c r="C390" s="1">
        <v>-76.9834</v>
      </c>
      <c r="D390" s="1" t="str">
        <f>vlookup(A390,'Copy of Geographic Info'!A$1:D$658,3,0)</f>
        <v>Twining, Fairlawn, Randle Highlands, Penn Branch, Fort Davis Park, Fort Dupont</v>
      </c>
      <c r="E390" s="1">
        <f>vlookup(A390,'When did stations become introd'!389:1390,23,0)</f>
        <v>0</v>
      </c>
      <c r="F390" s="1">
        <v>48.0</v>
      </c>
      <c r="G390" s="1">
        <v>53.0</v>
      </c>
      <c r="H390" s="1">
        <v>187.0</v>
      </c>
      <c r="I390" s="1">
        <v>1016.0</v>
      </c>
      <c r="J390" s="1">
        <v>1148.0</v>
      </c>
      <c r="K390" s="1">
        <v>891.0</v>
      </c>
      <c r="L390" s="1">
        <v>677.0</v>
      </c>
      <c r="M390" s="1">
        <v>624.0</v>
      </c>
      <c r="N390" s="1">
        <v>469.0</v>
      </c>
      <c r="O390" s="1">
        <v>229.0</v>
      </c>
      <c r="P390" s="1">
        <v>96.0</v>
      </c>
      <c r="Q390" s="1">
        <f t="shared" si="2"/>
        <v>5438</v>
      </c>
      <c r="R390" s="1">
        <v>126.0</v>
      </c>
      <c r="S390" s="1">
        <v>103.0</v>
      </c>
      <c r="T390" s="1">
        <v>321.0</v>
      </c>
      <c r="U390" s="1">
        <v>306.0</v>
      </c>
      <c r="V390" s="1">
        <v>313.0</v>
      </c>
      <c r="W390" s="1">
        <v>316.0</v>
      </c>
      <c r="X390" s="1">
        <v>296.0</v>
      </c>
      <c r="Y390" s="1">
        <v>207.0</v>
      </c>
      <c r="Z390" s="1">
        <v>200.0</v>
      </c>
      <c r="AA390">
        <f t="shared" si="3"/>
        <v>2188</v>
      </c>
      <c r="AB390" s="1"/>
      <c r="AC390" s="1" t="s">
        <v>419</v>
      </c>
      <c r="AD390" s="2">
        <f t="shared" ref="AD390:AE390" si="392">(Y390-L390)/Y390</f>
        <v>-2.270531401</v>
      </c>
      <c r="AE390" s="2">
        <f t="shared" si="392"/>
        <v>-2.12</v>
      </c>
      <c r="AF390" s="2">
        <f t="shared" si="5"/>
        <v>-2.1952657</v>
      </c>
    </row>
    <row r="391">
      <c r="A391" s="1" t="s">
        <v>420</v>
      </c>
      <c r="B391" s="1">
        <v>38.7859025</v>
      </c>
      <c r="C391" s="1">
        <v>-77.016722</v>
      </c>
      <c r="D391" s="1" t="str">
        <f>vlookup(A391,'Copy of Geographic Info'!A$1:D$658,3,0)</f>
        <v/>
      </c>
      <c r="E391" s="1">
        <f>vlookup(A391,'When did stations become introd'!390:1391,23,0)</f>
        <v>0</v>
      </c>
      <c r="F391" s="1">
        <v>47.0</v>
      </c>
      <c r="G391" s="1">
        <v>56.0</v>
      </c>
      <c r="H391" s="1">
        <v>96.0</v>
      </c>
      <c r="I391" s="1">
        <v>370.0</v>
      </c>
      <c r="J391" s="1">
        <v>714.0</v>
      </c>
      <c r="K391" s="1">
        <v>508.0</v>
      </c>
      <c r="L391" s="1">
        <v>468.0</v>
      </c>
      <c r="M391" s="1">
        <v>341.0</v>
      </c>
      <c r="N391" s="1">
        <v>283.0</v>
      </c>
      <c r="O391" s="1">
        <v>157.0</v>
      </c>
      <c r="P391" s="1">
        <v>62.0</v>
      </c>
      <c r="Q391" s="1">
        <f t="shared" si="2"/>
        <v>3102</v>
      </c>
      <c r="R391" s="1">
        <v>58.0</v>
      </c>
      <c r="S391" s="1">
        <v>27.0</v>
      </c>
      <c r="T391" s="1">
        <v>213.0</v>
      </c>
      <c r="U391" s="1">
        <v>259.0</v>
      </c>
      <c r="V391" s="1">
        <v>307.0</v>
      </c>
      <c r="W391" s="1">
        <v>305.0</v>
      </c>
      <c r="X391" s="1">
        <v>290.0</v>
      </c>
      <c r="Y391" s="1">
        <v>262.0</v>
      </c>
      <c r="Z391" s="1">
        <v>214.0</v>
      </c>
      <c r="AA391">
        <f t="shared" si="3"/>
        <v>1935</v>
      </c>
      <c r="AB391" s="1"/>
      <c r="AC391" s="1" t="s">
        <v>420</v>
      </c>
      <c r="AD391" s="2">
        <f t="shared" ref="AD391:AE391" si="393">(Y391-L391)/Y391</f>
        <v>-0.786259542</v>
      </c>
      <c r="AE391" s="2">
        <f t="shared" si="393"/>
        <v>-0.5934579439</v>
      </c>
      <c r="AF391" s="2">
        <f t="shared" si="5"/>
        <v>-0.689858743</v>
      </c>
    </row>
    <row r="392">
      <c r="A392" s="1" t="s">
        <v>421</v>
      </c>
      <c r="B392" s="1">
        <v>38.8638861666666</v>
      </c>
      <c r="C392" s="1">
        <v>-77.0803068333333</v>
      </c>
      <c r="D392" s="1" t="str">
        <f>vlookup(A392,'Copy of Geographic Info'!A$1:D$658,3,0)</f>
        <v/>
      </c>
      <c r="E392" s="1">
        <f>vlookup(A392,'When did stations become introd'!391:1392,23,0)</f>
        <v>0</v>
      </c>
      <c r="F392" s="1">
        <v>47.0</v>
      </c>
      <c r="G392" s="1">
        <v>56.0</v>
      </c>
      <c r="H392" s="1">
        <v>68.0</v>
      </c>
      <c r="I392" s="1">
        <v>186.0</v>
      </c>
      <c r="J392" s="1">
        <v>166.0</v>
      </c>
      <c r="K392" s="1">
        <v>138.0</v>
      </c>
      <c r="L392" s="1">
        <v>164.0</v>
      </c>
      <c r="M392" s="1">
        <v>98.0</v>
      </c>
      <c r="N392" s="1">
        <v>77.0</v>
      </c>
      <c r="O392" s="1">
        <v>40.0</v>
      </c>
      <c r="P392" s="1">
        <v>30.0</v>
      </c>
      <c r="Q392" s="1">
        <f t="shared" si="2"/>
        <v>1070</v>
      </c>
      <c r="R392" s="1">
        <v>37.0</v>
      </c>
      <c r="S392" s="1">
        <v>20.0</v>
      </c>
      <c r="T392" s="1">
        <v>51.0</v>
      </c>
      <c r="U392" s="1">
        <v>60.0</v>
      </c>
      <c r="V392" s="1">
        <v>69.0</v>
      </c>
      <c r="W392" s="1">
        <v>72.0</v>
      </c>
      <c r="X392" s="1">
        <v>90.0</v>
      </c>
      <c r="Y392" s="1">
        <v>127.0</v>
      </c>
      <c r="Z392" s="1">
        <v>105.0</v>
      </c>
      <c r="AA392">
        <f t="shared" si="3"/>
        <v>631</v>
      </c>
      <c r="AB392" s="1"/>
      <c r="AC392" s="1" t="s">
        <v>421</v>
      </c>
      <c r="AD392" s="2">
        <f t="shared" ref="AD392:AE392" si="394">(Y392-L392)/Y392</f>
        <v>-0.2913385827</v>
      </c>
      <c r="AE392" s="2">
        <f t="shared" si="394"/>
        <v>0.06666666667</v>
      </c>
      <c r="AF392" s="2">
        <f t="shared" si="5"/>
        <v>-0.112335958</v>
      </c>
    </row>
    <row r="393">
      <c r="A393" s="1" t="s">
        <v>422</v>
      </c>
      <c r="B393" s="1">
        <v>38.9170815</v>
      </c>
      <c r="C393" s="1">
        <v>-77.095683</v>
      </c>
      <c r="D393" s="1" t="str">
        <f>vlookup(A393,'Copy of Geographic Info'!A$1:D$658,3,0)</f>
        <v>Spring Valley, Palisades, Wesley Heights, Foxhall Crescent, Foxhall Village, Georgetown Reservoir</v>
      </c>
      <c r="E393" s="1">
        <f>vlookup(A393,'When did stations become introd'!392:1393,23,0)</f>
        <v>0</v>
      </c>
      <c r="F393" s="1">
        <v>46.0</v>
      </c>
      <c r="G393" s="1">
        <v>30.0</v>
      </c>
      <c r="H393" s="1">
        <v>75.0</v>
      </c>
      <c r="I393" s="1">
        <v>188.0</v>
      </c>
      <c r="J393" s="1">
        <v>148.0</v>
      </c>
      <c r="K393" s="1">
        <v>166.0</v>
      </c>
      <c r="L393" s="1">
        <v>140.0</v>
      </c>
      <c r="M393" s="1">
        <v>202.0</v>
      </c>
      <c r="N393" s="1">
        <v>149.0</v>
      </c>
      <c r="O393" s="1">
        <v>128.0</v>
      </c>
      <c r="P393" s="1">
        <v>91.0</v>
      </c>
      <c r="Q393" s="1">
        <f t="shared" si="2"/>
        <v>1363</v>
      </c>
      <c r="R393" s="1">
        <v>72.0</v>
      </c>
      <c r="S393" s="1">
        <v>50.0</v>
      </c>
      <c r="T393" s="1">
        <v>100.0</v>
      </c>
      <c r="U393" s="1">
        <v>84.0</v>
      </c>
      <c r="V393" s="1">
        <v>112.0</v>
      </c>
      <c r="W393" s="1">
        <v>156.0</v>
      </c>
      <c r="X393" s="1">
        <v>139.0</v>
      </c>
      <c r="Y393" s="1">
        <v>178.0</v>
      </c>
      <c r="Z393" s="1">
        <v>191.0</v>
      </c>
      <c r="AA393">
        <f t="shared" si="3"/>
        <v>1082</v>
      </c>
      <c r="AB393" s="1"/>
      <c r="AC393" s="1" t="s">
        <v>422</v>
      </c>
      <c r="AD393" s="2">
        <f t="shared" ref="AD393:AE393" si="395">(Y393-L393)/Y393</f>
        <v>0.2134831461</v>
      </c>
      <c r="AE393" s="2">
        <f t="shared" si="395"/>
        <v>-0.05759162304</v>
      </c>
      <c r="AF393" s="2">
        <f t="shared" si="5"/>
        <v>0.07794576152</v>
      </c>
    </row>
    <row r="394">
      <c r="A394" s="1" t="s">
        <v>423</v>
      </c>
      <c r="B394" s="1">
        <v>39.0432663333333</v>
      </c>
      <c r="C394" s="1">
        <v>-77.0530576666666</v>
      </c>
      <c r="D394" s="1" t="str">
        <f>vlookup(A394,'Copy of Geographic Info'!A$1:D$658,3,0)</f>
        <v/>
      </c>
      <c r="E394" s="1">
        <f>vlookup(A394,'When did stations become introd'!393:1394,23,0)</f>
        <v>0</v>
      </c>
      <c r="F394" s="1">
        <v>46.0</v>
      </c>
      <c r="G394" s="1">
        <v>20.0</v>
      </c>
      <c r="H394" s="1">
        <v>24.0</v>
      </c>
      <c r="I394" s="1">
        <v>24.0</v>
      </c>
      <c r="J394" s="1">
        <v>30.0</v>
      </c>
      <c r="K394" s="1">
        <v>31.0</v>
      </c>
      <c r="L394" s="1">
        <v>19.0</v>
      </c>
      <c r="M394" s="1">
        <v>16.0</v>
      </c>
      <c r="N394" s="1">
        <v>16.0</v>
      </c>
      <c r="O394" s="1">
        <v>11.0</v>
      </c>
      <c r="P394" s="1">
        <v>12.0</v>
      </c>
      <c r="Q394" s="1">
        <f t="shared" si="2"/>
        <v>249</v>
      </c>
      <c r="R394" s="1">
        <v>8.0</v>
      </c>
      <c r="S394" s="1">
        <v>7.0</v>
      </c>
      <c r="T394" s="1">
        <v>53.0</v>
      </c>
      <c r="U394" s="1">
        <v>32.0</v>
      </c>
      <c r="V394" s="1">
        <v>34.0</v>
      </c>
      <c r="W394" s="1">
        <v>20.0</v>
      </c>
      <c r="X394" s="1">
        <v>23.0</v>
      </c>
      <c r="Y394" s="1">
        <v>21.0</v>
      </c>
      <c r="Z394" s="1">
        <v>28.0</v>
      </c>
      <c r="AA394">
        <f t="shared" si="3"/>
        <v>226</v>
      </c>
      <c r="AB394" s="1"/>
      <c r="AC394" s="1" t="s">
        <v>423</v>
      </c>
      <c r="AD394" s="2">
        <f t="shared" ref="AD394:AE394" si="396">(Y394-L394)/Y394</f>
        <v>0.09523809524</v>
      </c>
      <c r="AE394" s="2">
        <f t="shared" si="396"/>
        <v>0.4285714286</v>
      </c>
      <c r="AF394" s="2">
        <f t="shared" si="5"/>
        <v>0.2619047619</v>
      </c>
    </row>
    <row r="395">
      <c r="A395" s="1" t="s">
        <v>424</v>
      </c>
      <c r="B395" s="1">
        <v>39.06219</v>
      </c>
      <c r="C395" s="1">
        <v>-77.129235</v>
      </c>
      <c r="D395" s="1" t="str">
        <f>vlookup(A395,'Copy of Geographic Info'!A$1:D$658,3,0)</f>
        <v/>
      </c>
      <c r="E395" s="1">
        <f>vlookup(A395,'When did stations become introd'!394:1395,23,0)</f>
        <v>0</v>
      </c>
      <c r="F395" s="1">
        <v>46.0</v>
      </c>
      <c r="G395" s="1">
        <v>11.0</v>
      </c>
      <c r="H395" s="1">
        <v>28.0</v>
      </c>
      <c r="I395" s="1">
        <v>38.0</v>
      </c>
      <c r="J395" s="1">
        <v>51.0</v>
      </c>
      <c r="K395" s="1">
        <v>49.0</v>
      </c>
      <c r="L395" s="1">
        <v>69.0</v>
      </c>
      <c r="M395" s="1">
        <v>41.0</v>
      </c>
      <c r="N395" s="1">
        <v>25.0</v>
      </c>
      <c r="O395" s="1">
        <v>19.0</v>
      </c>
      <c r="P395" s="1">
        <v>9.0</v>
      </c>
      <c r="Q395" s="1">
        <f t="shared" si="2"/>
        <v>386</v>
      </c>
      <c r="R395" s="1">
        <v>1.0</v>
      </c>
      <c r="S395" s="1">
        <v>5.0</v>
      </c>
      <c r="T395" s="1">
        <v>5.0</v>
      </c>
      <c r="U395" s="1">
        <v>22.0</v>
      </c>
      <c r="V395" s="1">
        <v>20.0</v>
      </c>
      <c r="W395" s="1">
        <v>27.0</v>
      </c>
      <c r="X395" s="1">
        <v>31.0</v>
      </c>
      <c r="Y395" s="1">
        <v>24.0</v>
      </c>
      <c r="Z395" s="1">
        <v>29.0</v>
      </c>
      <c r="AA395">
        <f t="shared" si="3"/>
        <v>164</v>
      </c>
      <c r="AB395" s="1"/>
      <c r="AC395" s="1" t="s">
        <v>424</v>
      </c>
      <c r="AD395" s="2">
        <f t="shared" ref="AD395:AE395" si="397">(Y395-L395)/Y395</f>
        <v>-1.875</v>
      </c>
      <c r="AE395" s="2">
        <f t="shared" si="397"/>
        <v>-0.4137931034</v>
      </c>
      <c r="AF395" s="2">
        <f t="shared" si="5"/>
        <v>-1.144396552</v>
      </c>
    </row>
    <row r="396">
      <c r="A396" s="1" t="s">
        <v>425</v>
      </c>
      <c r="B396" s="1">
        <v>38.98954</v>
      </c>
      <c r="C396" s="1">
        <v>-77.098029</v>
      </c>
      <c r="D396" s="1" t="str">
        <f>vlookup(A396,'Copy of Geographic Info'!A$1:D$658,3,0)</f>
        <v/>
      </c>
      <c r="E396" s="1">
        <f>vlookup(A396,'When did stations become introd'!395:1396,23,0)</f>
        <v>0</v>
      </c>
      <c r="F396" s="1">
        <v>45.0</v>
      </c>
      <c r="G396" s="1">
        <v>49.0</v>
      </c>
      <c r="H396" s="1">
        <v>70.0</v>
      </c>
      <c r="I396" s="1">
        <v>54.0</v>
      </c>
      <c r="J396" s="1">
        <v>52.0</v>
      </c>
      <c r="K396" s="1">
        <v>76.0</v>
      </c>
      <c r="L396" s="1">
        <v>64.0</v>
      </c>
      <c r="M396" s="1">
        <v>86.0</v>
      </c>
      <c r="N396" s="1">
        <v>57.0</v>
      </c>
      <c r="O396" s="1">
        <v>46.0</v>
      </c>
      <c r="P396" s="1">
        <v>29.0</v>
      </c>
      <c r="Q396" s="1">
        <f t="shared" si="2"/>
        <v>628</v>
      </c>
      <c r="R396" s="1">
        <v>38.0</v>
      </c>
      <c r="S396" s="1">
        <v>16.0</v>
      </c>
      <c r="T396" s="1">
        <v>46.0</v>
      </c>
      <c r="U396" s="1">
        <v>40.0</v>
      </c>
      <c r="V396" s="1">
        <v>77.0</v>
      </c>
      <c r="W396" s="1">
        <v>82.0</v>
      </c>
      <c r="X396" s="1">
        <v>137.0</v>
      </c>
      <c r="Y396" s="1">
        <v>124.0</v>
      </c>
      <c r="Z396" s="1">
        <v>96.0</v>
      </c>
      <c r="AA396">
        <f t="shared" si="3"/>
        <v>656</v>
      </c>
      <c r="AB396" s="1"/>
      <c r="AC396" s="1" t="s">
        <v>425</v>
      </c>
      <c r="AD396" s="2">
        <f t="shared" ref="AD396:AE396" si="398">(Y396-L396)/Y396</f>
        <v>0.4838709677</v>
      </c>
      <c r="AE396" s="2">
        <f t="shared" si="398"/>
        <v>0.1041666667</v>
      </c>
      <c r="AF396" s="2">
        <f t="shared" si="5"/>
        <v>0.2940188172</v>
      </c>
    </row>
    <row r="397">
      <c r="A397" s="1" t="s">
        <v>426</v>
      </c>
      <c r="B397" s="1">
        <v>38.86559</v>
      </c>
      <c r="C397" s="1">
        <v>-76.952103</v>
      </c>
      <c r="D397" s="1" t="str">
        <f>vlookup(A397,'Copy of Geographic Info'!A$1:D$658,3,0)</f>
        <v>Twining, Fairlawn, Randle Highlands, Penn Branch, Fort Davis Park, Fort Dupont</v>
      </c>
      <c r="E397" s="1">
        <f>vlookup(A397,'When did stations become introd'!396:1397,23,0)</f>
        <v>0</v>
      </c>
      <c r="F397" s="1">
        <v>44.0</v>
      </c>
      <c r="G397" s="1">
        <v>30.0</v>
      </c>
      <c r="H397" s="1">
        <v>33.0</v>
      </c>
      <c r="I397" s="1">
        <v>56.0</v>
      </c>
      <c r="J397" s="1">
        <v>82.0</v>
      </c>
      <c r="K397" s="1">
        <v>89.0</v>
      </c>
      <c r="L397" s="1">
        <v>53.0</v>
      </c>
      <c r="M397" s="1">
        <v>29.0</v>
      </c>
      <c r="N397" s="1">
        <v>9.0</v>
      </c>
      <c r="O397" s="1">
        <v>12.0</v>
      </c>
      <c r="P397" s="1">
        <v>11.0</v>
      </c>
      <c r="Q397" s="1">
        <f t="shared" si="2"/>
        <v>448</v>
      </c>
      <c r="R397" s="1">
        <v>17.0</v>
      </c>
      <c r="S397" s="1">
        <v>13.0</v>
      </c>
      <c r="T397" s="1">
        <v>14.0</v>
      </c>
      <c r="U397" s="1">
        <v>13.0</v>
      </c>
      <c r="V397" s="1">
        <v>11.0</v>
      </c>
      <c r="W397" s="1">
        <v>4.0</v>
      </c>
      <c r="X397" s="1">
        <v>17.0</v>
      </c>
      <c r="Y397" s="1">
        <v>43.0</v>
      </c>
      <c r="Z397" s="1">
        <v>33.0</v>
      </c>
      <c r="AA397">
        <f t="shared" si="3"/>
        <v>165</v>
      </c>
      <c r="AB397" s="1"/>
      <c r="AC397" s="1" t="s">
        <v>426</v>
      </c>
      <c r="AD397" s="2">
        <f t="shared" ref="AD397:AE397" si="399">(Y397-L397)/Y397</f>
        <v>-0.2325581395</v>
      </c>
      <c r="AE397" s="2">
        <f t="shared" si="399"/>
        <v>0.1212121212</v>
      </c>
      <c r="AF397" s="2">
        <f t="shared" si="5"/>
        <v>-0.05567300916</v>
      </c>
    </row>
    <row r="398">
      <c r="A398" s="1" t="s">
        <v>427</v>
      </c>
      <c r="B398" s="1">
        <v>38.989705</v>
      </c>
      <c r="C398" s="1">
        <v>-77.023883</v>
      </c>
      <c r="D398" s="1" t="str">
        <f>vlookup(A398,'Copy of Geographic Info'!A$1:D$658,3,0)</f>
        <v/>
      </c>
      <c r="E398" s="1">
        <f>vlookup(A398,'When did stations become introd'!397:1398,23,0)</f>
        <v>0</v>
      </c>
      <c r="F398" s="1">
        <v>44.0</v>
      </c>
      <c r="G398" s="1">
        <v>52.0</v>
      </c>
      <c r="H398" s="1">
        <v>50.0</v>
      </c>
      <c r="I398" s="1">
        <v>66.0</v>
      </c>
      <c r="J398" s="1">
        <v>49.0</v>
      </c>
      <c r="K398" s="1">
        <v>45.0</v>
      </c>
      <c r="L398" s="1">
        <v>60.0</v>
      </c>
      <c r="M398" s="1">
        <v>49.0</v>
      </c>
      <c r="N398" s="1">
        <v>58.0</v>
      </c>
      <c r="O398" s="1">
        <v>55.0</v>
      </c>
      <c r="P398" s="1">
        <v>54.0</v>
      </c>
      <c r="Q398" s="1">
        <f t="shared" si="2"/>
        <v>582</v>
      </c>
      <c r="R398" s="1">
        <v>49.0</v>
      </c>
      <c r="S398" s="1">
        <v>34.0</v>
      </c>
      <c r="T398" s="1">
        <v>54.0</v>
      </c>
      <c r="U398" s="1">
        <v>65.0</v>
      </c>
      <c r="V398" s="1">
        <v>57.0</v>
      </c>
      <c r="W398" s="1">
        <v>96.0</v>
      </c>
      <c r="X398" s="1">
        <v>62.0</v>
      </c>
      <c r="Y398" s="1">
        <v>74.0</v>
      </c>
      <c r="Z398" s="1">
        <v>113.0</v>
      </c>
      <c r="AA398">
        <f t="shared" si="3"/>
        <v>604</v>
      </c>
      <c r="AB398" s="1"/>
      <c r="AC398" s="1" t="s">
        <v>427</v>
      </c>
      <c r="AD398" s="2">
        <f t="shared" ref="AD398:AE398" si="400">(Y398-L398)/Y398</f>
        <v>0.1891891892</v>
      </c>
      <c r="AE398" s="2">
        <f t="shared" si="400"/>
        <v>0.5663716814</v>
      </c>
      <c r="AF398" s="2">
        <f t="shared" si="5"/>
        <v>0.3777804353</v>
      </c>
    </row>
    <row r="399">
      <c r="A399" s="1" t="s">
        <v>428</v>
      </c>
      <c r="B399" s="1">
        <v>38.955349</v>
      </c>
      <c r="C399" s="1">
        <v>-76.968084</v>
      </c>
      <c r="D399" s="1" t="str">
        <f>vlookup(A399,'Copy of Geographic Info'!A$1:D$658,3,0)</f>
        <v/>
      </c>
      <c r="E399" s="1">
        <f>vlookup(A399,'When did stations become introd'!398:1399,23,0)</f>
        <v>0</v>
      </c>
      <c r="F399" s="1">
        <v>44.0</v>
      </c>
      <c r="G399" s="1">
        <v>51.0</v>
      </c>
      <c r="H399" s="1">
        <v>64.0</v>
      </c>
      <c r="I399" s="1">
        <v>104.0</v>
      </c>
      <c r="J399" s="1">
        <v>97.0</v>
      </c>
      <c r="K399" s="1">
        <v>125.0</v>
      </c>
      <c r="L399" s="1">
        <v>130.0</v>
      </c>
      <c r="M399" s="1">
        <v>128.0</v>
      </c>
      <c r="N399" s="1">
        <v>94.0</v>
      </c>
      <c r="O399" s="1">
        <v>53.0</v>
      </c>
      <c r="P399" s="1">
        <v>45.0</v>
      </c>
      <c r="Q399" s="1">
        <f t="shared" si="2"/>
        <v>935</v>
      </c>
      <c r="R399" s="1">
        <v>32.0</v>
      </c>
      <c r="S399" s="1">
        <v>21.0</v>
      </c>
      <c r="T399" s="1">
        <v>54.0</v>
      </c>
      <c r="U399" s="1">
        <v>121.0</v>
      </c>
      <c r="V399" s="1">
        <v>107.0</v>
      </c>
      <c r="W399" s="1">
        <v>56.0</v>
      </c>
      <c r="X399" s="1">
        <v>75.0</v>
      </c>
      <c r="Y399" s="1">
        <v>69.0</v>
      </c>
      <c r="Z399" s="1">
        <v>113.0</v>
      </c>
      <c r="AA399">
        <f t="shared" si="3"/>
        <v>648</v>
      </c>
      <c r="AB399" s="1"/>
      <c r="AC399" s="1" t="s">
        <v>428</v>
      </c>
      <c r="AD399" s="2">
        <f t="shared" ref="AD399:AE399" si="401">(Y399-L399)/Y399</f>
        <v>-0.884057971</v>
      </c>
      <c r="AE399" s="2">
        <f t="shared" si="401"/>
        <v>-0.1327433628</v>
      </c>
      <c r="AF399" s="2">
        <f t="shared" si="5"/>
        <v>-0.5084006669</v>
      </c>
    </row>
    <row r="400">
      <c r="A400" s="1" t="s">
        <v>429</v>
      </c>
      <c r="B400" s="1">
        <v>38.84736</v>
      </c>
      <c r="C400" s="1">
        <v>-77.095431</v>
      </c>
      <c r="D400" s="1" t="str">
        <f>vlookup(A400,'Copy of Geographic Info'!A$1:D$658,3,0)</f>
        <v/>
      </c>
      <c r="E400" s="1">
        <f>vlookup(A400,'When did stations become introd'!399:1400,23,0)</f>
        <v>0</v>
      </c>
      <c r="F400" s="1">
        <v>43.0</v>
      </c>
      <c r="G400" s="1">
        <v>46.0</v>
      </c>
      <c r="H400" s="1">
        <v>66.0</v>
      </c>
      <c r="I400" s="1">
        <v>189.0</v>
      </c>
      <c r="J400" s="1">
        <v>180.0</v>
      </c>
      <c r="K400" s="1">
        <v>233.0</v>
      </c>
      <c r="L400" s="1">
        <v>178.0</v>
      </c>
      <c r="M400" s="1">
        <v>135.0</v>
      </c>
      <c r="N400" s="1">
        <v>88.0</v>
      </c>
      <c r="O400" s="1">
        <v>86.0</v>
      </c>
      <c r="P400" s="1">
        <v>43.0</v>
      </c>
      <c r="Q400" s="1">
        <f t="shared" si="2"/>
        <v>1287</v>
      </c>
      <c r="R400" s="1">
        <v>33.0</v>
      </c>
      <c r="S400" s="1">
        <v>41.0</v>
      </c>
      <c r="T400" s="1">
        <v>69.0</v>
      </c>
      <c r="U400" s="1">
        <v>105.0</v>
      </c>
      <c r="V400" s="1">
        <v>87.0</v>
      </c>
      <c r="W400" s="1">
        <v>94.0</v>
      </c>
      <c r="X400" s="1">
        <v>108.0</v>
      </c>
      <c r="Y400" s="1">
        <v>124.0</v>
      </c>
      <c r="Z400" s="1">
        <v>107.0</v>
      </c>
      <c r="AA400">
        <f t="shared" si="3"/>
        <v>768</v>
      </c>
      <c r="AB400" s="1"/>
      <c r="AC400" s="1" t="s">
        <v>429</v>
      </c>
      <c r="AD400" s="2">
        <f t="shared" ref="AD400:AE400" si="402">(Y400-L400)/Y400</f>
        <v>-0.435483871</v>
      </c>
      <c r="AE400" s="2">
        <f t="shared" si="402"/>
        <v>-0.261682243</v>
      </c>
      <c r="AF400" s="2">
        <f t="shared" si="5"/>
        <v>-0.348583057</v>
      </c>
    </row>
    <row r="401">
      <c r="A401" s="1" t="s">
        <v>430</v>
      </c>
      <c r="B401" s="1">
        <v>39.121327</v>
      </c>
      <c r="C401" s="1">
        <v>-77.164969</v>
      </c>
      <c r="D401" s="1" t="str">
        <f>vlookup(A401,'Copy of Geographic Info'!A$1:D$658,3,0)</f>
        <v/>
      </c>
      <c r="E401" s="1">
        <f>vlookup(A401,'When did stations become introd'!400:1401,23,0)</f>
        <v>0</v>
      </c>
      <c r="F401" s="1">
        <v>43.0</v>
      </c>
      <c r="G401" s="1">
        <v>30.0</v>
      </c>
      <c r="H401" s="1">
        <v>25.0</v>
      </c>
      <c r="I401" s="1">
        <v>13.0</v>
      </c>
      <c r="J401" s="1">
        <v>27.0</v>
      </c>
      <c r="K401" s="1">
        <v>20.0</v>
      </c>
      <c r="L401" s="1">
        <v>9.0</v>
      </c>
      <c r="M401" s="1">
        <v>7.0</v>
      </c>
      <c r="N401" s="1">
        <v>13.0</v>
      </c>
      <c r="O401" s="1">
        <v>10.0</v>
      </c>
      <c r="P401" s="1">
        <v>13.0</v>
      </c>
      <c r="Q401" s="1">
        <f t="shared" si="2"/>
        <v>210</v>
      </c>
      <c r="R401" s="1">
        <v>16.0</v>
      </c>
      <c r="S401" s="1">
        <v>14.0</v>
      </c>
      <c r="T401" s="1">
        <v>18.0</v>
      </c>
      <c r="U401" s="1">
        <v>14.0</v>
      </c>
      <c r="V401" s="1">
        <v>11.0</v>
      </c>
      <c r="W401" s="1">
        <v>11.0</v>
      </c>
      <c r="X401" s="1">
        <v>19.0</v>
      </c>
      <c r="Y401" s="1">
        <v>9.0</v>
      </c>
      <c r="Z401" s="1">
        <v>16.0</v>
      </c>
      <c r="AA401">
        <f t="shared" si="3"/>
        <v>128</v>
      </c>
      <c r="AB401" s="1"/>
      <c r="AC401" s="1" t="s">
        <v>430</v>
      </c>
      <c r="AD401" s="2">
        <f t="shared" ref="AD401:AE401" si="403">(Y401-L401)/Y401</f>
        <v>0</v>
      </c>
      <c r="AE401" s="2">
        <f t="shared" si="403"/>
        <v>0.5625</v>
      </c>
      <c r="AF401" s="2">
        <f t="shared" si="5"/>
        <v>0.28125</v>
      </c>
    </row>
    <row r="402">
      <c r="A402" s="1" t="s">
        <v>431</v>
      </c>
      <c r="B402" s="1">
        <v>38.884961</v>
      </c>
      <c r="C402" s="1">
        <v>-77.08777</v>
      </c>
      <c r="D402" s="1" t="str">
        <f>vlookup(A402,'Copy of Geographic Info'!A$1:D$658,3,0)</f>
        <v/>
      </c>
      <c r="E402" s="1">
        <f>vlookup(A402,'When did stations become introd'!401:1402,23,0)</f>
        <v>0</v>
      </c>
      <c r="F402" s="1">
        <v>43.0</v>
      </c>
      <c r="G402" s="1">
        <v>62.0</v>
      </c>
      <c r="H402" s="1">
        <v>69.0</v>
      </c>
      <c r="I402" s="1">
        <v>133.0</v>
      </c>
      <c r="J402" s="1">
        <v>170.0</v>
      </c>
      <c r="K402" s="1">
        <v>145.0</v>
      </c>
      <c r="L402" s="1">
        <v>129.0</v>
      </c>
      <c r="M402" s="1">
        <v>117.0</v>
      </c>
      <c r="N402" s="1">
        <v>109.0</v>
      </c>
      <c r="O402" s="1">
        <v>109.0</v>
      </c>
      <c r="P402" s="1">
        <v>52.0</v>
      </c>
      <c r="Q402" s="1">
        <f t="shared" si="2"/>
        <v>1138</v>
      </c>
      <c r="R402" s="1">
        <v>21.0</v>
      </c>
      <c r="S402" s="1">
        <v>22.0</v>
      </c>
      <c r="T402" s="1">
        <v>60.0</v>
      </c>
      <c r="U402" s="1">
        <v>74.0</v>
      </c>
      <c r="V402" s="1">
        <v>61.0</v>
      </c>
      <c r="W402" s="1">
        <v>84.0</v>
      </c>
      <c r="X402" s="1">
        <v>101.0</v>
      </c>
      <c r="Y402" s="1">
        <v>64.0</v>
      </c>
      <c r="Z402" s="1">
        <v>102.0</v>
      </c>
      <c r="AA402">
        <f t="shared" si="3"/>
        <v>589</v>
      </c>
      <c r="AB402" s="1"/>
      <c r="AC402" s="1" t="s">
        <v>431</v>
      </c>
      <c r="AD402" s="2">
        <f t="shared" ref="AD402:AE402" si="404">(Y402-L402)/Y402</f>
        <v>-1.015625</v>
      </c>
      <c r="AE402" s="2">
        <f t="shared" si="404"/>
        <v>-0.1470588235</v>
      </c>
      <c r="AF402" s="2">
        <f t="shared" si="5"/>
        <v>-0.5813419118</v>
      </c>
    </row>
    <row r="403">
      <c r="A403" s="1" t="s">
        <v>432</v>
      </c>
      <c r="B403" s="1">
        <v>38.9243</v>
      </c>
      <c r="C403" s="1">
        <v>-76.9859</v>
      </c>
      <c r="D403" s="1" t="str">
        <f>vlookup(A403,'Copy of Geographic Info'!A$1:D$658,3,0)</f>
        <v>Brookland, Brentwood, Langdon</v>
      </c>
      <c r="E403" s="1">
        <f>vlookup(A403,'When did stations become introd'!402:1403,23,0)</f>
        <v>0</v>
      </c>
      <c r="F403" s="1">
        <v>42.0</v>
      </c>
      <c r="G403" s="1">
        <v>33.0</v>
      </c>
      <c r="H403" s="1">
        <v>56.0</v>
      </c>
      <c r="I403" s="1">
        <v>68.0</v>
      </c>
      <c r="J403" s="1">
        <v>105.0</v>
      </c>
      <c r="K403" s="1">
        <v>115.0</v>
      </c>
      <c r="L403" s="1">
        <v>107.0</v>
      </c>
      <c r="M403" s="1">
        <v>111.0</v>
      </c>
      <c r="N403" s="1">
        <v>114.0</v>
      </c>
      <c r="O403" s="1">
        <v>103.0</v>
      </c>
      <c r="P403" s="1">
        <v>33.0</v>
      </c>
      <c r="Q403" s="1">
        <f t="shared" si="2"/>
        <v>887</v>
      </c>
      <c r="R403" s="1">
        <v>47.0</v>
      </c>
      <c r="S403" s="1">
        <v>26.0</v>
      </c>
      <c r="T403" s="1">
        <v>71.0</v>
      </c>
      <c r="U403" s="1">
        <v>68.0</v>
      </c>
      <c r="V403" s="1">
        <v>118.0</v>
      </c>
      <c r="W403" s="1">
        <v>65.0</v>
      </c>
      <c r="X403" s="1">
        <v>111.0</v>
      </c>
      <c r="Y403" s="1">
        <v>87.0</v>
      </c>
      <c r="Z403" s="1">
        <v>106.0</v>
      </c>
      <c r="AA403">
        <f t="shared" si="3"/>
        <v>699</v>
      </c>
      <c r="AB403" s="1"/>
      <c r="AC403" s="1" t="s">
        <v>432</v>
      </c>
      <c r="AD403" s="2">
        <f t="shared" ref="AD403:AE403" si="405">(Y403-L403)/Y403</f>
        <v>-0.2298850575</v>
      </c>
      <c r="AE403" s="2">
        <f t="shared" si="405"/>
        <v>-0.04716981132</v>
      </c>
      <c r="AF403" s="2">
        <f t="shared" si="5"/>
        <v>-0.1385274344</v>
      </c>
    </row>
    <row r="404">
      <c r="A404" s="1" t="s">
        <v>433</v>
      </c>
      <c r="B404" s="1">
        <v>38.801111</v>
      </c>
      <c r="C404" s="1">
        <v>-77.068952</v>
      </c>
      <c r="D404" s="1" t="str">
        <f>vlookup(A404,'Copy of Geographic Info'!A$1:D$658,3,0)</f>
        <v/>
      </c>
      <c r="E404" s="1">
        <f>vlookup(A404,'When did stations become introd'!403:1404,23,0)</f>
        <v>0</v>
      </c>
      <c r="F404" s="1">
        <v>41.0</v>
      </c>
      <c r="G404" s="1">
        <v>45.0</v>
      </c>
      <c r="H404" s="1">
        <v>67.0</v>
      </c>
      <c r="I404" s="1">
        <v>135.0</v>
      </c>
      <c r="J404" s="1">
        <v>183.0</v>
      </c>
      <c r="K404" s="1">
        <v>172.0</v>
      </c>
      <c r="L404" s="1">
        <v>107.0</v>
      </c>
      <c r="M404" s="1">
        <v>110.0</v>
      </c>
      <c r="N404" s="1">
        <v>84.0</v>
      </c>
      <c r="O404" s="1">
        <v>74.0</v>
      </c>
      <c r="P404" s="1">
        <v>36.0</v>
      </c>
      <c r="Q404" s="1">
        <f t="shared" si="2"/>
        <v>1054</v>
      </c>
      <c r="R404" s="1">
        <v>44.0</v>
      </c>
      <c r="S404" s="1">
        <v>16.0</v>
      </c>
      <c r="T404" s="1">
        <v>59.0</v>
      </c>
      <c r="U404" s="1">
        <v>95.0</v>
      </c>
      <c r="V404" s="1">
        <v>137.0</v>
      </c>
      <c r="W404" s="1">
        <v>109.0</v>
      </c>
      <c r="X404" s="1">
        <v>193.0</v>
      </c>
      <c r="Y404" s="1">
        <v>135.0</v>
      </c>
      <c r="Z404" s="1">
        <v>155.0</v>
      </c>
      <c r="AA404">
        <f t="shared" si="3"/>
        <v>943</v>
      </c>
      <c r="AB404" s="1"/>
      <c r="AC404" s="1" t="s">
        <v>433</v>
      </c>
      <c r="AD404" s="2">
        <f t="shared" ref="AD404:AE404" si="406">(Y404-L404)/Y404</f>
        <v>0.2074074074</v>
      </c>
      <c r="AE404" s="2">
        <f t="shared" si="406"/>
        <v>0.2903225806</v>
      </c>
      <c r="AF404" s="2">
        <f t="shared" si="5"/>
        <v>0.248864994</v>
      </c>
    </row>
    <row r="405">
      <c r="A405" s="1" t="s">
        <v>434</v>
      </c>
      <c r="B405" s="1">
        <v>38.867262</v>
      </c>
      <c r="C405" s="1">
        <v>-77.072315</v>
      </c>
      <c r="D405" s="1" t="str">
        <f>vlookup(A405,'Copy of Geographic Info'!A$1:D$658,3,0)</f>
        <v/>
      </c>
      <c r="E405" s="1">
        <f>vlookup(A405,'When did stations become introd'!404:1405,23,0)</f>
        <v>0</v>
      </c>
      <c r="F405" s="1">
        <v>41.0</v>
      </c>
      <c r="G405" s="1">
        <v>58.0</v>
      </c>
      <c r="H405" s="1">
        <v>72.0</v>
      </c>
      <c r="I405" s="1">
        <v>65.0</v>
      </c>
      <c r="J405" s="1">
        <v>81.0</v>
      </c>
      <c r="K405" s="1">
        <v>118.0</v>
      </c>
      <c r="L405" s="1">
        <v>84.0</v>
      </c>
      <c r="M405" s="1">
        <v>78.0</v>
      </c>
      <c r="N405" s="1">
        <v>64.0</v>
      </c>
      <c r="O405" s="1">
        <v>47.0</v>
      </c>
      <c r="P405" s="1">
        <v>46.0</v>
      </c>
      <c r="Q405" s="1">
        <f t="shared" si="2"/>
        <v>754</v>
      </c>
      <c r="R405" s="1">
        <v>26.0</v>
      </c>
      <c r="S405" s="1">
        <v>28.0</v>
      </c>
      <c r="T405" s="1">
        <v>69.0</v>
      </c>
      <c r="U405" s="1">
        <v>71.0</v>
      </c>
      <c r="V405" s="1">
        <v>114.0</v>
      </c>
      <c r="W405" s="1">
        <v>85.0</v>
      </c>
      <c r="X405" s="1">
        <v>117.0</v>
      </c>
      <c r="Y405" s="1">
        <v>89.0</v>
      </c>
      <c r="Z405" s="1">
        <v>95.0</v>
      </c>
      <c r="AA405">
        <f t="shared" si="3"/>
        <v>694</v>
      </c>
      <c r="AB405" s="1"/>
      <c r="AC405" s="1" t="s">
        <v>434</v>
      </c>
      <c r="AD405" s="2">
        <f t="shared" ref="AD405:AE405" si="407">(Y405-L405)/Y405</f>
        <v>0.05617977528</v>
      </c>
      <c r="AE405" s="2">
        <f t="shared" si="407"/>
        <v>0.1789473684</v>
      </c>
      <c r="AF405" s="2">
        <f t="shared" si="5"/>
        <v>0.1175635719</v>
      </c>
    </row>
    <row r="406">
      <c r="A406" s="1" t="s">
        <v>435</v>
      </c>
      <c r="B406" s="1">
        <v>38.878085</v>
      </c>
      <c r="C406" s="1">
        <v>-77.153953</v>
      </c>
      <c r="D406" s="1" t="str">
        <f>vlookup(A406,'Copy of Geographic Info'!A$1:D$658,3,0)</f>
        <v/>
      </c>
      <c r="E406" s="1">
        <f>vlookup(A406,'When did stations become introd'!405:1406,23,0)</f>
        <v>0</v>
      </c>
      <c r="F406" s="1">
        <v>40.0</v>
      </c>
      <c r="G406" s="1">
        <v>38.0</v>
      </c>
      <c r="H406" s="1">
        <v>51.0</v>
      </c>
      <c r="I406" s="1">
        <v>67.0</v>
      </c>
      <c r="J406" s="1">
        <v>100.0</v>
      </c>
      <c r="K406" s="1">
        <v>69.0</v>
      </c>
      <c r="L406" s="1">
        <v>91.0</v>
      </c>
      <c r="M406" s="1">
        <v>93.0</v>
      </c>
      <c r="N406" s="1">
        <v>54.0</v>
      </c>
      <c r="O406" s="1">
        <v>36.0</v>
      </c>
      <c r="P406" s="1">
        <v>34.0</v>
      </c>
      <c r="Q406" s="1">
        <f t="shared" si="2"/>
        <v>673</v>
      </c>
      <c r="R406" s="1">
        <v>30.0</v>
      </c>
      <c r="S406" s="1">
        <v>23.0</v>
      </c>
      <c r="T406" s="1">
        <v>67.0</v>
      </c>
      <c r="U406" s="1">
        <v>62.0</v>
      </c>
      <c r="V406" s="1">
        <v>55.0</v>
      </c>
      <c r="W406" s="1">
        <v>60.0</v>
      </c>
      <c r="X406" s="1">
        <v>83.0</v>
      </c>
      <c r="Y406" s="1">
        <v>73.0</v>
      </c>
      <c r="Z406" s="1">
        <v>89.0</v>
      </c>
      <c r="AA406">
        <f t="shared" si="3"/>
        <v>542</v>
      </c>
      <c r="AB406" s="1"/>
      <c r="AC406" s="1" t="s">
        <v>435</v>
      </c>
      <c r="AD406" s="2">
        <f t="shared" ref="AD406:AE406" si="408">(Y406-L406)/Y406</f>
        <v>-0.2465753425</v>
      </c>
      <c r="AE406" s="2">
        <f t="shared" si="408"/>
        <v>-0.04494382022</v>
      </c>
      <c r="AF406" s="2">
        <f t="shared" si="5"/>
        <v>-0.1457595813</v>
      </c>
    </row>
    <row r="407">
      <c r="A407" s="1" t="s">
        <v>436</v>
      </c>
      <c r="B407" s="1">
        <v>39.062825</v>
      </c>
      <c r="C407" s="1">
        <v>-77.1134443333333</v>
      </c>
      <c r="D407" s="1" t="str">
        <f>vlookup(A407,'Copy of Geographic Info'!A$1:D$658,3,0)</f>
        <v/>
      </c>
      <c r="E407" s="1">
        <f>vlookup(A407,'When did stations become introd'!406:1407,23,0)</f>
        <v>2</v>
      </c>
      <c r="F407" s="1">
        <v>40.0</v>
      </c>
      <c r="G407" s="1">
        <v>33.0</v>
      </c>
      <c r="H407" s="1">
        <v>25.0</v>
      </c>
      <c r="I407" s="1">
        <v>32.0</v>
      </c>
      <c r="J407" s="1">
        <v>23.0</v>
      </c>
      <c r="K407" s="1">
        <v>16.0</v>
      </c>
      <c r="L407" s="1">
        <v>14.0</v>
      </c>
      <c r="M407" s="1">
        <v>12.0</v>
      </c>
      <c r="N407" s="1">
        <v>15.0</v>
      </c>
      <c r="O407" s="1">
        <v>1.0</v>
      </c>
      <c r="Q407" s="1">
        <f t="shared" si="2"/>
        <v>211</v>
      </c>
      <c r="S407" s="1">
        <v>4.0</v>
      </c>
      <c r="T407" s="1">
        <v>10.0</v>
      </c>
      <c r="U407" s="1">
        <v>8.0</v>
      </c>
      <c r="V407" s="1">
        <v>22.0</v>
      </c>
      <c r="W407" s="1">
        <v>7.0</v>
      </c>
      <c r="X407" s="1">
        <v>9.0</v>
      </c>
      <c r="Y407" s="1">
        <v>16.0</v>
      </c>
      <c r="Z407" s="1">
        <v>21.0</v>
      </c>
      <c r="AA407">
        <f t="shared" si="3"/>
        <v>97</v>
      </c>
      <c r="AB407" s="1"/>
      <c r="AC407" s="1" t="s">
        <v>436</v>
      </c>
      <c r="AD407" s="2">
        <f t="shared" ref="AD407:AE407" si="409">(Y407-L407)/Y407</f>
        <v>0.125</v>
      </c>
      <c r="AE407" s="2">
        <f t="shared" si="409"/>
        <v>0.4285714286</v>
      </c>
      <c r="AF407" s="2">
        <f t="shared" si="5"/>
        <v>0.2767857143</v>
      </c>
    </row>
    <row r="408">
      <c r="A408" s="1" t="s">
        <v>437</v>
      </c>
      <c r="B408" s="1">
        <v>38.84627</v>
      </c>
      <c r="C408" s="1">
        <v>-76.98185</v>
      </c>
      <c r="D408" s="1" t="str">
        <f>vlookup(A408,'Copy of Geographic Info'!A$1:D$658,3,0)</f>
        <v>Douglas, Shipley Terrace</v>
      </c>
      <c r="E408" s="1">
        <f>vlookup(A408,'When did stations become introd'!407:1408,23,0)</f>
        <v>0</v>
      </c>
      <c r="F408" s="1">
        <v>40.0</v>
      </c>
      <c r="G408" s="1">
        <v>31.0</v>
      </c>
      <c r="H408" s="1">
        <v>40.0</v>
      </c>
      <c r="I408" s="1">
        <v>70.0</v>
      </c>
      <c r="J408" s="1">
        <v>93.0</v>
      </c>
      <c r="K408" s="1">
        <v>118.0</v>
      </c>
      <c r="L408" s="1">
        <v>83.0</v>
      </c>
      <c r="M408" s="1">
        <v>54.0</v>
      </c>
      <c r="N408" s="1">
        <v>61.0</v>
      </c>
      <c r="O408" s="1">
        <v>43.0</v>
      </c>
      <c r="P408" s="1">
        <v>22.0</v>
      </c>
      <c r="Q408" s="1">
        <f t="shared" si="2"/>
        <v>655</v>
      </c>
      <c r="R408" s="1">
        <v>23.0</v>
      </c>
      <c r="S408" s="1">
        <v>3.0</v>
      </c>
      <c r="T408" s="1">
        <v>12.0</v>
      </c>
      <c r="U408" s="1">
        <v>21.0</v>
      </c>
      <c r="V408" s="1">
        <v>29.0</v>
      </c>
      <c r="W408" s="1">
        <v>30.0</v>
      </c>
      <c r="X408" s="1">
        <v>42.0</v>
      </c>
      <c r="Y408" s="1">
        <v>38.0</v>
      </c>
      <c r="Z408" s="1">
        <v>37.0</v>
      </c>
      <c r="AA408">
        <f t="shared" si="3"/>
        <v>235</v>
      </c>
      <c r="AB408" s="1"/>
      <c r="AC408" s="1" t="s">
        <v>437</v>
      </c>
      <c r="AD408" s="2">
        <f t="shared" ref="AD408:AE408" si="410">(Y408-L408)/Y408</f>
        <v>-1.184210526</v>
      </c>
      <c r="AE408" s="2">
        <f t="shared" si="410"/>
        <v>-0.4594594595</v>
      </c>
      <c r="AF408" s="2">
        <f t="shared" si="5"/>
        <v>-0.8218349929</v>
      </c>
    </row>
    <row r="409">
      <c r="A409" s="1" t="s">
        <v>438</v>
      </c>
      <c r="B409" s="1">
        <v>38.995681</v>
      </c>
      <c r="C409" s="1">
        <v>-77.038721</v>
      </c>
      <c r="D409" s="1" t="str">
        <f>vlookup(A409,'Copy of Geographic Info'!A$1:D$658,3,0)</f>
        <v/>
      </c>
      <c r="E409" s="1">
        <f>vlookup(A409,'When did stations become introd'!408:1409,23,0)</f>
        <v>0</v>
      </c>
      <c r="F409" s="1">
        <v>39.0</v>
      </c>
      <c r="G409" s="1">
        <v>63.0</v>
      </c>
      <c r="H409" s="1">
        <v>75.0</v>
      </c>
      <c r="I409" s="1">
        <v>65.0</v>
      </c>
      <c r="J409" s="1">
        <v>94.0</v>
      </c>
      <c r="K409" s="1">
        <v>79.0</v>
      </c>
      <c r="L409" s="1">
        <v>84.0</v>
      </c>
      <c r="M409" s="1">
        <v>75.0</v>
      </c>
      <c r="N409" s="1">
        <v>76.0</v>
      </c>
      <c r="O409" s="1">
        <v>47.0</v>
      </c>
      <c r="P409" s="1">
        <v>26.0</v>
      </c>
      <c r="Q409" s="1">
        <f t="shared" si="2"/>
        <v>723</v>
      </c>
      <c r="R409" s="1">
        <v>34.0</v>
      </c>
      <c r="S409" s="1">
        <v>16.0</v>
      </c>
      <c r="T409" s="1">
        <v>28.0</v>
      </c>
      <c r="U409" s="1">
        <v>33.0</v>
      </c>
      <c r="V409" s="1">
        <v>70.0</v>
      </c>
      <c r="W409" s="1">
        <v>66.0</v>
      </c>
      <c r="X409" s="1">
        <v>93.0</v>
      </c>
      <c r="Y409" s="1">
        <v>98.0</v>
      </c>
      <c r="Z409" s="1">
        <v>65.0</v>
      </c>
      <c r="AA409">
        <f t="shared" si="3"/>
        <v>503</v>
      </c>
      <c r="AB409" s="1"/>
      <c r="AC409" s="1" t="s">
        <v>438</v>
      </c>
      <c r="AD409" s="2">
        <f t="shared" ref="AD409:AE409" si="411">(Y409-L409)/Y409</f>
        <v>0.1428571429</v>
      </c>
      <c r="AE409" s="2">
        <f t="shared" si="411"/>
        <v>-0.1538461538</v>
      </c>
      <c r="AF409" s="2">
        <f t="shared" si="5"/>
        <v>-0.005494505495</v>
      </c>
    </row>
    <row r="410">
      <c r="A410" s="1" t="s">
        <v>439</v>
      </c>
      <c r="B410" s="1">
        <v>38.8503365778844</v>
      </c>
      <c r="C410" s="1">
        <v>-77.1009886264801</v>
      </c>
      <c r="D410" s="1" t="str">
        <f>vlookup(A410,'Copy of Geographic Info'!A$1:D$658,3,0)</f>
        <v/>
      </c>
      <c r="E410" s="1">
        <f>vlookup(A410,'When did stations become introd'!409:1410,23,0)</f>
        <v>0</v>
      </c>
      <c r="F410" s="1">
        <v>38.0</v>
      </c>
      <c r="G410" s="1">
        <v>42.0</v>
      </c>
      <c r="H410" s="1">
        <v>66.0</v>
      </c>
      <c r="I410" s="1">
        <v>181.0</v>
      </c>
      <c r="J410" s="1">
        <v>197.0</v>
      </c>
      <c r="K410" s="1">
        <v>158.0</v>
      </c>
      <c r="L410" s="1">
        <v>144.0</v>
      </c>
      <c r="M410" s="1">
        <v>76.0</v>
      </c>
      <c r="N410" s="1">
        <v>64.0</v>
      </c>
      <c r="O410" s="1">
        <v>76.0</v>
      </c>
      <c r="P410" s="1">
        <v>37.0</v>
      </c>
      <c r="Q410" s="1">
        <f t="shared" si="2"/>
        <v>1079</v>
      </c>
      <c r="R410" s="1">
        <v>42.0</v>
      </c>
      <c r="S410" s="1">
        <v>24.0</v>
      </c>
      <c r="T410" s="1">
        <v>63.0</v>
      </c>
      <c r="U410" s="1">
        <v>71.0</v>
      </c>
      <c r="V410" s="1">
        <v>94.0</v>
      </c>
      <c r="W410" s="1">
        <v>90.0</v>
      </c>
      <c r="X410" s="1">
        <v>66.0</v>
      </c>
      <c r="Y410" s="1">
        <v>94.0</v>
      </c>
      <c r="Z410" s="1">
        <v>75.0</v>
      </c>
      <c r="AA410">
        <f t="shared" si="3"/>
        <v>619</v>
      </c>
      <c r="AB410" s="1"/>
      <c r="AC410" s="1" t="s">
        <v>439</v>
      </c>
      <c r="AD410" s="2">
        <f t="shared" ref="AD410:AE410" si="412">(Y410-L410)/Y410</f>
        <v>-0.5319148936</v>
      </c>
      <c r="AE410" s="2">
        <f t="shared" si="412"/>
        <v>-0.01333333333</v>
      </c>
      <c r="AF410" s="2">
        <f t="shared" si="5"/>
        <v>-0.2726241135</v>
      </c>
    </row>
    <row r="411">
      <c r="A411" s="1" t="s">
        <v>440</v>
      </c>
      <c r="B411" s="1">
        <v>38.990874</v>
      </c>
      <c r="C411" s="1">
        <v>-77.016311</v>
      </c>
      <c r="D411" s="1" t="str">
        <f>vlookup(A411,'Copy of Geographic Info'!A$1:D$658,3,0)</f>
        <v/>
      </c>
      <c r="E411" s="1">
        <f>vlookup(A411,'When did stations become introd'!410:1411,23,0)</f>
        <v>0</v>
      </c>
      <c r="F411" s="1">
        <v>36.0</v>
      </c>
      <c r="G411" s="1">
        <v>31.0</v>
      </c>
      <c r="H411" s="1">
        <v>29.0</v>
      </c>
      <c r="I411" s="1">
        <v>17.0</v>
      </c>
      <c r="J411" s="1">
        <v>55.0</v>
      </c>
      <c r="K411" s="1">
        <v>58.0</v>
      </c>
      <c r="L411" s="1">
        <v>59.0</v>
      </c>
      <c r="M411" s="1">
        <v>48.0</v>
      </c>
      <c r="N411" s="1">
        <v>43.0</v>
      </c>
      <c r="O411" s="1">
        <v>49.0</v>
      </c>
      <c r="P411" s="1">
        <v>16.0</v>
      </c>
      <c r="Q411" s="1">
        <f t="shared" si="2"/>
        <v>441</v>
      </c>
      <c r="R411" s="1">
        <v>24.0</v>
      </c>
      <c r="S411" s="1">
        <v>18.0</v>
      </c>
      <c r="T411" s="1">
        <v>32.0</v>
      </c>
      <c r="U411" s="1">
        <v>47.0</v>
      </c>
      <c r="V411" s="1">
        <v>68.0</v>
      </c>
      <c r="W411" s="1">
        <v>76.0</v>
      </c>
      <c r="X411" s="1">
        <v>36.0</v>
      </c>
      <c r="Y411" s="1">
        <v>20.0</v>
      </c>
      <c r="Z411" s="1">
        <v>38.0</v>
      </c>
      <c r="AA411">
        <f t="shared" si="3"/>
        <v>359</v>
      </c>
      <c r="AB411" s="1"/>
      <c r="AC411" s="1" t="s">
        <v>440</v>
      </c>
      <c r="AD411" s="2">
        <f t="shared" ref="AD411:AE411" si="413">(Y411-L411)/Y411</f>
        <v>-1.95</v>
      </c>
      <c r="AE411" s="2">
        <f t="shared" si="413"/>
        <v>-0.2631578947</v>
      </c>
      <c r="AF411" s="2">
        <f t="shared" si="5"/>
        <v>-1.106578947</v>
      </c>
    </row>
    <row r="412">
      <c r="A412" s="1" t="s">
        <v>441</v>
      </c>
      <c r="B412" s="1">
        <v>38.9689845</v>
      </c>
      <c r="C412" s="1">
        <v>-76.9540763333333</v>
      </c>
      <c r="D412" s="1" t="str">
        <f>vlookup(A412,'Copy of Geographic Info'!A$1:D$658,3,0)</f>
        <v/>
      </c>
      <c r="E412" s="1">
        <f>vlookup(A412,'When did stations become introd'!411:1412,23,0)</f>
        <v>0</v>
      </c>
      <c r="F412" s="1">
        <v>36.0</v>
      </c>
      <c r="G412" s="1">
        <v>40.0</v>
      </c>
      <c r="H412" s="1">
        <v>34.0</v>
      </c>
      <c r="I412" s="1">
        <v>51.0</v>
      </c>
      <c r="J412" s="1">
        <v>79.0</v>
      </c>
      <c r="K412" s="1">
        <v>90.0</v>
      </c>
      <c r="L412" s="1">
        <v>114.0</v>
      </c>
      <c r="M412" s="1">
        <v>103.0</v>
      </c>
      <c r="N412" s="1">
        <v>77.0</v>
      </c>
      <c r="O412" s="1">
        <v>52.0</v>
      </c>
      <c r="P412" s="1">
        <v>13.0</v>
      </c>
      <c r="Q412" s="1">
        <f t="shared" si="2"/>
        <v>689</v>
      </c>
      <c r="R412" s="1">
        <v>26.0</v>
      </c>
      <c r="S412" s="1">
        <v>14.0</v>
      </c>
      <c r="T412" s="1">
        <v>64.0</v>
      </c>
      <c r="U412" s="1">
        <v>54.0</v>
      </c>
      <c r="V412" s="1">
        <v>76.0</v>
      </c>
      <c r="W412" s="1">
        <v>61.0</v>
      </c>
      <c r="X412" s="1">
        <v>64.0</v>
      </c>
      <c r="Y412" s="1">
        <v>66.0</v>
      </c>
      <c r="Z412" s="1">
        <v>51.0</v>
      </c>
      <c r="AA412">
        <f t="shared" si="3"/>
        <v>476</v>
      </c>
      <c r="AB412" s="1"/>
      <c r="AC412" s="1" t="s">
        <v>441</v>
      </c>
      <c r="AD412" s="2">
        <f t="shared" ref="AD412:AE412" si="414">(Y412-L412)/Y412</f>
        <v>-0.7272727273</v>
      </c>
      <c r="AE412" s="2">
        <f t="shared" si="414"/>
        <v>-1.019607843</v>
      </c>
      <c r="AF412" s="2">
        <f t="shared" si="5"/>
        <v>-0.8734402852</v>
      </c>
    </row>
    <row r="413">
      <c r="A413" s="1" t="s">
        <v>442</v>
      </c>
      <c r="B413" s="1">
        <v>38.866471</v>
      </c>
      <c r="C413" s="1">
        <v>-77.076131</v>
      </c>
      <c r="D413" s="1" t="str">
        <f>vlookup(A413,'Copy of Geographic Info'!A$1:D$658,3,0)</f>
        <v/>
      </c>
      <c r="E413" s="1">
        <f>vlookup(A413,'When did stations become introd'!412:1413,23,0)</f>
        <v>0</v>
      </c>
      <c r="F413" s="1">
        <v>36.0</v>
      </c>
      <c r="G413" s="1">
        <v>25.0</v>
      </c>
      <c r="H413" s="1">
        <v>66.0</v>
      </c>
      <c r="I413" s="1">
        <v>109.0</v>
      </c>
      <c r="J413" s="1">
        <v>149.0</v>
      </c>
      <c r="K413" s="1">
        <v>114.0</v>
      </c>
      <c r="L413" s="1">
        <v>92.0</v>
      </c>
      <c r="M413" s="1">
        <v>118.0</v>
      </c>
      <c r="N413" s="1">
        <v>87.0</v>
      </c>
      <c r="O413" s="1">
        <v>43.0</v>
      </c>
      <c r="P413" s="1">
        <v>17.0</v>
      </c>
      <c r="Q413" s="1">
        <f t="shared" si="2"/>
        <v>856</v>
      </c>
      <c r="R413" s="1">
        <v>24.0</v>
      </c>
      <c r="S413" s="1">
        <v>33.0</v>
      </c>
      <c r="T413" s="1">
        <v>70.0</v>
      </c>
      <c r="U413" s="1">
        <v>100.0</v>
      </c>
      <c r="V413" s="1">
        <v>128.0</v>
      </c>
      <c r="W413" s="1">
        <v>126.0</v>
      </c>
      <c r="X413" s="1">
        <v>127.0</v>
      </c>
      <c r="Y413" s="1">
        <v>96.0</v>
      </c>
      <c r="Z413" s="1">
        <v>104.0</v>
      </c>
      <c r="AA413">
        <f t="shared" si="3"/>
        <v>808</v>
      </c>
      <c r="AB413" s="1"/>
      <c r="AC413" s="1" t="s">
        <v>442</v>
      </c>
      <c r="AD413" s="2">
        <f t="shared" ref="AD413:AE413" si="415">(Y413-L413)/Y413</f>
        <v>0.04166666667</v>
      </c>
      <c r="AE413" s="2">
        <f t="shared" si="415"/>
        <v>-0.1346153846</v>
      </c>
      <c r="AF413" s="2">
        <f t="shared" si="5"/>
        <v>-0.04647435897</v>
      </c>
    </row>
    <row r="414">
      <c r="A414" s="1" t="s">
        <v>443</v>
      </c>
      <c r="B414" s="1">
        <v>38.8827316666666</v>
      </c>
      <c r="C414" s="1">
        <v>-77.2283005</v>
      </c>
      <c r="D414" s="1" t="str">
        <f>vlookup(A414,'Copy of Geographic Info'!A$1:D$658,3,0)</f>
        <v/>
      </c>
      <c r="E414" s="1">
        <f>vlookup(A414,'When did stations become introd'!413:1414,23,0)</f>
        <v>0</v>
      </c>
      <c r="F414" s="1">
        <v>36.0</v>
      </c>
      <c r="G414" s="1">
        <v>41.0</v>
      </c>
      <c r="H414" s="1">
        <v>96.0</v>
      </c>
      <c r="I414" s="1">
        <v>106.0</v>
      </c>
      <c r="J414" s="1">
        <v>204.0</v>
      </c>
      <c r="K414" s="1">
        <v>102.0</v>
      </c>
      <c r="L414" s="1">
        <v>108.0</v>
      </c>
      <c r="M414" s="1">
        <v>104.0</v>
      </c>
      <c r="N414" s="1">
        <v>76.0</v>
      </c>
      <c r="O414" s="1">
        <v>39.0</v>
      </c>
      <c r="P414" s="1">
        <v>23.0</v>
      </c>
      <c r="Q414" s="1">
        <f t="shared" si="2"/>
        <v>935</v>
      </c>
      <c r="R414" s="1">
        <v>22.0</v>
      </c>
      <c r="S414" s="1">
        <v>13.0</v>
      </c>
      <c r="T414" s="1">
        <v>44.0</v>
      </c>
      <c r="U414" s="1">
        <v>44.0</v>
      </c>
      <c r="V414" s="1">
        <v>55.0</v>
      </c>
      <c r="W414" s="1">
        <v>64.0</v>
      </c>
      <c r="X414" s="1">
        <v>91.0</v>
      </c>
      <c r="Y414" s="1">
        <v>85.0</v>
      </c>
      <c r="Z414" s="1">
        <v>113.0</v>
      </c>
      <c r="AA414">
        <f t="shared" si="3"/>
        <v>531</v>
      </c>
      <c r="AB414" s="1"/>
      <c r="AC414" s="1" t="s">
        <v>443</v>
      </c>
      <c r="AD414" s="2">
        <f t="shared" ref="AD414:AE414" si="416">(Y414-L414)/Y414</f>
        <v>-0.2705882353</v>
      </c>
      <c r="AE414" s="2">
        <f t="shared" si="416"/>
        <v>0.0796460177</v>
      </c>
      <c r="AF414" s="2">
        <f t="shared" si="5"/>
        <v>-0.0954711088</v>
      </c>
    </row>
    <row r="415">
      <c r="A415" s="1" t="s">
        <v>444</v>
      </c>
      <c r="B415" s="1">
        <v>38.8413066666666</v>
      </c>
      <c r="C415" s="1">
        <v>-77.0630328333333</v>
      </c>
      <c r="D415" s="1" t="str">
        <f>vlookup(A415,'Copy of Geographic Info'!A$1:D$658,3,0)</f>
        <v/>
      </c>
      <c r="E415" s="1">
        <f>vlookup(A415,'When did stations become introd'!414:1415,23,0)</f>
        <v>0</v>
      </c>
      <c r="F415" s="1">
        <v>35.0</v>
      </c>
      <c r="G415" s="1">
        <v>22.0</v>
      </c>
      <c r="H415" s="1">
        <v>35.0</v>
      </c>
      <c r="I415" s="1">
        <v>64.0</v>
      </c>
      <c r="J415" s="1">
        <v>59.0</v>
      </c>
      <c r="K415" s="1">
        <v>61.0</v>
      </c>
      <c r="L415" s="1">
        <v>76.0</v>
      </c>
      <c r="M415" s="1">
        <v>64.0</v>
      </c>
      <c r="N415" s="1">
        <v>53.0</v>
      </c>
      <c r="O415" s="1">
        <v>24.0</v>
      </c>
      <c r="P415" s="1">
        <v>21.0</v>
      </c>
      <c r="Q415" s="1">
        <f t="shared" si="2"/>
        <v>514</v>
      </c>
      <c r="R415" s="1">
        <v>18.0</v>
      </c>
      <c r="S415" s="1">
        <v>19.0</v>
      </c>
      <c r="T415" s="1">
        <v>47.0</v>
      </c>
      <c r="U415" s="1">
        <v>47.0</v>
      </c>
      <c r="V415" s="1">
        <v>54.0</v>
      </c>
      <c r="W415" s="1">
        <v>44.0</v>
      </c>
      <c r="X415" s="1">
        <v>74.0</v>
      </c>
      <c r="Y415" s="1">
        <v>63.0</v>
      </c>
      <c r="Z415" s="1">
        <v>36.0</v>
      </c>
      <c r="AA415">
        <f t="shared" si="3"/>
        <v>402</v>
      </c>
      <c r="AB415" s="1"/>
      <c r="AC415" s="1" t="s">
        <v>444</v>
      </c>
      <c r="AD415" s="2">
        <f t="shared" ref="AD415:AE415" si="417">(Y415-L415)/Y415</f>
        <v>-0.2063492063</v>
      </c>
      <c r="AE415" s="2">
        <f t="shared" si="417"/>
        <v>-0.7777777778</v>
      </c>
      <c r="AF415" s="2">
        <f t="shared" si="5"/>
        <v>-0.4920634921</v>
      </c>
    </row>
    <row r="416">
      <c r="A416" s="1" t="s">
        <v>445</v>
      </c>
      <c r="B416" s="1">
        <v>38.961737</v>
      </c>
      <c r="C416" s="1">
        <v>-76.995922</v>
      </c>
      <c r="D416" s="1" t="str">
        <f>vlookup(A416,'Copy of Geographic Info'!A$1:D$658,3,0)</f>
        <v/>
      </c>
      <c r="E416" s="1">
        <f>vlookup(A416,'When did stations become introd'!415:1416,23,0)</f>
        <v>0</v>
      </c>
      <c r="F416" s="1">
        <v>34.0</v>
      </c>
      <c r="G416" s="1">
        <v>42.0</v>
      </c>
      <c r="H416" s="1">
        <v>42.0</v>
      </c>
      <c r="I416" s="1">
        <v>37.0</v>
      </c>
      <c r="J416" s="1">
        <v>56.0</v>
      </c>
      <c r="K416" s="1">
        <v>107.0</v>
      </c>
      <c r="L416" s="1">
        <v>91.0</v>
      </c>
      <c r="M416" s="1">
        <v>80.0</v>
      </c>
      <c r="N416" s="1">
        <v>75.0</v>
      </c>
      <c r="O416" s="1">
        <v>46.0</v>
      </c>
      <c r="P416" s="1">
        <v>32.0</v>
      </c>
      <c r="Q416" s="1">
        <f t="shared" si="2"/>
        <v>642</v>
      </c>
      <c r="R416" s="1">
        <v>56.0</v>
      </c>
      <c r="S416" s="1">
        <v>48.0</v>
      </c>
      <c r="T416" s="1">
        <v>72.0</v>
      </c>
      <c r="U416" s="1">
        <v>93.0</v>
      </c>
      <c r="V416" s="1">
        <v>105.0</v>
      </c>
      <c r="W416" s="1">
        <v>96.0</v>
      </c>
      <c r="X416" s="1">
        <v>119.0</v>
      </c>
      <c r="Y416" s="1">
        <v>106.0</v>
      </c>
      <c r="Z416" s="1">
        <v>104.0</v>
      </c>
      <c r="AA416">
        <f t="shared" si="3"/>
        <v>799</v>
      </c>
      <c r="AB416" s="1"/>
      <c r="AC416" s="1" t="s">
        <v>445</v>
      </c>
      <c r="AD416" s="2">
        <f t="shared" ref="AD416:AE416" si="418">(Y416-L416)/Y416</f>
        <v>0.141509434</v>
      </c>
      <c r="AE416" s="2">
        <f t="shared" si="418"/>
        <v>0.2307692308</v>
      </c>
      <c r="AF416" s="2">
        <f t="shared" si="5"/>
        <v>0.1861393324</v>
      </c>
    </row>
    <row r="417">
      <c r="A417" s="1" t="s">
        <v>446</v>
      </c>
      <c r="B417" s="1">
        <v>39.049765</v>
      </c>
      <c r="C417" s="1">
        <v>-77.11368</v>
      </c>
      <c r="D417" s="1" t="str">
        <f>vlookup(A417,'Copy of Geographic Info'!A$1:D$658,3,0)</f>
        <v/>
      </c>
      <c r="E417" s="1">
        <f>vlookup(A417,'When did stations become introd'!416:1417,23,0)</f>
        <v>0</v>
      </c>
      <c r="F417" s="1">
        <v>33.0</v>
      </c>
      <c r="G417" s="1">
        <v>7.0</v>
      </c>
      <c r="H417" s="1">
        <v>2.0</v>
      </c>
      <c r="I417" s="1">
        <v>46.0</v>
      </c>
      <c r="J417" s="1">
        <v>24.0</v>
      </c>
      <c r="K417" s="1">
        <v>38.0</v>
      </c>
      <c r="L417" s="1">
        <v>28.0</v>
      </c>
      <c r="M417" s="1">
        <v>22.0</v>
      </c>
      <c r="N417" s="1">
        <v>13.0</v>
      </c>
      <c r="O417" s="1">
        <v>11.0</v>
      </c>
      <c r="P417" s="1">
        <v>9.0</v>
      </c>
      <c r="Q417" s="1">
        <f t="shared" si="2"/>
        <v>233</v>
      </c>
      <c r="R417" s="1">
        <v>10.0</v>
      </c>
      <c r="S417" s="1">
        <v>13.0</v>
      </c>
      <c r="T417" s="1">
        <v>20.0</v>
      </c>
      <c r="U417" s="1">
        <v>24.0</v>
      </c>
      <c r="V417" s="1">
        <v>39.0</v>
      </c>
      <c r="W417" s="1">
        <v>27.0</v>
      </c>
      <c r="X417" s="1">
        <v>32.0</v>
      </c>
      <c r="Y417" s="1">
        <v>42.0</v>
      </c>
      <c r="Z417" s="1">
        <v>53.0</v>
      </c>
      <c r="AA417">
        <f t="shared" si="3"/>
        <v>260</v>
      </c>
      <c r="AB417" s="1"/>
      <c r="AC417" s="1" t="s">
        <v>446</v>
      </c>
      <c r="AD417" s="2">
        <f t="shared" ref="AD417:AE417" si="419">(Y417-L417)/Y417</f>
        <v>0.3333333333</v>
      </c>
      <c r="AE417" s="2">
        <f t="shared" si="419"/>
        <v>0.5849056604</v>
      </c>
      <c r="AF417" s="2">
        <f t="shared" si="5"/>
        <v>0.4591194969</v>
      </c>
    </row>
    <row r="418">
      <c r="A418" s="1" t="s">
        <v>447</v>
      </c>
      <c r="B418" s="1">
        <v>39.125828</v>
      </c>
      <c r="C418" s="1">
        <v>-77.167059</v>
      </c>
      <c r="D418" s="1" t="str">
        <f>vlookup(A418,'Copy of Geographic Info'!A$1:D$658,3,0)</f>
        <v/>
      </c>
      <c r="E418" s="1">
        <f>vlookup(A418,'When did stations become introd'!417:1418,23,0)</f>
        <v>0</v>
      </c>
      <c r="F418" s="1">
        <v>33.0</v>
      </c>
      <c r="G418" s="1">
        <v>27.0</v>
      </c>
      <c r="H418" s="1">
        <v>28.0</v>
      </c>
      <c r="I418" s="1">
        <v>16.0</v>
      </c>
      <c r="J418" s="1">
        <v>23.0</v>
      </c>
      <c r="K418" s="1">
        <v>11.0</v>
      </c>
      <c r="L418" s="1">
        <v>1.0</v>
      </c>
      <c r="Q418" s="1">
        <f t="shared" si="2"/>
        <v>139</v>
      </c>
      <c r="U418" s="1">
        <v>8.0</v>
      </c>
      <c r="V418" s="1">
        <v>5.0</v>
      </c>
      <c r="W418" s="1">
        <v>1.0</v>
      </c>
      <c r="X418" s="1">
        <v>4.0</v>
      </c>
      <c r="Y418" s="1">
        <v>2.0</v>
      </c>
      <c r="Z418" s="1">
        <v>7.0</v>
      </c>
      <c r="AA418">
        <f t="shared" si="3"/>
        <v>27</v>
      </c>
      <c r="AB418" s="1"/>
      <c r="AC418" s="1" t="s">
        <v>447</v>
      </c>
      <c r="AD418" s="2">
        <f t="shared" ref="AD418:AE418" si="420">(Y418-L418)/Y418</f>
        <v>0.5</v>
      </c>
      <c r="AE418" s="2">
        <f t="shared" si="420"/>
        <v>1</v>
      </c>
      <c r="AF418" s="2">
        <f t="shared" si="5"/>
        <v>0.75</v>
      </c>
    </row>
    <row r="419">
      <c r="A419" s="1" t="s">
        <v>448</v>
      </c>
      <c r="B419" s="1">
        <v>39.110314</v>
      </c>
      <c r="C419" s="1">
        <v>-77.182669</v>
      </c>
      <c r="D419" s="1" t="str">
        <f>vlookup(A419,'Copy of Geographic Info'!A$1:D$658,3,0)</f>
        <v/>
      </c>
      <c r="E419" s="1">
        <f>vlookup(A419,'When did stations become introd'!418:1419,23,0)</f>
        <v>0</v>
      </c>
      <c r="F419" s="1">
        <v>33.0</v>
      </c>
      <c r="G419" s="1">
        <v>24.0</v>
      </c>
      <c r="H419" s="1">
        <v>15.0</v>
      </c>
      <c r="I419" s="1">
        <v>50.0</v>
      </c>
      <c r="J419" s="1">
        <v>62.0</v>
      </c>
      <c r="K419" s="1">
        <v>23.0</v>
      </c>
      <c r="L419" s="1">
        <v>34.0</v>
      </c>
      <c r="M419" s="1">
        <v>29.0</v>
      </c>
      <c r="N419" s="1">
        <v>8.0</v>
      </c>
      <c r="O419" s="1">
        <v>13.0</v>
      </c>
      <c r="P419" s="1">
        <v>10.0</v>
      </c>
      <c r="Q419" s="1">
        <f t="shared" si="2"/>
        <v>301</v>
      </c>
      <c r="R419" s="1">
        <v>3.0</v>
      </c>
      <c r="T419" s="1">
        <v>11.0</v>
      </c>
      <c r="U419" s="1">
        <v>14.0</v>
      </c>
      <c r="V419" s="1">
        <v>28.0</v>
      </c>
      <c r="W419" s="1">
        <v>17.0</v>
      </c>
      <c r="X419" s="1">
        <v>43.0</v>
      </c>
      <c r="Y419" s="1">
        <v>15.0</v>
      </c>
      <c r="Z419" s="1">
        <v>14.0</v>
      </c>
      <c r="AA419">
        <f t="shared" si="3"/>
        <v>145</v>
      </c>
      <c r="AB419" s="1"/>
      <c r="AC419" s="1" t="s">
        <v>448</v>
      </c>
      <c r="AD419" s="2">
        <f t="shared" ref="AD419:AE419" si="421">(Y419-L419)/Y419</f>
        <v>-1.266666667</v>
      </c>
      <c r="AE419" s="2">
        <f t="shared" si="421"/>
        <v>-1.071428571</v>
      </c>
      <c r="AF419" s="2">
        <f t="shared" si="5"/>
        <v>-1.169047619</v>
      </c>
    </row>
    <row r="420">
      <c r="A420" s="1" t="s">
        <v>449</v>
      </c>
      <c r="B420" s="1">
        <v>38.9546</v>
      </c>
      <c r="C420" s="1">
        <v>-76.9595</v>
      </c>
      <c r="D420" s="1" t="str">
        <f>vlookup(A420,'Copy of Geographic Info'!A$1:D$658,3,0)</f>
        <v/>
      </c>
      <c r="E420" s="1">
        <f>vlookup(A420,'When did stations become introd'!419:1420,23,0)</f>
        <v>0</v>
      </c>
      <c r="F420" s="1">
        <v>33.0</v>
      </c>
      <c r="G420" s="1">
        <v>44.0</v>
      </c>
      <c r="H420" s="1">
        <v>49.0</v>
      </c>
      <c r="I420" s="1">
        <v>57.0</v>
      </c>
      <c r="J420" s="1">
        <v>81.0</v>
      </c>
      <c r="K420" s="1">
        <v>76.0</v>
      </c>
      <c r="L420" s="1">
        <v>53.0</v>
      </c>
      <c r="M420" s="1">
        <v>60.0</v>
      </c>
      <c r="N420" s="1">
        <v>23.0</v>
      </c>
      <c r="O420" s="1">
        <v>26.0</v>
      </c>
      <c r="P420" s="1">
        <v>18.0</v>
      </c>
      <c r="Q420" s="1">
        <f t="shared" si="2"/>
        <v>520</v>
      </c>
      <c r="R420" s="1">
        <v>28.0</v>
      </c>
      <c r="S420" s="1">
        <v>21.0</v>
      </c>
      <c r="T420" s="1">
        <v>33.0</v>
      </c>
      <c r="U420" s="1">
        <v>32.0</v>
      </c>
      <c r="V420" s="1">
        <v>32.0</v>
      </c>
      <c r="W420" s="1">
        <v>27.0</v>
      </c>
      <c r="X420" s="1">
        <v>47.0</v>
      </c>
      <c r="Y420" s="1">
        <v>44.0</v>
      </c>
      <c r="Z420" s="1">
        <v>49.0</v>
      </c>
      <c r="AA420">
        <f t="shared" si="3"/>
        <v>313</v>
      </c>
      <c r="AB420" s="1"/>
      <c r="AC420" s="1" t="s">
        <v>449</v>
      </c>
      <c r="AD420" s="2">
        <f t="shared" ref="AD420:AE420" si="422">(Y420-L420)/Y420</f>
        <v>-0.2045454545</v>
      </c>
      <c r="AE420" s="2">
        <f t="shared" si="422"/>
        <v>-0.2244897959</v>
      </c>
      <c r="AF420" s="2">
        <f t="shared" si="5"/>
        <v>-0.2145176252</v>
      </c>
    </row>
    <row r="421">
      <c r="A421" s="1" t="s">
        <v>450</v>
      </c>
      <c r="B421" s="1">
        <v>38.861663</v>
      </c>
      <c r="C421" s="1">
        <v>-76.969184</v>
      </c>
      <c r="D421" s="1" t="str">
        <f>vlookup(A421,'Copy of Geographic Info'!A$1:D$658,3,0)</f>
        <v>Fairfax Village, Naylor Gardens, Hillcrest, Summit Park</v>
      </c>
      <c r="E421" s="1">
        <f>vlookup(A421,'When did stations become introd'!420:1421,23,0)</f>
        <v>0</v>
      </c>
      <c r="F421" s="1">
        <v>32.0</v>
      </c>
      <c r="G421" s="1">
        <v>26.0</v>
      </c>
      <c r="H421" s="1">
        <v>19.0</v>
      </c>
      <c r="I421" s="1">
        <v>36.0</v>
      </c>
      <c r="J421" s="1">
        <v>47.0</v>
      </c>
      <c r="K421" s="1">
        <v>28.0</v>
      </c>
      <c r="L421" s="1">
        <v>15.0</v>
      </c>
      <c r="M421" s="1">
        <v>13.0</v>
      </c>
      <c r="N421" s="1">
        <v>6.0</v>
      </c>
      <c r="O421" s="1">
        <v>10.0</v>
      </c>
      <c r="P421" s="1">
        <v>4.0</v>
      </c>
      <c r="Q421" s="1">
        <f t="shared" si="2"/>
        <v>236</v>
      </c>
      <c r="R421" s="1">
        <v>5.0</v>
      </c>
      <c r="S421" s="1">
        <v>10.0</v>
      </c>
      <c r="T421" s="1">
        <v>12.0</v>
      </c>
      <c r="U421" s="1">
        <v>17.0</v>
      </c>
      <c r="V421" s="1">
        <v>3.0</v>
      </c>
      <c r="W421" s="1">
        <v>11.0</v>
      </c>
      <c r="X421" s="1">
        <v>26.0</v>
      </c>
      <c r="Y421" s="1">
        <v>27.0</v>
      </c>
      <c r="Z421" s="1">
        <v>36.0</v>
      </c>
      <c r="AA421">
        <f t="shared" si="3"/>
        <v>147</v>
      </c>
      <c r="AB421" s="1"/>
      <c r="AC421" s="1" t="s">
        <v>450</v>
      </c>
      <c r="AD421" s="2">
        <f t="shared" ref="AD421:AE421" si="423">(Y421-L421)/Y421</f>
        <v>0.4444444444</v>
      </c>
      <c r="AE421" s="2">
        <f t="shared" si="423"/>
        <v>0.6388888889</v>
      </c>
      <c r="AF421" s="2">
        <f t="shared" si="5"/>
        <v>0.5416666667</v>
      </c>
    </row>
    <row r="422">
      <c r="A422" s="1" t="s">
        <v>451</v>
      </c>
      <c r="B422" s="1">
        <v>38.9902965</v>
      </c>
      <c r="C422" s="1">
        <v>-77.0293256666666</v>
      </c>
      <c r="D422" s="1" t="str">
        <f>vlookup(A422,'Copy of Geographic Info'!A$1:D$658,3,0)</f>
        <v/>
      </c>
      <c r="E422" s="1">
        <f>vlookup(A422,'When did stations become introd'!421:1422,23,0)</f>
        <v>0</v>
      </c>
      <c r="F422" s="1">
        <v>30.0</v>
      </c>
      <c r="G422" s="1">
        <v>36.0</v>
      </c>
      <c r="H422" s="1">
        <v>84.0</v>
      </c>
      <c r="I422" s="1">
        <v>105.0</v>
      </c>
      <c r="J422" s="1">
        <v>94.0</v>
      </c>
      <c r="K422" s="1">
        <v>149.0</v>
      </c>
      <c r="L422" s="1">
        <v>113.0</v>
      </c>
      <c r="M422" s="1">
        <v>101.0</v>
      </c>
      <c r="N422" s="1">
        <v>90.0</v>
      </c>
      <c r="O422" s="1">
        <v>97.0</v>
      </c>
      <c r="P422" s="1">
        <v>72.0</v>
      </c>
      <c r="Q422" s="1">
        <f t="shared" si="2"/>
        <v>971</v>
      </c>
      <c r="R422" s="1">
        <v>59.0</v>
      </c>
      <c r="S422" s="1">
        <v>26.0</v>
      </c>
      <c r="T422" s="1">
        <v>79.0</v>
      </c>
      <c r="U422" s="1">
        <v>87.0</v>
      </c>
      <c r="V422" s="1">
        <v>130.0</v>
      </c>
      <c r="W422" s="1">
        <v>118.0</v>
      </c>
      <c r="X422" s="1">
        <v>99.0</v>
      </c>
      <c r="Y422" s="1">
        <v>56.0</v>
      </c>
      <c r="Z422" s="1">
        <v>81.0</v>
      </c>
      <c r="AA422">
        <f t="shared" si="3"/>
        <v>735</v>
      </c>
      <c r="AB422" s="1"/>
      <c r="AC422" s="1" t="s">
        <v>451</v>
      </c>
      <c r="AD422" s="2">
        <f t="shared" ref="AD422:AE422" si="424">(Y422-L422)/Y422</f>
        <v>-1.017857143</v>
      </c>
      <c r="AE422" s="2">
        <f t="shared" si="424"/>
        <v>-0.2469135802</v>
      </c>
      <c r="AF422" s="2">
        <f t="shared" si="5"/>
        <v>-0.6323853616</v>
      </c>
    </row>
    <row r="423">
      <c r="A423" s="1" t="s">
        <v>452</v>
      </c>
      <c r="B423" s="1">
        <v>38.999388</v>
      </c>
      <c r="C423" s="1">
        <v>-77.031555</v>
      </c>
      <c r="D423" s="1" t="str">
        <f>vlookup(A423,'Copy of Geographic Info'!A$1:D$658,3,0)</f>
        <v/>
      </c>
      <c r="E423" s="1">
        <f>vlookup(A423,'When did stations become introd'!422:1423,23,0)</f>
        <v>0</v>
      </c>
      <c r="F423" s="1">
        <v>30.0</v>
      </c>
      <c r="G423" s="1">
        <v>21.0</v>
      </c>
      <c r="H423" s="1">
        <v>33.0</v>
      </c>
      <c r="I423" s="1">
        <v>56.0</v>
      </c>
      <c r="J423" s="1">
        <v>47.0</v>
      </c>
      <c r="K423" s="1">
        <v>58.0</v>
      </c>
      <c r="L423" s="1">
        <v>44.0</v>
      </c>
      <c r="M423" s="1">
        <v>42.0</v>
      </c>
      <c r="N423" s="1">
        <v>30.0</v>
      </c>
      <c r="O423" s="1">
        <v>28.0</v>
      </c>
      <c r="P423" s="1">
        <v>17.0</v>
      </c>
      <c r="Q423" s="1">
        <f t="shared" si="2"/>
        <v>406</v>
      </c>
      <c r="R423" s="1">
        <v>18.0</v>
      </c>
      <c r="S423" s="1">
        <v>9.0</v>
      </c>
      <c r="T423" s="1">
        <v>44.0</v>
      </c>
      <c r="U423" s="1">
        <v>30.0</v>
      </c>
      <c r="V423" s="1">
        <v>41.0</v>
      </c>
      <c r="W423" s="1">
        <v>28.0</v>
      </c>
      <c r="X423" s="1">
        <v>37.0</v>
      </c>
      <c r="Y423" s="1">
        <v>38.0</v>
      </c>
      <c r="Z423" s="1">
        <v>44.0</v>
      </c>
      <c r="AA423">
        <f t="shared" si="3"/>
        <v>289</v>
      </c>
      <c r="AB423" s="1"/>
      <c r="AC423" s="1" t="s">
        <v>452</v>
      </c>
      <c r="AD423" s="2">
        <f t="shared" ref="AD423:AE423" si="425">(Y423-L423)/Y423</f>
        <v>-0.1578947368</v>
      </c>
      <c r="AE423" s="2">
        <f t="shared" si="425"/>
        <v>0.04545454545</v>
      </c>
      <c r="AF423" s="2">
        <f t="shared" si="5"/>
        <v>-0.05622009569</v>
      </c>
    </row>
    <row r="424">
      <c r="A424" s="1" t="s">
        <v>453</v>
      </c>
      <c r="B424" s="1">
        <v>38.8969993333333</v>
      </c>
      <c r="C424" s="1">
        <v>-76.947545</v>
      </c>
      <c r="D424" s="1" t="str">
        <f>vlookup(A424,'Copy of Geographic Info'!A$1:D$658,3,0)</f>
        <v>Mayfair, Hillbrook, Mahaning Heights</v>
      </c>
      <c r="E424" s="1">
        <f>vlookup(A424,'When did stations become introd'!423:1424,23,0)</f>
        <v>0</v>
      </c>
      <c r="F424" s="1">
        <v>29.0</v>
      </c>
      <c r="G424" s="1">
        <v>30.0</v>
      </c>
      <c r="H424" s="1">
        <v>33.0</v>
      </c>
      <c r="I424" s="1">
        <v>94.0</v>
      </c>
      <c r="J424" s="1">
        <v>98.0</v>
      </c>
      <c r="K424" s="1">
        <v>121.0</v>
      </c>
      <c r="L424" s="1">
        <v>68.0</v>
      </c>
      <c r="M424" s="1">
        <v>44.0</v>
      </c>
      <c r="N424" s="1">
        <v>58.0</v>
      </c>
      <c r="O424" s="1">
        <v>26.0</v>
      </c>
      <c r="P424" s="1">
        <v>15.0</v>
      </c>
      <c r="Q424" s="1">
        <f t="shared" si="2"/>
        <v>616</v>
      </c>
      <c r="R424" s="1">
        <v>17.0</v>
      </c>
      <c r="S424" s="1">
        <v>13.0</v>
      </c>
      <c r="T424" s="1">
        <v>28.0</v>
      </c>
      <c r="U424" s="1">
        <v>30.0</v>
      </c>
      <c r="V424" s="1">
        <v>36.0</v>
      </c>
      <c r="W424" s="1">
        <v>50.0</v>
      </c>
      <c r="X424" s="1">
        <v>61.0</v>
      </c>
      <c r="Y424" s="1">
        <v>22.0</v>
      </c>
      <c r="Z424" s="1">
        <v>24.0</v>
      </c>
      <c r="AA424">
        <f t="shared" si="3"/>
        <v>281</v>
      </c>
      <c r="AB424" s="1"/>
      <c r="AC424" s="1" t="s">
        <v>453</v>
      </c>
      <c r="AD424" s="2">
        <f t="shared" ref="AD424:AE424" si="426">(Y424-L424)/Y424</f>
        <v>-2.090909091</v>
      </c>
      <c r="AE424" s="2">
        <f t="shared" si="426"/>
        <v>-0.8333333333</v>
      </c>
      <c r="AF424" s="2">
        <f t="shared" si="5"/>
        <v>-1.462121212</v>
      </c>
    </row>
    <row r="425">
      <c r="A425" s="1" t="s">
        <v>454</v>
      </c>
      <c r="B425" s="1">
        <v>38.884829</v>
      </c>
      <c r="C425" s="1">
        <v>-77.127671</v>
      </c>
      <c r="D425" s="1" t="str">
        <f>vlookup(A425,'Copy of Geographic Info'!A$1:D$658,3,0)</f>
        <v/>
      </c>
      <c r="E425" s="1">
        <f>vlookup(A425,'When did stations become introd'!424:1425,23,0)</f>
        <v>0</v>
      </c>
      <c r="F425" s="1">
        <v>29.0</v>
      </c>
      <c r="G425" s="1">
        <v>27.0</v>
      </c>
      <c r="H425" s="1">
        <v>31.0</v>
      </c>
      <c r="I425" s="1">
        <v>49.0</v>
      </c>
      <c r="J425" s="1">
        <v>57.0</v>
      </c>
      <c r="K425" s="1">
        <v>47.0</v>
      </c>
      <c r="L425" s="1">
        <v>44.0</v>
      </c>
      <c r="M425" s="1">
        <v>46.0</v>
      </c>
      <c r="N425" s="1">
        <v>38.0</v>
      </c>
      <c r="O425" s="1">
        <v>22.0</v>
      </c>
      <c r="P425" s="1">
        <v>6.0</v>
      </c>
      <c r="Q425" s="1">
        <f t="shared" si="2"/>
        <v>396</v>
      </c>
      <c r="R425" s="1">
        <v>20.0</v>
      </c>
      <c r="S425" s="1">
        <v>10.0</v>
      </c>
      <c r="T425" s="1">
        <v>31.0</v>
      </c>
      <c r="U425" s="1">
        <v>29.0</v>
      </c>
      <c r="V425" s="1">
        <v>32.0</v>
      </c>
      <c r="W425" s="1">
        <v>36.0</v>
      </c>
      <c r="X425" s="1">
        <v>52.0</v>
      </c>
      <c r="Y425" s="1">
        <v>30.0</v>
      </c>
      <c r="Z425" s="1">
        <v>34.0</v>
      </c>
      <c r="AA425">
        <f t="shared" si="3"/>
        <v>274</v>
      </c>
      <c r="AB425" s="1"/>
      <c r="AC425" s="1" t="s">
        <v>454</v>
      </c>
      <c r="AD425" s="2">
        <f t="shared" ref="AD425:AE425" si="427">(Y425-L425)/Y425</f>
        <v>-0.4666666667</v>
      </c>
      <c r="AE425" s="2">
        <f t="shared" si="427"/>
        <v>-0.3529411765</v>
      </c>
      <c r="AF425" s="2">
        <f t="shared" si="5"/>
        <v>-0.4098039216</v>
      </c>
    </row>
    <row r="426">
      <c r="A426" s="1" t="s">
        <v>455</v>
      </c>
      <c r="B426" s="1">
        <v>38.982456</v>
      </c>
      <c r="C426" s="1">
        <v>-77.091991</v>
      </c>
      <c r="D426" s="1" t="str">
        <f>vlookup(A426,'Copy of Geographic Info'!A$1:D$658,3,0)</f>
        <v/>
      </c>
      <c r="E426" s="1">
        <f>vlookup(A426,'When did stations become introd'!425:1426,23,0)</f>
        <v>0</v>
      </c>
      <c r="F426" s="1">
        <v>28.0</v>
      </c>
      <c r="G426" s="1">
        <v>27.0</v>
      </c>
      <c r="H426" s="1">
        <v>40.0</v>
      </c>
      <c r="I426" s="1">
        <v>42.0</v>
      </c>
      <c r="J426" s="1">
        <v>40.0</v>
      </c>
      <c r="K426" s="1">
        <v>54.0</v>
      </c>
      <c r="L426" s="1">
        <v>73.0</v>
      </c>
      <c r="M426" s="1">
        <v>47.0</v>
      </c>
      <c r="N426" s="1">
        <v>42.0</v>
      </c>
      <c r="O426" s="1">
        <v>29.0</v>
      </c>
      <c r="P426" s="1">
        <v>17.0</v>
      </c>
      <c r="Q426" s="1">
        <f t="shared" si="2"/>
        <v>439</v>
      </c>
      <c r="R426" s="1">
        <v>26.0</v>
      </c>
      <c r="S426" s="1">
        <v>11.0</v>
      </c>
      <c r="T426" s="1">
        <v>28.0</v>
      </c>
      <c r="U426" s="1">
        <v>69.0</v>
      </c>
      <c r="V426" s="1">
        <v>53.0</v>
      </c>
      <c r="W426" s="1">
        <v>102.0</v>
      </c>
      <c r="X426" s="1">
        <v>66.0</v>
      </c>
      <c r="Y426" s="1">
        <v>48.0</v>
      </c>
      <c r="Z426" s="1">
        <v>68.0</v>
      </c>
      <c r="AA426">
        <f t="shared" si="3"/>
        <v>471</v>
      </c>
      <c r="AB426" s="1"/>
      <c r="AC426" s="1" t="s">
        <v>455</v>
      </c>
      <c r="AD426" s="2">
        <f t="shared" ref="AD426:AE426" si="428">(Y426-L426)/Y426</f>
        <v>-0.5208333333</v>
      </c>
      <c r="AE426" s="2">
        <f t="shared" si="428"/>
        <v>0.3088235294</v>
      </c>
      <c r="AF426" s="2">
        <f t="shared" si="5"/>
        <v>-0.106004902</v>
      </c>
    </row>
    <row r="427">
      <c r="A427" s="1" t="s">
        <v>456</v>
      </c>
      <c r="B427" s="1">
        <v>38.8856913333333</v>
      </c>
      <c r="C427" s="1">
        <v>-77.1669151666666</v>
      </c>
      <c r="D427" s="1" t="str">
        <f>vlookup(A427,'Copy of Geographic Info'!A$1:D$658,3,0)</f>
        <v/>
      </c>
      <c r="E427" s="1">
        <f>vlookup(A427,'When did stations become introd'!426:1427,23,0)</f>
        <v>0</v>
      </c>
      <c r="F427" s="1">
        <v>28.0</v>
      </c>
      <c r="G427" s="1">
        <v>32.0</v>
      </c>
      <c r="H427" s="1">
        <v>33.0</v>
      </c>
      <c r="I427" s="1">
        <v>42.0</v>
      </c>
      <c r="J427" s="1">
        <v>43.0</v>
      </c>
      <c r="K427" s="1">
        <v>49.0</v>
      </c>
      <c r="L427" s="1">
        <v>54.0</v>
      </c>
      <c r="M427" s="1">
        <v>52.0</v>
      </c>
      <c r="N427" s="1">
        <v>49.0</v>
      </c>
      <c r="O427" s="1">
        <v>38.0</v>
      </c>
      <c r="P427" s="1">
        <v>28.0</v>
      </c>
      <c r="Q427" s="1">
        <f t="shared" si="2"/>
        <v>448</v>
      </c>
      <c r="R427" s="1">
        <v>24.0</v>
      </c>
      <c r="S427" s="1">
        <v>18.0</v>
      </c>
      <c r="T427" s="1">
        <v>27.0</v>
      </c>
      <c r="U427" s="1">
        <v>37.0</v>
      </c>
      <c r="V427" s="1">
        <v>45.0</v>
      </c>
      <c r="W427" s="1">
        <v>52.0</v>
      </c>
      <c r="X427" s="1">
        <v>61.0</v>
      </c>
      <c r="Y427" s="1">
        <v>49.0</v>
      </c>
      <c r="Z427" s="1">
        <v>57.0</v>
      </c>
      <c r="AA427">
        <f t="shared" si="3"/>
        <v>370</v>
      </c>
      <c r="AB427" s="1"/>
      <c r="AC427" s="1" t="s">
        <v>456</v>
      </c>
      <c r="AD427" s="2">
        <f t="shared" ref="AD427:AE427" si="429">(Y427-L427)/Y427</f>
        <v>-0.1020408163</v>
      </c>
      <c r="AE427" s="2">
        <f t="shared" si="429"/>
        <v>0.08771929825</v>
      </c>
      <c r="AF427" s="2">
        <f t="shared" si="5"/>
        <v>-0.00716075904</v>
      </c>
    </row>
    <row r="428">
      <c r="A428" s="1" t="s">
        <v>457</v>
      </c>
      <c r="B428" s="1">
        <v>38.983838</v>
      </c>
      <c r="C428" s="1">
        <v>-77.09221</v>
      </c>
      <c r="D428" s="1" t="str">
        <f>vlookup(A428,'Copy of Geographic Info'!A$1:D$658,3,0)</f>
        <v/>
      </c>
      <c r="E428" s="1">
        <f>vlookup(A428,'When did stations become introd'!427:1428,23,0)</f>
        <v>0</v>
      </c>
      <c r="F428" s="1">
        <v>28.0</v>
      </c>
      <c r="G428" s="1">
        <v>33.0</v>
      </c>
      <c r="H428" s="1">
        <v>24.0</v>
      </c>
      <c r="I428" s="1">
        <v>49.0</v>
      </c>
      <c r="J428" s="1">
        <v>43.0</v>
      </c>
      <c r="K428" s="1">
        <v>40.0</v>
      </c>
      <c r="L428" s="1">
        <v>39.0</v>
      </c>
      <c r="M428" s="1">
        <v>54.0</v>
      </c>
      <c r="N428" s="1">
        <v>80.0</v>
      </c>
      <c r="O428" s="1">
        <v>45.0</v>
      </c>
      <c r="P428" s="1">
        <v>32.0</v>
      </c>
      <c r="Q428" s="1">
        <f t="shared" si="2"/>
        <v>467</v>
      </c>
      <c r="R428" s="1">
        <v>13.0</v>
      </c>
      <c r="S428" s="1">
        <v>15.0</v>
      </c>
      <c r="T428" s="1">
        <v>49.0</v>
      </c>
      <c r="U428" s="1">
        <v>50.0</v>
      </c>
      <c r="V428" s="1">
        <v>44.0</v>
      </c>
      <c r="W428" s="1">
        <v>61.0</v>
      </c>
      <c r="X428" s="1">
        <v>41.0</v>
      </c>
      <c r="Y428" s="1">
        <v>41.0</v>
      </c>
      <c r="Z428" s="1">
        <v>39.0</v>
      </c>
      <c r="AA428">
        <f t="shared" si="3"/>
        <v>353</v>
      </c>
      <c r="AB428" s="1"/>
      <c r="AC428" s="1" t="s">
        <v>457</v>
      </c>
      <c r="AD428" s="2">
        <f t="shared" ref="AD428:AE428" si="430">(Y428-L428)/Y428</f>
        <v>0.0487804878</v>
      </c>
      <c r="AE428" s="2">
        <f t="shared" si="430"/>
        <v>-0.3846153846</v>
      </c>
      <c r="AF428" s="2">
        <f t="shared" si="5"/>
        <v>-0.1679174484</v>
      </c>
    </row>
    <row r="429">
      <c r="A429" s="1" t="s">
        <v>458</v>
      </c>
      <c r="B429" s="1">
        <v>38.8200582335421</v>
      </c>
      <c r="C429" s="1">
        <v>-77.0628207921981</v>
      </c>
      <c r="D429" s="1" t="str">
        <f>vlookup(A429,'Copy of Geographic Info'!A$1:D$658,3,0)</f>
        <v/>
      </c>
      <c r="E429" s="1">
        <f>vlookup(A429,'When did stations become introd'!428:1429,23,0)</f>
        <v>0</v>
      </c>
      <c r="F429" s="1">
        <v>28.0</v>
      </c>
      <c r="G429" s="1">
        <v>27.0</v>
      </c>
      <c r="H429" s="1">
        <v>47.0</v>
      </c>
      <c r="I429" s="1">
        <v>79.0</v>
      </c>
      <c r="J429" s="1">
        <v>54.0</v>
      </c>
      <c r="K429" s="1">
        <v>43.0</v>
      </c>
      <c r="L429" s="1">
        <v>52.0</v>
      </c>
      <c r="M429" s="1">
        <v>36.0</v>
      </c>
      <c r="N429" s="1">
        <v>32.0</v>
      </c>
      <c r="O429" s="1">
        <v>22.0</v>
      </c>
      <c r="P429" s="1">
        <v>15.0</v>
      </c>
      <c r="Q429" s="1">
        <f t="shared" si="2"/>
        <v>435</v>
      </c>
      <c r="R429" s="1">
        <v>12.0</v>
      </c>
      <c r="S429" s="1">
        <v>14.0</v>
      </c>
      <c r="T429" s="1">
        <v>21.0</v>
      </c>
      <c r="U429" s="1">
        <v>43.0</v>
      </c>
      <c r="V429" s="1">
        <v>37.0</v>
      </c>
      <c r="W429" s="1">
        <v>59.0</v>
      </c>
      <c r="X429" s="1">
        <v>75.0</v>
      </c>
      <c r="Y429" s="1">
        <v>58.0</v>
      </c>
      <c r="Z429" s="1">
        <v>64.0</v>
      </c>
      <c r="AA429">
        <f t="shared" si="3"/>
        <v>383</v>
      </c>
      <c r="AB429" s="1"/>
      <c r="AC429" s="1" t="s">
        <v>458</v>
      </c>
      <c r="AD429" s="2">
        <f t="shared" ref="AD429:AE429" si="431">(Y429-L429)/Y429</f>
        <v>0.1034482759</v>
      </c>
      <c r="AE429" s="2">
        <f t="shared" si="431"/>
        <v>0.4375</v>
      </c>
      <c r="AF429" s="2">
        <f t="shared" si="5"/>
        <v>0.2704741379</v>
      </c>
    </row>
    <row r="430">
      <c r="A430" s="1" t="s">
        <v>459</v>
      </c>
      <c r="B430" s="1">
        <v>38.95534</v>
      </c>
      <c r="C430" s="1">
        <v>-77.357611</v>
      </c>
      <c r="D430" s="1" t="str">
        <f>vlookup(A430,'Copy of Geographic Info'!A$1:D$658,3,0)</f>
        <v/>
      </c>
      <c r="E430" s="1">
        <f>vlookup(A430,'When did stations become introd'!429:1430,23,0)</f>
        <v>0</v>
      </c>
      <c r="F430" s="1">
        <v>27.0</v>
      </c>
      <c r="G430" s="1">
        <v>18.0</v>
      </c>
      <c r="H430" s="1">
        <v>10.0</v>
      </c>
      <c r="I430" s="1">
        <v>17.0</v>
      </c>
      <c r="J430" s="1">
        <v>12.0</v>
      </c>
      <c r="K430" s="1">
        <v>1.0</v>
      </c>
      <c r="L430" s="1">
        <v>14.0</v>
      </c>
      <c r="M430" s="1">
        <v>12.0</v>
      </c>
      <c r="N430" s="1">
        <v>24.0</v>
      </c>
      <c r="O430" s="1">
        <v>8.0</v>
      </c>
      <c r="P430" s="1">
        <v>16.0</v>
      </c>
      <c r="Q430" s="1">
        <f t="shared" si="2"/>
        <v>159</v>
      </c>
      <c r="R430" s="1">
        <v>14.0</v>
      </c>
      <c r="S430" s="1">
        <v>13.0</v>
      </c>
      <c r="T430" s="1">
        <v>23.0</v>
      </c>
      <c r="U430" s="1">
        <v>22.0</v>
      </c>
      <c r="V430" s="1">
        <v>27.0</v>
      </c>
      <c r="W430" s="1">
        <v>30.0</v>
      </c>
      <c r="X430" s="1">
        <v>25.0</v>
      </c>
      <c r="Y430" s="1">
        <v>26.0</v>
      </c>
      <c r="Z430" s="1">
        <v>28.0</v>
      </c>
      <c r="AA430">
        <f t="shared" si="3"/>
        <v>208</v>
      </c>
      <c r="AB430" s="1"/>
      <c r="AC430" s="1" t="s">
        <v>459</v>
      </c>
      <c r="AD430" s="2">
        <f t="shared" ref="AD430:AE430" si="432">(Y430-L430)/Y430</f>
        <v>0.4615384615</v>
      </c>
      <c r="AE430" s="2">
        <f t="shared" si="432"/>
        <v>0.5714285714</v>
      </c>
      <c r="AF430" s="2">
        <f t="shared" si="5"/>
        <v>0.5164835165</v>
      </c>
    </row>
    <row r="431">
      <c r="A431" s="1" t="s">
        <v>460</v>
      </c>
      <c r="B431" s="1">
        <v>38.9001</v>
      </c>
      <c r="C431" s="1">
        <v>-77.1887</v>
      </c>
      <c r="D431" s="1" t="str">
        <f>vlookup(A431,'Copy of Geographic Info'!A$1:D$658,3,0)</f>
        <v/>
      </c>
      <c r="E431" s="1">
        <f>vlookup(A431,'When did stations become introd'!430:1431,23,0)</f>
        <v>0</v>
      </c>
      <c r="F431" s="1">
        <v>27.0</v>
      </c>
      <c r="G431" s="1">
        <v>21.0</v>
      </c>
      <c r="H431" s="1">
        <v>21.0</v>
      </c>
      <c r="I431" s="1">
        <v>32.0</v>
      </c>
      <c r="J431" s="1">
        <v>12.0</v>
      </c>
      <c r="K431" s="1">
        <v>24.0</v>
      </c>
      <c r="L431" s="1">
        <v>23.0</v>
      </c>
      <c r="M431" s="1">
        <v>30.0</v>
      </c>
      <c r="N431" s="1">
        <v>17.0</v>
      </c>
      <c r="O431" s="1">
        <v>11.0</v>
      </c>
      <c r="P431" s="1">
        <v>12.0</v>
      </c>
      <c r="Q431" s="1">
        <f t="shared" si="2"/>
        <v>230</v>
      </c>
      <c r="R431" s="1">
        <v>11.0</v>
      </c>
      <c r="S431" s="1">
        <v>3.0</v>
      </c>
      <c r="T431" s="1">
        <v>10.0</v>
      </c>
      <c r="U431" s="1">
        <v>10.0</v>
      </c>
      <c r="V431" s="1">
        <v>26.0</v>
      </c>
      <c r="W431" s="1">
        <v>32.0</v>
      </c>
      <c r="X431" s="1">
        <v>28.0</v>
      </c>
      <c r="Y431" s="1">
        <v>23.0</v>
      </c>
      <c r="Z431" s="1">
        <v>30.0</v>
      </c>
      <c r="AA431">
        <f t="shared" si="3"/>
        <v>173</v>
      </c>
      <c r="AB431" s="1"/>
      <c r="AC431" s="1" t="s">
        <v>460</v>
      </c>
      <c r="AD431" s="2">
        <f t="shared" ref="AD431:AE431" si="433">(Y431-L431)/Y431</f>
        <v>0</v>
      </c>
      <c r="AE431" s="2">
        <f t="shared" si="433"/>
        <v>0</v>
      </c>
      <c r="AF431" s="2">
        <f t="shared" si="5"/>
        <v>0</v>
      </c>
    </row>
    <row r="432">
      <c r="A432" s="1" t="s">
        <v>461</v>
      </c>
      <c r="B432" s="1">
        <v>38.8444</v>
      </c>
      <c r="C432" s="1">
        <v>-77.085931</v>
      </c>
      <c r="D432" s="1" t="str">
        <f>vlookup(A432,'Copy of Geographic Info'!A$1:D$658,3,0)</f>
        <v/>
      </c>
      <c r="E432" s="1">
        <f>vlookup(A432,'When did stations become introd'!431:1432,23,0)</f>
        <v>0</v>
      </c>
      <c r="F432" s="1">
        <v>27.0</v>
      </c>
      <c r="G432" s="1">
        <v>20.0</v>
      </c>
      <c r="H432" s="1">
        <v>69.0</v>
      </c>
      <c r="I432" s="1">
        <v>180.0</v>
      </c>
      <c r="J432" s="1">
        <v>140.0</v>
      </c>
      <c r="K432" s="1">
        <v>98.0</v>
      </c>
      <c r="L432" s="1">
        <v>108.0</v>
      </c>
      <c r="M432" s="1">
        <v>138.0</v>
      </c>
      <c r="N432" s="1">
        <v>83.0</v>
      </c>
      <c r="O432" s="1">
        <v>84.0</v>
      </c>
      <c r="P432" s="1">
        <v>32.0</v>
      </c>
      <c r="Q432" s="1">
        <f t="shared" si="2"/>
        <v>979</v>
      </c>
      <c r="R432" s="1">
        <v>35.0</v>
      </c>
      <c r="S432" s="1">
        <v>25.0</v>
      </c>
      <c r="T432" s="1">
        <v>108.0</v>
      </c>
      <c r="U432" s="1">
        <v>109.0</v>
      </c>
      <c r="V432" s="1">
        <v>92.0</v>
      </c>
      <c r="W432" s="1">
        <v>44.0</v>
      </c>
      <c r="X432" s="1">
        <v>72.0</v>
      </c>
      <c r="Y432" s="1">
        <v>76.0</v>
      </c>
      <c r="Z432" s="1">
        <v>84.0</v>
      </c>
      <c r="AA432">
        <f t="shared" si="3"/>
        <v>645</v>
      </c>
      <c r="AB432" s="1"/>
      <c r="AC432" s="1" t="s">
        <v>461</v>
      </c>
      <c r="AD432" s="2">
        <f t="shared" ref="AD432:AE432" si="434">(Y432-L432)/Y432</f>
        <v>-0.4210526316</v>
      </c>
      <c r="AE432" s="2">
        <f t="shared" si="434"/>
        <v>-0.6428571429</v>
      </c>
      <c r="AF432" s="2">
        <f t="shared" si="5"/>
        <v>-0.5319548872</v>
      </c>
    </row>
    <row r="433">
      <c r="A433" s="1" t="s">
        <v>462</v>
      </c>
      <c r="B433" s="1">
        <v>38.865747</v>
      </c>
      <c r="C433" s="1">
        <v>-76.9783483333333</v>
      </c>
      <c r="D433" s="1" t="str">
        <f>vlookup(A433,'Copy of Geographic Info'!A$1:D$658,3,0)</f>
        <v>Twining, Fairlawn, Randle Highlands, Penn Branch, Fort Davis Park, Fort Dupont</v>
      </c>
      <c r="E433" s="1">
        <f>vlookup(A433,'When did stations become introd'!432:1433,23,0)</f>
        <v>0</v>
      </c>
      <c r="F433" s="1">
        <v>27.0</v>
      </c>
      <c r="G433" s="1">
        <v>7.0</v>
      </c>
      <c r="H433" s="1">
        <v>24.0</v>
      </c>
      <c r="I433" s="1">
        <v>22.0</v>
      </c>
      <c r="J433" s="1">
        <v>39.0</v>
      </c>
      <c r="K433" s="1">
        <v>38.0</v>
      </c>
      <c r="L433" s="1">
        <v>50.0</v>
      </c>
      <c r="M433" s="1">
        <v>14.0</v>
      </c>
      <c r="N433" s="1">
        <v>28.0</v>
      </c>
      <c r="O433" s="1">
        <v>22.0</v>
      </c>
      <c r="P433" s="1">
        <v>12.0</v>
      </c>
      <c r="Q433" s="1">
        <f t="shared" si="2"/>
        <v>283</v>
      </c>
      <c r="R433" s="1">
        <v>15.0</v>
      </c>
      <c r="S433" s="1">
        <v>8.0</v>
      </c>
      <c r="T433" s="1">
        <v>33.0</v>
      </c>
      <c r="U433" s="1">
        <v>32.0</v>
      </c>
      <c r="V433" s="1">
        <v>37.0</v>
      </c>
      <c r="W433" s="1">
        <v>9.0</v>
      </c>
      <c r="X433" s="1">
        <v>13.0</v>
      </c>
      <c r="Y433" s="1">
        <v>21.0</v>
      </c>
      <c r="Z433" s="1">
        <v>13.0</v>
      </c>
      <c r="AA433">
        <f t="shared" si="3"/>
        <v>181</v>
      </c>
      <c r="AB433" s="1"/>
      <c r="AC433" s="1" t="s">
        <v>462</v>
      </c>
      <c r="AD433" s="2">
        <f t="shared" ref="AD433:AE433" si="435">(Y433-L433)/Y433</f>
        <v>-1.380952381</v>
      </c>
      <c r="AE433" s="2">
        <f t="shared" si="435"/>
        <v>-0.07692307692</v>
      </c>
      <c r="AF433" s="2">
        <f t="shared" si="5"/>
        <v>-0.7289377289</v>
      </c>
    </row>
    <row r="434">
      <c r="A434" s="1" t="s">
        <v>463</v>
      </c>
      <c r="B434" s="1">
        <v>38.9812235</v>
      </c>
      <c r="C434" s="1">
        <v>-77.0112526666666</v>
      </c>
      <c r="D434" s="1" t="str">
        <f>vlookup(A434,'Copy of Geographic Info'!A$1:D$658,3,0)</f>
        <v/>
      </c>
      <c r="E434" s="1">
        <f>vlookup(A434,'When did stations become introd'!433:1434,23,0)</f>
        <v>0</v>
      </c>
      <c r="F434" s="1">
        <v>27.0</v>
      </c>
      <c r="G434" s="1">
        <v>29.0</v>
      </c>
      <c r="H434" s="1">
        <v>17.0</v>
      </c>
      <c r="I434" s="1">
        <v>14.0</v>
      </c>
      <c r="J434" s="1">
        <v>29.0</v>
      </c>
      <c r="K434" s="1">
        <v>42.0</v>
      </c>
      <c r="L434" s="1">
        <v>24.0</v>
      </c>
      <c r="M434" s="1">
        <v>14.0</v>
      </c>
      <c r="N434" s="1">
        <v>16.0</v>
      </c>
      <c r="O434" s="1">
        <v>30.0</v>
      </c>
      <c r="P434" s="1">
        <v>10.0</v>
      </c>
      <c r="Q434" s="1">
        <f t="shared" si="2"/>
        <v>252</v>
      </c>
      <c r="R434" s="1">
        <v>24.0</v>
      </c>
      <c r="S434" s="1">
        <v>6.0</v>
      </c>
      <c r="T434" s="1">
        <v>13.0</v>
      </c>
      <c r="U434" s="1">
        <v>33.0</v>
      </c>
      <c r="V434" s="1">
        <v>32.0</v>
      </c>
      <c r="W434" s="1">
        <v>57.0</v>
      </c>
      <c r="X434" s="1">
        <v>68.0</v>
      </c>
      <c r="Y434" s="1">
        <v>58.0</v>
      </c>
      <c r="Z434" s="1">
        <v>51.0</v>
      </c>
      <c r="AA434">
        <f t="shared" si="3"/>
        <v>342</v>
      </c>
      <c r="AB434" s="1"/>
      <c r="AC434" s="1" t="s">
        <v>463</v>
      </c>
      <c r="AD434" s="2">
        <f t="shared" ref="AD434:AE434" si="436">(Y434-L434)/Y434</f>
        <v>0.5862068966</v>
      </c>
      <c r="AE434" s="2">
        <f t="shared" si="436"/>
        <v>0.7254901961</v>
      </c>
      <c r="AF434" s="2">
        <f t="shared" si="5"/>
        <v>0.6558485463</v>
      </c>
    </row>
    <row r="435">
      <c r="A435" s="1" t="s">
        <v>464</v>
      </c>
      <c r="B435" s="1">
        <v>38.95548</v>
      </c>
      <c r="C435" s="1">
        <v>-76.940133</v>
      </c>
      <c r="D435" s="1" t="str">
        <f>vlookup(A435,'Copy of Geographic Info'!A$1:D$658,3,0)</f>
        <v/>
      </c>
      <c r="E435" s="1">
        <f>vlookup(A435,'When did stations become introd'!434:1435,23,0)</f>
        <v>0</v>
      </c>
      <c r="F435" s="1">
        <v>26.0</v>
      </c>
      <c r="G435" s="1">
        <v>17.0</v>
      </c>
      <c r="H435" s="1">
        <v>41.0</v>
      </c>
      <c r="I435" s="1">
        <v>159.0</v>
      </c>
      <c r="J435" s="1">
        <v>164.0</v>
      </c>
      <c r="K435" s="1">
        <v>110.0</v>
      </c>
      <c r="L435" s="1">
        <v>176.0</v>
      </c>
      <c r="M435" s="1">
        <v>112.0</v>
      </c>
      <c r="N435" s="1">
        <v>82.0</v>
      </c>
      <c r="O435" s="1">
        <v>49.0</v>
      </c>
      <c r="P435" s="1">
        <v>7.0</v>
      </c>
      <c r="Q435" s="1">
        <f t="shared" si="2"/>
        <v>943</v>
      </c>
      <c r="R435" s="1">
        <v>30.0</v>
      </c>
      <c r="S435" s="1">
        <v>22.0</v>
      </c>
      <c r="T435" s="1">
        <v>29.0</v>
      </c>
      <c r="U435" s="1">
        <v>62.0</v>
      </c>
      <c r="V435" s="1">
        <v>56.0</v>
      </c>
      <c r="W435" s="1">
        <v>72.0</v>
      </c>
      <c r="X435" s="1">
        <v>88.0</v>
      </c>
      <c r="Y435" s="1">
        <v>107.0</v>
      </c>
      <c r="Z435" s="1">
        <v>113.0</v>
      </c>
      <c r="AA435">
        <f t="shared" si="3"/>
        <v>579</v>
      </c>
      <c r="AB435" s="1"/>
      <c r="AC435" s="1" t="s">
        <v>464</v>
      </c>
      <c r="AD435" s="2">
        <f t="shared" ref="AD435:AE435" si="437">(Y435-L435)/Y435</f>
        <v>-0.6448598131</v>
      </c>
      <c r="AE435" s="2">
        <f t="shared" si="437"/>
        <v>0.008849557522</v>
      </c>
      <c r="AF435" s="2">
        <f t="shared" si="5"/>
        <v>-0.3180051278</v>
      </c>
    </row>
    <row r="436">
      <c r="A436" s="1" t="s">
        <v>465</v>
      </c>
      <c r="B436" s="1">
        <v>38.8836691666666</v>
      </c>
      <c r="C436" s="1">
        <v>-77.1734928333333</v>
      </c>
      <c r="D436" s="1" t="str">
        <f>vlookup(A436,'Copy of Geographic Info'!A$1:D$658,3,0)</f>
        <v/>
      </c>
      <c r="E436" s="1">
        <f>vlookup(A436,'When did stations become introd'!435:1436,23,0)</f>
        <v>0</v>
      </c>
      <c r="F436" s="1">
        <v>26.0</v>
      </c>
      <c r="G436" s="1">
        <v>20.0</v>
      </c>
      <c r="H436" s="1">
        <v>25.0</v>
      </c>
      <c r="I436" s="1">
        <v>30.0</v>
      </c>
      <c r="J436" s="1">
        <v>22.0</v>
      </c>
      <c r="K436" s="1">
        <v>55.0</v>
      </c>
      <c r="L436" s="1">
        <v>50.0</v>
      </c>
      <c r="M436" s="1">
        <v>32.0</v>
      </c>
      <c r="N436" s="1">
        <v>40.0</v>
      </c>
      <c r="O436" s="1">
        <v>37.0</v>
      </c>
      <c r="P436" s="1">
        <v>22.0</v>
      </c>
      <c r="Q436" s="1">
        <f t="shared" si="2"/>
        <v>359</v>
      </c>
      <c r="R436" s="1">
        <v>22.0</v>
      </c>
      <c r="S436" s="1">
        <v>12.0</v>
      </c>
      <c r="T436" s="1">
        <v>32.0</v>
      </c>
      <c r="U436" s="1">
        <v>40.0</v>
      </c>
      <c r="V436" s="1">
        <v>48.0</v>
      </c>
      <c r="W436" s="1">
        <v>33.0</v>
      </c>
      <c r="X436" s="1">
        <v>55.0</v>
      </c>
      <c r="Y436" s="1">
        <v>51.0</v>
      </c>
      <c r="Z436" s="1">
        <v>33.0</v>
      </c>
      <c r="AA436">
        <f t="shared" si="3"/>
        <v>326</v>
      </c>
      <c r="AB436" s="1"/>
      <c r="AC436" s="1" t="s">
        <v>465</v>
      </c>
      <c r="AD436" s="2">
        <f t="shared" ref="AD436:AE436" si="438">(Y436-L436)/Y436</f>
        <v>0.01960784314</v>
      </c>
      <c r="AE436" s="2">
        <f t="shared" si="438"/>
        <v>0.0303030303</v>
      </c>
      <c r="AF436" s="2">
        <f t="shared" si="5"/>
        <v>0.02495543672</v>
      </c>
    </row>
    <row r="437">
      <c r="A437" s="1" t="s">
        <v>466</v>
      </c>
      <c r="B437" s="1">
        <v>38.9836113333333</v>
      </c>
      <c r="C437" s="1">
        <v>-77.006398</v>
      </c>
      <c r="D437" s="1" t="str">
        <f>vlookup(A437,'Copy of Geographic Info'!A$1:D$658,3,0)</f>
        <v/>
      </c>
      <c r="E437" s="1">
        <f>vlookup(A437,'When did stations become introd'!436:1437,23,0)</f>
        <v>0</v>
      </c>
      <c r="F437" s="1">
        <v>26.0</v>
      </c>
      <c r="G437" s="1">
        <v>27.0</v>
      </c>
      <c r="H437" s="1">
        <v>43.0</v>
      </c>
      <c r="I437" s="1">
        <v>144.0</v>
      </c>
      <c r="J437" s="1">
        <v>156.0</v>
      </c>
      <c r="K437" s="1">
        <v>93.0</v>
      </c>
      <c r="L437" s="1">
        <v>102.0</v>
      </c>
      <c r="M437" s="1">
        <v>85.0</v>
      </c>
      <c r="N437" s="1">
        <v>49.0</v>
      </c>
      <c r="O437" s="1">
        <v>60.0</v>
      </c>
      <c r="P437" s="1">
        <v>35.0</v>
      </c>
      <c r="Q437" s="1">
        <f t="shared" si="2"/>
        <v>820</v>
      </c>
      <c r="R437" s="1">
        <v>42.0</v>
      </c>
      <c r="S437" s="1">
        <v>27.0</v>
      </c>
      <c r="T437" s="1">
        <v>38.0</v>
      </c>
      <c r="U437" s="1">
        <v>42.0</v>
      </c>
      <c r="V437" s="1">
        <v>36.0</v>
      </c>
      <c r="W437" s="1">
        <v>48.0</v>
      </c>
      <c r="X437" s="1">
        <v>51.0</v>
      </c>
      <c r="Y437" s="1">
        <v>41.0</v>
      </c>
      <c r="Z437" s="1">
        <v>39.0</v>
      </c>
      <c r="AA437">
        <f t="shared" si="3"/>
        <v>364</v>
      </c>
      <c r="AB437" s="1"/>
      <c r="AC437" s="1" t="s">
        <v>466</v>
      </c>
      <c r="AD437" s="2">
        <f t="shared" ref="AD437:AE437" si="439">(Y437-L437)/Y437</f>
        <v>-1.487804878</v>
      </c>
      <c r="AE437" s="2">
        <f t="shared" si="439"/>
        <v>-1.179487179</v>
      </c>
      <c r="AF437" s="2">
        <f t="shared" si="5"/>
        <v>-1.333646029</v>
      </c>
    </row>
    <row r="438">
      <c r="A438" s="1" t="s">
        <v>467</v>
      </c>
      <c r="B438" s="1">
        <v>38.8621502452149</v>
      </c>
      <c r="C438" s="1">
        <v>-77.0681208372116</v>
      </c>
      <c r="D438" s="1" t="str">
        <f>vlookup(A438,'Copy of Geographic Info'!A$1:D$658,3,0)</f>
        <v/>
      </c>
      <c r="E438" s="1">
        <f>vlookup(A438,'When did stations become introd'!437:1438,23,0)</f>
        <v>0</v>
      </c>
      <c r="F438" s="1">
        <v>26.0</v>
      </c>
      <c r="G438" s="1">
        <v>23.0</v>
      </c>
      <c r="H438" s="1">
        <v>46.0</v>
      </c>
      <c r="I438" s="1">
        <v>60.0</v>
      </c>
      <c r="J438" s="1">
        <v>52.0</v>
      </c>
      <c r="K438" s="1">
        <v>63.0</v>
      </c>
      <c r="L438" s="1">
        <v>62.0</v>
      </c>
      <c r="M438" s="1">
        <v>38.0</v>
      </c>
      <c r="N438" s="1">
        <v>33.0</v>
      </c>
      <c r="O438" s="1">
        <v>25.0</v>
      </c>
      <c r="P438" s="1">
        <v>8.0</v>
      </c>
      <c r="Q438" s="1">
        <f t="shared" si="2"/>
        <v>436</v>
      </c>
      <c r="R438" s="1">
        <v>17.0</v>
      </c>
      <c r="S438" s="1">
        <v>14.0</v>
      </c>
      <c r="T438" s="1">
        <v>29.0</v>
      </c>
      <c r="U438" s="1">
        <v>33.0</v>
      </c>
      <c r="V438" s="1">
        <v>35.0</v>
      </c>
      <c r="W438" s="1">
        <v>40.0</v>
      </c>
      <c r="X438" s="1">
        <v>42.0</v>
      </c>
      <c r="Y438" s="1">
        <v>62.0</v>
      </c>
      <c r="Z438" s="1">
        <v>73.0</v>
      </c>
      <c r="AA438">
        <f t="shared" si="3"/>
        <v>345</v>
      </c>
      <c r="AB438" s="1"/>
      <c r="AC438" s="1" t="s">
        <v>467</v>
      </c>
      <c r="AD438" s="2">
        <f t="shared" ref="AD438:AE438" si="440">(Y438-L438)/Y438</f>
        <v>0</v>
      </c>
      <c r="AE438" s="2">
        <f t="shared" si="440"/>
        <v>0.4794520548</v>
      </c>
      <c r="AF438" s="2">
        <f t="shared" si="5"/>
        <v>0.2397260274</v>
      </c>
    </row>
    <row r="439">
      <c r="A439" s="1" t="s">
        <v>468</v>
      </c>
      <c r="B439" s="1">
        <v>38.960084</v>
      </c>
      <c r="C439" s="1">
        <v>-77.353414</v>
      </c>
      <c r="D439" s="1" t="str">
        <f>vlookup(A439,'Copy of Geographic Info'!A$1:D$658,3,0)</f>
        <v/>
      </c>
      <c r="E439" s="1">
        <f>vlookup(A439,'When did stations become introd'!438:1439,23,0)</f>
        <v>0</v>
      </c>
      <c r="F439" s="1">
        <v>26.0</v>
      </c>
      <c r="G439" s="1">
        <v>16.0</v>
      </c>
      <c r="H439" s="1">
        <v>28.0</v>
      </c>
      <c r="I439" s="1">
        <v>34.0</v>
      </c>
      <c r="J439" s="1">
        <v>16.0</v>
      </c>
      <c r="K439" s="1">
        <v>26.0</v>
      </c>
      <c r="L439" s="1">
        <v>25.0</v>
      </c>
      <c r="M439" s="1">
        <v>16.0</v>
      </c>
      <c r="N439" s="1">
        <v>24.0</v>
      </c>
      <c r="O439" s="1">
        <v>8.0</v>
      </c>
      <c r="P439" s="1">
        <v>1.0</v>
      </c>
      <c r="Q439" s="1">
        <f t="shared" si="2"/>
        <v>220</v>
      </c>
      <c r="R439" s="1">
        <v>4.0</v>
      </c>
      <c r="T439" s="1">
        <v>12.0</v>
      </c>
      <c r="U439" s="1">
        <v>17.0</v>
      </c>
      <c r="V439" s="1">
        <v>19.0</v>
      </c>
      <c r="W439" s="1">
        <v>12.0</v>
      </c>
      <c r="X439" s="1">
        <v>18.0</v>
      </c>
      <c r="Y439" s="1">
        <v>25.0</v>
      </c>
      <c r="Z439" s="1">
        <v>31.0</v>
      </c>
      <c r="AA439">
        <f t="shared" si="3"/>
        <v>138</v>
      </c>
      <c r="AB439" s="1"/>
      <c r="AC439" s="1" t="s">
        <v>468</v>
      </c>
      <c r="AD439" s="2">
        <f t="shared" ref="AD439:AE439" si="441">(Y439-L439)/Y439</f>
        <v>0</v>
      </c>
      <c r="AE439" s="2">
        <f t="shared" si="441"/>
        <v>0.4838709677</v>
      </c>
      <c r="AF439" s="2">
        <f t="shared" si="5"/>
        <v>0.2419354839</v>
      </c>
    </row>
    <row r="440">
      <c r="A440" s="1" t="s">
        <v>469</v>
      </c>
      <c r="B440" s="1">
        <v>38.890066</v>
      </c>
      <c r="C440" s="1">
        <v>-76.9371506666666</v>
      </c>
      <c r="D440" s="1" t="str">
        <f>vlookup(A440,'Copy of Geographic Info'!A$1:D$658,3,0)</f>
        <v>Capitol View, Marshall Heights, Benning Heights</v>
      </c>
      <c r="E440" s="1">
        <f>vlookup(A440,'When did stations become introd'!439:1440,23,0)</f>
        <v>0</v>
      </c>
      <c r="F440" s="1">
        <v>26.0</v>
      </c>
      <c r="G440" s="1">
        <v>35.0</v>
      </c>
      <c r="H440" s="1">
        <v>20.0</v>
      </c>
      <c r="I440" s="1">
        <v>84.0</v>
      </c>
      <c r="J440" s="1">
        <v>89.0</v>
      </c>
      <c r="K440" s="1">
        <v>66.0</v>
      </c>
      <c r="L440" s="1">
        <v>55.0</v>
      </c>
      <c r="M440" s="1">
        <v>65.0</v>
      </c>
      <c r="N440" s="1">
        <v>64.0</v>
      </c>
      <c r="O440" s="1">
        <v>51.0</v>
      </c>
      <c r="P440" s="1">
        <v>20.0</v>
      </c>
      <c r="Q440" s="1">
        <f t="shared" si="2"/>
        <v>575</v>
      </c>
      <c r="R440" s="1">
        <v>17.0</v>
      </c>
      <c r="S440" s="1">
        <v>15.0</v>
      </c>
      <c r="T440" s="1">
        <v>38.0</v>
      </c>
      <c r="U440" s="1">
        <v>40.0</v>
      </c>
      <c r="V440" s="1">
        <v>32.0</v>
      </c>
      <c r="W440" s="1">
        <v>65.0</v>
      </c>
      <c r="X440" s="1">
        <v>47.0</v>
      </c>
      <c r="Y440" s="1">
        <v>58.0</v>
      </c>
      <c r="Z440" s="1">
        <v>61.0</v>
      </c>
      <c r="AA440">
        <f t="shared" si="3"/>
        <v>373</v>
      </c>
      <c r="AB440" s="1"/>
      <c r="AC440" s="1" t="s">
        <v>469</v>
      </c>
      <c r="AD440" s="2">
        <f t="shared" ref="AD440:AE440" si="442">(Y440-L440)/Y440</f>
        <v>0.05172413793</v>
      </c>
      <c r="AE440" s="2">
        <f t="shared" si="442"/>
        <v>-0.06557377049</v>
      </c>
      <c r="AF440" s="2">
        <f t="shared" si="5"/>
        <v>-0.00692481628</v>
      </c>
    </row>
    <row r="441">
      <c r="A441" s="1" t="s">
        <v>470</v>
      </c>
      <c r="B441" s="1">
        <v>38.9939896666666</v>
      </c>
      <c r="C441" s="1">
        <v>-77.030407</v>
      </c>
      <c r="D441" s="1" t="str">
        <f>vlookup(A441,'Copy of Geographic Info'!A$1:D$658,3,0)</f>
        <v/>
      </c>
      <c r="E441" s="1">
        <f>vlookup(A441,'When did stations become introd'!440:1441,23,0)</f>
        <v>0</v>
      </c>
      <c r="F441" s="1">
        <v>25.0</v>
      </c>
      <c r="G441" s="1">
        <v>30.0</v>
      </c>
      <c r="H441" s="1">
        <v>14.0</v>
      </c>
      <c r="I441" s="1">
        <v>17.0</v>
      </c>
      <c r="J441" s="1">
        <v>19.0</v>
      </c>
      <c r="K441" s="1">
        <v>11.0</v>
      </c>
      <c r="L441" s="1">
        <v>41.0</v>
      </c>
      <c r="M441" s="1">
        <v>21.0</v>
      </c>
      <c r="N441" s="1">
        <v>22.0</v>
      </c>
      <c r="O441" s="1">
        <v>22.0</v>
      </c>
      <c r="P441" s="1">
        <v>11.0</v>
      </c>
      <c r="Q441" s="1">
        <f t="shared" si="2"/>
        <v>233</v>
      </c>
      <c r="R441" s="1">
        <v>11.0</v>
      </c>
      <c r="S441" s="1">
        <v>7.0</v>
      </c>
      <c r="T441" s="1">
        <v>23.0</v>
      </c>
      <c r="U441" s="1">
        <v>32.0</v>
      </c>
      <c r="V441" s="1">
        <v>51.0</v>
      </c>
      <c r="W441" s="1">
        <v>44.0</v>
      </c>
      <c r="X441" s="1">
        <v>59.0</v>
      </c>
      <c r="Y441" s="1">
        <v>48.0</v>
      </c>
      <c r="Z441" s="1">
        <v>55.0</v>
      </c>
      <c r="AA441">
        <f t="shared" si="3"/>
        <v>330</v>
      </c>
      <c r="AB441" s="1"/>
      <c r="AC441" s="1" t="s">
        <v>470</v>
      </c>
      <c r="AD441" s="2">
        <f t="shared" ref="AD441:AE441" si="443">(Y441-L441)/Y441</f>
        <v>0.1458333333</v>
      </c>
      <c r="AE441" s="2">
        <f t="shared" si="443"/>
        <v>0.6181818182</v>
      </c>
      <c r="AF441" s="2">
        <f t="shared" si="5"/>
        <v>0.3820075758</v>
      </c>
    </row>
    <row r="442">
      <c r="A442" s="1" t="s">
        <v>471</v>
      </c>
      <c r="B442" s="1">
        <v>39.123513</v>
      </c>
      <c r="C442" s="1">
        <v>-77.15741</v>
      </c>
      <c r="D442" s="1" t="str">
        <f>vlookup(A442,'Copy of Geographic Info'!A$1:D$658,3,0)</f>
        <v/>
      </c>
      <c r="E442" s="1">
        <f>vlookup(A442,'When did stations become introd'!441:1442,23,0)</f>
        <v>0</v>
      </c>
      <c r="F442" s="1">
        <v>24.0</v>
      </c>
      <c r="G442" s="1">
        <v>7.0</v>
      </c>
      <c r="H442" s="1">
        <v>19.0</v>
      </c>
      <c r="I442" s="1">
        <v>38.0</v>
      </c>
      <c r="J442" s="1">
        <v>69.0</v>
      </c>
      <c r="K442" s="1">
        <v>40.0</v>
      </c>
      <c r="L442" s="1">
        <v>37.0</v>
      </c>
      <c r="M442" s="1">
        <v>12.0</v>
      </c>
      <c r="N442" s="1">
        <v>12.0</v>
      </c>
      <c r="O442" s="1">
        <v>6.0</v>
      </c>
      <c r="P442" s="1">
        <v>3.0</v>
      </c>
      <c r="Q442" s="1">
        <f t="shared" si="2"/>
        <v>267</v>
      </c>
      <c r="S442" s="1">
        <v>4.0</v>
      </c>
      <c r="T442" s="1">
        <v>12.0</v>
      </c>
      <c r="U442" s="1">
        <v>13.0</v>
      </c>
      <c r="V442" s="1">
        <v>16.0</v>
      </c>
      <c r="W442" s="1">
        <v>21.0</v>
      </c>
      <c r="X442" s="1">
        <v>19.0</v>
      </c>
      <c r="Y442" s="1">
        <v>20.0</v>
      </c>
      <c r="Z442" s="1">
        <v>22.0</v>
      </c>
      <c r="AA442">
        <f t="shared" si="3"/>
        <v>127</v>
      </c>
      <c r="AB442" s="1"/>
      <c r="AC442" s="1" t="s">
        <v>471</v>
      </c>
      <c r="AD442" s="2">
        <f t="shared" ref="AD442:AE442" si="444">(Y442-L442)/Y442</f>
        <v>-0.85</v>
      </c>
      <c r="AE442" s="2">
        <f t="shared" si="444"/>
        <v>0.4545454545</v>
      </c>
      <c r="AF442" s="2">
        <f t="shared" si="5"/>
        <v>-0.1977272727</v>
      </c>
    </row>
    <row r="443">
      <c r="A443" s="1" t="s">
        <v>472</v>
      </c>
      <c r="B443" s="1">
        <v>39.094772</v>
      </c>
      <c r="C443" s="1">
        <v>-77.145213</v>
      </c>
      <c r="D443" s="1" t="str">
        <f>vlookup(A443,'Copy of Geographic Info'!A$1:D$658,3,0)</f>
        <v/>
      </c>
      <c r="E443" s="1">
        <f>vlookup(A443,'When did stations become introd'!442:1443,23,0)</f>
        <v>0</v>
      </c>
      <c r="F443" s="1">
        <v>24.0</v>
      </c>
      <c r="G443" s="1">
        <v>15.0</v>
      </c>
      <c r="H443" s="1">
        <v>12.0</v>
      </c>
      <c r="I443" s="1">
        <v>39.0</v>
      </c>
      <c r="J443" s="1">
        <v>50.0</v>
      </c>
      <c r="K443" s="1">
        <v>48.0</v>
      </c>
      <c r="L443" s="1">
        <v>51.0</v>
      </c>
      <c r="M443" s="1">
        <v>37.0</v>
      </c>
      <c r="N443" s="1">
        <v>15.0</v>
      </c>
      <c r="O443" s="1">
        <v>3.0</v>
      </c>
      <c r="P443" s="1">
        <v>6.0</v>
      </c>
      <c r="Q443" s="1">
        <f t="shared" si="2"/>
        <v>300</v>
      </c>
      <c r="R443" s="1">
        <v>7.0</v>
      </c>
      <c r="S443" s="1">
        <v>3.0</v>
      </c>
      <c r="T443" s="1">
        <v>15.0</v>
      </c>
      <c r="U443" s="1">
        <v>13.0</v>
      </c>
      <c r="V443" s="1">
        <v>17.0</v>
      </c>
      <c r="W443" s="1">
        <v>10.0</v>
      </c>
      <c r="X443" s="1">
        <v>9.0</v>
      </c>
      <c r="Y443" s="1">
        <v>5.0</v>
      </c>
      <c r="Z443" s="1">
        <v>6.0</v>
      </c>
      <c r="AA443">
        <f t="shared" si="3"/>
        <v>85</v>
      </c>
      <c r="AB443" s="1"/>
      <c r="AC443" s="1" t="s">
        <v>472</v>
      </c>
      <c r="AD443" s="2">
        <f t="shared" ref="AD443:AE443" si="445">(Y443-L443)/Y443</f>
        <v>-9.2</v>
      </c>
      <c r="AE443" s="2">
        <f t="shared" si="445"/>
        <v>-5.166666667</v>
      </c>
      <c r="AF443" s="2">
        <f t="shared" si="5"/>
        <v>-7.183333333</v>
      </c>
    </row>
    <row r="444">
      <c r="A444" s="1" t="s">
        <v>473</v>
      </c>
      <c r="B444" s="1">
        <v>38.987</v>
      </c>
      <c r="C444" s="1">
        <v>-77.029417</v>
      </c>
      <c r="D444" s="1" t="str">
        <f>vlookup(A444,'Copy of Geographic Info'!A$1:D$658,3,0)</f>
        <v/>
      </c>
      <c r="E444" s="1">
        <f>vlookup(A444,'When did stations become introd'!443:1444,23,0)</f>
        <v>0</v>
      </c>
      <c r="F444" s="1">
        <v>24.0</v>
      </c>
      <c r="G444" s="1">
        <v>24.0</v>
      </c>
      <c r="H444" s="1">
        <v>45.0</v>
      </c>
      <c r="I444" s="1">
        <v>68.0</v>
      </c>
      <c r="J444" s="1">
        <v>79.0</v>
      </c>
      <c r="K444" s="1">
        <v>76.0</v>
      </c>
      <c r="L444" s="1">
        <v>74.0</v>
      </c>
      <c r="M444" s="1">
        <v>48.0</v>
      </c>
      <c r="N444" s="1">
        <v>65.0</v>
      </c>
      <c r="O444" s="1">
        <v>42.0</v>
      </c>
      <c r="P444" s="1">
        <v>26.0</v>
      </c>
      <c r="Q444" s="1">
        <f t="shared" si="2"/>
        <v>571</v>
      </c>
      <c r="R444" s="1">
        <v>17.0</v>
      </c>
      <c r="S444" s="1">
        <v>13.0</v>
      </c>
      <c r="T444" s="1">
        <v>36.0</v>
      </c>
      <c r="U444" s="1">
        <v>55.0</v>
      </c>
      <c r="V444" s="1">
        <v>62.0</v>
      </c>
      <c r="W444" s="1">
        <v>51.0</v>
      </c>
      <c r="X444" s="1">
        <v>56.0</v>
      </c>
      <c r="Y444" s="1">
        <v>60.0</v>
      </c>
      <c r="Z444" s="1">
        <v>29.0</v>
      </c>
      <c r="AA444">
        <f t="shared" si="3"/>
        <v>379</v>
      </c>
      <c r="AB444" s="1"/>
      <c r="AC444" s="1" t="s">
        <v>473</v>
      </c>
      <c r="AD444" s="2">
        <f t="shared" ref="AD444:AE444" si="446">(Y444-L444)/Y444</f>
        <v>-0.2333333333</v>
      </c>
      <c r="AE444" s="2">
        <f t="shared" si="446"/>
        <v>-0.6551724138</v>
      </c>
      <c r="AF444" s="2">
        <f t="shared" si="5"/>
        <v>-0.4442528736</v>
      </c>
    </row>
    <row r="445">
      <c r="A445" s="1" t="s">
        <v>474</v>
      </c>
      <c r="B445" s="1">
        <v>39.085394</v>
      </c>
      <c r="C445" s="1">
        <v>-77.145803</v>
      </c>
      <c r="D445" s="1" t="str">
        <f>vlookup(A445,'Copy of Geographic Info'!A$1:D$658,3,0)</f>
        <v/>
      </c>
      <c r="E445" s="1">
        <f>vlookup(A445,'When did stations become introd'!444:1445,23,0)</f>
        <v>0</v>
      </c>
      <c r="F445" s="1">
        <v>23.0</v>
      </c>
      <c r="G445" s="1">
        <v>6.0</v>
      </c>
      <c r="H445" s="1">
        <v>13.0</v>
      </c>
      <c r="I445" s="1">
        <v>30.0</v>
      </c>
      <c r="J445" s="1">
        <v>24.0</v>
      </c>
      <c r="K445" s="1">
        <v>25.0</v>
      </c>
      <c r="L445" s="1">
        <v>19.0</v>
      </c>
      <c r="M445" s="1">
        <v>14.0</v>
      </c>
      <c r="N445" s="1">
        <v>40.0</v>
      </c>
      <c r="O445" s="1">
        <v>22.0</v>
      </c>
      <c r="P445" s="1">
        <v>11.0</v>
      </c>
      <c r="Q445" s="1">
        <f t="shared" si="2"/>
        <v>227</v>
      </c>
      <c r="R445" s="1">
        <v>9.0</v>
      </c>
      <c r="S445" s="1">
        <v>14.0</v>
      </c>
      <c r="T445" s="1">
        <v>15.0</v>
      </c>
      <c r="U445" s="1">
        <v>13.0</v>
      </c>
      <c r="V445" s="1">
        <v>29.0</v>
      </c>
      <c r="W445" s="1">
        <v>34.0</v>
      </c>
      <c r="X445" s="1">
        <v>26.0</v>
      </c>
      <c r="Y445" s="1">
        <v>30.0</v>
      </c>
      <c r="Z445" s="1">
        <v>14.0</v>
      </c>
      <c r="AA445">
        <f t="shared" si="3"/>
        <v>184</v>
      </c>
      <c r="AB445" s="1"/>
      <c r="AC445" s="1" t="s">
        <v>474</v>
      </c>
      <c r="AD445" s="2">
        <f t="shared" ref="AD445:AE445" si="447">(Y445-L445)/Y445</f>
        <v>0.3666666667</v>
      </c>
      <c r="AE445" s="2">
        <f t="shared" si="447"/>
        <v>0</v>
      </c>
      <c r="AF445" s="2">
        <f t="shared" si="5"/>
        <v>0.1833333333</v>
      </c>
    </row>
    <row r="446">
      <c r="A446" s="1" t="s">
        <v>475</v>
      </c>
      <c r="B446" s="1">
        <v>38.9621145</v>
      </c>
      <c r="C446" s="1">
        <v>-76.9355475</v>
      </c>
      <c r="D446" s="1" t="str">
        <f>vlookup(A446,'Copy of Geographic Info'!A$1:D$658,3,0)</f>
        <v/>
      </c>
      <c r="E446" s="1">
        <f>vlookup(A446,'When did stations become introd'!445:1446,23,0)</f>
        <v>0</v>
      </c>
      <c r="F446" s="1">
        <v>23.0</v>
      </c>
      <c r="G446" s="1">
        <v>20.0</v>
      </c>
      <c r="H446" s="1">
        <v>35.0</v>
      </c>
      <c r="I446" s="1">
        <v>129.0</v>
      </c>
      <c r="J446" s="1">
        <v>204.0</v>
      </c>
      <c r="K446" s="1">
        <v>123.0</v>
      </c>
      <c r="L446" s="1">
        <v>161.0</v>
      </c>
      <c r="M446" s="1">
        <v>166.0</v>
      </c>
      <c r="N446" s="1">
        <v>176.0</v>
      </c>
      <c r="O446" s="1">
        <v>106.0</v>
      </c>
      <c r="P446" s="1">
        <v>43.0</v>
      </c>
      <c r="Q446" s="1">
        <f t="shared" si="2"/>
        <v>1186</v>
      </c>
      <c r="R446" s="1">
        <v>39.0</v>
      </c>
      <c r="S446" s="1">
        <v>21.0</v>
      </c>
      <c r="T446" s="1">
        <v>68.0</v>
      </c>
      <c r="U446" s="1">
        <v>73.0</v>
      </c>
      <c r="V446" s="1">
        <v>93.0</v>
      </c>
      <c r="W446" s="1">
        <v>94.0</v>
      </c>
      <c r="X446" s="1">
        <v>116.0</v>
      </c>
      <c r="Y446" s="1">
        <v>121.0</v>
      </c>
      <c r="Z446" s="1">
        <v>84.0</v>
      </c>
      <c r="AA446">
        <f t="shared" si="3"/>
        <v>709</v>
      </c>
      <c r="AB446" s="1"/>
      <c r="AC446" s="1" t="s">
        <v>475</v>
      </c>
      <c r="AD446" s="2">
        <f t="shared" ref="AD446:AE446" si="448">(Y446-L446)/Y446</f>
        <v>-0.3305785124</v>
      </c>
      <c r="AE446" s="2">
        <f t="shared" si="448"/>
        <v>-0.9761904762</v>
      </c>
      <c r="AF446" s="2">
        <f t="shared" si="5"/>
        <v>-0.6533844943</v>
      </c>
    </row>
    <row r="447">
      <c r="A447" s="1" t="s">
        <v>476</v>
      </c>
      <c r="B447" s="1">
        <v>38.8573690375875</v>
      </c>
      <c r="C447" s="1">
        <v>-76.9776880143763</v>
      </c>
      <c r="D447" s="1" t="str">
        <f>vlookup(A447,'Copy of Geographic Info'!A$1:D$658,3,0)</f>
        <v>Historic Anacostia</v>
      </c>
      <c r="E447" s="1">
        <f>vlookup(A447,'When did stations become introd'!446:1447,23,0)</f>
        <v>0</v>
      </c>
      <c r="F447" s="1">
        <v>23.0</v>
      </c>
      <c r="G447" s="1">
        <v>8.0</v>
      </c>
      <c r="H447" s="1">
        <v>15.0</v>
      </c>
      <c r="I447" s="1">
        <v>30.0</v>
      </c>
      <c r="J447" s="1">
        <v>27.0</v>
      </c>
      <c r="K447" s="1">
        <v>28.0</v>
      </c>
      <c r="L447" s="1">
        <v>13.0</v>
      </c>
      <c r="M447" s="1">
        <v>9.0</v>
      </c>
      <c r="N447" s="1">
        <v>6.0</v>
      </c>
      <c r="O447" s="1">
        <v>4.0</v>
      </c>
      <c r="P447" s="1">
        <v>1.0</v>
      </c>
      <c r="Q447" s="1">
        <f t="shared" si="2"/>
        <v>164</v>
      </c>
      <c r="R447" s="1">
        <v>1.0</v>
      </c>
      <c r="S447" s="1">
        <v>3.0</v>
      </c>
      <c r="T447" s="1">
        <v>4.0</v>
      </c>
      <c r="U447" s="1">
        <v>16.0</v>
      </c>
      <c r="V447" s="1">
        <v>4.0</v>
      </c>
      <c r="W447" s="1">
        <v>1.0</v>
      </c>
      <c r="X447" s="1">
        <v>7.0</v>
      </c>
      <c r="Y447" s="1">
        <v>8.0</v>
      </c>
      <c r="Z447" s="1">
        <v>11.0</v>
      </c>
      <c r="AA447">
        <f t="shared" si="3"/>
        <v>55</v>
      </c>
      <c r="AB447" s="1"/>
      <c r="AC447" s="1" t="s">
        <v>476</v>
      </c>
      <c r="AD447" s="2">
        <f t="shared" ref="AD447:AE447" si="449">(Y447-L447)/Y447</f>
        <v>-0.625</v>
      </c>
      <c r="AE447" s="2">
        <f t="shared" si="449"/>
        <v>0.1818181818</v>
      </c>
      <c r="AF447" s="2">
        <f t="shared" si="5"/>
        <v>-0.2215909091</v>
      </c>
    </row>
    <row r="448">
      <c r="A448" s="1" t="s">
        <v>477</v>
      </c>
      <c r="B448" s="1">
        <v>38.8707896666666</v>
      </c>
      <c r="C448" s="1">
        <v>-76.9823685</v>
      </c>
      <c r="D448" s="1" t="str">
        <f>vlookup(A448,'Copy of Geographic Info'!A$1:D$658,3,0)</f>
        <v>Twining, Fairlawn, Randle Highlands, Penn Branch, Fort Davis Park, Fort Dupont</v>
      </c>
      <c r="E448" s="1">
        <f>vlookup(A448,'When did stations become introd'!447:1448,23,0)</f>
        <v>0</v>
      </c>
      <c r="F448" s="1">
        <v>23.0</v>
      </c>
      <c r="G448" s="1">
        <v>17.0</v>
      </c>
      <c r="H448" s="1">
        <v>30.0</v>
      </c>
      <c r="I448" s="1">
        <v>77.0</v>
      </c>
      <c r="J448" s="1">
        <v>100.0</v>
      </c>
      <c r="K448" s="1">
        <v>75.0</v>
      </c>
      <c r="L448" s="1">
        <v>94.0</v>
      </c>
      <c r="M448" s="1">
        <v>74.0</v>
      </c>
      <c r="N448" s="1">
        <v>45.0</v>
      </c>
      <c r="O448" s="1">
        <v>36.0</v>
      </c>
      <c r="P448" s="1">
        <v>21.0</v>
      </c>
      <c r="Q448" s="1">
        <f t="shared" si="2"/>
        <v>592</v>
      </c>
      <c r="R448" s="1">
        <v>3.0</v>
      </c>
      <c r="S448" s="1">
        <v>9.0</v>
      </c>
      <c r="T448" s="1">
        <v>21.0</v>
      </c>
      <c r="U448" s="1">
        <v>44.0</v>
      </c>
      <c r="V448" s="1">
        <v>57.0</v>
      </c>
      <c r="W448" s="1">
        <v>43.0</v>
      </c>
      <c r="X448" s="1">
        <v>54.0</v>
      </c>
      <c r="Y448" s="1">
        <v>51.0</v>
      </c>
      <c r="Z448" s="1">
        <v>43.0</v>
      </c>
      <c r="AA448">
        <f t="shared" si="3"/>
        <v>325</v>
      </c>
      <c r="AB448" s="1"/>
      <c r="AC448" s="1" t="s">
        <v>477</v>
      </c>
      <c r="AD448" s="2">
        <f t="shared" ref="AD448:AE448" si="450">(Y448-L448)/Y448</f>
        <v>-0.8431372549</v>
      </c>
      <c r="AE448" s="2">
        <f t="shared" si="450"/>
        <v>-0.7209302326</v>
      </c>
      <c r="AF448" s="2">
        <f t="shared" si="5"/>
        <v>-0.7820337437</v>
      </c>
    </row>
    <row r="449">
      <c r="A449" s="1" t="s">
        <v>478</v>
      </c>
      <c r="B449" s="1">
        <v>38.885434</v>
      </c>
      <c r="C449" s="1">
        <v>-77.173605</v>
      </c>
      <c r="D449" s="1" t="str">
        <f>vlookup(A449,'Copy of Geographic Info'!A$1:D$658,3,0)</f>
        <v/>
      </c>
      <c r="E449" s="1">
        <f>vlookup(A449,'When did stations become introd'!448:1449,23,0)</f>
        <v>0</v>
      </c>
      <c r="F449" s="1">
        <v>23.0</v>
      </c>
      <c r="G449" s="1">
        <v>24.0</v>
      </c>
      <c r="H449" s="1">
        <v>18.0</v>
      </c>
      <c r="I449" s="1">
        <v>6.0</v>
      </c>
      <c r="J449" s="1">
        <v>19.0</v>
      </c>
      <c r="K449" s="1">
        <v>39.0</v>
      </c>
      <c r="L449" s="1">
        <v>37.0</v>
      </c>
      <c r="M449" s="1">
        <v>35.0</v>
      </c>
      <c r="N449" s="1">
        <v>37.0</v>
      </c>
      <c r="O449" s="1">
        <v>30.0</v>
      </c>
      <c r="P449" s="1">
        <v>4.0</v>
      </c>
      <c r="Q449" s="1">
        <f t="shared" si="2"/>
        <v>272</v>
      </c>
      <c r="R449" s="1">
        <v>10.0</v>
      </c>
      <c r="S449" s="1">
        <v>3.0</v>
      </c>
      <c r="T449" s="1">
        <v>17.0</v>
      </c>
      <c r="U449" s="1">
        <v>23.0</v>
      </c>
      <c r="V449" s="1">
        <v>40.0</v>
      </c>
      <c r="W449" s="1">
        <v>49.0</v>
      </c>
      <c r="X449" s="1">
        <v>28.0</v>
      </c>
      <c r="Y449" s="1">
        <v>26.0</v>
      </c>
      <c r="Z449" s="1">
        <v>30.0</v>
      </c>
      <c r="AA449">
        <f t="shared" si="3"/>
        <v>226</v>
      </c>
      <c r="AB449" s="1"/>
      <c r="AC449" s="1" t="s">
        <v>478</v>
      </c>
      <c r="AD449" s="2">
        <f t="shared" ref="AD449:AE449" si="451">(Y449-L449)/Y449</f>
        <v>-0.4230769231</v>
      </c>
      <c r="AE449" s="2">
        <f t="shared" si="451"/>
        <v>-0.1666666667</v>
      </c>
      <c r="AF449" s="2">
        <f t="shared" si="5"/>
        <v>-0.2948717949</v>
      </c>
    </row>
    <row r="450">
      <c r="A450" s="1" t="s">
        <v>479</v>
      </c>
      <c r="B450" s="1">
        <v>38.855004</v>
      </c>
      <c r="C450" s="1">
        <v>-76.984512</v>
      </c>
      <c r="D450" s="1" t="str">
        <f>vlookup(A450,'Copy of Geographic Info'!A$1:D$658,3,0)</f>
        <v>Sheridan, Barry Farm, Buena Vista</v>
      </c>
      <c r="E450" s="1">
        <f>vlookup(A450,'When did stations become introd'!449:1450,23,0)</f>
        <v>0</v>
      </c>
      <c r="F450" s="1">
        <v>22.0</v>
      </c>
      <c r="G450" s="1">
        <v>29.0</v>
      </c>
      <c r="H450" s="1">
        <v>24.0</v>
      </c>
      <c r="I450" s="1">
        <v>10.0</v>
      </c>
      <c r="J450" s="1">
        <v>11.0</v>
      </c>
      <c r="K450" s="1">
        <v>25.0</v>
      </c>
      <c r="L450" s="1">
        <v>8.0</v>
      </c>
      <c r="M450" s="1">
        <v>7.0</v>
      </c>
      <c r="N450" s="1">
        <v>13.0</v>
      </c>
      <c r="O450" s="1">
        <v>5.0</v>
      </c>
      <c r="Q450" s="1">
        <f t="shared" si="2"/>
        <v>154</v>
      </c>
      <c r="R450" s="1">
        <v>2.0</v>
      </c>
      <c r="T450" s="1">
        <v>9.0</v>
      </c>
      <c r="U450" s="1">
        <v>13.0</v>
      </c>
      <c r="V450" s="1">
        <v>22.0</v>
      </c>
      <c r="W450" s="1">
        <v>9.0</v>
      </c>
      <c r="X450" s="1">
        <v>10.0</v>
      </c>
      <c r="Y450" s="1">
        <v>18.0</v>
      </c>
      <c r="Z450" s="1">
        <v>39.0</v>
      </c>
      <c r="AA450">
        <f t="shared" si="3"/>
        <v>122</v>
      </c>
      <c r="AB450" s="1"/>
      <c r="AC450" s="1" t="s">
        <v>479</v>
      </c>
      <c r="AD450" s="2">
        <f t="shared" ref="AD450:AE450" si="452">(Y450-L450)/Y450</f>
        <v>0.5555555556</v>
      </c>
      <c r="AE450" s="2">
        <f t="shared" si="452"/>
        <v>0.8205128205</v>
      </c>
      <c r="AF450" s="2">
        <f t="shared" si="5"/>
        <v>0.688034188</v>
      </c>
    </row>
    <row r="451">
      <c r="A451" s="1" t="s">
        <v>480</v>
      </c>
      <c r="B451" s="1">
        <v>38.972511</v>
      </c>
      <c r="C451" s="1">
        <v>-76.9805748333333</v>
      </c>
      <c r="D451" s="1" t="str">
        <f>vlookup(A451,'Copy of Geographic Info'!A$1:D$658,3,0)</f>
        <v/>
      </c>
      <c r="E451" s="1">
        <f>vlookup(A451,'When did stations become introd'!450:1451,23,0)</f>
        <v>0</v>
      </c>
      <c r="F451" s="1">
        <v>22.0</v>
      </c>
      <c r="G451" s="1">
        <v>20.0</v>
      </c>
      <c r="H451" s="1">
        <v>21.0</v>
      </c>
      <c r="I451" s="1">
        <v>49.0</v>
      </c>
      <c r="J451" s="1">
        <v>84.0</v>
      </c>
      <c r="K451" s="1">
        <v>69.0</v>
      </c>
      <c r="L451" s="1">
        <v>42.0</v>
      </c>
      <c r="M451" s="1">
        <v>32.0</v>
      </c>
      <c r="N451" s="1">
        <v>32.0</v>
      </c>
      <c r="O451" s="1">
        <v>16.0</v>
      </c>
      <c r="P451" s="1">
        <v>14.0</v>
      </c>
      <c r="Q451" s="1">
        <f t="shared" si="2"/>
        <v>401</v>
      </c>
      <c r="R451" s="1">
        <v>18.0</v>
      </c>
      <c r="S451" s="1">
        <v>8.0</v>
      </c>
      <c r="T451" s="1">
        <v>20.0</v>
      </c>
      <c r="U451" s="1">
        <v>22.0</v>
      </c>
      <c r="V451" s="1">
        <v>28.0</v>
      </c>
      <c r="W451" s="1">
        <v>26.0</v>
      </c>
      <c r="X451" s="1">
        <v>30.0</v>
      </c>
      <c r="Y451" s="1">
        <v>26.0</v>
      </c>
      <c r="Z451" s="1">
        <v>17.0</v>
      </c>
      <c r="AA451">
        <f t="shared" si="3"/>
        <v>195</v>
      </c>
      <c r="AB451" s="1"/>
      <c r="AC451" s="1" t="s">
        <v>480</v>
      </c>
      <c r="AD451" s="2">
        <f t="shared" ref="AD451:AE451" si="453">(Y451-L451)/Y451</f>
        <v>-0.6153846154</v>
      </c>
      <c r="AE451" s="2">
        <f t="shared" si="453"/>
        <v>-0.8823529412</v>
      </c>
      <c r="AF451" s="2">
        <f t="shared" si="5"/>
        <v>-0.7488687783</v>
      </c>
    </row>
    <row r="452">
      <c r="A452" s="1" t="s">
        <v>481</v>
      </c>
      <c r="B452" s="1">
        <v>38.866611</v>
      </c>
      <c r="C452" s="1">
        <v>-76.985238</v>
      </c>
      <c r="D452" s="1" t="str">
        <f>vlookup(A452,'Copy of Geographic Info'!A$1:D$658,3,0)</f>
        <v>Historic Anacostia</v>
      </c>
      <c r="E452" s="1">
        <f>vlookup(A452,'When did stations become introd'!451:1452,23,0)</f>
        <v>0</v>
      </c>
      <c r="F452" s="1">
        <v>21.0</v>
      </c>
      <c r="G452" s="1">
        <v>11.0</v>
      </c>
      <c r="H452" s="1">
        <v>32.0</v>
      </c>
      <c r="I452" s="1">
        <v>34.0</v>
      </c>
      <c r="J452" s="1">
        <v>100.0</v>
      </c>
      <c r="K452" s="1">
        <v>72.0</v>
      </c>
      <c r="L452" s="1">
        <v>33.0</v>
      </c>
      <c r="M452" s="1">
        <v>20.0</v>
      </c>
      <c r="N452" s="1">
        <v>24.0</v>
      </c>
      <c r="O452" s="1">
        <v>21.0</v>
      </c>
      <c r="P452" s="1">
        <v>5.0</v>
      </c>
      <c r="Q452" s="1">
        <f t="shared" si="2"/>
        <v>373</v>
      </c>
      <c r="R452" s="1">
        <v>23.0</v>
      </c>
      <c r="S452" s="1">
        <v>8.0</v>
      </c>
      <c r="T452" s="1">
        <v>27.0</v>
      </c>
      <c r="U452" s="1">
        <v>47.0</v>
      </c>
      <c r="V452" s="1">
        <v>36.0</v>
      </c>
      <c r="W452" s="1">
        <v>24.0</v>
      </c>
      <c r="X452" s="1">
        <v>28.0</v>
      </c>
      <c r="Y452" s="1">
        <v>27.0</v>
      </c>
      <c r="Z452" s="1">
        <v>44.0</v>
      </c>
      <c r="AA452">
        <f t="shared" si="3"/>
        <v>264</v>
      </c>
      <c r="AB452" s="1"/>
      <c r="AC452" s="1" t="s">
        <v>481</v>
      </c>
      <c r="AD452" s="2">
        <f t="shared" ref="AD452:AE452" si="454">(Y452-L452)/Y452</f>
        <v>-0.2222222222</v>
      </c>
      <c r="AE452" s="2">
        <f t="shared" si="454"/>
        <v>0.5454545455</v>
      </c>
      <c r="AF452" s="2">
        <f t="shared" si="5"/>
        <v>0.1616161616</v>
      </c>
    </row>
    <row r="453">
      <c r="A453" s="1" t="s">
        <v>482</v>
      </c>
      <c r="B453" s="1">
        <v>38.879355</v>
      </c>
      <c r="C453" s="1">
        <v>-77.230681</v>
      </c>
      <c r="D453" s="1" t="str">
        <f>vlookup(A453,'Copy of Geographic Info'!A$1:D$658,3,0)</f>
        <v/>
      </c>
      <c r="E453" s="1">
        <f>vlookup(A453,'When did stations become introd'!452:1453,23,0)</f>
        <v>0</v>
      </c>
      <c r="F453" s="1">
        <v>21.0</v>
      </c>
      <c r="G453" s="1">
        <v>6.0</v>
      </c>
      <c r="H453" s="1">
        <v>26.0</v>
      </c>
      <c r="I453" s="1">
        <v>128.0</v>
      </c>
      <c r="J453" s="1">
        <v>101.0</v>
      </c>
      <c r="K453" s="1">
        <v>31.0</v>
      </c>
      <c r="L453" s="1">
        <v>55.0</v>
      </c>
      <c r="M453" s="1">
        <v>46.0</v>
      </c>
      <c r="N453" s="1">
        <v>33.0</v>
      </c>
      <c r="O453" s="1">
        <v>17.0</v>
      </c>
      <c r="P453" s="1">
        <v>11.0</v>
      </c>
      <c r="Q453" s="1">
        <f t="shared" si="2"/>
        <v>475</v>
      </c>
      <c r="R453" s="1">
        <v>2.0</v>
      </c>
      <c r="S453" s="1">
        <v>3.0</v>
      </c>
      <c r="T453" s="1">
        <v>31.0</v>
      </c>
      <c r="U453" s="1">
        <v>19.0</v>
      </c>
      <c r="V453" s="1">
        <v>25.0</v>
      </c>
      <c r="W453" s="1">
        <v>22.0</v>
      </c>
      <c r="X453" s="1">
        <v>39.0</v>
      </c>
      <c r="Y453" s="1">
        <v>30.0</v>
      </c>
      <c r="Z453" s="1">
        <v>28.0</v>
      </c>
      <c r="AA453">
        <f t="shared" si="3"/>
        <v>199</v>
      </c>
      <c r="AB453" s="1"/>
      <c r="AC453" s="1" t="s">
        <v>482</v>
      </c>
      <c r="AD453" s="2">
        <f t="shared" ref="AD453:AE453" si="455">(Y453-L453)/Y453</f>
        <v>-0.8333333333</v>
      </c>
      <c r="AE453" s="2">
        <f t="shared" si="455"/>
        <v>-0.6428571429</v>
      </c>
      <c r="AF453" s="2">
        <f t="shared" si="5"/>
        <v>-0.7380952381</v>
      </c>
    </row>
    <row r="454">
      <c r="A454" s="1" t="s">
        <v>483</v>
      </c>
      <c r="B454" s="1">
        <v>39.114688</v>
      </c>
      <c r="C454" s="1">
        <v>-77.171487</v>
      </c>
      <c r="D454" s="1" t="str">
        <f>vlookup(A454,'Copy of Geographic Info'!A$1:D$658,3,0)</f>
        <v/>
      </c>
      <c r="E454" s="1">
        <f>vlookup(A454,'When did stations become introd'!453:1454,23,0)</f>
        <v>0</v>
      </c>
      <c r="F454" s="1">
        <v>21.0</v>
      </c>
      <c r="G454" s="1">
        <v>29.0</v>
      </c>
      <c r="H454" s="1">
        <v>28.0</v>
      </c>
      <c r="I454" s="1">
        <v>66.0</v>
      </c>
      <c r="J454" s="1">
        <v>92.0</v>
      </c>
      <c r="K454" s="1">
        <v>56.0</v>
      </c>
      <c r="L454" s="1">
        <v>59.0</v>
      </c>
      <c r="M454" s="1">
        <v>89.0</v>
      </c>
      <c r="N454" s="1">
        <v>58.0</v>
      </c>
      <c r="O454" s="1">
        <v>23.0</v>
      </c>
      <c r="P454" s="1">
        <v>16.0</v>
      </c>
      <c r="Q454" s="1">
        <f t="shared" si="2"/>
        <v>537</v>
      </c>
      <c r="R454" s="1">
        <v>17.0</v>
      </c>
      <c r="S454" s="1">
        <v>4.0</v>
      </c>
      <c r="T454" s="1">
        <v>16.0</v>
      </c>
      <c r="U454" s="1">
        <v>37.0</v>
      </c>
      <c r="V454" s="1">
        <v>46.0</v>
      </c>
      <c r="W454" s="1">
        <v>39.0</v>
      </c>
      <c r="X454" s="1">
        <v>31.0</v>
      </c>
      <c r="Y454" s="1">
        <v>26.0</v>
      </c>
      <c r="Z454" s="1">
        <v>40.0</v>
      </c>
      <c r="AA454">
        <f t="shared" si="3"/>
        <v>256</v>
      </c>
      <c r="AB454" s="1"/>
      <c r="AC454" s="1" t="s">
        <v>483</v>
      </c>
      <c r="AD454" s="2">
        <f t="shared" ref="AD454:AE454" si="456">(Y454-L454)/Y454</f>
        <v>-1.269230769</v>
      </c>
      <c r="AE454" s="2">
        <f t="shared" si="456"/>
        <v>-1.225</v>
      </c>
      <c r="AF454" s="2">
        <f t="shared" si="5"/>
        <v>-1.247115385</v>
      </c>
    </row>
    <row r="455">
      <c r="A455" s="1" t="s">
        <v>484</v>
      </c>
      <c r="B455" s="1">
        <v>38.990639</v>
      </c>
      <c r="C455" s="1">
        <v>-77.100239</v>
      </c>
      <c r="D455" s="1" t="str">
        <f>vlookup(A455,'Copy of Geographic Info'!A$1:D$658,3,0)</f>
        <v/>
      </c>
      <c r="E455" s="1">
        <f>vlookup(A455,'When did stations become introd'!454:1455,23,0)</f>
        <v>0</v>
      </c>
      <c r="F455" s="1">
        <v>21.0</v>
      </c>
      <c r="G455" s="1">
        <v>27.0</v>
      </c>
      <c r="H455" s="1">
        <v>32.0</v>
      </c>
      <c r="I455" s="1">
        <v>42.0</v>
      </c>
      <c r="J455" s="1">
        <v>59.0</v>
      </c>
      <c r="K455" s="1">
        <v>71.0</v>
      </c>
      <c r="L455" s="1">
        <v>79.0</v>
      </c>
      <c r="M455" s="1">
        <v>54.0</v>
      </c>
      <c r="N455" s="1">
        <v>78.0</v>
      </c>
      <c r="O455" s="1">
        <v>39.0</v>
      </c>
      <c r="P455" s="1">
        <v>28.0</v>
      </c>
      <c r="Q455" s="1">
        <f t="shared" si="2"/>
        <v>530</v>
      </c>
      <c r="R455" s="1">
        <v>25.0</v>
      </c>
      <c r="S455" s="1">
        <v>16.0</v>
      </c>
      <c r="T455" s="1">
        <v>41.0</v>
      </c>
      <c r="U455" s="1">
        <v>56.0</v>
      </c>
      <c r="V455" s="1">
        <v>76.0</v>
      </c>
      <c r="W455" s="1">
        <v>74.0</v>
      </c>
      <c r="X455" s="1">
        <v>66.0</v>
      </c>
      <c r="Y455" s="1">
        <v>71.0</v>
      </c>
      <c r="Z455" s="1">
        <v>77.0</v>
      </c>
      <c r="AA455">
        <f t="shared" si="3"/>
        <v>502</v>
      </c>
      <c r="AB455" s="1"/>
      <c r="AC455" s="1" t="s">
        <v>484</v>
      </c>
      <c r="AD455" s="2">
        <f t="shared" ref="AD455:AE455" si="457">(Y455-L455)/Y455</f>
        <v>-0.1126760563</v>
      </c>
      <c r="AE455" s="2">
        <f t="shared" si="457"/>
        <v>0.2987012987</v>
      </c>
      <c r="AF455" s="2">
        <f t="shared" si="5"/>
        <v>0.09301262118</v>
      </c>
    </row>
    <row r="456">
      <c r="A456" s="1" t="s">
        <v>485</v>
      </c>
      <c r="B456" s="1">
        <v>38.8873098333333</v>
      </c>
      <c r="C456" s="1">
        <v>-77.1768935</v>
      </c>
      <c r="D456" s="1" t="str">
        <f>vlookup(A456,'Copy of Geographic Info'!A$1:D$658,3,0)</f>
        <v/>
      </c>
      <c r="E456" s="1">
        <f>vlookup(A456,'When did stations become introd'!455:1456,23,0)</f>
        <v>0</v>
      </c>
      <c r="F456" s="1">
        <v>21.0</v>
      </c>
      <c r="G456" s="1">
        <v>26.0</v>
      </c>
      <c r="H456" s="1">
        <v>32.0</v>
      </c>
      <c r="I456" s="1">
        <v>23.0</v>
      </c>
      <c r="J456" s="1">
        <v>56.0</v>
      </c>
      <c r="K456" s="1">
        <v>35.0</v>
      </c>
      <c r="L456" s="1">
        <v>49.0</v>
      </c>
      <c r="M456" s="1">
        <v>37.0</v>
      </c>
      <c r="N456" s="1">
        <v>45.0</v>
      </c>
      <c r="O456" s="1">
        <v>26.0</v>
      </c>
      <c r="P456" s="1">
        <v>18.0</v>
      </c>
      <c r="Q456" s="1">
        <f t="shared" si="2"/>
        <v>368</v>
      </c>
      <c r="R456" s="1">
        <v>17.0</v>
      </c>
      <c r="S456" s="1">
        <v>10.0</v>
      </c>
      <c r="T456" s="1">
        <v>17.0</v>
      </c>
      <c r="U456" s="1">
        <v>37.0</v>
      </c>
      <c r="V456" s="1">
        <v>25.0</v>
      </c>
      <c r="W456" s="1">
        <v>42.0</v>
      </c>
      <c r="X456" s="1">
        <v>57.0</v>
      </c>
      <c r="Y456" s="1">
        <v>26.0</v>
      </c>
      <c r="Z456" s="1">
        <v>34.0</v>
      </c>
      <c r="AA456">
        <f t="shared" si="3"/>
        <v>265</v>
      </c>
      <c r="AB456" s="1"/>
      <c r="AC456" s="1" t="s">
        <v>485</v>
      </c>
      <c r="AD456" s="2">
        <f t="shared" ref="AD456:AE456" si="458">(Y456-L456)/Y456</f>
        <v>-0.8846153846</v>
      </c>
      <c r="AE456" s="2">
        <f t="shared" si="458"/>
        <v>-0.08823529412</v>
      </c>
      <c r="AF456" s="2">
        <f t="shared" si="5"/>
        <v>-0.4864253394</v>
      </c>
    </row>
    <row r="457">
      <c r="A457" s="1" t="s">
        <v>486</v>
      </c>
      <c r="B457" s="1">
        <v>39.1022163333333</v>
      </c>
      <c r="C457" s="1">
        <v>-77.1771656666666</v>
      </c>
      <c r="D457" s="1" t="str">
        <f>vlookup(A457,'Copy of Geographic Info'!A$1:D$658,3,0)</f>
        <v/>
      </c>
      <c r="E457" s="1">
        <f>vlookup(A457,'When did stations become introd'!456:1457,23,0)</f>
        <v>0</v>
      </c>
      <c r="F457" s="1">
        <v>20.0</v>
      </c>
      <c r="G457" s="1">
        <v>11.0</v>
      </c>
      <c r="H457" s="1">
        <v>10.0</v>
      </c>
      <c r="I457" s="1">
        <v>19.0</v>
      </c>
      <c r="J457" s="1">
        <v>13.0</v>
      </c>
      <c r="K457" s="1">
        <v>18.0</v>
      </c>
      <c r="L457" s="1">
        <v>28.0</v>
      </c>
      <c r="M457" s="1">
        <v>30.0</v>
      </c>
      <c r="N457" s="1">
        <v>20.0</v>
      </c>
      <c r="O457" s="1">
        <v>7.0</v>
      </c>
      <c r="Q457" s="1">
        <f t="shared" si="2"/>
        <v>176</v>
      </c>
      <c r="R457" s="1">
        <v>1.0</v>
      </c>
      <c r="S457" s="1">
        <v>1.0</v>
      </c>
      <c r="T457" s="1">
        <v>4.0</v>
      </c>
      <c r="U457" s="1">
        <v>31.0</v>
      </c>
      <c r="V457" s="1">
        <v>24.0</v>
      </c>
      <c r="W457" s="1">
        <v>9.0</v>
      </c>
      <c r="X457" s="1">
        <v>18.0</v>
      </c>
      <c r="Y457" s="1">
        <v>26.0</v>
      </c>
      <c r="Z457" s="1">
        <v>13.0</v>
      </c>
      <c r="AA457">
        <f t="shared" si="3"/>
        <v>127</v>
      </c>
      <c r="AB457" s="1"/>
      <c r="AC457" s="1" t="s">
        <v>486</v>
      </c>
      <c r="AD457" s="2">
        <f t="shared" ref="AD457:AE457" si="459">(Y457-L457)/Y457</f>
        <v>-0.07692307692</v>
      </c>
      <c r="AE457" s="2">
        <f t="shared" si="459"/>
        <v>-1.307692308</v>
      </c>
      <c r="AF457" s="2">
        <f t="shared" si="5"/>
        <v>-0.6923076923</v>
      </c>
    </row>
    <row r="458">
      <c r="A458" s="1" t="s">
        <v>487</v>
      </c>
      <c r="B458" s="1">
        <v>38.936213</v>
      </c>
      <c r="C458" s="1">
        <v>-76.960054</v>
      </c>
      <c r="D458" s="1" t="str">
        <f>vlookup(A458,'Copy of Geographic Info'!A$1:D$658,3,0)</f>
        <v/>
      </c>
      <c r="E458" s="1">
        <f>vlookup(A458,'When did stations become introd'!457:1458,23,0)</f>
        <v>0</v>
      </c>
      <c r="F458" s="1">
        <v>20.0</v>
      </c>
      <c r="G458" s="1">
        <v>9.0</v>
      </c>
      <c r="H458" s="1">
        <v>12.0</v>
      </c>
      <c r="I458" s="1">
        <v>45.0</v>
      </c>
      <c r="J458" s="1">
        <v>57.0</v>
      </c>
      <c r="K458" s="1">
        <v>53.0</v>
      </c>
      <c r="L458" s="1">
        <v>39.0</v>
      </c>
      <c r="M458" s="1">
        <v>43.0</v>
      </c>
      <c r="N458" s="1">
        <v>21.0</v>
      </c>
      <c r="O458" s="1">
        <v>23.0</v>
      </c>
      <c r="P458" s="1">
        <v>8.0</v>
      </c>
      <c r="Q458" s="1">
        <f t="shared" si="2"/>
        <v>330</v>
      </c>
      <c r="R458" s="1">
        <v>8.0</v>
      </c>
      <c r="S458" s="1">
        <v>13.0</v>
      </c>
      <c r="T458" s="1">
        <v>19.0</v>
      </c>
      <c r="U458" s="1">
        <v>37.0</v>
      </c>
      <c r="V458" s="1">
        <v>37.0</v>
      </c>
      <c r="W458" s="1">
        <v>44.0</v>
      </c>
      <c r="X458" s="1">
        <v>49.0</v>
      </c>
      <c r="Y458" s="1">
        <v>58.0</v>
      </c>
      <c r="Z458" s="1">
        <v>62.0</v>
      </c>
      <c r="AA458">
        <f t="shared" si="3"/>
        <v>327</v>
      </c>
      <c r="AB458" s="1"/>
      <c r="AC458" s="1" t="s">
        <v>487</v>
      </c>
      <c r="AD458" s="2">
        <f t="shared" ref="AD458:AE458" si="460">(Y458-L458)/Y458</f>
        <v>0.3275862069</v>
      </c>
      <c r="AE458" s="2">
        <f t="shared" si="460"/>
        <v>0.3064516129</v>
      </c>
      <c r="AF458" s="2">
        <f t="shared" si="5"/>
        <v>0.3170189099</v>
      </c>
    </row>
    <row r="459">
      <c r="A459" s="1" t="s">
        <v>488</v>
      </c>
      <c r="B459" s="1">
        <v>38.782633</v>
      </c>
      <c r="C459" s="1">
        <v>-77.016059</v>
      </c>
      <c r="D459" s="1" t="str">
        <f>vlookup(A459,'Copy of Geographic Info'!A$1:D$658,3,0)</f>
        <v/>
      </c>
      <c r="E459" s="1">
        <f>vlookup(A459,'When did stations become introd'!458:1459,23,0)</f>
        <v>0</v>
      </c>
      <c r="F459" s="1">
        <v>20.0</v>
      </c>
      <c r="G459" s="1">
        <v>31.0</v>
      </c>
      <c r="H459" s="1">
        <v>24.0</v>
      </c>
      <c r="I459" s="1">
        <v>113.0</v>
      </c>
      <c r="J459" s="1">
        <v>181.0</v>
      </c>
      <c r="K459" s="1">
        <v>229.0</v>
      </c>
      <c r="L459" s="1">
        <v>165.0</v>
      </c>
      <c r="M459" s="1">
        <v>82.0</v>
      </c>
      <c r="N459" s="1">
        <v>64.0</v>
      </c>
      <c r="O459" s="1">
        <v>33.0</v>
      </c>
      <c r="P459" s="1">
        <v>11.0</v>
      </c>
      <c r="Q459" s="1">
        <f t="shared" si="2"/>
        <v>953</v>
      </c>
      <c r="R459" s="1">
        <v>20.0</v>
      </c>
      <c r="S459" s="1">
        <v>6.0</v>
      </c>
      <c r="T459" s="1">
        <v>32.0</v>
      </c>
      <c r="U459" s="1">
        <v>55.0</v>
      </c>
      <c r="V459" s="1">
        <v>91.0</v>
      </c>
      <c r="W459" s="1">
        <v>69.0</v>
      </c>
      <c r="X459" s="1">
        <v>143.0</v>
      </c>
      <c r="Y459" s="1">
        <v>72.0</v>
      </c>
      <c r="Z459" s="1">
        <v>54.0</v>
      </c>
      <c r="AA459">
        <f t="shared" si="3"/>
        <v>542</v>
      </c>
      <c r="AB459" s="1"/>
      <c r="AC459" s="1" t="s">
        <v>488</v>
      </c>
      <c r="AD459" s="2">
        <f t="shared" ref="AD459:AE459" si="461">(Y459-L459)/Y459</f>
        <v>-1.291666667</v>
      </c>
      <c r="AE459" s="2">
        <f t="shared" si="461"/>
        <v>-0.5185185185</v>
      </c>
      <c r="AF459" s="2">
        <f t="shared" si="5"/>
        <v>-0.9050925926</v>
      </c>
    </row>
    <row r="460">
      <c r="A460" s="1" t="s">
        <v>489</v>
      </c>
      <c r="B460" s="1">
        <v>38.955079</v>
      </c>
      <c r="C460" s="1">
        <v>-77.351649</v>
      </c>
      <c r="D460" s="1" t="str">
        <f>vlookup(A460,'Copy of Geographic Info'!A$1:D$658,3,0)</f>
        <v/>
      </c>
      <c r="E460" s="1">
        <f>vlookup(A460,'When did stations become introd'!459:1460,23,0)</f>
        <v>0</v>
      </c>
      <c r="F460" s="1">
        <v>20.0</v>
      </c>
      <c r="G460" s="1">
        <v>25.0</v>
      </c>
      <c r="H460" s="1">
        <v>34.0</v>
      </c>
      <c r="I460" s="1">
        <v>86.0</v>
      </c>
      <c r="J460" s="1">
        <v>55.0</v>
      </c>
      <c r="K460" s="1">
        <v>38.0</v>
      </c>
      <c r="L460" s="1">
        <v>56.0</v>
      </c>
      <c r="M460" s="1">
        <v>55.0</v>
      </c>
      <c r="N460" s="1">
        <v>35.0</v>
      </c>
      <c r="O460" s="1">
        <v>30.0</v>
      </c>
      <c r="P460" s="1">
        <v>18.0</v>
      </c>
      <c r="Q460" s="1">
        <f t="shared" si="2"/>
        <v>452</v>
      </c>
      <c r="R460" s="1">
        <v>7.0</v>
      </c>
      <c r="S460" s="1">
        <v>4.0</v>
      </c>
      <c r="T460" s="1">
        <v>23.0</v>
      </c>
      <c r="U460" s="1">
        <v>19.0</v>
      </c>
      <c r="V460" s="1">
        <v>26.0</v>
      </c>
      <c r="W460" s="1">
        <v>31.0</v>
      </c>
      <c r="X460" s="1">
        <v>49.0</v>
      </c>
      <c r="Y460" s="1">
        <v>63.0</v>
      </c>
      <c r="Z460" s="1">
        <v>37.0</v>
      </c>
      <c r="AA460">
        <f t="shared" si="3"/>
        <v>259</v>
      </c>
      <c r="AB460" s="1"/>
      <c r="AC460" s="1" t="s">
        <v>489</v>
      </c>
      <c r="AD460" s="2">
        <f t="shared" ref="AD460:AE460" si="462">(Y460-L460)/Y460</f>
        <v>0.1111111111</v>
      </c>
      <c r="AE460" s="2">
        <f t="shared" si="462"/>
        <v>-0.4864864865</v>
      </c>
      <c r="AF460" s="2">
        <f t="shared" si="5"/>
        <v>-0.1876876877</v>
      </c>
    </row>
    <row r="461">
      <c r="A461" s="1" t="s">
        <v>490</v>
      </c>
      <c r="B461" s="1">
        <v>38.836</v>
      </c>
      <c r="C461" s="1">
        <v>-77.0009</v>
      </c>
      <c r="D461" s="1" t="str">
        <f>vlookup(A461,'Copy of Geographic Info'!A$1:D$658,3,0)</f>
        <v>Congress Heights, Bellevue, Washington Highlands</v>
      </c>
      <c r="E461" s="1">
        <f>vlookup(A461,'When did stations become introd'!460:1461,23,0)</f>
        <v>0</v>
      </c>
      <c r="F461" s="1">
        <v>19.0</v>
      </c>
      <c r="G461" s="1">
        <v>5.0</v>
      </c>
      <c r="H461" s="1">
        <v>6.0</v>
      </c>
      <c r="I461" s="1">
        <v>67.0</v>
      </c>
      <c r="J461" s="1">
        <v>132.0</v>
      </c>
      <c r="K461" s="1">
        <v>120.0</v>
      </c>
      <c r="L461" s="1">
        <v>93.0</v>
      </c>
      <c r="M461" s="1">
        <v>118.0</v>
      </c>
      <c r="N461" s="1">
        <v>65.0</v>
      </c>
      <c r="O461" s="1">
        <v>34.0</v>
      </c>
      <c r="P461" s="1">
        <v>13.0</v>
      </c>
      <c r="Q461" s="1">
        <f t="shared" si="2"/>
        <v>672</v>
      </c>
      <c r="R461" s="1">
        <v>10.0</v>
      </c>
      <c r="S461" s="1">
        <v>7.0</v>
      </c>
      <c r="T461" s="1">
        <v>26.0</v>
      </c>
      <c r="U461" s="1">
        <v>16.0</v>
      </c>
      <c r="V461" s="1">
        <v>43.0</v>
      </c>
      <c r="W461" s="1">
        <v>20.0</v>
      </c>
      <c r="X461" s="1">
        <v>49.0</v>
      </c>
      <c r="Y461" s="1">
        <v>38.0</v>
      </c>
      <c r="Z461" s="1">
        <v>43.0</v>
      </c>
      <c r="AA461">
        <f t="shared" si="3"/>
        <v>252</v>
      </c>
      <c r="AB461" s="1"/>
      <c r="AC461" s="1" t="s">
        <v>490</v>
      </c>
      <c r="AD461" s="2">
        <f t="shared" ref="AD461:AE461" si="463">(Y461-L461)/Y461</f>
        <v>-1.447368421</v>
      </c>
      <c r="AE461" s="2">
        <f t="shared" si="463"/>
        <v>-1.744186047</v>
      </c>
      <c r="AF461" s="2">
        <f t="shared" si="5"/>
        <v>-1.595777234</v>
      </c>
    </row>
    <row r="462">
      <c r="A462" s="1" t="s">
        <v>491</v>
      </c>
      <c r="B462" s="1">
        <v>38.7968</v>
      </c>
      <c r="C462" s="1">
        <v>-77.0026</v>
      </c>
      <c r="D462" s="1" t="str">
        <f>vlookup(A462,'Copy of Geographic Info'!A$1:D$658,3,0)</f>
        <v/>
      </c>
      <c r="E462" s="1">
        <f>vlookup(A462,'When did stations become introd'!461:1462,23,0)</f>
        <v>0</v>
      </c>
      <c r="F462" s="1">
        <v>19.0</v>
      </c>
      <c r="G462" s="1">
        <v>12.0</v>
      </c>
      <c r="H462" s="1">
        <v>32.0</v>
      </c>
      <c r="I462" s="1">
        <v>321.0</v>
      </c>
      <c r="J462" s="1">
        <v>402.0</v>
      </c>
      <c r="K462" s="1">
        <v>128.0</v>
      </c>
      <c r="L462" s="1">
        <v>131.0</v>
      </c>
      <c r="M462" s="1">
        <v>115.0</v>
      </c>
      <c r="N462" s="1">
        <v>93.0</v>
      </c>
      <c r="O462" s="1">
        <v>61.0</v>
      </c>
      <c r="P462" s="1">
        <v>16.0</v>
      </c>
      <c r="Q462" s="1">
        <f t="shared" si="2"/>
        <v>1330</v>
      </c>
      <c r="R462" s="1">
        <v>15.0</v>
      </c>
      <c r="S462" s="1">
        <v>9.0</v>
      </c>
      <c r="T462" s="1">
        <v>63.0</v>
      </c>
      <c r="U462" s="1">
        <v>80.0</v>
      </c>
      <c r="V462" s="1">
        <v>76.0</v>
      </c>
      <c r="W462" s="1">
        <v>110.0</v>
      </c>
      <c r="X462" s="1">
        <v>137.0</v>
      </c>
      <c r="Y462" s="1">
        <v>78.0</v>
      </c>
      <c r="Z462" s="1">
        <v>55.0</v>
      </c>
      <c r="AA462">
        <f t="shared" si="3"/>
        <v>623</v>
      </c>
      <c r="AB462" s="1"/>
      <c r="AC462" s="1" t="s">
        <v>491</v>
      </c>
      <c r="AD462" s="2">
        <f t="shared" ref="AD462:AE462" si="464">(Y462-L462)/Y462</f>
        <v>-0.6794871795</v>
      </c>
      <c r="AE462" s="2">
        <f t="shared" si="464"/>
        <v>-1.090909091</v>
      </c>
      <c r="AF462" s="2">
        <f t="shared" si="5"/>
        <v>-0.8851981352</v>
      </c>
    </row>
    <row r="463">
      <c r="A463" s="1" t="s">
        <v>492</v>
      </c>
      <c r="B463" s="1">
        <v>38.8700916666666</v>
      </c>
      <c r="C463" s="1">
        <v>-77.2300901666666</v>
      </c>
      <c r="D463" s="1" t="str">
        <f>vlookup(A463,'Copy of Geographic Info'!A$1:D$658,3,0)</f>
        <v/>
      </c>
      <c r="E463" s="1">
        <f>vlookup(A463,'When did stations become introd'!462:1463,23,0)</f>
        <v>0</v>
      </c>
      <c r="F463" s="1">
        <v>19.0</v>
      </c>
      <c r="G463" s="1">
        <v>18.0</v>
      </c>
      <c r="H463" s="1">
        <v>48.0</v>
      </c>
      <c r="I463" s="1">
        <v>88.0</v>
      </c>
      <c r="J463" s="1">
        <v>120.0</v>
      </c>
      <c r="K463" s="1">
        <v>120.0</v>
      </c>
      <c r="L463" s="1">
        <v>82.0</v>
      </c>
      <c r="M463" s="1">
        <v>80.0</v>
      </c>
      <c r="N463" s="1">
        <v>66.0</v>
      </c>
      <c r="O463" s="1">
        <v>26.0</v>
      </c>
      <c r="P463" s="1">
        <v>15.0</v>
      </c>
      <c r="Q463" s="1">
        <f t="shared" si="2"/>
        <v>682</v>
      </c>
      <c r="R463" s="1">
        <v>16.0</v>
      </c>
      <c r="S463" s="1">
        <v>4.0</v>
      </c>
      <c r="T463" s="1">
        <v>34.0</v>
      </c>
      <c r="U463" s="1">
        <v>48.0</v>
      </c>
      <c r="V463" s="1">
        <v>46.0</v>
      </c>
      <c r="W463" s="1">
        <v>57.0</v>
      </c>
      <c r="X463" s="1">
        <v>58.0</v>
      </c>
      <c r="Y463" s="1">
        <v>90.0</v>
      </c>
      <c r="Z463" s="1">
        <v>82.0</v>
      </c>
      <c r="AA463">
        <f t="shared" si="3"/>
        <v>435</v>
      </c>
      <c r="AB463" s="1"/>
      <c r="AC463" s="1" t="s">
        <v>492</v>
      </c>
      <c r="AD463" s="2">
        <f t="shared" ref="AD463:AE463" si="465">(Y463-L463)/Y463</f>
        <v>0.08888888889</v>
      </c>
      <c r="AE463" s="2">
        <f t="shared" si="465"/>
        <v>0.0243902439</v>
      </c>
      <c r="AF463" s="2">
        <f t="shared" si="5"/>
        <v>0.0566395664</v>
      </c>
    </row>
    <row r="464">
      <c r="A464" s="1" t="s">
        <v>493</v>
      </c>
      <c r="B464" s="1">
        <v>38.9867123333333</v>
      </c>
      <c r="C464" s="1">
        <v>-76.9999843333333</v>
      </c>
      <c r="D464" s="1" t="str">
        <f>vlookup(A464,'Copy of Geographic Info'!A$1:D$658,3,0)</f>
        <v/>
      </c>
      <c r="E464" s="1">
        <f>vlookup(A464,'When did stations become introd'!463:1464,23,0)</f>
        <v>0</v>
      </c>
      <c r="F464" s="1">
        <v>19.0</v>
      </c>
      <c r="G464" s="1">
        <v>9.0</v>
      </c>
      <c r="H464" s="1">
        <v>34.0</v>
      </c>
      <c r="I464" s="1">
        <v>45.0</v>
      </c>
      <c r="J464" s="1">
        <v>76.0</v>
      </c>
      <c r="K464" s="1">
        <v>75.0</v>
      </c>
      <c r="L464" s="1">
        <v>52.0</v>
      </c>
      <c r="M464" s="1">
        <v>37.0</v>
      </c>
      <c r="N464" s="1">
        <v>25.0</v>
      </c>
      <c r="O464" s="1">
        <v>34.0</v>
      </c>
      <c r="P464" s="1">
        <v>39.0</v>
      </c>
      <c r="Q464" s="1">
        <f t="shared" si="2"/>
        <v>445</v>
      </c>
      <c r="R464" s="1">
        <v>51.0</v>
      </c>
      <c r="S464" s="1">
        <v>37.0</v>
      </c>
      <c r="T464" s="1">
        <v>80.0</v>
      </c>
      <c r="U464" s="1">
        <v>124.0</v>
      </c>
      <c r="V464" s="1">
        <v>132.0</v>
      </c>
      <c r="W464" s="1">
        <v>134.0</v>
      </c>
      <c r="X464" s="1">
        <v>136.0</v>
      </c>
      <c r="Y464" s="1">
        <v>149.0</v>
      </c>
      <c r="Z464" s="1">
        <v>117.0</v>
      </c>
      <c r="AA464">
        <f t="shared" si="3"/>
        <v>960</v>
      </c>
      <c r="AB464" s="1"/>
      <c r="AC464" s="1" t="s">
        <v>493</v>
      </c>
      <c r="AD464" s="2">
        <f t="shared" ref="AD464:AE464" si="466">(Y464-L464)/Y464</f>
        <v>0.6510067114</v>
      </c>
      <c r="AE464" s="2">
        <f t="shared" si="466"/>
        <v>0.6837606838</v>
      </c>
      <c r="AF464" s="2">
        <f t="shared" si="5"/>
        <v>0.6673836976</v>
      </c>
    </row>
    <row r="465">
      <c r="A465" s="1" t="s">
        <v>494</v>
      </c>
      <c r="B465" s="1">
        <v>38.924437</v>
      </c>
      <c r="C465" s="1">
        <v>-77.217664</v>
      </c>
      <c r="D465" s="1" t="str">
        <f>vlookup(A465,'Copy of Geographic Info'!A$1:D$658,3,0)</f>
        <v/>
      </c>
      <c r="E465" s="1">
        <f>vlookup(A465,'When did stations become introd'!464:1465,23,0)</f>
        <v>0</v>
      </c>
      <c r="F465" s="1">
        <v>19.0</v>
      </c>
      <c r="G465" s="1">
        <v>22.0</v>
      </c>
      <c r="H465" s="1">
        <v>24.0</v>
      </c>
      <c r="I465" s="1">
        <v>24.0</v>
      </c>
      <c r="J465" s="1">
        <v>24.0</v>
      </c>
      <c r="K465" s="1">
        <v>25.0</v>
      </c>
      <c r="L465" s="1">
        <v>23.0</v>
      </c>
      <c r="M465" s="1">
        <v>11.0</v>
      </c>
      <c r="N465" s="1">
        <v>7.0</v>
      </c>
      <c r="O465" s="1">
        <v>5.0</v>
      </c>
      <c r="P465" s="1">
        <v>4.0</v>
      </c>
      <c r="Q465" s="1">
        <f t="shared" si="2"/>
        <v>188</v>
      </c>
      <c r="R465" s="1">
        <v>1.0</v>
      </c>
      <c r="S465" s="1">
        <v>1.0</v>
      </c>
      <c r="T465" s="1">
        <v>6.0</v>
      </c>
      <c r="U465" s="1">
        <v>6.0</v>
      </c>
      <c r="V465" s="1">
        <v>35.0</v>
      </c>
      <c r="W465" s="1">
        <v>37.0</v>
      </c>
      <c r="X465" s="1">
        <v>36.0</v>
      </c>
      <c r="Y465" s="1">
        <v>30.0</v>
      </c>
      <c r="Z465" s="1">
        <v>21.0</v>
      </c>
      <c r="AA465">
        <f t="shared" si="3"/>
        <v>173</v>
      </c>
      <c r="AB465" s="1"/>
      <c r="AC465" s="1" t="s">
        <v>494</v>
      </c>
      <c r="AD465" s="2">
        <f t="shared" ref="AD465:AE465" si="467">(Y465-L465)/Y465</f>
        <v>0.2333333333</v>
      </c>
      <c r="AE465" s="2">
        <f t="shared" si="467"/>
        <v>0.4761904762</v>
      </c>
      <c r="AF465" s="2">
        <f t="shared" si="5"/>
        <v>0.3547619048</v>
      </c>
    </row>
    <row r="466">
      <c r="A466" s="1" t="s">
        <v>495</v>
      </c>
      <c r="B466" s="1">
        <v>38.969581</v>
      </c>
      <c r="C466" s="1">
        <v>-76.937349</v>
      </c>
      <c r="D466" s="1" t="str">
        <f>vlookup(A466,'Copy of Geographic Info'!A$1:D$658,3,0)</f>
        <v/>
      </c>
      <c r="E466" s="1">
        <f>vlookup(A466,'When did stations become introd'!465:1466,23,0)</f>
        <v>0</v>
      </c>
      <c r="F466" s="1">
        <v>17.0</v>
      </c>
      <c r="G466" s="1">
        <v>22.0</v>
      </c>
      <c r="H466" s="1">
        <v>36.0</v>
      </c>
      <c r="I466" s="1">
        <v>127.0</v>
      </c>
      <c r="J466" s="1">
        <v>91.0</v>
      </c>
      <c r="K466" s="1">
        <v>139.0</v>
      </c>
      <c r="L466" s="1">
        <v>123.0</v>
      </c>
      <c r="M466" s="1">
        <v>106.0</v>
      </c>
      <c r="N466" s="1">
        <v>52.0</v>
      </c>
      <c r="O466" s="1">
        <v>55.0</v>
      </c>
      <c r="P466" s="1">
        <v>22.0</v>
      </c>
      <c r="Q466" s="1">
        <f t="shared" si="2"/>
        <v>790</v>
      </c>
      <c r="R466" s="1">
        <v>29.0</v>
      </c>
      <c r="S466" s="1">
        <v>20.0</v>
      </c>
      <c r="T466" s="1">
        <v>49.0</v>
      </c>
      <c r="U466" s="1">
        <v>78.0</v>
      </c>
      <c r="V466" s="1">
        <v>76.0</v>
      </c>
      <c r="W466" s="1">
        <v>83.0</v>
      </c>
      <c r="X466" s="1">
        <v>79.0</v>
      </c>
      <c r="Y466" s="1">
        <v>87.0</v>
      </c>
      <c r="Z466" s="1">
        <v>49.0</v>
      </c>
      <c r="AA466">
        <f t="shared" si="3"/>
        <v>550</v>
      </c>
      <c r="AB466" s="1"/>
      <c r="AC466" s="1" t="s">
        <v>495</v>
      </c>
      <c r="AD466" s="2">
        <f t="shared" ref="AD466:AE466" si="468">(Y466-L466)/Y466</f>
        <v>-0.4137931034</v>
      </c>
      <c r="AE466" s="2">
        <f t="shared" si="468"/>
        <v>-1.163265306</v>
      </c>
      <c r="AF466" s="2">
        <f t="shared" si="5"/>
        <v>-0.7885292048</v>
      </c>
    </row>
    <row r="467">
      <c r="A467" s="1" t="s">
        <v>496</v>
      </c>
      <c r="B467" s="1">
        <v>38.852248</v>
      </c>
      <c r="C467" s="1">
        <v>-77.105022</v>
      </c>
      <c r="D467" s="1" t="str">
        <f>vlookup(A467,'Copy of Geographic Info'!A$1:D$658,3,0)</f>
        <v/>
      </c>
      <c r="E467" s="1">
        <f>vlookup(A467,'When did stations become introd'!466:1467,23,0)</f>
        <v>0</v>
      </c>
      <c r="F467" s="1">
        <v>17.0</v>
      </c>
      <c r="G467" s="1">
        <v>19.0</v>
      </c>
      <c r="H467" s="1">
        <v>53.0</v>
      </c>
      <c r="I467" s="1">
        <v>154.0</v>
      </c>
      <c r="J467" s="1">
        <v>205.0</v>
      </c>
      <c r="K467" s="1">
        <v>146.0</v>
      </c>
      <c r="L467" s="1">
        <v>101.0</v>
      </c>
      <c r="M467" s="1">
        <v>101.0</v>
      </c>
      <c r="N467" s="1">
        <v>61.0</v>
      </c>
      <c r="O467" s="1">
        <v>47.0</v>
      </c>
      <c r="P467" s="1">
        <v>24.0</v>
      </c>
      <c r="Q467" s="1">
        <f t="shared" si="2"/>
        <v>928</v>
      </c>
      <c r="R467" s="1">
        <v>13.0</v>
      </c>
      <c r="S467" s="1">
        <v>13.0</v>
      </c>
      <c r="T467" s="1">
        <v>48.0</v>
      </c>
      <c r="U467" s="1">
        <v>62.0</v>
      </c>
      <c r="V467" s="1">
        <v>71.0</v>
      </c>
      <c r="W467" s="1">
        <v>43.0</v>
      </c>
      <c r="X467" s="1">
        <v>59.0</v>
      </c>
      <c r="Y467" s="1">
        <v>64.0</v>
      </c>
      <c r="Z467" s="1">
        <v>57.0</v>
      </c>
      <c r="AA467">
        <f t="shared" si="3"/>
        <v>430</v>
      </c>
      <c r="AB467" s="1"/>
      <c r="AC467" s="1" t="s">
        <v>496</v>
      </c>
      <c r="AD467" s="2">
        <f t="shared" ref="AD467:AE467" si="469">(Y467-L467)/Y467</f>
        <v>-0.578125</v>
      </c>
      <c r="AE467" s="2">
        <f t="shared" si="469"/>
        <v>-0.7719298246</v>
      </c>
      <c r="AF467" s="2">
        <f t="shared" si="5"/>
        <v>-0.6750274123</v>
      </c>
    </row>
    <row r="468">
      <c r="A468" s="1" t="s">
        <v>497</v>
      </c>
      <c r="B468" s="1">
        <v>38.860789</v>
      </c>
      <c r="C468" s="1">
        <v>-77.09586</v>
      </c>
      <c r="D468" s="1" t="str">
        <f>vlookup(A468,'Copy of Geographic Info'!A$1:D$658,3,0)</f>
        <v/>
      </c>
      <c r="E468" s="1">
        <f>vlookup(A468,'When did stations become introd'!467:1468,23,0)</f>
        <v>0</v>
      </c>
      <c r="F468" s="1">
        <v>17.0</v>
      </c>
      <c r="G468" s="1">
        <v>20.0</v>
      </c>
      <c r="H468" s="1">
        <v>29.0</v>
      </c>
      <c r="I468" s="1">
        <v>41.0</v>
      </c>
      <c r="J468" s="1">
        <v>45.0</v>
      </c>
      <c r="K468" s="1">
        <v>56.0</v>
      </c>
      <c r="L468" s="1">
        <v>59.0</v>
      </c>
      <c r="M468" s="1">
        <v>47.0</v>
      </c>
      <c r="N468" s="1">
        <v>29.0</v>
      </c>
      <c r="O468" s="1">
        <v>27.0</v>
      </c>
      <c r="P468" s="1">
        <v>13.0</v>
      </c>
      <c r="Q468" s="1">
        <f t="shared" si="2"/>
        <v>383</v>
      </c>
      <c r="R468" s="1">
        <v>23.0</v>
      </c>
      <c r="S468" s="1">
        <v>6.0</v>
      </c>
      <c r="T468" s="1">
        <v>26.0</v>
      </c>
      <c r="U468" s="1">
        <v>19.0</v>
      </c>
      <c r="V468" s="1">
        <v>36.0</v>
      </c>
      <c r="W468" s="1">
        <v>19.0</v>
      </c>
      <c r="X468" s="1">
        <v>43.0</v>
      </c>
      <c r="Y468" s="1">
        <v>38.0</v>
      </c>
      <c r="Z468" s="1">
        <v>28.0</v>
      </c>
      <c r="AA468">
        <f t="shared" si="3"/>
        <v>238</v>
      </c>
      <c r="AB468" s="1"/>
      <c r="AC468" s="1" t="s">
        <v>497</v>
      </c>
      <c r="AD468" s="2">
        <f t="shared" ref="AD468:AE468" si="470">(Y468-L468)/Y468</f>
        <v>-0.5526315789</v>
      </c>
      <c r="AE468" s="2">
        <f t="shared" si="470"/>
        <v>-0.6785714286</v>
      </c>
      <c r="AF468" s="2">
        <f t="shared" si="5"/>
        <v>-0.6156015038</v>
      </c>
    </row>
    <row r="469">
      <c r="A469" s="1" t="s">
        <v>498</v>
      </c>
      <c r="B469" s="1">
        <v>38.955171</v>
      </c>
      <c r="C469" s="1">
        <v>-77.363094</v>
      </c>
      <c r="D469" s="1" t="str">
        <f>vlookup(A469,'Copy of Geographic Info'!A$1:D$658,3,0)</f>
        <v/>
      </c>
      <c r="E469" s="1">
        <f>vlookup(A469,'When did stations become introd'!468:1469,23,0)</f>
        <v>0</v>
      </c>
      <c r="F469" s="1">
        <v>17.0</v>
      </c>
      <c r="G469" s="1">
        <v>12.0</v>
      </c>
      <c r="H469" s="1">
        <v>13.0</v>
      </c>
      <c r="I469" s="1">
        <v>10.0</v>
      </c>
      <c r="J469" s="1">
        <v>19.0</v>
      </c>
      <c r="K469" s="1">
        <v>13.0</v>
      </c>
      <c r="L469" s="1">
        <v>11.0</v>
      </c>
      <c r="M469" s="1">
        <v>12.0</v>
      </c>
      <c r="N469" s="1">
        <v>5.0</v>
      </c>
      <c r="O469" s="1">
        <v>6.0</v>
      </c>
      <c r="P469" s="1">
        <v>3.0</v>
      </c>
      <c r="Q469" s="1">
        <f t="shared" si="2"/>
        <v>121</v>
      </c>
      <c r="R469" s="1">
        <v>5.0</v>
      </c>
      <c r="S469" s="1">
        <v>1.0</v>
      </c>
      <c r="T469" s="1">
        <v>5.0</v>
      </c>
      <c r="U469" s="1">
        <v>3.0</v>
      </c>
      <c r="V469" s="1">
        <v>12.0</v>
      </c>
      <c r="W469" s="1">
        <v>18.0</v>
      </c>
      <c r="X469" s="1">
        <v>20.0</v>
      </c>
      <c r="Y469" s="1">
        <v>30.0</v>
      </c>
      <c r="Z469" s="1">
        <v>23.0</v>
      </c>
      <c r="AA469">
        <f t="shared" si="3"/>
        <v>117</v>
      </c>
      <c r="AB469" s="1"/>
      <c r="AC469" s="1" t="s">
        <v>498</v>
      </c>
      <c r="AD469" s="2">
        <f t="shared" ref="AD469:AE469" si="471">(Y469-L469)/Y469</f>
        <v>0.6333333333</v>
      </c>
      <c r="AE469" s="2">
        <f t="shared" si="471"/>
        <v>0.4782608696</v>
      </c>
      <c r="AF469" s="2">
        <f t="shared" si="5"/>
        <v>0.5557971014</v>
      </c>
    </row>
    <row r="470">
      <c r="A470" s="1" t="s">
        <v>499</v>
      </c>
      <c r="B470" s="1">
        <v>38.8432298873082</v>
      </c>
      <c r="C470" s="1">
        <v>-76.9993758201599</v>
      </c>
      <c r="D470" s="1" t="str">
        <f>vlookup(A470,'Copy of Geographic Info'!A$1:D$658,3,0)</f>
        <v>Congress Heights, Bellevue, Washington Highlands</v>
      </c>
      <c r="E470" s="1">
        <f>vlookup(A470,'When did stations become introd'!469:1470,23,0)</f>
        <v>0</v>
      </c>
      <c r="F470" s="1">
        <v>16.0</v>
      </c>
      <c r="G470" s="1">
        <v>7.0</v>
      </c>
      <c r="H470" s="1">
        <v>31.0</v>
      </c>
      <c r="I470" s="1">
        <v>62.0</v>
      </c>
      <c r="J470" s="1">
        <v>95.0</v>
      </c>
      <c r="K470" s="1">
        <v>73.0</v>
      </c>
      <c r="L470" s="1">
        <v>83.0</v>
      </c>
      <c r="M470" s="1">
        <v>55.0</v>
      </c>
      <c r="N470" s="1">
        <v>36.0</v>
      </c>
      <c r="O470" s="1">
        <v>18.0</v>
      </c>
      <c r="P470" s="1">
        <v>15.0</v>
      </c>
      <c r="Q470" s="1">
        <f t="shared" si="2"/>
        <v>491</v>
      </c>
      <c r="R470" s="1">
        <v>14.0</v>
      </c>
      <c r="S470" s="1">
        <v>1.0</v>
      </c>
      <c r="T470" s="1">
        <v>31.0</v>
      </c>
      <c r="U470" s="1">
        <v>41.0</v>
      </c>
      <c r="V470" s="1">
        <v>33.0</v>
      </c>
      <c r="W470" s="1">
        <v>24.0</v>
      </c>
      <c r="X470" s="1">
        <v>34.0</v>
      </c>
      <c r="Y470" s="1">
        <v>32.0</v>
      </c>
      <c r="Z470" s="1">
        <v>40.0</v>
      </c>
      <c r="AA470">
        <f t="shared" si="3"/>
        <v>250</v>
      </c>
      <c r="AB470" s="1"/>
      <c r="AC470" s="1" t="s">
        <v>499</v>
      </c>
      <c r="AD470" s="2">
        <f t="shared" ref="AD470:AE470" si="472">(Y470-L470)/Y470</f>
        <v>-1.59375</v>
      </c>
      <c r="AE470" s="2">
        <f t="shared" si="472"/>
        <v>-0.375</v>
      </c>
      <c r="AF470" s="2">
        <f t="shared" si="5"/>
        <v>-0.984375</v>
      </c>
    </row>
    <row r="471">
      <c r="A471" s="1" t="s">
        <v>500</v>
      </c>
      <c r="B471" s="1">
        <v>38.8378458</v>
      </c>
      <c r="C471" s="1">
        <v>-77.0934784</v>
      </c>
      <c r="D471" s="1" t="str">
        <f>vlookup(A471,'Copy of Geographic Info'!A$1:D$658,3,0)</f>
        <v/>
      </c>
      <c r="E471" s="1">
        <f>vlookup(A471,'When did stations become introd'!470:1471,23,0)</f>
        <v>0</v>
      </c>
      <c r="F471" s="1">
        <v>15.0</v>
      </c>
      <c r="G471" s="1">
        <v>22.0</v>
      </c>
      <c r="H471" s="1">
        <v>28.0</v>
      </c>
      <c r="I471" s="1">
        <v>58.0</v>
      </c>
      <c r="J471" s="1">
        <v>60.0</v>
      </c>
      <c r="K471" s="1">
        <v>26.0</v>
      </c>
      <c r="L471" s="1">
        <v>41.0</v>
      </c>
      <c r="M471" s="1">
        <v>34.0</v>
      </c>
      <c r="N471" s="1">
        <v>23.0</v>
      </c>
      <c r="O471" s="1">
        <v>12.0</v>
      </c>
      <c r="P471" s="1">
        <v>7.0</v>
      </c>
      <c r="Q471" s="1">
        <f t="shared" si="2"/>
        <v>326</v>
      </c>
      <c r="R471" s="1">
        <v>12.0</v>
      </c>
      <c r="S471" s="1">
        <v>2.0</v>
      </c>
      <c r="T471" s="1">
        <v>23.0</v>
      </c>
      <c r="U471" s="1">
        <v>20.0</v>
      </c>
      <c r="V471" s="1">
        <v>27.0</v>
      </c>
      <c r="W471" s="1">
        <v>30.0</v>
      </c>
      <c r="X471" s="1">
        <v>29.0</v>
      </c>
      <c r="Y471" s="1">
        <v>30.0</v>
      </c>
      <c r="Z471" s="1">
        <v>38.0</v>
      </c>
      <c r="AA471">
        <f t="shared" si="3"/>
        <v>211</v>
      </c>
      <c r="AB471" s="1"/>
      <c r="AC471" s="1" t="s">
        <v>500</v>
      </c>
      <c r="AD471" s="2">
        <f t="shared" ref="AD471:AE471" si="473">(Y471-L471)/Y471</f>
        <v>-0.3666666667</v>
      </c>
      <c r="AE471" s="2">
        <f t="shared" si="473"/>
        <v>0.1052631579</v>
      </c>
      <c r="AF471" s="2">
        <f t="shared" si="5"/>
        <v>-0.1307017544</v>
      </c>
    </row>
    <row r="472">
      <c r="A472" s="1" t="s">
        <v>501</v>
      </c>
      <c r="B472" s="1">
        <v>38.8939838333333</v>
      </c>
      <c r="C472" s="1">
        <v>-76.9479411666666</v>
      </c>
      <c r="D472" s="1" t="str">
        <f>vlookup(A472,'Copy of Geographic Info'!A$1:D$658,3,0)</f>
        <v>River Terrace, Benning, Greenway, Dupont Park</v>
      </c>
      <c r="E472" s="1">
        <f>vlookup(A472,'When did stations become introd'!471:1472,23,0)</f>
        <v>0</v>
      </c>
      <c r="F472" s="1">
        <v>15.0</v>
      </c>
      <c r="G472" s="1">
        <v>20.0</v>
      </c>
      <c r="H472" s="1">
        <v>18.0</v>
      </c>
      <c r="I472" s="1">
        <v>35.0</v>
      </c>
      <c r="J472" s="1">
        <v>63.0</v>
      </c>
      <c r="K472" s="1">
        <v>58.0</v>
      </c>
      <c r="L472" s="1">
        <v>54.0</v>
      </c>
      <c r="M472" s="1">
        <v>23.0</v>
      </c>
      <c r="N472" s="1">
        <v>21.0</v>
      </c>
      <c r="O472" s="1">
        <v>15.0</v>
      </c>
      <c r="P472" s="1">
        <v>11.0</v>
      </c>
      <c r="Q472" s="1">
        <f t="shared" si="2"/>
        <v>333</v>
      </c>
      <c r="R472" s="1">
        <v>10.0</v>
      </c>
      <c r="S472" s="1">
        <v>16.0</v>
      </c>
      <c r="T472" s="1">
        <v>27.0</v>
      </c>
      <c r="U472" s="1">
        <v>43.0</v>
      </c>
      <c r="V472" s="1">
        <v>24.0</v>
      </c>
      <c r="W472" s="1">
        <v>16.0</v>
      </c>
      <c r="X472" s="1">
        <v>14.0</v>
      </c>
      <c r="Y472" s="1">
        <v>23.0</v>
      </c>
      <c r="Z472" s="1">
        <v>11.0</v>
      </c>
      <c r="AA472">
        <f t="shared" si="3"/>
        <v>184</v>
      </c>
      <c r="AB472" s="1"/>
      <c r="AC472" s="1" t="s">
        <v>501</v>
      </c>
      <c r="AD472" s="2">
        <f t="shared" ref="AD472:AE472" si="474">(Y472-L472)/Y472</f>
        <v>-1.347826087</v>
      </c>
      <c r="AE472" s="2">
        <f t="shared" si="474"/>
        <v>-1.090909091</v>
      </c>
      <c r="AF472" s="2">
        <f t="shared" si="5"/>
        <v>-1.219367589</v>
      </c>
    </row>
    <row r="473">
      <c r="A473" s="1" t="s">
        <v>502</v>
      </c>
      <c r="B473" s="1">
        <v>38.939271</v>
      </c>
      <c r="C473" s="1">
        <v>-76.955047</v>
      </c>
      <c r="D473" s="1" t="str">
        <f>vlookup(A473,'Copy of Geographic Info'!A$1:D$658,3,0)</f>
        <v/>
      </c>
      <c r="E473" s="1">
        <f>vlookup(A473,'When did stations become introd'!472:1473,23,0)</f>
        <v>0</v>
      </c>
      <c r="F473" s="1">
        <v>14.0</v>
      </c>
      <c r="G473" s="1">
        <v>13.0</v>
      </c>
      <c r="H473" s="1">
        <v>38.0</v>
      </c>
      <c r="I473" s="1">
        <v>96.0</v>
      </c>
      <c r="J473" s="1">
        <v>142.0</v>
      </c>
      <c r="K473" s="1">
        <v>102.0</v>
      </c>
      <c r="L473" s="1">
        <v>48.0</v>
      </c>
      <c r="M473" s="1">
        <v>53.0</v>
      </c>
      <c r="N473" s="1">
        <v>57.0</v>
      </c>
      <c r="O473" s="1">
        <v>49.0</v>
      </c>
      <c r="P473" s="1">
        <v>23.0</v>
      </c>
      <c r="Q473" s="1">
        <f t="shared" si="2"/>
        <v>635</v>
      </c>
      <c r="R473" s="1">
        <v>22.0</v>
      </c>
      <c r="S473" s="1">
        <v>10.0</v>
      </c>
      <c r="T473" s="1">
        <v>37.0</v>
      </c>
      <c r="U473" s="1">
        <v>57.0</v>
      </c>
      <c r="V473" s="1">
        <v>60.0</v>
      </c>
      <c r="W473" s="1">
        <v>54.0</v>
      </c>
      <c r="X473" s="1">
        <v>45.0</v>
      </c>
      <c r="Y473" s="1">
        <v>57.0</v>
      </c>
      <c r="Z473" s="1">
        <v>42.0</v>
      </c>
      <c r="AA473">
        <f t="shared" si="3"/>
        <v>384</v>
      </c>
      <c r="AB473" s="1"/>
      <c r="AC473" s="1" t="s">
        <v>502</v>
      </c>
      <c r="AD473" s="2">
        <f t="shared" ref="AD473:AE473" si="475">(Y473-L473)/Y473</f>
        <v>0.1578947368</v>
      </c>
      <c r="AE473" s="2">
        <f t="shared" si="475"/>
        <v>-0.2619047619</v>
      </c>
      <c r="AF473" s="2">
        <f t="shared" si="5"/>
        <v>-0.05200501253</v>
      </c>
    </row>
    <row r="474">
      <c r="A474" s="1" t="s">
        <v>503</v>
      </c>
      <c r="B474" s="1">
        <v>39.076331</v>
      </c>
      <c r="C474" s="1">
        <v>-77.141378</v>
      </c>
      <c r="D474" s="1" t="str">
        <f>vlookup(A474,'Copy of Geographic Info'!A$1:D$658,3,0)</f>
        <v/>
      </c>
      <c r="E474" s="1">
        <f>vlookup(A474,'When did stations become introd'!473:1474,23,0)</f>
        <v>0</v>
      </c>
      <c r="F474" s="1">
        <v>14.0</v>
      </c>
      <c r="G474" s="1">
        <v>5.0</v>
      </c>
      <c r="H474" s="1">
        <v>14.0</v>
      </c>
      <c r="I474" s="1">
        <v>39.0</v>
      </c>
      <c r="J474" s="1">
        <v>51.0</v>
      </c>
      <c r="K474" s="1">
        <v>37.0</v>
      </c>
      <c r="L474" s="1">
        <v>30.0</v>
      </c>
      <c r="M474" s="1">
        <v>33.0</v>
      </c>
      <c r="N474" s="1">
        <v>44.0</v>
      </c>
      <c r="O474" s="1">
        <v>15.0</v>
      </c>
      <c r="P474" s="1">
        <v>9.0</v>
      </c>
      <c r="Q474" s="1">
        <f t="shared" si="2"/>
        <v>291</v>
      </c>
      <c r="R474" s="1">
        <v>9.0</v>
      </c>
      <c r="S474" s="1">
        <v>7.0</v>
      </c>
      <c r="T474" s="1">
        <v>17.0</v>
      </c>
      <c r="U474" s="1">
        <v>29.0</v>
      </c>
      <c r="V474" s="1">
        <v>38.0</v>
      </c>
      <c r="W474" s="1">
        <v>17.0</v>
      </c>
      <c r="X474" s="1">
        <v>28.0</v>
      </c>
      <c r="Y474" s="1">
        <v>31.0</v>
      </c>
      <c r="Z474" s="1">
        <v>24.0</v>
      </c>
      <c r="AA474">
        <f t="shared" si="3"/>
        <v>200</v>
      </c>
      <c r="AB474" s="1"/>
      <c r="AC474" s="1" t="s">
        <v>503</v>
      </c>
      <c r="AD474" s="2">
        <f t="shared" ref="AD474:AE474" si="476">(Y474-L474)/Y474</f>
        <v>0.03225806452</v>
      </c>
      <c r="AE474" s="2">
        <f t="shared" si="476"/>
        <v>-0.375</v>
      </c>
      <c r="AF474" s="2">
        <f t="shared" si="5"/>
        <v>-0.1713709677</v>
      </c>
    </row>
    <row r="475">
      <c r="A475" s="1" t="s">
        <v>504</v>
      </c>
      <c r="B475" s="1">
        <v>38.959633</v>
      </c>
      <c r="C475" s="1">
        <v>-77.358741</v>
      </c>
      <c r="D475" s="1" t="str">
        <f>vlookup(A475,'Copy of Geographic Info'!A$1:D$658,3,0)</f>
        <v/>
      </c>
      <c r="E475" s="1">
        <f>vlookup(A475,'When did stations become introd'!474:1475,23,0)</f>
        <v>0</v>
      </c>
      <c r="F475" s="1">
        <v>14.0</v>
      </c>
      <c r="G475" s="1">
        <v>8.0</v>
      </c>
      <c r="H475" s="1">
        <v>14.0</v>
      </c>
      <c r="I475" s="1">
        <v>40.0</v>
      </c>
      <c r="J475" s="1">
        <v>14.0</v>
      </c>
      <c r="K475" s="1">
        <v>31.0</v>
      </c>
      <c r="L475" s="1">
        <v>60.0</v>
      </c>
      <c r="M475" s="1">
        <v>51.0</v>
      </c>
      <c r="N475" s="1">
        <v>31.0</v>
      </c>
      <c r="O475" s="1">
        <v>20.0</v>
      </c>
      <c r="P475" s="1">
        <v>5.0</v>
      </c>
      <c r="Q475" s="1">
        <f t="shared" si="2"/>
        <v>288</v>
      </c>
      <c r="R475" s="1">
        <v>3.0</v>
      </c>
      <c r="S475" s="1">
        <v>1.0</v>
      </c>
      <c r="T475" s="1">
        <v>19.0</v>
      </c>
      <c r="U475" s="1">
        <v>17.0</v>
      </c>
      <c r="V475" s="1">
        <v>27.0</v>
      </c>
      <c r="W475" s="1">
        <v>23.0</v>
      </c>
      <c r="X475" s="1">
        <v>41.0</v>
      </c>
      <c r="Y475" s="1">
        <v>43.0</v>
      </c>
      <c r="Z475" s="1">
        <v>48.0</v>
      </c>
      <c r="AA475">
        <f t="shared" si="3"/>
        <v>222</v>
      </c>
      <c r="AB475" s="1"/>
      <c r="AC475" s="1" t="s">
        <v>504</v>
      </c>
      <c r="AD475" s="2">
        <f t="shared" ref="AD475:AE475" si="477">(Y475-L475)/Y475</f>
        <v>-0.3953488372</v>
      </c>
      <c r="AE475" s="2">
        <f t="shared" si="477"/>
        <v>-0.0625</v>
      </c>
      <c r="AF475" s="2">
        <f t="shared" si="5"/>
        <v>-0.2289244186</v>
      </c>
    </row>
    <row r="476">
      <c r="A476" s="1" t="s">
        <v>505</v>
      </c>
      <c r="B476" s="1">
        <v>39.014716</v>
      </c>
      <c r="C476" s="1">
        <v>-77.107143</v>
      </c>
      <c r="D476" s="1" t="str">
        <f>vlookup(A476,'Copy of Geographic Info'!A$1:D$658,3,0)</f>
        <v/>
      </c>
      <c r="E476" s="1">
        <f>vlookup(A476,'When did stations become introd'!475:1476,23,0)</f>
        <v>0</v>
      </c>
      <c r="F476" s="1">
        <v>14.0</v>
      </c>
      <c r="G476" s="1">
        <v>12.0</v>
      </c>
      <c r="H476" s="1">
        <v>65.0</v>
      </c>
      <c r="I476" s="1">
        <v>86.0</v>
      </c>
      <c r="J476" s="1">
        <v>88.0</v>
      </c>
      <c r="K476" s="1">
        <v>60.0</v>
      </c>
      <c r="L476" s="1">
        <v>48.0</v>
      </c>
      <c r="M476" s="1">
        <v>32.0</v>
      </c>
      <c r="N476" s="1">
        <v>23.0</v>
      </c>
      <c r="O476" s="1">
        <v>13.0</v>
      </c>
      <c r="P476" s="1">
        <v>8.0</v>
      </c>
      <c r="Q476" s="1">
        <f t="shared" si="2"/>
        <v>449</v>
      </c>
      <c r="R476" s="1">
        <v>15.0</v>
      </c>
      <c r="S476" s="1">
        <v>3.0</v>
      </c>
      <c r="T476" s="1">
        <v>22.0</v>
      </c>
      <c r="U476" s="1">
        <v>27.0</v>
      </c>
      <c r="V476" s="1">
        <v>48.0</v>
      </c>
      <c r="W476" s="1">
        <v>45.0</v>
      </c>
      <c r="X476" s="1">
        <v>42.0</v>
      </c>
      <c r="Y476" s="1">
        <v>37.0</v>
      </c>
      <c r="Z476" s="1">
        <v>33.0</v>
      </c>
      <c r="AA476">
        <f t="shared" si="3"/>
        <v>272</v>
      </c>
      <c r="AB476" s="1"/>
      <c r="AC476" s="1" t="s">
        <v>505</v>
      </c>
      <c r="AD476" s="2">
        <f t="shared" ref="AD476:AE476" si="478">(Y476-L476)/Y476</f>
        <v>-0.2972972973</v>
      </c>
      <c r="AE476" s="2">
        <f t="shared" si="478"/>
        <v>0.0303030303</v>
      </c>
      <c r="AF476" s="2">
        <f t="shared" si="5"/>
        <v>-0.1334971335</v>
      </c>
    </row>
    <row r="477">
      <c r="A477" s="1" t="s">
        <v>506</v>
      </c>
      <c r="B477" s="1">
        <v>38.9004155</v>
      </c>
      <c r="C477" s="1">
        <v>-76.9473276666666</v>
      </c>
      <c r="D477" s="1" t="str">
        <f>vlookup(A477,'Copy of Geographic Info'!A$1:D$658,3,0)</f>
        <v>Mayfair, Hillbrook, Mahaning Heights</v>
      </c>
      <c r="E477" s="1">
        <f>vlookup(A477,'When did stations become introd'!476:1477,23,0)</f>
        <v>0</v>
      </c>
      <c r="F477" s="1">
        <v>14.0</v>
      </c>
      <c r="G477" s="1">
        <v>5.0</v>
      </c>
      <c r="H477" s="1">
        <v>18.0</v>
      </c>
      <c r="I477" s="1">
        <v>110.0</v>
      </c>
      <c r="J477" s="1">
        <v>134.0</v>
      </c>
      <c r="K477" s="1">
        <v>72.0</v>
      </c>
      <c r="L477" s="1">
        <v>100.0</v>
      </c>
      <c r="M477" s="1">
        <v>69.0</v>
      </c>
      <c r="N477" s="1">
        <v>47.0</v>
      </c>
      <c r="O477" s="1">
        <v>36.0</v>
      </c>
      <c r="P477" s="1">
        <v>19.0</v>
      </c>
      <c r="Q477" s="1">
        <f t="shared" si="2"/>
        <v>624</v>
      </c>
      <c r="R477" s="1">
        <v>19.0</v>
      </c>
      <c r="S477" s="1">
        <v>3.0</v>
      </c>
      <c r="T477" s="1">
        <v>16.0</v>
      </c>
      <c r="U477" s="1">
        <v>38.0</v>
      </c>
      <c r="V477" s="1">
        <v>40.0</v>
      </c>
      <c r="W477" s="1">
        <v>44.0</v>
      </c>
      <c r="X477" s="1">
        <v>65.0</v>
      </c>
      <c r="Y477" s="1">
        <v>42.0</v>
      </c>
      <c r="Z477" s="1">
        <v>36.0</v>
      </c>
      <c r="AA477">
        <f t="shared" si="3"/>
        <v>303</v>
      </c>
      <c r="AB477" s="1"/>
      <c r="AC477" s="1" t="s">
        <v>506</v>
      </c>
      <c r="AD477" s="2">
        <f t="shared" ref="AD477:AE477" si="479">(Y477-L477)/Y477</f>
        <v>-1.380952381</v>
      </c>
      <c r="AE477" s="2">
        <f t="shared" si="479"/>
        <v>-0.9166666667</v>
      </c>
      <c r="AF477" s="2">
        <f t="shared" si="5"/>
        <v>-1.148809524</v>
      </c>
    </row>
    <row r="478">
      <c r="A478" s="1" t="s">
        <v>507</v>
      </c>
      <c r="B478" s="1">
        <v>38.87972</v>
      </c>
      <c r="C478" s="1">
        <v>-77.178408</v>
      </c>
      <c r="D478" s="1" t="str">
        <f>vlookup(A478,'Copy of Geographic Info'!A$1:D$658,3,0)</f>
        <v/>
      </c>
      <c r="E478" s="1">
        <f>vlookup(A478,'When did stations become introd'!477:1478,23,0)</f>
        <v>0</v>
      </c>
      <c r="F478" s="1">
        <v>13.0</v>
      </c>
      <c r="G478" s="1">
        <v>13.0</v>
      </c>
      <c r="H478" s="1">
        <v>30.0</v>
      </c>
      <c r="I478" s="1">
        <v>44.0</v>
      </c>
      <c r="J478" s="1">
        <v>27.0</v>
      </c>
      <c r="K478" s="1">
        <v>34.0</v>
      </c>
      <c r="L478" s="1">
        <v>40.0</v>
      </c>
      <c r="M478" s="1">
        <v>23.0</v>
      </c>
      <c r="N478" s="1">
        <v>27.0</v>
      </c>
      <c r="O478" s="1">
        <v>42.0</v>
      </c>
      <c r="P478" s="1">
        <v>43.0</v>
      </c>
      <c r="Q478" s="1">
        <f t="shared" si="2"/>
        <v>336</v>
      </c>
      <c r="R478" s="1">
        <v>42.0</v>
      </c>
      <c r="S478" s="1">
        <v>38.0</v>
      </c>
      <c r="T478" s="1">
        <v>37.0</v>
      </c>
      <c r="U478" s="1">
        <v>51.0</v>
      </c>
      <c r="V478" s="1">
        <v>58.0</v>
      </c>
      <c r="W478" s="1">
        <v>45.0</v>
      </c>
      <c r="X478" s="1">
        <v>77.0</v>
      </c>
      <c r="Y478" s="1">
        <v>66.0</v>
      </c>
      <c r="Z478" s="1">
        <v>80.0</v>
      </c>
      <c r="AA478">
        <f t="shared" si="3"/>
        <v>494</v>
      </c>
      <c r="AB478" s="1"/>
      <c r="AC478" s="1" t="s">
        <v>507</v>
      </c>
      <c r="AD478" s="2">
        <f t="shared" ref="AD478:AE478" si="480">(Y478-L478)/Y478</f>
        <v>0.3939393939</v>
      </c>
      <c r="AE478" s="2">
        <f t="shared" si="480"/>
        <v>0.7125</v>
      </c>
      <c r="AF478" s="2">
        <f t="shared" si="5"/>
        <v>0.553219697</v>
      </c>
    </row>
    <row r="479">
      <c r="A479" s="1" t="s">
        <v>508</v>
      </c>
      <c r="B479" s="1">
        <v>38.828437</v>
      </c>
      <c r="C479" s="1">
        <v>-77.086031</v>
      </c>
      <c r="D479" s="1" t="str">
        <f>vlookup(A479,'Copy of Geographic Info'!A$1:D$658,3,0)</f>
        <v/>
      </c>
      <c r="E479" s="1">
        <f>vlookup(A479,'When did stations become introd'!478:1479,23,0)</f>
        <v>0</v>
      </c>
      <c r="F479" s="1">
        <v>12.0</v>
      </c>
      <c r="G479" s="1">
        <v>25.0</v>
      </c>
      <c r="H479" s="1">
        <v>32.0</v>
      </c>
      <c r="I479" s="1">
        <v>46.0</v>
      </c>
      <c r="J479" s="1">
        <v>65.0</v>
      </c>
      <c r="K479" s="1">
        <v>44.0</v>
      </c>
      <c r="L479" s="1">
        <v>37.0</v>
      </c>
      <c r="M479" s="1">
        <v>35.0</v>
      </c>
      <c r="N479" s="1">
        <v>27.0</v>
      </c>
      <c r="O479" s="1">
        <v>15.0</v>
      </c>
      <c r="P479" s="1">
        <v>11.0</v>
      </c>
      <c r="Q479" s="1">
        <f t="shared" si="2"/>
        <v>349</v>
      </c>
      <c r="R479" s="1">
        <v>10.0</v>
      </c>
      <c r="S479" s="1">
        <v>4.0</v>
      </c>
      <c r="T479" s="1">
        <v>29.0</v>
      </c>
      <c r="U479" s="1">
        <v>33.0</v>
      </c>
      <c r="V479" s="1">
        <v>41.0</v>
      </c>
      <c r="W479" s="1">
        <v>43.0</v>
      </c>
      <c r="X479" s="1">
        <v>58.0</v>
      </c>
      <c r="Y479" s="1">
        <v>45.0</v>
      </c>
      <c r="Z479" s="1">
        <v>49.0</v>
      </c>
      <c r="AA479">
        <f t="shared" si="3"/>
        <v>312</v>
      </c>
      <c r="AB479" s="1"/>
      <c r="AC479" s="1" t="s">
        <v>508</v>
      </c>
      <c r="AD479" s="2">
        <f t="shared" ref="AD479:AE479" si="481">(Y479-L479)/Y479</f>
        <v>0.1777777778</v>
      </c>
      <c r="AE479" s="2">
        <f t="shared" si="481"/>
        <v>0.2857142857</v>
      </c>
      <c r="AF479" s="2">
        <f t="shared" si="5"/>
        <v>0.2317460317</v>
      </c>
    </row>
    <row r="480">
      <c r="A480" s="1" t="s">
        <v>509</v>
      </c>
      <c r="B480" s="1">
        <v>39.044887</v>
      </c>
      <c r="C480" s="1">
        <v>-77.047788</v>
      </c>
      <c r="D480" s="1" t="str">
        <f>vlookup(A480,'Copy of Geographic Info'!A$1:D$658,3,0)</f>
        <v/>
      </c>
      <c r="E480" s="1">
        <f>vlookup(A480,'When did stations become introd'!479:1480,23,0)</f>
        <v>0</v>
      </c>
      <c r="F480" s="1">
        <v>12.0</v>
      </c>
      <c r="G480" s="1">
        <v>12.0</v>
      </c>
      <c r="H480" s="1">
        <v>18.0</v>
      </c>
      <c r="I480" s="1">
        <v>55.0</v>
      </c>
      <c r="J480" s="1">
        <v>31.0</v>
      </c>
      <c r="K480" s="1">
        <v>36.0</v>
      </c>
      <c r="L480" s="1">
        <v>39.0</v>
      </c>
      <c r="M480" s="1">
        <v>27.0</v>
      </c>
      <c r="N480" s="1">
        <v>34.0</v>
      </c>
      <c r="O480" s="1">
        <v>25.0</v>
      </c>
      <c r="P480" s="1">
        <v>10.0</v>
      </c>
      <c r="Q480" s="1">
        <f t="shared" si="2"/>
        <v>299</v>
      </c>
      <c r="R480" s="1">
        <v>1.0</v>
      </c>
      <c r="S480" s="1">
        <v>9.0</v>
      </c>
      <c r="T480" s="1">
        <v>21.0</v>
      </c>
      <c r="U480" s="1">
        <v>35.0</v>
      </c>
      <c r="V480" s="1">
        <v>28.0</v>
      </c>
      <c r="W480" s="1">
        <v>26.0</v>
      </c>
      <c r="X480" s="1">
        <v>21.0</v>
      </c>
      <c r="Y480" s="1">
        <v>28.0</v>
      </c>
      <c r="Z480" s="1">
        <v>12.0</v>
      </c>
      <c r="AA480">
        <f t="shared" si="3"/>
        <v>181</v>
      </c>
      <c r="AB480" s="1"/>
      <c r="AC480" s="1" t="s">
        <v>509</v>
      </c>
      <c r="AD480" s="2">
        <f t="shared" ref="AD480:AE480" si="482">(Y480-L480)/Y480</f>
        <v>-0.3928571429</v>
      </c>
      <c r="AE480" s="2">
        <f t="shared" si="482"/>
        <v>-1.25</v>
      </c>
      <c r="AF480" s="2">
        <f t="shared" si="5"/>
        <v>-0.8214285714</v>
      </c>
    </row>
    <row r="481">
      <c r="A481" s="1" t="s">
        <v>510</v>
      </c>
      <c r="B481" s="1">
        <v>38.915265</v>
      </c>
      <c r="C481" s="1">
        <v>-77.2201998333333</v>
      </c>
      <c r="D481" s="1" t="str">
        <f>vlookup(A481,'Copy of Geographic Info'!A$1:D$658,3,0)</f>
        <v/>
      </c>
      <c r="E481" s="1">
        <f>vlookup(A481,'When did stations become introd'!480:1481,23,0)</f>
        <v>1</v>
      </c>
      <c r="F481" s="1">
        <v>12.0</v>
      </c>
      <c r="G481" s="1">
        <v>7.0</v>
      </c>
      <c r="H481" s="1">
        <v>9.0</v>
      </c>
      <c r="I481" s="1">
        <v>5.0</v>
      </c>
      <c r="J481" s="1">
        <v>14.0</v>
      </c>
      <c r="K481" s="1">
        <v>20.0</v>
      </c>
      <c r="L481" s="1">
        <v>5.0</v>
      </c>
      <c r="M481" s="1">
        <v>7.0</v>
      </c>
      <c r="N481" s="1">
        <v>4.0</v>
      </c>
      <c r="O481" s="1">
        <v>4.0</v>
      </c>
      <c r="Q481" s="1">
        <f t="shared" si="2"/>
        <v>87</v>
      </c>
      <c r="R481" s="1">
        <v>2.0</v>
      </c>
      <c r="S481" s="1">
        <v>1.0</v>
      </c>
      <c r="T481" s="1">
        <v>3.0</v>
      </c>
      <c r="U481" s="1">
        <v>7.0</v>
      </c>
      <c r="V481" s="1">
        <v>2.0</v>
      </c>
      <c r="W481" s="1">
        <v>1.0</v>
      </c>
      <c r="X481" s="1">
        <v>6.0</v>
      </c>
      <c r="Y481" s="1">
        <v>8.0</v>
      </c>
      <c r="Z481" s="1">
        <v>6.0</v>
      </c>
      <c r="AA481">
        <f t="shared" si="3"/>
        <v>36</v>
      </c>
      <c r="AB481" s="1"/>
      <c r="AC481" s="1" t="s">
        <v>510</v>
      </c>
      <c r="AD481" s="2">
        <f t="shared" ref="AD481:AE481" si="483">(Y481-L481)/Y481</f>
        <v>0.375</v>
      </c>
      <c r="AE481" s="2">
        <f t="shared" si="483"/>
        <v>-0.1666666667</v>
      </c>
      <c r="AF481" s="2">
        <f t="shared" si="5"/>
        <v>0.1041666667</v>
      </c>
    </row>
    <row r="482">
      <c r="A482" s="1" t="s">
        <v>511</v>
      </c>
      <c r="B482" s="1">
        <v>38.928919</v>
      </c>
      <c r="C482" s="1">
        <v>-77.225394</v>
      </c>
      <c r="D482" s="1" t="str">
        <f>vlookup(A482,'Copy of Geographic Info'!A$1:D$658,3,0)</f>
        <v/>
      </c>
      <c r="E482" s="1">
        <f>vlookup(A482,'When did stations become introd'!481:1482,23,0)</f>
        <v>0</v>
      </c>
      <c r="F482" s="1">
        <v>12.0</v>
      </c>
      <c r="G482" s="1">
        <v>2.0</v>
      </c>
      <c r="H482" s="1">
        <v>13.0</v>
      </c>
      <c r="I482" s="1">
        <v>34.0</v>
      </c>
      <c r="J482" s="1">
        <v>16.0</v>
      </c>
      <c r="K482" s="1">
        <v>14.0</v>
      </c>
      <c r="L482" s="1">
        <v>8.0</v>
      </c>
      <c r="M482" s="1">
        <v>16.0</v>
      </c>
      <c r="N482" s="1">
        <v>18.0</v>
      </c>
      <c r="O482" s="1">
        <v>9.0</v>
      </c>
      <c r="P482" s="1">
        <v>3.0</v>
      </c>
      <c r="Q482" s="1">
        <f t="shared" si="2"/>
        <v>145</v>
      </c>
      <c r="R482" s="1">
        <v>5.0</v>
      </c>
      <c r="S482" s="1">
        <v>1.0</v>
      </c>
      <c r="T482" s="1">
        <v>3.0</v>
      </c>
      <c r="U482" s="1">
        <v>12.0</v>
      </c>
      <c r="V482" s="1">
        <v>9.0</v>
      </c>
      <c r="W482" s="1">
        <v>10.0</v>
      </c>
      <c r="X482" s="1">
        <v>16.0</v>
      </c>
      <c r="Y482" s="1">
        <v>19.0</v>
      </c>
      <c r="Z482" s="1">
        <v>12.0</v>
      </c>
      <c r="AA482">
        <f t="shared" si="3"/>
        <v>87</v>
      </c>
      <c r="AB482" s="1"/>
      <c r="AC482" s="1" t="s">
        <v>511</v>
      </c>
      <c r="AD482" s="2">
        <f t="shared" ref="AD482:AE482" si="484">(Y482-L482)/Y482</f>
        <v>0.5789473684</v>
      </c>
      <c r="AE482" s="2">
        <f t="shared" si="484"/>
        <v>-0.3333333333</v>
      </c>
      <c r="AF482" s="2">
        <f t="shared" si="5"/>
        <v>0.1228070175</v>
      </c>
    </row>
    <row r="483">
      <c r="A483" s="1" t="s">
        <v>512</v>
      </c>
      <c r="B483" s="1">
        <v>38.999679</v>
      </c>
      <c r="C483" s="1">
        <v>-77.051168</v>
      </c>
      <c r="D483" s="1" t="str">
        <f>vlookup(A483,'Copy of Geographic Info'!A$1:D$658,3,0)</f>
        <v/>
      </c>
      <c r="E483" s="1">
        <f>vlookup(A483,'When did stations become introd'!482:1483,23,0)</f>
        <v>0</v>
      </c>
      <c r="F483" s="1">
        <v>11.0</v>
      </c>
      <c r="G483" s="1">
        <v>19.0</v>
      </c>
      <c r="H483" s="1">
        <v>27.0</v>
      </c>
      <c r="I483" s="1">
        <v>27.0</v>
      </c>
      <c r="J483" s="1">
        <v>37.0</v>
      </c>
      <c r="K483" s="1">
        <v>46.0</v>
      </c>
      <c r="L483" s="1">
        <v>47.0</v>
      </c>
      <c r="M483" s="1">
        <v>31.0</v>
      </c>
      <c r="N483" s="1">
        <v>31.0</v>
      </c>
      <c r="O483" s="1">
        <v>17.0</v>
      </c>
      <c r="P483" s="1">
        <v>14.0</v>
      </c>
      <c r="Q483" s="1">
        <f t="shared" si="2"/>
        <v>307</v>
      </c>
      <c r="R483" s="1">
        <v>7.0</v>
      </c>
      <c r="S483" s="1">
        <v>6.0</v>
      </c>
      <c r="T483" s="1">
        <v>19.0</v>
      </c>
      <c r="U483" s="1">
        <v>38.0</v>
      </c>
      <c r="V483" s="1">
        <v>32.0</v>
      </c>
      <c r="W483" s="1">
        <v>26.0</v>
      </c>
      <c r="X483" s="1">
        <v>57.0</v>
      </c>
      <c r="Y483" s="1">
        <v>28.0</v>
      </c>
      <c r="Z483" s="1">
        <v>42.0</v>
      </c>
      <c r="AA483">
        <f t="shared" si="3"/>
        <v>255</v>
      </c>
      <c r="AB483" s="1"/>
      <c r="AC483" s="1" t="s">
        <v>512</v>
      </c>
      <c r="AD483" s="2">
        <f t="shared" ref="AD483:AE483" si="485">(Y483-L483)/Y483</f>
        <v>-0.6785714286</v>
      </c>
      <c r="AE483" s="2">
        <f t="shared" si="485"/>
        <v>0.2619047619</v>
      </c>
      <c r="AF483" s="2">
        <f t="shared" si="5"/>
        <v>-0.2083333333</v>
      </c>
    </row>
    <row r="484">
      <c r="A484" s="1" t="s">
        <v>513</v>
      </c>
      <c r="B484" s="1">
        <v>39.105295</v>
      </c>
      <c r="C484" s="1">
        <v>-77.194774</v>
      </c>
      <c r="D484" s="1" t="str">
        <f>vlookup(A484,'Copy of Geographic Info'!A$1:D$658,3,0)</f>
        <v/>
      </c>
      <c r="E484" s="1">
        <f>vlookup(A484,'When did stations become introd'!483:1484,23,0)</f>
        <v>0</v>
      </c>
      <c r="F484" s="1">
        <v>11.0</v>
      </c>
      <c r="G484" s="1">
        <v>8.0</v>
      </c>
      <c r="H484" s="1">
        <v>17.0</v>
      </c>
      <c r="I484" s="1">
        <v>36.0</v>
      </c>
      <c r="J484" s="1">
        <v>24.0</v>
      </c>
      <c r="K484" s="1">
        <v>15.0</v>
      </c>
      <c r="L484" s="1">
        <v>66.0</v>
      </c>
      <c r="M484" s="1">
        <v>27.0</v>
      </c>
      <c r="N484" s="1">
        <v>9.0</v>
      </c>
      <c r="O484" s="1">
        <v>15.0</v>
      </c>
      <c r="P484" s="1">
        <v>5.0</v>
      </c>
      <c r="Q484" s="1">
        <f t="shared" si="2"/>
        <v>233</v>
      </c>
      <c r="R484" s="1">
        <v>7.0</v>
      </c>
      <c r="S484" s="1">
        <v>3.0</v>
      </c>
      <c r="T484" s="1">
        <v>10.0</v>
      </c>
      <c r="U484" s="1">
        <v>22.0</v>
      </c>
      <c r="V484" s="1">
        <v>28.0</v>
      </c>
      <c r="W484" s="1">
        <v>14.0</v>
      </c>
      <c r="X484" s="1">
        <v>22.0</v>
      </c>
      <c r="Y484" s="1">
        <v>24.0</v>
      </c>
      <c r="Z484" s="1">
        <v>21.0</v>
      </c>
      <c r="AA484">
        <f t="shared" si="3"/>
        <v>151</v>
      </c>
      <c r="AB484" s="1"/>
      <c r="AC484" s="1" t="s">
        <v>513</v>
      </c>
      <c r="AD484" s="2">
        <f t="shared" ref="AD484:AE484" si="486">(Y484-L484)/Y484</f>
        <v>-1.75</v>
      </c>
      <c r="AE484" s="2">
        <f t="shared" si="486"/>
        <v>-0.2857142857</v>
      </c>
      <c r="AF484" s="2">
        <f t="shared" si="5"/>
        <v>-1.017857143</v>
      </c>
    </row>
    <row r="485">
      <c r="A485" s="1" t="s">
        <v>514</v>
      </c>
      <c r="B485" s="1">
        <v>38.880612</v>
      </c>
      <c r="C485" s="1">
        <v>-77.171891</v>
      </c>
      <c r="D485" s="1" t="str">
        <f>vlookup(A485,'Copy of Geographic Info'!A$1:D$658,3,0)</f>
        <v/>
      </c>
      <c r="E485" s="1">
        <f>vlookup(A485,'When did stations become introd'!484:1485,23,0)</f>
        <v>0</v>
      </c>
      <c r="F485" s="1">
        <v>11.0</v>
      </c>
      <c r="G485" s="1">
        <v>16.0</v>
      </c>
      <c r="H485" s="1">
        <v>22.0</v>
      </c>
      <c r="I485" s="1">
        <v>26.0</v>
      </c>
      <c r="J485" s="1">
        <v>28.0</v>
      </c>
      <c r="K485" s="1">
        <v>43.0</v>
      </c>
      <c r="L485" s="1">
        <v>39.0</v>
      </c>
      <c r="M485" s="1">
        <v>57.0</v>
      </c>
      <c r="N485" s="1">
        <v>31.0</v>
      </c>
      <c r="O485" s="1">
        <v>20.0</v>
      </c>
      <c r="P485" s="1">
        <v>14.0</v>
      </c>
      <c r="Q485" s="1">
        <f t="shared" si="2"/>
        <v>307</v>
      </c>
      <c r="R485" s="1">
        <v>11.0</v>
      </c>
      <c r="S485" s="1">
        <v>10.0</v>
      </c>
      <c r="T485" s="1">
        <v>16.0</v>
      </c>
      <c r="U485" s="1">
        <v>7.0</v>
      </c>
      <c r="V485" s="1">
        <v>10.0</v>
      </c>
      <c r="W485" s="1">
        <v>21.0</v>
      </c>
      <c r="X485" s="1">
        <v>27.0</v>
      </c>
      <c r="Y485" s="1">
        <v>19.0</v>
      </c>
      <c r="Z485" s="1">
        <v>34.0</v>
      </c>
      <c r="AA485">
        <f t="shared" si="3"/>
        <v>155</v>
      </c>
      <c r="AB485" s="1"/>
      <c r="AC485" s="1" t="s">
        <v>514</v>
      </c>
      <c r="AD485" s="2">
        <f t="shared" ref="AD485:AE485" si="487">(Y485-L485)/Y485</f>
        <v>-1.052631579</v>
      </c>
      <c r="AE485" s="2">
        <f t="shared" si="487"/>
        <v>-0.6764705882</v>
      </c>
      <c r="AF485" s="2">
        <f t="shared" si="5"/>
        <v>-0.8645510836</v>
      </c>
    </row>
    <row r="486">
      <c r="A486" s="1" t="s">
        <v>515</v>
      </c>
      <c r="B486" s="1">
        <v>39.103091</v>
      </c>
      <c r="C486" s="1">
        <v>-77.196442</v>
      </c>
      <c r="D486" s="1" t="str">
        <f>vlookup(A486,'Copy of Geographic Info'!A$1:D$658,3,0)</f>
        <v/>
      </c>
      <c r="E486" s="1">
        <f>vlookup(A486,'When did stations become introd'!485:1486,23,0)</f>
        <v>1</v>
      </c>
      <c r="F486" s="1">
        <v>11.0</v>
      </c>
      <c r="G486" s="1">
        <v>7.0</v>
      </c>
      <c r="H486" s="1">
        <v>6.0</v>
      </c>
      <c r="I486" s="1">
        <v>8.0</v>
      </c>
      <c r="J486" s="1">
        <v>3.0</v>
      </c>
      <c r="K486" s="1">
        <v>1.0</v>
      </c>
      <c r="L486" s="1">
        <v>2.0</v>
      </c>
      <c r="M486" s="1">
        <v>1.0</v>
      </c>
      <c r="N486" s="1">
        <v>2.0</v>
      </c>
      <c r="O486" s="1">
        <v>1.0</v>
      </c>
      <c r="Q486" s="1">
        <f t="shared" si="2"/>
        <v>42</v>
      </c>
      <c r="R486" s="1">
        <v>3.0</v>
      </c>
      <c r="S486" s="1">
        <v>2.0</v>
      </c>
      <c r="T486" s="1">
        <v>4.0</v>
      </c>
      <c r="U486" s="1">
        <v>3.0</v>
      </c>
      <c r="W486" s="1">
        <v>2.0</v>
      </c>
      <c r="X486" s="1">
        <v>3.0</v>
      </c>
      <c r="Y486" s="1">
        <v>1.0</v>
      </c>
      <c r="Z486" s="1">
        <v>5.0</v>
      </c>
      <c r="AA486">
        <f t="shared" si="3"/>
        <v>23</v>
      </c>
      <c r="AB486" s="1"/>
      <c r="AC486" s="1" t="s">
        <v>515</v>
      </c>
      <c r="AD486" s="2">
        <f t="shared" ref="AD486:AE486" si="488">(Y486-L486)/Y486</f>
        <v>-1</v>
      </c>
      <c r="AE486" s="2">
        <f t="shared" si="488"/>
        <v>0.8</v>
      </c>
      <c r="AF486" s="2">
        <f t="shared" si="5"/>
        <v>-0.1</v>
      </c>
    </row>
    <row r="487">
      <c r="A487" s="1" t="s">
        <v>516</v>
      </c>
      <c r="B487" s="1">
        <v>38.897407</v>
      </c>
      <c r="C487" s="1">
        <v>-76.925907</v>
      </c>
      <c r="D487" s="1" t="str">
        <f>vlookup(A487,'Copy of Geographic Info'!A$1:D$658,3,0)</f>
        <v>Deanwood, Burrville, Grant Park, Lincoln Heights, Fairmont Heights</v>
      </c>
      <c r="E487" s="1">
        <f>vlookup(A487,'When did stations become introd'!486:1487,23,0)</f>
        <v>0</v>
      </c>
      <c r="F487" s="1">
        <v>11.0</v>
      </c>
      <c r="G487" s="1">
        <v>6.0</v>
      </c>
      <c r="H487" s="1">
        <v>6.0</v>
      </c>
      <c r="I487" s="1">
        <v>19.0</v>
      </c>
      <c r="J487" s="1">
        <v>37.0</v>
      </c>
      <c r="K487" s="1">
        <v>28.0</v>
      </c>
      <c r="L487" s="1">
        <v>38.0</v>
      </c>
      <c r="M487" s="1">
        <v>24.0</v>
      </c>
      <c r="N487" s="1">
        <v>25.0</v>
      </c>
      <c r="O487" s="1">
        <v>17.0</v>
      </c>
      <c r="P487" s="1">
        <v>10.0</v>
      </c>
      <c r="Q487" s="1">
        <f t="shared" si="2"/>
        <v>221</v>
      </c>
      <c r="R487" s="1">
        <v>10.0</v>
      </c>
      <c r="S487" s="1">
        <v>4.0</v>
      </c>
      <c r="T487" s="1">
        <v>13.0</v>
      </c>
      <c r="U487" s="1">
        <v>12.0</v>
      </c>
      <c r="V487" s="1">
        <v>7.0</v>
      </c>
      <c r="W487" s="1">
        <v>8.0</v>
      </c>
      <c r="X487" s="1">
        <v>10.0</v>
      </c>
      <c r="Y487" s="1">
        <v>14.0</v>
      </c>
      <c r="Z487" s="1">
        <v>6.0</v>
      </c>
      <c r="AA487">
        <f t="shared" si="3"/>
        <v>84</v>
      </c>
      <c r="AB487" s="1"/>
      <c r="AC487" s="1" t="s">
        <v>516</v>
      </c>
      <c r="AD487" s="2">
        <f t="shared" ref="AD487:AE487" si="489">(Y487-L487)/Y487</f>
        <v>-1.714285714</v>
      </c>
      <c r="AE487" s="2">
        <f t="shared" si="489"/>
        <v>-3</v>
      </c>
      <c r="AF487" s="2">
        <f t="shared" si="5"/>
        <v>-2.357142857</v>
      </c>
    </row>
    <row r="488">
      <c r="A488" s="1" t="s">
        <v>517</v>
      </c>
      <c r="B488" s="1">
        <v>38.848454</v>
      </c>
      <c r="C488" s="1">
        <v>-77.084918</v>
      </c>
      <c r="D488" s="1" t="str">
        <f>vlookup(A488,'Copy of Geographic Info'!A$1:D$658,3,0)</f>
        <v/>
      </c>
      <c r="E488" s="1">
        <f>vlookup(A488,'When did stations become introd'!487:1488,23,0)</f>
        <v>0</v>
      </c>
      <c r="F488" s="1">
        <v>11.0</v>
      </c>
      <c r="G488" s="1">
        <v>27.0</v>
      </c>
      <c r="H488" s="1">
        <v>26.0</v>
      </c>
      <c r="I488" s="1">
        <v>64.0</v>
      </c>
      <c r="J488" s="1">
        <v>72.0</v>
      </c>
      <c r="K488" s="1">
        <v>52.0</v>
      </c>
      <c r="L488" s="1">
        <v>51.0</v>
      </c>
      <c r="M488" s="1">
        <v>38.0</v>
      </c>
      <c r="N488" s="1">
        <v>20.0</v>
      </c>
      <c r="O488" s="1">
        <v>19.0</v>
      </c>
      <c r="P488" s="1">
        <v>16.0</v>
      </c>
      <c r="Q488" s="1">
        <f t="shared" si="2"/>
        <v>396</v>
      </c>
      <c r="R488" s="1">
        <v>11.0</v>
      </c>
      <c r="S488" s="1">
        <v>6.0</v>
      </c>
      <c r="T488" s="1">
        <v>32.0</v>
      </c>
      <c r="U488" s="1">
        <v>43.0</v>
      </c>
      <c r="V488" s="1">
        <v>25.0</v>
      </c>
      <c r="W488" s="1">
        <v>46.0</v>
      </c>
      <c r="X488" s="1">
        <v>32.0</v>
      </c>
      <c r="Y488" s="1">
        <v>36.0</v>
      </c>
      <c r="Z488" s="1">
        <v>40.0</v>
      </c>
      <c r="AA488">
        <f t="shared" si="3"/>
        <v>271</v>
      </c>
      <c r="AB488" s="1"/>
      <c r="AC488" s="1" t="s">
        <v>517</v>
      </c>
      <c r="AD488" s="2">
        <f t="shared" ref="AD488:AE488" si="490">(Y488-L488)/Y488</f>
        <v>-0.4166666667</v>
      </c>
      <c r="AE488" s="2">
        <f t="shared" si="490"/>
        <v>0.05</v>
      </c>
      <c r="AF488" s="2">
        <f t="shared" si="5"/>
        <v>-0.1833333333</v>
      </c>
    </row>
    <row r="489">
      <c r="A489" s="1" t="s">
        <v>518</v>
      </c>
      <c r="B489" s="1">
        <v>38.876227</v>
      </c>
      <c r="C489" s="1">
        <v>-76.940981</v>
      </c>
      <c r="D489" s="1" t="str">
        <f>vlookup(A489,'Copy of Geographic Info'!A$1:D$658,3,0)</f>
        <v>Capitol View, Marshall Heights, Benning Heights</v>
      </c>
      <c r="E489" s="1">
        <f>vlookup(A489,'When did stations become introd'!488:1489,23,0)</f>
        <v>1</v>
      </c>
      <c r="F489" s="1">
        <v>10.0</v>
      </c>
      <c r="G489" s="1">
        <v>16.0</v>
      </c>
      <c r="H489" s="1">
        <v>13.0</v>
      </c>
      <c r="I489" s="1">
        <v>24.0</v>
      </c>
      <c r="J489" s="1">
        <v>13.0</v>
      </c>
      <c r="K489" s="1">
        <v>14.0</v>
      </c>
      <c r="L489" s="1">
        <v>4.0</v>
      </c>
      <c r="M489" s="1">
        <v>11.0</v>
      </c>
      <c r="N489" s="1">
        <v>4.0</v>
      </c>
      <c r="O489" s="1">
        <v>5.0</v>
      </c>
      <c r="P489" s="1">
        <v>2.0</v>
      </c>
      <c r="Q489" s="1">
        <f t="shared" si="2"/>
        <v>116</v>
      </c>
      <c r="R489" s="1">
        <v>1.0</v>
      </c>
      <c r="T489" s="1">
        <v>4.0</v>
      </c>
      <c r="U489" s="1">
        <v>2.0</v>
      </c>
      <c r="V489" s="1">
        <v>1.0</v>
      </c>
      <c r="W489" s="1">
        <v>4.0</v>
      </c>
      <c r="X489" s="1">
        <v>11.0</v>
      </c>
      <c r="Y489" s="1">
        <v>3.0</v>
      </c>
      <c r="Z489" s="1">
        <v>8.0</v>
      </c>
      <c r="AA489">
        <f t="shared" si="3"/>
        <v>34</v>
      </c>
      <c r="AB489" s="1"/>
      <c r="AC489" s="1" t="s">
        <v>518</v>
      </c>
      <c r="AD489" s="2">
        <f t="shared" ref="AD489:AE489" si="491">(Y489-L489)/Y489</f>
        <v>-0.3333333333</v>
      </c>
      <c r="AE489" s="2">
        <f t="shared" si="491"/>
        <v>-0.375</v>
      </c>
      <c r="AF489" s="2">
        <f t="shared" si="5"/>
        <v>-0.3541666667</v>
      </c>
    </row>
    <row r="490">
      <c r="A490" s="1" t="s">
        <v>519</v>
      </c>
      <c r="B490" s="1">
        <v>38.899811</v>
      </c>
      <c r="C490" s="1">
        <v>-76.844604</v>
      </c>
      <c r="D490" s="1" t="str">
        <f>vlookup(A490,'Copy of Geographic Info'!A$1:D$658,3,0)</f>
        <v/>
      </c>
      <c r="E490" s="1">
        <f>vlookup(A490,'When did stations become introd'!489:1490,23,0)</f>
        <v>0</v>
      </c>
      <c r="F490" s="1">
        <v>10.0</v>
      </c>
      <c r="G490" s="1">
        <v>10.0</v>
      </c>
      <c r="H490" s="1">
        <v>13.0</v>
      </c>
      <c r="I490" s="1">
        <v>27.0</v>
      </c>
      <c r="J490" s="1">
        <v>25.0</v>
      </c>
      <c r="K490" s="1">
        <v>17.0</v>
      </c>
      <c r="L490" s="1">
        <v>9.0</v>
      </c>
      <c r="M490" s="1">
        <v>13.0</v>
      </c>
      <c r="N490" s="1">
        <v>31.0</v>
      </c>
      <c r="O490" s="1">
        <v>3.0</v>
      </c>
      <c r="P490" s="1">
        <v>7.0</v>
      </c>
      <c r="Q490" s="1">
        <f t="shared" si="2"/>
        <v>165</v>
      </c>
      <c r="R490" s="1">
        <v>10.0</v>
      </c>
      <c r="S490" s="1">
        <v>7.0</v>
      </c>
      <c r="T490" s="1">
        <v>12.0</v>
      </c>
      <c r="U490" s="1">
        <v>20.0</v>
      </c>
      <c r="V490" s="1">
        <v>20.0</v>
      </c>
      <c r="W490" s="1">
        <v>35.0</v>
      </c>
      <c r="X490" s="1">
        <v>38.0</v>
      </c>
      <c r="Y490" s="1">
        <v>21.0</v>
      </c>
      <c r="Z490" s="1">
        <v>23.0</v>
      </c>
      <c r="AA490">
        <f t="shared" si="3"/>
        <v>186</v>
      </c>
      <c r="AB490" s="1"/>
      <c r="AC490" s="1" t="s">
        <v>519</v>
      </c>
      <c r="AD490" s="2">
        <f t="shared" ref="AD490:AE490" si="492">(Y490-L490)/Y490</f>
        <v>0.5714285714</v>
      </c>
      <c r="AE490" s="2">
        <f t="shared" si="492"/>
        <v>0.4347826087</v>
      </c>
      <c r="AF490" s="2">
        <f t="shared" si="5"/>
        <v>0.5031055901</v>
      </c>
    </row>
    <row r="491">
      <c r="A491" s="1" t="s">
        <v>520</v>
      </c>
      <c r="B491" s="1">
        <v>39.097636</v>
      </c>
      <c r="C491" s="1">
        <v>-77.196636</v>
      </c>
      <c r="D491" s="1" t="str">
        <f>vlookup(A491,'Copy of Geographic Info'!A$1:D$658,3,0)</f>
        <v/>
      </c>
      <c r="E491" s="1">
        <f>vlookup(A491,'When did stations become introd'!490:1491,23,0)</f>
        <v>0</v>
      </c>
      <c r="F491" s="1">
        <v>10.0</v>
      </c>
      <c r="G491" s="1">
        <v>6.0</v>
      </c>
      <c r="H491" s="1">
        <v>4.0</v>
      </c>
      <c r="I491" s="1">
        <v>5.0</v>
      </c>
      <c r="J491" s="1">
        <v>3.0</v>
      </c>
      <c r="K491" s="1">
        <v>13.0</v>
      </c>
      <c r="L491" s="1">
        <v>8.0</v>
      </c>
      <c r="M491" s="1">
        <v>15.0</v>
      </c>
      <c r="N491" s="1">
        <v>19.0</v>
      </c>
      <c r="O491" s="1">
        <v>8.0</v>
      </c>
      <c r="P491" s="1">
        <v>2.0</v>
      </c>
      <c r="Q491" s="1">
        <f t="shared" si="2"/>
        <v>93</v>
      </c>
      <c r="R491" s="1">
        <v>3.0</v>
      </c>
      <c r="S491" s="1">
        <v>1.0</v>
      </c>
      <c r="U491" s="1">
        <v>1.0</v>
      </c>
      <c r="V491" s="1">
        <v>3.0</v>
      </c>
      <c r="W491" s="1">
        <v>9.0</v>
      </c>
      <c r="X491" s="1">
        <v>19.0</v>
      </c>
      <c r="Y491" s="1">
        <v>15.0</v>
      </c>
      <c r="Z491" s="1">
        <v>4.0</v>
      </c>
      <c r="AA491">
        <f t="shared" si="3"/>
        <v>55</v>
      </c>
      <c r="AB491" s="1"/>
      <c r="AC491" s="1" t="s">
        <v>520</v>
      </c>
      <c r="AD491" s="2">
        <f t="shared" ref="AD491:AE491" si="493">(Y491-L491)/Y491</f>
        <v>0.4666666667</v>
      </c>
      <c r="AE491" s="2">
        <f t="shared" si="493"/>
        <v>-2.75</v>
      </c>
      <c r="AF491" s="2">
        <f t="shared" si="5"/>
        <v>-1.141666667</v>
      </c>
    </row>
    <row r="492">
      <c r="A492" s="1" t="s">
        <v>521</v>
      </c>
      <c r="B492" s="1">
        <v>38.824481</v>
      </c>
      <c r="C492" s="1">
        <v>-77.005497</v>
      </c>
      <c r="D492" s="1" t="str">
        <f>vlookup(A492,'Copy of Geographic Info'!A$1:D$658,3,0)</f>
        <v>Congress Heights, Bellevue, Washington Highlands</v>
      </c>
      <c r="E492" s="1">
        <f>vlookup(A492,'When did stations become introd'!491:1492,23,0)</f>
        <v>0</v>
      </c>
      <c r="F492" s="1">
        <v>10.0</v>
      </c>
      <c r="G492" s="1">
        <v>9.0</v>
      </c>
      <c r="H492" s="1">
        <v>18.0</v>
      </c>
      <c r="I492" s="1">
        <v>99.0</v>
      </c>
      <c r="J492" s="1">
        <v>95.0</v>
      </c>
      <c r="K492" s="1">
        <v>91.0</v>
      </c>
      <c r="L492" s="1">
        <v>83.0</v>
      </c>
      <c r="M492" s="1">
        <v>70.0</v>
      </c>
      <c r="N492" s="1">
        <v>38.0</v>
      </c>
      <c r="O492" s="1">
        <v>13.0</v>
      </c>
      <c r="P492" s="1">
        <v>16.0</v>
      </c>
      <c r="Q492" s="1">
        <f t="shared" si="2"/>
        <v>542</v>
      </c>
      <c r="R492" s="1">
        <v>11.0</v>
      </c>
      <c r="S492" s="1">
        <v>12.0</v>
      </c>
      <c r="T492" s="1">
        <v>37.0</v>
      </c>
      <c r="U492" s="1">
        <v>55.0</v>
      </c>
      <c r="V492" s="1">
        <v>90.0</v>
      </c>
      <c r="W492" s="1">
        <v>70.0</v>
      </c>
      <c r="X492" s="1">
        <v>84.0</v>
      </c>
      <c r="Y492" s="1">
        <v>86.0</v>
      </c>
      <c r="Z492" s="1">
        <v>81.0</v>
      </c>
      <c r="AA492">
        <f t="shared" si="3"/>
        <v>526</v>
      </c>
      <c r="AB492" s="1"/>
      <c r="AC492" s="1" t="s">
        <v>521</v>
      </c>
      <c r="AD492" s="2">
        <f t="shared" ref="AD492:AE492" si="494">(Y492-L492)/Y492</f>
        <v>0.03488372093</v>
      </c>
      <c r="AE492" s="2">
        <f t="shared" si="494"/>
        <v>0.1358024691</v>
      </c>
      <c r="AF492" s="2">
        <f t="shared" si="5"/>
        <v>0.08534309503</v>
      </c>
    </row>
    <row r="493">
      <c r="A493" s="1" t="s">
        <v>522</v>
      </c>
      <c r="B493" s="1">
        <v>38.831516</v>
      </c>
      <c r="C493" s="1">
        <v>-77.008133</v>
      </c>
      <c r="D493" s="1" t="str">
        <f>vlookup(A493,'Copy of Geographic Info'!A$1:D$658,3,0)</f>
        <v>Congress Heights, Bellevue, Washington Highlands</v>
      </c>
      <c r="E493" s="1">
        <f>vlookup(A493,'When did stations become introd'!492:1493,23,0)</f>
        <v>0</v>
      </c>
      <c r="F493" s="1">
        <v>9.0</v>
      </c>
      <c r="G493" s="1">
        <v>4.0</v>
      </c>
      <c r="H493" s="1">
        <v>12.0</v>
      </c>
      <c r="I493" s="1">
        <v>22.0</v>
      </c>
      <c r="J493" s="1">
        <v>32.0</v>
      </c>
      <c r="K493" s="1">
        <v>45.0</v>
      </c>
      <c r="L493" s="1">
        <v>56.0</v>
      </c>
      <c r="M493" s="1">
        <v>31.0</v>
      </c>
      <c r="N493" s="1">
        <v>16.0</v>
      </c>
      <c r="O493" s="1">
        <v>9.0</v>
      </c>
      <c r="P493" s="1">
        <v>13.0</v>
      </c>
      <c r="Q493" s="1">
        <f t="shared" si="2"/>
        <v>249</v>
      </c>
      <c r="R493" s="1">
        <v>2.0</v>
      </c>
      <c r="S493" s="1">
        <v>14.0</v>
      </c>
      <c r="T493" s="1">
        <v>20.0</v>
      </c>
      <c r="U493" s="1">
        <v>28.0</v>
      </c>
      <c r="V493" s="1">
        <v>31.0</v>
      </c>
      <c r="W493" s="1">
        <v>41.0</v>
      </c>
      <c r="X493" s="1">
        <v>49.0</v>
      </c>
      <c r="Y493" s="1">
        <v>27.0</v>
      </c>
      <c r="Z493" s="1">
        <v>34.0</v>
      </c>
      <c r="AA493">
        <f t="shared" si="3"/>
        <v>246</v>
      </c>
      <c r="AB493" s="1"/>
      <c r="AC493" s="1" t="s">
        <v>522</v>
      </c>
      <c r="AD493" s="2">
        <f t="shared" ref="AD493:AE493" si="495">(Y493-L493)/Y493</f>
        <v>-1.074074074</v>
      </c>
      <c r="AE493" s="2">
        <f t="shared" si="495"/>
        <v>0.08823529412</v>
      </c>
      <c r="AF493" s="2">
        <f t="shared" si="5"/>
        <v>-0.49291939</v>
      </c>
    </row>
    <row r="494">
      <c r="A494" s="1" t="s">
        <v>523</v>
      </c>
      <c r="B494" s="1">
        <v>39.0359583333333</v>
      </c>
      <c r="C494" s="1">
        <v>-77.0484083333333</v>
      </c>
      <c r="D494" s="1" t="str">
        <f>vlookup(A494,'Copy of Geographic Info'!A$1:D$658,3,0)</f>
        <v/>
      </c>
      <c r="E494" s="1">
        <f>vlookup(A494,'When did stations become introd'!493:1494,23,0)</f>
        <v>0</v>
      </c>
      <c r="F494" s="1">
        <v>9.0</v>
      </c>
      <c r="G494" s="1">
        <v>4.0</v>
      </c>
      <c r="H494" s="1">
        <v>12.0</v>
      </c>
      <c r="I494" s="1">
        <v>61.0</v>
      </c>
      <c r="J494" s="1">
        <v>65.0</v>
      </c>
      <c r="K494" s="1">
        <v>42.0</v>
      </c>
      <c r="L494" s="1">
        <v>45.0</v>
      </c>
      <c r="M494" s="1">
        <v>37.0</v>
      </c>
      <c r="N494" s="1">
        <v>12.0</v>
      </c>
      <c r="O494" s="1">
        <v>20.0</v>
      </c>
      <c r="P494" s="1">
        <v>4.0</v>
      </c>
      <c r="Q494" s="1">
        <f t="shared" si="2"/>
        <v>311</v>
      </c>
      <c r="R494" s="1">
        <v>8.0</v>
      </c>
      <c r="S494" s="1">
        <v>2.0</v>
      </c>
      <c r="T494" s="1">
        <v>19.0</v>
      </c>
      <c r="U494" s="1">
        <v>24.0</v>
      </c>
      <c r="V494" s="1">
        <v>20.0</v>
      </c>
      <c r="W494" s="1">
        <v>22.0</v>
      </c>
      <c r="X494" s="1">
        <v>11.0</v>
      </c>
      <c r="Y494" s="1">
        <v>11.0</v>
      </c>
      <c r="Z494" s="1">
        <v>10.0</v>
      </c>
      <c r="AA494">
        <f t="shared" si="3"/>
        <v>127</v>
      </c>
      <c r="AB494" s="1"/>
      <c r="AC494" s="1" t="s">
        <v>523</v>
      </c>
      <c r="AD494" s="2">
        <f t="shared" ref="AD494:AE494" si="496">(Y494-L494)/Y494</f>
        <v>-3.090909091</v>
      </c>
      <c r="AE494" s="2">
        <f t="shared" si="496"/>
        <v>-2.7</v>
      </c>
      <c r="AF494" s="2">
        <f t="shared" si="5"/>
        <v>-2.895454545</v>
      </c>
    </row>
    <row r="495">
      <c r="A495" s="1" t="s">
        <v>524</v>
      </c>
      <c r="B495" s="1">
        <v>38.882746</v>
      </c>
      <c r="C495" s="1">
        <v>-77.170032</v>
      </c>
      <c r="D495" s="1" t="str">
        <f>vlookup(A495,'Copy of Geographic Info'!A$1:D$658,3,0)</f>
        <v/>
      </c>
      <c r="E495" s="1">
        <f>vlookup(A495,'When did stations become introd'!494:1495,23,0)</f>
        <v>0</v>
      </c>
      <c r="F495" s="1">
        <v>9.0</v>
      </c>
      <c r="G495" s="1">
        <v>22.0</v>
      </c>
      <c r="H495" s="1">
        <v>17.0</v>
      </c>
      <c r="I495" s="1">
        <v>20.0</v>
      </c>
      <c r="J495" s="1">
        <v>31.0</v>
      </c>
      <c r="K495" s="1">
        <v>21.0</v>
      </c>
      <c r="L495" s="1">
        <v>19.0</v>
      </c>
      <c r="M495" s="1">
        <v>23.0</v>
      </c>
      <c r="N495" s="1">
        <v>13.0</v>
      </c>
      <c r="O495" s="1">
        <v>12.0</v>
      </c>
      <c r="P495" s="1">
        <v>4.0</v>
      </c>
      <c r="Q495" s="1">
        <f t="shared" si="2"/>
        <v>191</v>
      </c>
      <c r="R495" s="1">
        <v>7.0</v>
      </c>
      <c r="S495" s="1">
        <v>2.0</v>
      </c>
      <c r="T495" s="1">
        <v>6.0</v>
      </c>
      <c r="U495" s="1">
        <v>12.0</v>
      </c>
      <c r="V495" s="1">
        <v>13.0</v>
      </c>
      <c r="W495" s="1">
        <v>16.0</v>
      </c>
      <c r="X495" s="1">
        <v>29.0</v>
      </c>
      <c r="Y495" s="1">
        <v>15.0</v>
      </c>
      <c r="Z495" s="1">
        <v>24.0</v>
      </c>
      <c r="AA495">
        <f t="shared" si="3"/>
        <v>124</v>
      </c>
      <c r="AB495" s="1"/>
      <c r="AC495" s="1" t="s">
        <v>524</v>
      </c>
      <c r="AD495" s="2">
        <f t="shared" ref="AD495:AE495" si="497">(Y495-L495)/Y495</f>
        <v>-0.2666666667</v>
      </c>
      <c r="AE495" s="2">
        <f t="shared" si="497"/>
        <v>0.04166666667</v>
      </c>
      <c r="AF495" s="2">
        <f t="shared" si="5"/>
        <v>-0.1125</v>
      </c>
    </row>
    <row r="496">
      <c r="A496" s="1" t="s">
        <v>525</v>
      </c>
      <c r="B496" s="1">
        <v>38.9975416666666</v>
      </c>
      <c r="C496" s="1">
        <v>-77.0345361666666</v>
      </c>
      <c r="D496" s="1" t="str">
        <f>vlookup(A496,'Copy of Geographic Info'!A$1:D$658,3,0)</f>
        <v/>
      </c>
      <c r="E496" s="1">
        <f>vlookup(A496,'When did stations become introd'!495:1496,23,0)</f>
        <v>0</v>
      </c>
      <c r="F496" s="1">
        <v>9.0</v>
      </c>
      <c r="G496" s="1">
        <v>7.0</v>
      </c>
      <c r="H496" s="1">
        <v>18.0</v>
      </c>
      <c r="I496" s="1">
        <v>42.0</v>
      </c>
      <c r="J496" s="1">
        <v>47.0</v>
      </c>
      <c r="K496" s="1">
        <v>47.0</v>
      </c>
      <c r="L496" s="1">
        <v>61.0</v>
      </c>
      <c r="M496" s="1">
        <v>38.0</v>
      </c>
      <c r="N496" s="1">
        <v>39.0</v>
      </c>
      <c r="O496" s="1">
        <v>35.0</v>
      </c>
      <c r="P496" s="1">
        <v>13.0</v>
      </c>
      <c r="Q496" s="1">
        <f t="shared" si="2"/>
        <v>356</v>
      </c>
      <c r="R496" s="1">
        <v>7.0</v>
      </c>
      <c r="S496" s="1">
        <v>5.0</v>
      </c>
      <c r="T496" s="1">
        <v>25.0</v>
      </c>
      <c r="U496" s="1">
        <v>27.0</v>
      </c>
      <c r="V496" s="1">
        <v>16.0</v>
      </c>
      <c r="W496" s="1">
        <v>22.0</v>
      </c>
      <c r="X496" s="1">
        <v>24.0</v>
      </c>
      <c r="Y496" s="1">
        <v>27.0</v>
      </c>
      <c r="Z496" s="1">
        <v>22.0</v>
      </c>
      <c r="AA496">
        <f t="shared" si="3"/>
        <v>175</v>
      </c>
      <c r="AB496" s="1"/>
      <c r="AC496" s="1" t="s">
        <v>525</v>
      </c>
      <c r="AD496" s="2">
        <f t="shared" ref="AD496:AE496" si="498">(Y496-L496)/Y496</f>
        <v>-1.259259259</v>
      </c>
      <c r="AE496" s="2">
        <f t="shared" si="498"/>
        <v>-0.7272727273</v>
      </c>
      <c r="AF496" s="2">
        <f t="shared" si="5"/>
        <v>-0.9932659933</v>
      </c>
    </row>
    <row r="497">
      <c r="A497" s="1" t="s">
        <v>526</v>
      </c>
      <c r="B497" s="1">
        <v>38.898536</v>
      </c>
      <c r="C497" s="1">
        <v>-76.931862</v>
      </c>
      <c r="D497" s="1" t="str">
        <f>vlookup(A497,'Copy of Geographic Info'!A$1:D$658,3,0)</f>
        <v>Deanwood, Burrville, Grant Park, Lincoln Heights, Fairmont Heights</v>
      </c>
      <c r="E497" s="1">
        <f>vlookup(A497,'When did stations become introd'!496:1497,23,0)</f>
        <v>0</v>
      </c>
      <c r="F497" s="1">
        <v>8.0</v>
      </c>
      <c r="G497" s="1">
        <v>4.0</v>
      </c>
      <c r="H497" s="1">
        <v>5.0</v>
      </c>
      <c r="I497" s="1">
        <v>57.0</v>
      </c>
      <c r="J497" s="1">
        <v>65.0</v>
      </c>
      <c r="K497" s="1">
        <v>53.0</v>
      </c>
      <c r="L497" s="1">
        <v>66.0</v>
      </c>
      <c r="M497" s="1">
        <v>59.0</v>
      </c>
      <c r="N497" s="1">
        <v>49.0</v>
      </c>
      <c r="O497" s="1">
        <v>27.0</v>
      </c>
      <c r="P497" s="1">
        <v>11.0</v>
      </c>
      <c r="Q497" s="1">
        <f t="shared" si="2"/>
        <v>404</v>
      </c>
      <c r="R497" s="1">
        <v>14.0</v>
      </c>
      <c r="S497" s="1">
        <v>3.0</v>
      </c>
      <c r="T497" s="1">
        <v>9.0</v>
      </c>
      <c r="U497" s="1">
        <v>14.0</v>
      </c>
      <c r="V497" s="1">
        <v>59.0</v>
      </c>
      <c r="W497" s="1">
        <v>54.0</v>
      </c>
      <c r="X497" s="1">
        <v>45.0</v>
      </c>
      <c r="Y497" s="1">
        <v>49.0</v>
      </c>
      <c r="Z497" s="1">
        <v>37.0</v>
      </c>
      <c r="AA497">
        <f t="shared" si="3"/>
        <v>284</v>
      </c>
      <c r="AB497" s="1"/>
      <c r="AC497" s="1" t="s">
        <v>526</v>
      </c>
      <c r="AD497" s="2">
        <f t="shared" ref="AD497:AE497" si="499">(Y497-L497)/Y497</f>
        <v>-0.3469387755</v>
      </c>
      <c r="AE497" s="2">
        <f t="shared" si="499"/>
        <v>-0.5945945946</v>
      </c>
      <c r="AF497" s="2">
        <f t="shared" si="5"/>
        <v>-0.4707666851</v>
      </c>
    </row>
    <row r="498">
      <c r="A498" s="1" t="s">
        <v>527</v>
      </c>
      <c r="B498" s="1">
        <v>39.043164</v>
      </c>
      <c r="C498" s="1">
        <v>-77.0500136666666</v>
      </c>
      <c r="D498" s="1" t="str">
        <f>vlookup(A498,'Copy of Geographic Info'!A$1:D$658,3,0)</f>
        <v/>
      </c>
      <c r="E498" s="1">
        <f>vlookup(A498,'When did stations become introd'!497:1498,23,0)</f>
        <v>0</v>
      </c>
      <c r="F498" s="1">
        <v>8.0</v>
      </c>
      <c r="G498" s="1">
        <v>3.0</v>
      </c>
      <c r="H498" s="1">
        <v>5.0</v>
      </c>
      <c r="I498" s="1">
        <v>30.0</v>
      </c>
      <c r="J498" s="1">
        <v>24.0</v>
      </c>
      <c r="K498" s="1">
        <v>2.0</v>
      </c>
      <c r="L498" s="1">
        <v>9.0</v>
      </c>
      <c r="M498" s="1">
        <v>22.0</v>
      </c>
      <c r="N498" s="1">
        <v>14.0</v>
      </c>
      <c r="O498" s="1">
        <v>24.0</v>
      </c>
      <c r="P498" s="1">
        <v>9.0</v>
      </c>
      <c r="Q498" s="1">
        <f t="shared" si="2"/>
        <v>150</v>
      </c>
      <c r="R498" s="1">
        <v>1.0</v>
      </c>
      <c r="S498" s="1">
        <v>1.0</v>
      </c>
      <c r="T498" s="1">
        <v>9.0</v>
      </c>
      <c r="U498" s="1">
        <v>6.0</v>
      </c>
      <c r="V498" s="1">
        <v>10.0</v>
      </c>
      <c r="W498" s="1">
        <v>14.0</v>
      </c>
      <c r="X498" s="1">
        <v>9.0</v>
      </c>
      <c r="Y498" s="1">
        <v>13.0</v>
      </c>
      <c r="Z498" s="1">
        <v>3.0</v>
      </c>
      <c r="AA498">
        <f t="shared" si="3"/>
        <v>66</v>
      </c>
      <c r="AB498" s="1"/>
      <c r="AC498" s="1" t="s">
        <v>527</v>
      </c>
      <c r="AD498" s="2">
        <f t="shared" ref="AD498:AE498" si="500">(Y498-L498)/Y498</f>
        <v>0.3076923077</v>
      </c>
      <c r="AE498" s="2">
        <f t="shared" si="500"/>
        <v>-6.333333333</v>
      </c>
      <c r="AF498" s="2">
        <f t="shared" si="5"/>
        <v>-3.012820513</v>
      </c>
    </row>
    <row r="499">
      <c r="A499" s="1" t="s">
        <v>528</v>
      </c>
      <c r="B499" s="1">
        <v>38.955314</v>
      </c>
      <c r="C499" s="1">
        <v>-77.368416</v>
      </c>
      <c r="D499" s="1" t="str">
        <f>vlookup(A499,'Copy of Geographic Info'!A$1:D$658,3,0)</f>
        <v/>
      </c>
      <c r="E499" s="1">
        <f>vlookup(A499,'When did stations become introd'!498:1499,23,0)</f>
        <v>0</v>
      </c>
      <c r="F499" s="1">
        <v>7.0</v>
      </c>
      <c r="G499" s="1">
        <v>25.0</v>
      </c>
      <c r="H499" s="1">
        <v>32.0</v>
      </c>
      <c r="I499" s="1">
        <v>36.0</v>
      </c>
      <c r="J499" s="1">
        <v>19.0</v>
      </c>
      <c r="K499" s="1">
        <v>23.0</v>
      </c>
      <c r="L499" s="1">
        <v>28.0</v>
      </c>
      <c r="M499" s="1">
        <v>21.0</v>
      </c>
      <c r="N499" s="1">
        <v>7.0</v>
      </c>
      <c r="O499" s="1">
        <v>16.0</v>
      </c>
      <c r="Q499" s="1">
        <f t="shared" si="2"/>
        <v>214</v>
      </c>
      <c r="R499" s="1">
        <v>14.0</v>
      </c>
      <c r="S499" s="1">
        <v>4.0</v>
      </c>
      <c r="T499" s="1">
        <v>13.0</v>
      </c>
      <c r="U499" s="1">
        <v>6.0</v>
      </c>
      <c r="V499" s="1">
        <v>30.0</v>
      </c>
      <c r="W499" s="1">
        <v>17.0</v>
      </c>
      <c r="X499" s="1">
        <v>18.0</v>
      </c>
      <c r="Y499" s="1">
        <v>24.0</v>
      </c>
      <c r="Z499" s="1">
        <v>23.0</v>
      </c>
      <c r="AA499">
        <f t="shared" si="3"/>
        <v>149</v>
      </c>
      <c r="AB499" s="1"/>
      <c r="AC499" s="1" t="s">
        <v>528</v>
      </c>
      <c r="AD499" s="2">
        <f t="shared" ref="AD499:AE499" si="501">(Y499-L499)/Y499</f>
        <v>-0.1666666667</v>
      </c>
      <c r="AE499" s="2">
        <f t="shared" si="501"/>
        <v>0.08695652174</v>
      </c>
      <c r="AF499" s="2">
        <f t="shared" si="5"/>
        <v>-0.03985507246</v>
      </c>
    </row>
    <row r="500">
      <c r="A500" s="1" t="s">
        <v>529</v>
      </c>
      <c r="B500" s="1">
        <v>39.0253871962363</v>
      </c>
      <c r="C500" s="1">
        <v>-77.0445629954338</v>
      </c>
      <c r="D500" s="1" t="str">
        <f>vlookup(A500,'Copy of Geographic Info'!A$1:D$658,3,0)</f>
        <v/>
      </c>
      <c r="E500" s="1">
        <f>vlookup(A500,'When did stations become introd'!499:1500,23,0)</f>
        <v>0</v>
      </c>
      <c r="F500" s="1">
        <v>7.0</v>
      </c>
      <c r="G500" s="1">
        <v>6.0</v>
      </c>
      <c r="H500" s="1">
        <v>13.0</v>
      </c>
      <c r="I500" s="1">
        <v>32.0</v>
      </c>
      <c r="J500" s="1">
        <v>47.0</v>
      </c>
      <c r="K500" s="1">
        <v>33.0</v>
      </c>
      <c r="L500" s="1">
        <v>31.0</v>
      </c>
      <c r="M500" s="1">
        <v>44.0</v>
      </c>
      <c r="N500" s="1">
        <v>37.0</v>
      </c>
      <c r="O500" s="1">
        <v>16.0</v>
      </c>
      <c r="P500" s="1">
        <v>11.0</v>
      </c>
      <c r="Q500" s="1">
        <f t="shared" si="2"/>
        <v>277</v>
      </c>
      <c r="R500" s="1">
        <v>7.0</v>
      </c>
      <c r="S500" s="1">
        <v>4.0</v>
      </c>
      <c r="T500" s="1">
        <v>17.0</v>
      </c>
      <c r="U500" s="1">
        <v>34.0</v>
      </c>
      <c r="V500" s="1">
        <v>35.0</v>
      </c>
      <c r="W500" s="1">
        <v>48.0</v>
      </c>
      <c r="X500" s="1">
        <v>34.0</v>
      </c>
      <c r="Y500" s="1">
        <v>34.0</v>
      </c>
      <c r="Z500" s="1">
        <v>19.0</v>
      </c>
      <c r="AA500">
        <f t="shared" si="3"/>
        <v>232</v>
      </c>
      <c r="AB500" s="1"/>
      <c r="AC500" s="1" t="s">
        <v>529</v>
      </c>
      <c r="AD500" s="2">
        <f t="shared" ref="AD500:AE500" si="502">(Y500-L500)/Y500</f>
        <v>0.08823529412</v>
      </c>
      <c r="AE500" s="2">
        <f t="shared" si="502"/>
        <v>-1.315789474</v>
      </c>
      <c r="AF500" s="2">
        <f t="shared" si="5"/>
        <v>-0.6137770898</v>
      </c>
    </row>
    <row r="501">
      <c r="A501" s="1" t="s">
        <v>530</v>
      </c>
      <c r="B501" s="1">
        <v>38.9826456666666</v>
      </c>
      <c r="C501" s="1">
        <v>-76.9883453333333</v>
      </c>
      <c r="D501" s="1" t="str">
        <f>vlookup(A501,'Copy of Geographic Info'!A$1:D$658,3,0)</f>
        <v/>
      </c>
      <c r="E501" s="1">
        <f>vlookup(A501,'When did stations become introd'!500:1501,23,0)</f>
        <v>0</v>
      </c>
      <c r="F501" s="1">
        <v>7.0</v>
      </c>
      <c r="G501" s="1">
        <v>3.0</v>
      </c>
      <c r="H501" s="1">
        <v>9.0</v>
      </c>
      <c r="I501" s="1">
        <v>18.0</v>
      </c>
      <c r="J501" s="1">
        <v>27.0</v>
      </c>
      <c r="K501" s="1">
        <v>19.0</v>
      </c>
      <c r="L501" s="1">
        <v>48.0</v>
      </c>
      <c r="M501" s="1">
        <v>32.0</v>
      </c>
      <c r="N501" s="1">
        <v>24.0</v>
      </c>
      <c r="O501" s="1">
        <v>22.0</v>
      </c>
      <c r="P501" s="1">
        <v>8.0</v>
      </c>
      <c r="Q501" s="1">
        <f t="shared" si="2"/>
        <v>217</v>
      </c>
      <c r="R501" s="1">
        <v>12.0</v>
      </c>
      <c r="S501" s="1">
        <v>5.0</v>
      </c>
      <c r="T501" s="1">
        <v>24.0</v>
      </c>
      <c r="U501" s="1">
        <v>25.0</v>
      </c>
      <c r="V501" s="1">
        <v>16.0</v>
      </c>
      <c r="W501" s="1">
        <v>15.0</v>
      </c>
      <c r="X501" s="1">
        <v>22.0</v>
      </c>
      <c r="Y501" s="1">
        <v>10.0</v>
      </c>
      <c r="Z501" s="1">
        <v>26.0</v>
      </c>
      <c r="AA501">
        <f t="shared" si="3"/>
        <v>155</v>
      </c>
      <c r="AB501" s="1"/>
      <c r="AC501" s="1" t="s">
        <v>530</v>
      </c>
      <c r="AD501" s="2">
        <f t="shared" ref="AD501:AE501" si="503">(Y501-L501)/Y501</f>
        <v>-3.8</v>
      </c>
      <c r="AE501" s="2">
        <f t="shared" si="503"/>
        <v>-0.2307692308</v>
      </c>
      <c r="AF501" s="2">
        <f t="shared" si="5"/>
        <v>-2.015384615</v>
      </c>
    </row>
    <row r="502">
      <c r="A502" s="1" t="s">
        <v>531</v>
      </c>
      <c r="B502" s="1">
        <v>38.9698</v>
      </c>
      <c r="C502" s="1">
        <v>-76.9493</v>
      </c>
      <c r="D502" s="1" t="str">
        <f>vlookup(A502,'Copy of Geographic Info'!A$1:D$658,3,0)</f>
        <v/>
      </c>
      <c r="E502" s="1">
        <f>vlookup(A502,'When did stations become introd'!501:1502,23,0)</f>
        <v>0</v>
      </c>
      <c r="F502" s="1">
        <v>7.0</v>
      </c>
      <c r="G502" s="1">
        <v>3.0</v>
      </c>
      <c r="H502" s="1">
        <v>12.0</v>
      </c>
      <c r="I502" s="1">
        <v>26.0</v>
      </c>
      <c r="J502" s="1">
        <v>25.0</v>
      </c>
      <c r="K502" s="1">
        <v>34.0</v>
      </c>
      <c r="L502" s="1">
        <v>13.0</v>
      </c>
      <c r="M502" s="1">
        <v>22.0</v>
      </c>
      <c r="N502" s="1">
        <v>22.0</v>
      </c>
      <c r="O502" s="1">
        <v>5.0</v>
      </c>
      <c r="P502" s="1">
        <v>7.0</v>
      </c>
      <c r="Q502" s="1">
        <f t="shared" si="2"/>
        <v>176</v>
      </c>
      <c r="R502" s="1">
        <v>1.0</v>
      </c>
      <c r="S502" s="1">
        <v>3.0</v>
      </c>
      <c r="T502" s="1">
        <v>13.0</v>
      </c>
      <c r="U502" s="1">
        <v>15.0</v>
      </c>
      <c r="V502" s="1">
        <v>22.0</v>
      </c>
      <c r="W502" s="1">
        <v>15.0</v>
      </c>
      <c r="X502" s="1">
        <v>24.0</v>
      </c>
      <c r="Y502" s="1">
        <v>9.0</v>
      </c>
      <c r="Z502" s="1">
        <v>17.0</v>
      </c>
      <c r="AA502">
        <f t="shared" si="3"/>
        <v>119</v>
      </c>
      <c r="AB502" s="1"/>
      <c r="AC502" s="1" t="s">
        <v>531</v>
      </c>
      <c r="AD502" s="2">
        <f t="shared" ref="AD502:AE502" si="504">(Y502-L502)/Y502</f>
        <v>-0.4444444444</v>
      </c>
      <c r="AE502" s="2">
        <f t="shared" si="504"/>
        <v>-0.2941176471</v>
      </c>
      <c r="AF502" s="2">
        <f t="shared" si="5"/>
        <v>-0.3692810458</v>
      </c>
    </row>
    <row r="503">
      <c r="A503" s="1" t="s">
        <v>532</v>
      </c>
      <c r="B503" s="1">
        <v>38.908473</v>
      </c>
      <c r="C503" s="1">
        <v>-76.933099</v>
      </c>
      <c r="D503" s="1" t="str">
        <f>vlookup(A503,'Copy of Geographic Info'!A$1:D$658,3,0)</f>
        <v>Deanwood, Burrville, Grant Park, Lincoln Heights, Fairmont Heights</v>
      </c>
      <c r="E503" s="1">
        <f>vlookup(A503,'When did stations become introd'!502:1503,23,0)</f>
        <v>0</v>
      </c>
      <c r="F503" s="1">
        <v>6.0</v>
      </c>
      <c r="G503" s="1">
        <v>2.0</v>
      </c>
      <c r="H503" s="1">
        <v>16.0</v>
      </c>
      <c r="I503" s="1">
        <v>81.0</v>
      </c>
      <c r="J503" s="1">
        <v>81.0</v>
      </c>
      <c r="K503" s="1">
        <v>65.0</v>
      </c>
      <c r="L503" s="1">
        <v>64.0</v>
      </c>
      <c r="M503" s="1">
        <v>43.0</v>
      </c>
      <c r="N503" s="1">
        <v>40.0</v>
      </c>
      <c r="O503" s="1">
        <v>7.0</v>
      </c>
      <c r="P503" s="1">
        <v>19.0</v>
      </c>
      <c r="Q503" s="1">
        <f t="shared" si="2"/>
        <v>424</v>
      </c>
      <c r="R503" s="1">
        <v>16.0</v>
      </c>
      <c r="S503" s="1">
        <v>6.0</v>
      </c>
      <c r="T503" s="1">
        <v>30.0</v>
      </c>
      <c r="U503" s="1">
        <v>22.0</v>
      </c>
      <c r="V503" s="1">
        <v>25.0</v>
      </c>
      <c r="W503" s="1">
        <v>39.0</v>
      </c>
      <c r="X503" s="1">
        <v>47.0</v>
      </c>
      <c r="Y503" s="1">
        <v>41.0</v>
      </c>
      <c r="Z503" s="1">
        <v>35.0</v>
      </c>
      <c r="AA503">
        <f t="shared" si="3"/>
        <v>261</v>
      </c>
      <c r="AB503" s="1"/>
      <c r="AC503" s="1" t="s">
        <v>532</v>
      </c>
      <c r="AD503" s="2">
        <f t="shared" ref="AD503:AE503" si="505">(Y503-L503)/Y503</f>
        <v>-0.5609756098</v>
      </c>
      <c r="AE503" s="2">
        <f t="shared" si="505"/>
        <v>-0.2285714286</v>
      </c>
      <c r="AF503" s="2">
        <f t="shared" si="5"/>
        <v>-0.3947735192</v>
      </c>
    </row>
    <row r="504">
      <c r="A504" s="1" t="s">
        <v>533</v>
      </c>
      <c r="B504" s="1">
        <v>38.88837</v>
      </c>
      <c r="C504" s="1">
        <v>-77.179832</v>
      </c>
      <c r="D504" s="1" t="str">
        <f>vlookup(A504,'Copy of Geographic Info'!A$1:D$658,3,0)</f>
        <v/>
      </c>
      <c r="E504" s="1">
        <f>vlookup(A504,'When did stations become introd'!503:1504,23,0)</f>
        <v>0</v>
      </c>
      <c r="F504" s="1">
        <v>6.0</v>
      </c>
      <c r="G504" s="1">
        <v>22.0</v>
      </c>
      <c r="H504" s="1">
        <v>46.0</v>
      </c>
      <c r="I504" s="1">
        <v>31.0</v>
      </c>
      <c r="J504" s="1">
        <v>70.0</v>
      </c>
      <c r="K504" s="1">
        <v>48.0</v>
      </c>
      <c r="L504" s="1">
        <v>52.0</v>
      </c>
      <c r="M504" s="1">
        <v>78.0</v>
      </c>
      <c r="N504" s="1">
        <v>44.0</v>
      </c>
      <c r="O504" s="1">
        <v>36.0</v>
      </c>
      <c r="P504" s="1">
        <v>37.0</v>
      </c>
      <c r="Q504" s="1">
        <f t="shared" si="2"/>
        <v>470</v>
      </c>
      <c r="R504" s="1">
        <v>12.0</v>
      </c>
      <c r="S504" s="1">
        <v>10.0</v>
      </c>
      <c r="T504" s="1">
        <v>24.0</v>
      </c>
      <c r="U504" s="1">
        <v>33.0</v>
      </c>
      <c r="V504" s="1">
        <v>58.0</v>
      </c>
      <c r="W504" s="1">
        <v>59.0</v>
      </c>
      <c r="X504" s="1">
        <v>52.0</v>
      </c>
      <c r="Y504" s="1">
        <v>34.0</v>
      </c>
      <c r="Z504" s="1">
        <v>65.0</v>
      </c>
      <c r="AA504">
        <f t="shared" si="3"/>
        <v>347</v>
      </c>
      <c r="AB504" s="1"/>
      <c r="AC504" s="1" t="s">
        <v>533</v>
      </c>
      <c r="AD504" s="2">
        <f t="shared" ref="AD504:AE504" si="506">(Y504-L504)/Y504</f>
        <v>-0.5294117647</v>
      </c>
      <c r="AE504" s="2">
        <f t="shared" si="506"/>
        <v>-0.2</v>
      </c>
      <c r="AF504" s="2">
        <f t="shared" si="5"/>
        <v>-0.3647058824</v>
      </c>
    </row>
    <row r="505">
      <c r="A505" s="1" t="s">
        <v>534</v>
      </c>
      <c r="B505" s="1">
        <v>38.959361</v>
      </c>
      <c r="C505" s="1">
        <v>-76.946361</v>
      </c>
      <c r="D505" s="1" t="str">
        <f>vlookup(A505,'Copy of Geographic Info'!A$1:D$658,3,0)</f>
        <v/>
      </c>
      <c r="E505" s="1">
        <f>vlookup(A505,'When did stations become introd'!504:1505,23,0)</f>
        <v>0</v>
      </c>
      <c r="F505" s="1">
        <v>6.0</v>
      </c>
      <c r="G505" s="1">
        <v>8.0</v>
      </c>
      <c r="H505" s="1">
        <v>19.0</v>
      </c>
      <c r="I505" s="1">
        <v>23.0</v>
      </c>
      <c r="J505" s="1">
        <v>50.0</v>
      </c>
      <c r="K505" s="1">
        <v>77.0</v>
      </c>
      <c r="L505" s="1">
        <v>51.0</v>
      </c>
      <c r="M505" s="1">
        <v>72.0</v>
      </c>
      <c r="N505" s="1">
        <v>91.0</v>
      </c>
      <c r="O505" s="1">
        <v>56.0</v>
      </c>
      <c r="P505" s="1">
        <v>22.0</v>
      </c>
      <c r="Q505" s="1">
        <f t="shared" si="2"/>
        <v>475</v>
      </c>
      <c r="R505" s="1">
        <v>43.0</v>
      </c>
      <c r="S505" s="1">
        <v>11.0</v>
      </c>
      <c r="T505" s="1">
        <v>13.0</v>
      </c>
      <c r="U505" s="1">
        <v>26.0</v>
      </c>
      <c r="V505" s="1">
        <v>12.0</v>
      </c>
      <c r="W505" s="1">
        <v>29.0</v>
      </c>
      <c r="X505" s="1">
        <v>34.0</v>
      </c>
      <c r="Y505" s="1">
        <v>32.0</v>
      </c>
      <c r="Z505" s="1">
        <v>44.0</v>
      </c>
      <c r="AA505">
        <f t="shared" si="3"/>
        <v>244</v>
      </c>
      <c r="AB505" s="1"/>
      <c r="AC505" s="1" t="s">
        <v>534</v>
      </c>
      <c r="AD505" s="2">
        <f t="shared" ref="AD505:AE505" si="507">(Y505-L505)/Y505</f>
        <v>-0.59375</v>
      </c>
      <c r="AE505" s="2">
        <f t="shared" si="507"/>
        <v>-0.6363636364</v>
      </c>
      <c r="AF505" s="2">
        <f t="shared" si="5"/>
        <v>-0.6150568182</v>
      </c>
    </row>
    <row r="506">
      <c r="A506" s="1" t="s">
        <v>535</v>
      </c>
      <c r="B506" s="1">
        <v>38.8692213333333</v>
      </c>
      <c r="C506" s="1">
        <v>-76.9596533333333</v>
      </c>
      <c r="D506" s="1" t="str">
        <f>vlookup(A506,'Copy of Geographic Info'!A$1:D$658,3,0)</f>
        <v>Twining, Fairlawn, Randle Highlands, Penn Branch, Fort Davis Park, Fort Dupont</v>
      </c>
      <c r="E506" s="1">
        <f>vlookup(A506,'When did stations become introd'!505:1506,23,0)</f>
        <v>0</v>
      </c>
      <c r="F506" s="1">
        <v>6.0</v>
      </c>
      <c r="G506" s="1">
        <v>9.0</v>
      </c>
      <c r="H506" s="1">
        <v>21.0</v>
      </c>
      <c r="I506" s="1">
        <v>44.0</v>
      </c>
      <c r="J506" s="1">
        <v>51.0</v>
      </c>
      <c r="K506" s="1">
        <v>28.0</v>
      </c>
      <c r="L506" s="1">
        <v>29.0</v>
      </c>
      <c r="M506" s="1">
        <v>9.0</v>
      </c>
      <c r="N506" s="1">
        <v>9.0</v>
      </c>
      <c r="O506" s="1">
        <v>16.0</v>
      </c>
      <c r="P506" s="1">
        <v>9.0</v>
      </c>
      <c r="Q506" s="1">
        <f t="shared" si="2"/>
        <v>231</v>
      </c>
      <c r="R506" s="1">
        <v>8.0</v>
      </c>
      <c r="S506" s="1">
        <v>10.0</v>
      </c>
      <c r="T506" s="1">
        <v>13.0</v>
      </c>
      <c r="U506" s="1">
        <v>11.0</v>
      </c>
      <c r="V506" s="1">
        <v>12.0</v>
      </c>
      <c r="W506" s="1">
        <v>9.0</v>
      </c>
      <c r="X506" s="1">
        <v>14.0</v>
      </c>
      <c r="Y506" s="1">
        <v>28.0</v>
      </c>
      <c r="Z506" s="1">
        <v>27.0</v>
      </c>
      <c r="AA506">
        <f t="shared" si="3"/>
        <v>132</v>
      </c>
      <c r="AB506" s="1"/>
      <c r="AC506" s="1" t="s">
        <v>535</v>
      </c>
      <c r="AD506" s="2">
        <f t="shared" ref="AD506:AE506" si="508">(Y506-L506)/Y506</f>
        <v>-0.03571428571</v>
      </c>
      <c r="AE506" s="2">
        <f t="shared" si="508"/>
        <v>0.6666666667</v>
      </c>
      <c r="AF506" s="2">
        <f t="shared" si="5"/>
        <v>0.3154761905</v>
      </c>
    </row>
    <row r="507">
      <c r="A507" s="1" t="s">
        <v>536</v>
      </c>
      <c r="B507" s="1">
        <v>39.0994281666666</v>
      </c>
      <c r="C507" s="1">
        <v>-77.1879126666666</v>
      </c>
      <c r="D507" s="1" t="str">
        <f>vlookup(A507,'Copy of Geographic Info'!A$1:D$658,3,0)</f>
        <v/>
      </c>
      <c r="E507" s="1">
        <f>vlookup(A507,'When did stations become introd'!506:1507,23,0)</f>
        <v>0</v>
      </c>
      <c r="F507" s="1">
        <v>6.0</v>
      </c>
      <c r="G507" s="1">
        <v>6.0</v>
      </c>
      <c r="H507" s="1">
        <v>27.0</v>
      </c>
      <c r="I507" s="1">
        <v>65.0</v>
      </c>
      <c r="J507" s="1">
        <v>60.0</v>
      </c>
      <c r="K507" s="1">
        <v>31.0</v>
      </c>
      <c r="L507" s="1">
        <v>21.0</v>
      </c>
      <c r="M507" s="1">
        <v>27.0</v>
      </c>
      <c r="N507" s="1">
        <v>24.0</v>
      </c>
      <c r="O507" s="1">
        <v>4.0</v>
      </c>
      <c r="P507" s="1">
        <v>5.0</v>
      </c>
      <c r="Q507" s="1">
        <f t="shared" si="2"/>
        <v>276</v>
      </c>
      <c r="R507" s="1">
        <v>8.0</v>
      </c>
      <c r="S507" s="1">
        <v>1.0</v>
      </c>
      <c r="T507" s="1">
        <v>28.0</v>
      </c>
      <c r="U507" s="1">
        <v>32.0</v>
      </c>
      <c r="V507" s="1">
        <v>22.0</v>
      </c>
      <c r="W507" s="1">
        <v>37.0</v>
      </c>
      <c r="X507" s="1">
        <v>15.0</v>
      </c>
      <c r="Y507" s="1">
        <v>27.0</v>
      </c>
      <c r="Z507" s="1">
        <v>16.0</v>
      </c>
      <c r="AA507">
        <f t="shared" si="3"/>
        <v>186</v>
      </c>
      <c r="AB507" s="1"/>
      <c r="AC507" s="1" t="s">
        <v>536</v>
      </c>
      <c r="AD507" s="2">
        <f t="shared" ref="AD507:AE507" si="509">(Y507-L507)/Y507</f>
        <v>0.2222222222</v>
      </c>
      <c r="AE507" s="2">
        <f t="shared" si="509"/>
        <v>-0.6875</v>
      </c>
      <c r="AF507" s="2">
        <f t="shared" si="5"/>
        <v>-0.2326388889</v>
      </c>
    </row>
    <row r="508">
      <c r="A508" s="1" t="s">
        <v>537</v>
      </c>
      <c r="B508" s="1">
        <v>39.049</v>
      </c>
      <c r="C508" s="1">
        <v>-77.10933</v>
      </c>
      <c r="D508" s="1" t="str">
        <f>vlookup(A508,'Copy of Geographic Info'!A$1:D$658,3,0)</f>
        <v/>
      </c>
      <c r="E508" s="1">
        <f>vlookup(A508,'When did stations become introd'!507:1508,23,0)</f>
        <v>0</v>
      </c>
      <c r="F508" s="1">
        <v>6.0</v>
      </c>
      <c r="G508" s="1">
        <v>5.0</v>
      </c>
      <c r="H508" s="1">
        <v>18.0</v>
      </c>
      <c r="I508" s="1">
        <v>24.0</v>
      </c>
      <c r="J508" s="1">
        <v>32.0</v>
      </c>
      <c r="K508" s="1">
        <v>21.0</v>
      </c>
      <c r="L508" s="1">
        <v>33.0</v>
      </c>
      <c r="M508" s="1">
        <v>38.0</v>
      </c>
      <c r="N508" s="1">
        <v>19.0</v>
      </c>
      <c r="O508" s="1">
        <v>21.0</v>
      </c>
      <c r="P508" s="1">
        <v>14.0</v>
      </c>
      <c r="Q508" s="1">
        <f t="shared" si="2"/>
        <v>231</v>
      </c>
      <c r="R508" s="1">
        <v>13.0</v>
      </c>
      <c r="S508" s="1">
        <v>3.0</v>
      </c>
      <c r="T508" s="1">
        <v>20.0</v>
      </c>
      <c r="U508" s="1">
        <v>49.0</v>
      </c>
      <c r="V508" s="1">
        <v>43.0</v>
      </c>
      <c r="W508" s="1">
        <v>35.0</v>
      </c>
      <c r="X508" s="1">
        <v>32.0</v>
      </c>
      <c r="Y508" s="1">
        <v>48.0</v>
      </c>
      <c r="Z508" s="1">
        <v>57.0</v>
      </c>
      <c r="AA508">
        <f t="shared" si="3"/>
        <v>300</v>
      </c>
      <c r="AB508" s="1"/>
      <c r="AC508" s="1" t="s">
        <v>537</v>
      </c>
      <c r="AD508" s="2">
        <f t="shared" ref="AD508:AE508" si="510">(Y508-L508)/Y508</f>
        <v>0.3125</v>
      </c>
      <c r="AE508" s="2">
        <f t="shared" si="510"/>
        <v>0.3333333333</v>
      </c>
      <c r="AF508" s="2">
        <f t="shared" si="5"/>
        <v>0.3229166667</v>
      </c>
    </row>
    <row r="509">
      <c r="A509" s="1" t="s">
        <v>538</v>
      </c>
      <c r="B509" s="1">
        <v>38.962524</v>
      </c>
      <c r="C509" s="1">
        <v>-77.361902</v>
      </c>
      <c r="D509" s="1" t="str">
        <f>vlookup(A509,'Copy of Geographic Info'!A$1:D$658,3,0)</f>
        <v/>
      </c>
      <c r="E509" s="1">
        <f>vlookup(A509,'When did stations become introd'!508:1509,23,0)</f>
        <v>0</v>
      </c>
      <c r="F509" s="1">
        <v>6.0</v>
      </c>
      <c r="G509" s="1">
        <v>4.0</v>
      </c>
      <c r="H509" s="1">
        <v>18.0</v>
      </c>
      <c r="I509" s="1">
        <v>24.0</v>
      </c>
      <c r="J509" s="1">
        <v>29.0</v>
      </c>
      <c r="K509" s="1">
        <v>11.0</v>
      </c>
      <c r="L509" s="1">
        <v>6.0</v>
      </c>
      <c r="M509" s="1">
        <v>17.0</v>
      </c>
      <c r="N509" s="1">
        <v>10.0</v>
      </c>
      <c r="O509" s="1">
        <v>2.0</v>
      </c>
      <c r="P509" s="1">
        <v>3.0</v>
      </c>
      <c r="Q509" s="1">
        <f t="shared" si="2"/>
        <v>130</v>
      </c>
      <c r="R509" s="1">
        <v>14.0</v>
      </c>
      <c r="S509" s="1">
        <v>9.0</v>
      </c>
      <c r="T509" s="1">
        <v>8.0</v>
      </c>
      <c r="U509" s="1">
        <v>14.0</v>
      </c>
      <c r="V509" s="1">
        <v>27.0</v>
      </c>
      <c r="W509" s="1">
        <v>19.0</v>
      </c>
      <c r="X509" s="1">
        <v>48.0</v>
      </c>
      <c r="Y509" s="1">
        <v>11.0</v>
      </c>
      <c r="Z509" s="1">
        <v>13.0</v>
      </c>
      <c r="AA509">
        <f t="shared" si="3"/>
        <v>163</v>
      </c>
      <c r="AB509" s="1"/>
      <c r="AC509" s="1" t="s">
        <v>538</v>
      </c>
      <c r="AD509" s="2">
        <f t="shared" ref="AD509:AE509" si="511">(Y509-L509)/Y509</f>
        <v>0.4545454545</v>
      </c>
      <c r="AE509" s="2">
        <f t="shared" si="511"/>
        <v>-0.3076923077</v>
      </c>
      <c r="AF509" s="2">
        <f t="shared" si="5"/>
        <v>0.07342657343</v>
      </c>
    </row>
    <row r="510">
      <c r="A510" s="1" t="s">
        <v>539</v>
      </c>
      <c r="B510" s="1">
        <v>39.0473228</v>
      </c>
      <c r="C510" s="1">
        <v>-77.0510969</v>
      </c>
      <c r="D510" s="1" t="str">
        <f>vlookup(A510,'Copy of Geographic Info'!A$1:D$658,3,0)</f>
        <v/>
      </c>
      <c r="E510" s="1">
        <f>vlookup(A510,'When did stations become introd'!509:1510,23,0)</f>
        <v>0</v>
      </c>
      <c r="F510" s="1">
        <v>6.0</v>
      </c>
      <c r="G510" s="1">
        <v>4.0</v>
      </c>
      <c r="H510" s="1">
        <v>14.0</v>
      </c>
      <c r="I510" s="1">
        <v>31.0</v>
      </c>
      <c r="J510" s="1">
        <v>19.0</v>
      </c>
      <c r="K510" s="1">
        <v>22.0</v>
      </c>
      <c r="L510" s="1">
        <v>24.0</v>
      </c>
      <c r="M510" s="1">
        <v>13.0</v>
      </c>
      <c r="N510" s="1">
        <v>17.0</v>
      </c>
      <c r="O510" s="1">
        <v>12.0</v>
      </c>
      <c r="P510" s="1">
        <v>3.0</v>
      </c>
      <c r="Q510" s="1">
        <f t="shared" si="2"/>
        <v>165</v>
      </c>
      <c r="R510" s="1">
        <v>1.0</v>
      </c>
      <c r="S510" s="1">
        <v>2.0</v>
      </c>
      <c r="T510" s="1">
        <v>7.0</v>
      </c>
      <c r="U510" s="1">
        <v>20.0</v>
      </c>
      <c r="V510" s="1">
        <v>10.0</v>
      </c>
      <c r="W510" s="1">
        <v>9.0</v>
      </c>
      <c r="X510" s="1">
        <v>13.0</v>
      </c>
      <c r="Y510" s="1">
        <v>13.0</v>
      </c>
      <c r="Z510" s="1">
        <v>8.0</v>
      </c>
      <c r="AA510">
        <f t="shared" si="3"/>
        <v>83</v>
      </c>
      <c r="AB510" s="1"/>
      <c r="AC510" s="1" t="s">
        <v>539</v>
      </c>
      <c r="AD510" s="2">
        <f t="shared" ref="AD510:AE510" si="512">(Y510-L510)/Y510</f>
        <v>-0.8461538462</v>
      </c>
      <c r="AE510" s="2">
        <f t="shared" si="512"/>
        <v>-0.625</v>
      </c>
      <c r="AF510" s="2">
        <f t="shared" si="5"/>
        <v>-0.7355769231</v>
      </c>
    </row>
    <row r="511">
      <c r="A511" s="1" t="s">
        <v>540</v>
      </c>
      <c r="B511" s="1">
        <v>38.924017</v>
      </c>
      <c r="C511" s="1">
        <v>-77.23605</v>
      </c>
      <c r="D511" s="1" t="str">
        <f>vlookup(A511,'Copy of Geographic Info'!A$1:D$658,3,0)</f>
        <v/>
      </c>
      <c r="E511" s="1">
        <f>vlookup(A511,'When did stations become introd'!510:1511,23,0)</f>
        <v>0</v>
      </c>
      <c r="F511" s="1">
        <v>6.0</v>
      </c>
      <c r="G511" s="1">
        <v>3.0</v>
      </c>
      <c r="H511" s="1">
        <v>3.0</v>
      </c>
      <c r="I511" s="1">
        <v>35.0</v>
      </c>
      <c r="J511" s="1">
        <v>48.0</v>
      </c>
      <c r="K511" s="1">
        <v>38.0</v>
      </c>
      <c r="L511" s="1">
        <v>72.0</v>
      </c>
      <c r="M511" s="1">
        <v>21.0</v>
      </c>
      <c r="N511" s="1">
        <v>13.0</v>
      </c>
      <c r="O511" s="1">
        <v>5.0</v>
      </c>
      <c r="P511" s="1">
        <v>4.0</v>
      </c>
      <c r="Q511" s="1">
        <f t="shared" si="2"/>
        <v>248</v>
      </c>
      <c r="R511" s="1">
        <v>5.0</v>
      </c>
      <c r="S511" s="1">
        <v>6.0</v>
      </c>
      <c r="T511" s="1">
        <v>11.0</v>
      </c>
      <c r="U511" s="1">
        <v>5.0</v>
      </c>
      <c r="V511" s="1">
        <v>32.0</v>
      </c>
      <c r="W511" s="1">
        <v>36.0</v>
      </c>
      <c r="X511" s="1">
        <v>21.0</v>
      </c>
      <c r="Y511" s="1">
        <v>14.0</v>
      </c>
      <c r="Z511" s="1">
        <v>22.0</v>
      </c>
      <c r="AA511">
        <f t="shared" si="3"/>
        <v>152</v>
      </c>
      <c r="AB511" s="1"/>
      <c r="AC511" s="1" t="s">
        <v>540</v>
      </c>
      <c r="AD511" s="2">
        <f t="shared" ref="AD511:AE511" si="513">(Y511-L511)/Y511</f>
        <v>-4.142857143</v>
      </c>
      <c r="AE511" s="2">
        <f t="shared" si="513"/>
        <v>0.04545454545</v>
      </c>
      <c r="AF511" s="2">
        <f t="shared" si="5"/>
        <v>-2.048701299</v>
      </c>
    </row>
    <row r="512">
      <c r="A512" s="1" t="s">
        <v>541</v>
      </c>
      <c r="B512" s="1">
        <v>38.891805</v>
      </c>
      <c r="C512" s="1">
        <v>-76.913563</v>
      </c>
      <c r="D512" s="1" t="str">
        <f>vlookup(A512,'Copy of Geographic Info'!A$1:D$658,3,0)</f>
        <v>Deanwood, Burrville, Grant Park, Lincoln Heights, Fairmont Heights</v>
      </c>
      <c r="E512" s="1">
        <f>vlookup(A512,'When did stations become introd'!511:1512,23,0)</f>
        <v>0</v>
      </c>
      <c r="F512" s="1">
        <v>5.0</v>
      </c>
      <c r="G512" s="1">
        <v>2.0</v>
      </c>
      <c r="H512" s="1">
        <v>3.0</v>
      </c>
      <c r="I512" s="1">
        <v>54.0</v>
      </c>
      <c r="J512" s="1">
        <v>44.0</v>
      </c>
      <c r="K512" s="1">
        <v>33.0</v>
      </c>
      <c r="L512" s="1">
        <v>20.0</v>
      </c>
      <c r="M512" s="1">
        <v>22.0</v>
      </c>
      <c r="N512" s="1">
        <v>15.0</v>
      </c>
      <c r="O512" s="1">
        <v>17.0</v>
      </c>
      <c r="P512" s="1">
        <v>9.0</v>
      </c>
      <c r="Q512" s="1">
        <f t="shared" si="2"/>
        <v>224</v>
      </c>
      <c r="R512" s="1">
        <v>5.0</v>
      </c>
      <c r="S512" s="1">
        <v>3.0</v>
      </c>
      <c r="T512" s="1">
        <v>20.0</v>
      </c>
      <c r="U512" s="1">
        <v>34.0</v>
      </c>
      <c r="V512" s="1">
        <v>21.0</v>
      </c>
      <c r="W512" s="1">
        <v>23.0</v>
      </c>
      <c r="X512" s="1">
        <v>26.0</v>
      </c>
      <c r="Y512" s="1">
        <v>25.0</v>
      </c>
      <c r="Z512" s="1">
        <v>24.0</v>
      </c>
      <c r="AA512">
        <f t="shared" si="3"/>
        <v>181</v>
      </c>
      <c r="AB512" s="1"/>
      <c r="AC512" s="1" t="s">
        <v>541</v>
      </c>
      <c r="AD512" s="2">
        <f t="shared" ref="AD512:AE512" si="514">(Y512-L512)/Y512</f>
        <v>0.2</v>
      </c>
      <c r="AE512" s="2">
        <f t="shared" si="514"/>
        <v>0.08333333333</v>
      </c>
      <c r="AF512" s="2">
        <f t="shared" si="5"/>
        <v>0.1416666667</v>
      </c>
    </row>
    <row r="513">
      <c r="A513" s="1" t="s">
        <v>542</v>
      </c>
      <c r="B513" s="1">
        <v>38.9194336666666</v>
      </c>
      <c r="C513" s="1">
        <v>-77.2212275</v>
      </c>
      <c r="D513" s="1" t="str">
        <f>vlookup(A513,'Copy of Geographic Info'!A$1:D$658,3,0)</f>
        <v/>
      </c>
      <c r="E513" s="1">
        <f>vlookup(A513,'When did stations become introd'!512:1513,23,0)</f>
        <v>0</v>
      </c>
      <c r="F513" s="1">
        <v>5.0</v>
      </c>
      <c r="G513" s="1">
        <v>6.0</v>
      </c>
      <c r="H513" s="1">
        <v>6.0</v>
      </c>
      <c r="I513" s="1">
        <v>20.0</v>
      </c>
      <c r="J513" s="1">
        <v>34.0</v>
      </c>
      <c r="K513" s="1">
        <v>34.0</v>
      </c>
      <c r="L513" s="1">
        <v>16.0</v>
      </c>
      <c r="M513" s="1">
        <v>23.0</v>
      </c>
      <c r="N513" s="1">
        <v>7.0</v>
      </c>
      <c r="O513" s="1">
        <v>11.0</v>
      </c>
      <c r="P513" s="1">
        <v>1.0</v>
      </c>
      <c r="Q513" s="1">
        <f t="shared" si="2"/>
        <v>163</v>
      </c>
      <c r="R513" s="1">
        <v>2.0</v>
      </c>
      <c r="S513" s="1">
        <v>3.0</v>
      </c>
      <c r="T513" s="1">
        <v>11.0</v>
      </c>
      <c r="U513" s="1">
        <v>23.0</v>
      </c>
      <c r="V513" s="1">
        <v>28.0</v>
      </c>
      <c r="W513" s="1">
        <v>21.0</v>
      </c>
      <c r="X513" s="1">
        <v>47.0</v>
      </c>
      <c r="Y513" s="1">
        <v>33.0</v>
      </c>
      <c r="Z513" s="1">
        <v>14.0</v>
      </c>
      <c r="AA513">
        <f t="shared" si="3"/>
        <v>182</v>
      </c>
      <c r="AB513" s="1"/>
      <c r="AC513" s="1" t="s">
        <v>542</v>
      </c>
      <c r="AD513" s="2">
        <f t="shared" ref="AD513:AE513" si="515">(Y513-L513)/Y513</f>
        <v>0.5151515152</v>
      </c>
      <c r="AE513" s="2">
        <f t="shared" si="515"/>
        <v>-0.6428571429</v>
      </c>
      <c r="AF513" s="2">
        <f t="shared" si="5"/>
        <v>-0.06385281385</v>
      </c>
    </row>
    <row r="514">
      <c r="A514" s="1" t="s">
        <v>543</v>
      </c>
      <c r="B514" s="1">
        <v>38.931911</v>
      </c>
      <c r="C514" s="1">
        <v>-77.219261</v>
      </c>
      <c r="D514" s="1" t="str">
        <f>vlookup(A514,'Copy of Geographic Info'!A$1:D$658,3,0)</f>
        <v/>
      </c>
      <c r="E514" s="1">
        <f>vlookup(A514,'When did stations become introd'!513:1514,23,0)</f>
        <v>0</v>
      </c>
      <c r="F514" s="1">
        <v>5.0</v>
      </c>
      <c r="G514" s="1">
        <v>2.0</v>
      </c>
      <c r="H514" s="1">
        <v>9.0</v>
      </c>
      <c r="I514" s="1">
        <v>11.0</v>
      </c>
      <c r="J514" s="1">
        <v>12.0</v>
      </c>
      <c r="K514" s="1">
        <v>22.0</v>
      </c>
      <c r="L514" s="1">
        <v>17.0</v>
      </c>
      <c r="M514" s="1">
        <v>9.0</v>
      </c>
      <c r="N514" s="1">
        <v>15.0</v>
      </c>
      <c r="O514" s="1">
        <v>2.0</v>
      </c>
      <c r="P514" s="1">
        <v>3.0</v>
      </c>
      <c r="Q514" s="1">
        <f t="shared" si="2"/>
        <v>107</v>
      </c>
      <c r="R514" s="1">
        <v>1.0</v>
      </c>
      <c r="T514" s="1">
        <v>7.0</v>
      </c>
      <c r="U514" s="1">
        <v>3.0</v>
      </c>
      <c r="V514" s="1">
        <v>6.0</v>
      </c>
      <c r="W514" s="1">
        <v>6.0</v>
      </c>
      <c r="X514" s="1">
        <v>14.0</v>
      </c>
      <c r="Y514" s="1">
        <v>7.0</v>
      </c>
      <c r="Z514" s="1">
        <v>6.0</v>
      </c>
      <c r="AA514">
        <f t="shared" si="3"/>
        <v>50</v>
      </c>
      <c r="AB514" s="1"/>
      <c r="AC514" s="1" t="s">
        <v>543</v>
      </c>
      <c r="AD514" s="2">
        <f t="shared" ref="AD514:AE514" si="516">(Y514-L514)/Y514</f>
        <v>-1.428571429</v>
      </c>
      <c r="AE514" s="2">
        <f t="shared" si="516"/>
        <v>-0.5</v>
      </c>
      <c r="AF514" s="2">
        <f t="shared" si="5"/>
        <v>-0.9642857143</v>
      </c>
    </row>
    <row r="515">
      <c r="A515" s="1" t="s">
        <v>544</v>
      </c>
      <c r="B515" s="1">
        <v>38.908391</v>
      </c>
      <c r="C515" s="1">
        <v>-76.843263</v>
      </c>
      <c r="D515" s="1" t="str">
        <f>vlookup(A515,'Copy of Geographic Info'!A$1:D$658,3,0)</f>
        <v/>
      </c>
      <c r="E515" s="1">
        <f>vlookup(A515,'When did stations become introd'!514:1515,23,0)</f>
        <v>0</v>
      </c>
      <c r="F515" s="1">
        <v>5.0</v>
      </c>
      <c r="G515" s="1">
        <v>2.0</v>
      </c>
      <c r="H515" s="1">
        <v>5.0</v>
      </c>
      <c r="I515" s="1">
        <v>26.0</v>
      </c>
      <c r="J515" s="1">
        <v>24.0</v>
      </c>
      <c r="K515" s="1">
        <v>17.0</v>
      </c>
      <c r="L515" s="1">
        <v>14.0</v>
      </c>
      <c r="M515" s="1">
        <v>7.0</v>
      </c>
      <c r="N515" s="1">
        <v>15.0</v>
      </c>
      <c r="O515" s="1">
        <v>8.0</v>
      </c>
      <c r="P515" s="1">
        <v>1.0</v>
      </c>
      <c r="Q515" s="1">
        <f t="shared" si="2"/>
        <v>124</v>
      </c>
      <c r="T515" s="1">
        <v>7.0</v>
      </c>
      <c r="U515" s="1">
        <v>12.0</v>
      </c>
      <c r="V515" s="1">
        <v>13.0</v>
      </c>
      <c r="W515" s="1">
        <v>6.0</v>
      </c>
      <c r="X515" s="1">
        <v>12.0</v>
      </c>
      <c r="Y515" s="1">
        <v>5.0</v>
      </c>
      <c r="Z515" s="1">
        <v>7.0</v>
      </c>
      <c r="AA515">
        <f t="shared" si="3"/>
        <v>62</v>
      </c>
      <c r="AB515" s="1"/>
      <c r="AC515" s="1" t="s">
        <v>544</v>
      </c>
      <c r="AD515" s="2">
        <f t="shared" ref="AD515:AE515" si="517">(Y515-L515)/Y515</f>
        <v>-1.8</v>
      </c>
      <c r="AE515" s="2">
        <f t="shared" si="517"/>
        <v>0</v>
      </c>
      <c r="AF515" s="2">
        <f t="shared" si="5"/>
        <v>-0.9</v>
      </c>
    </row>
    <row r="516">
      <c r="A516" s="1" t="s">
        <v>545</v>
      </c>
      <c r="B516" s="1">
        <v>39.0004545</v>
      </c>
      <c r="C516" s="1">
        <v>-77.000744</v>
      </c>
      <c r="D516" s="1" t="str">
        <f>vlookup(A516,'Copy of Geographic Info'!A$1:D$658,3,0)</f>
        <v/>
      </c>
      <c r="E516" s="1">
        <f>vlookup(A516,'When did stations become introd'!515:1516,23,0)</f>
        <v>0</v>
      </c>
      <c r="F516" s="1">
        <v>5.0</v>
      </c>
      <c r="G516" s="1">
        <v>11.0</v>
      </c>
      <c r="H516" s="1">
        <v>19.0</v>
      </c>
      <c r="I516" s="1">
        <v>22.0</v>
      </c>
      <c r="J516" s="1">
        <v>26.0</v>
      </c>
      <c r="K516" s="1">
        <v>22.0</v>
      </c>
      <c r="L516" s="1">
        <v>54.0</v>
      </c>
      <c r="M516" s="1">
        <v>40.0</v>
      </c>
      <c r="N516" s="1">
        <v>22.0</v>
      </c>
      <c r="O516" s="1">
        <v>21.0</v>
      </c>
      <c r="P516" s="1">
        <v>13.0</v>
      </c>
      <c r="Q516" s="1">
        <f t="shared" si="2"/>
        <v>255</v>
      </c>
      <c r="R516" s="1">
        <v>13.0</v>
      </c>
      <c r="S516" s="1">
        <v>9.0</v>
      </c>
      <c r="T516" s="1">
        <v>18.0</v>
      </c>
      <c r="U516" s="1">
        <v>52.0</v>
      </c>
      <c r="V516" s="1">
        <v>53.0</v>
      </c>
      <c r="W516" s="1">
        <v>48.0</v>
      </c>
      <c r="X516" s="1">
        <v>54.0</v>
      </c>
      <c r="Y516" s="1">
        <v>64.0</v>
      </c>
      <c r="Z516" s="1">
        <v>47.0</v>
      </c>
      <c r="AA516">
        <f t="shared" si="3"/>
        <v>358</v>
      </c>
      <c r="AB516" s="1"/>
      <c r="AC516" s="1" t="s">
        <v>545</v>
      </c>
      <c r="AD516" s="2">
        <f t="shared" ref="AD516:AE516" si="518">(Y516-L516)/Y516</f>
        <v>0.15625</v>
      </c>
      <c r="AE516" s="2">
        <f t="shared" si="518"/>
        <v>0.1489361702</v>
      </c>
      <c r="AF516" s="2">
        <f t="shared" si="5"/>
        <v>0.1525930851</v>
      </c>
    </row>
    <row r="517">
      <c r="A517" s="1" t="s">
        <v>546</v>
      </c>
      <c r="B517" s="1">
        <v>38.988101</v>
      </c>
      <c r="C517" s="1">
        <v>-76.988422</v>
      </c>
      <c r="D517" s="1" t="str">
        <f>vlookup(A517,'Copy of Geographic Info'!A$1:D$658,3,0)</f>
        <v/>
      </c>
      <c r="E517" s="1">
        <f>vlookup(A517,'When did stations become introd'!516:1517,23,0)</f>
        <v>0</v>
      </c>
      <c r="F517" s="1">
        <v>5.0</v>
      </c>
      <c r="G517" s="1">
        <v>2.0</v>
      </c>
      <c r="H517" s="1">
        <v>7.0</v>
      </c>
      <c r="I517" s="1">
        <v>23.0</v>
      </c>
      <c r="J517" s="1">
        <v>21.0</v>
      </c>
      <c r="K517" s="1">
        <v>38.0</v>
      </c>
      <c r="L517" s="1">
        <v>29.0</v>
      </c>
      <c r="M517" s="1">
        <v>33.0</v>
      </c>
      <c r="N517" s="1">
        <v>25.0</v>
      </c>
      <c r="O517" s="1">
        <v>18.0</v>
      </c>
      <c r="P517" s="1">
        <v>4.0</v>
      </c>
      <c r="Q517" s="1">
        <f t="shared" si="2"/>
        <v>205</v>
      </c>
      <c r="R517" s="1">
        <v>6.0</v>
      </c>
      <c r="S517" s="1">
        <v>2.0</v>
      </c>
      <c r="T517" s="1">
        <v>22.0</v>
      </c>
      <c r="U517" s="1">
        <v>18.0</v>
      </c>
      <c r="V517" s="1">
        <v>20.0</v>
      </c>
      <c r="W517" s="1">
        <v>32.0</v>
      </c>
      <c r="X517" s="1">
        <v>30.0</v>
      </c>
      <c r="Y517" s="1">
        <v>26.0</v>
      </c>
      <c r="Z517" s="1">
        <v>35.0</v>
      </c>
      <c r="AA517">
        <f t="shared" si="3"/>
        <v>191</v>
      </c>
      <c r="AB517" s="1"/>
      <c r="AC517" s="1" t="s">
        <v>546</v>
      </c>
      <c r="AD517" s="2">
        <f t="shared" ref="AD517:AE517" si="519">(Y517-L517)/Y517</f>
        <v>-0.1153846154</v>
      </c>
      <c r="AE517" s="2">
        <f t="shared" si="519"/>
        <v>0.05714285714</v>
      </c>
      <c r="AF517" s="2">
        <f t="shared" si="5"/>
        <v>-0.02912087912</v>
      </c>
    </row>
    <row r="518">
      <c r="A518" s="1" t="s">
        <v>547</v>
      </c>
      <c r="B518" s="1">
        <v>38.960574</v>
      </c>
      <c r="C518" s="1">
        <v>-77.356324</v>
      </c>
      <c r="D518" s="1" t="str">
        <f>vlookup(A518,'Copy of Geographic Info'!A$1:D$658,3,0)</f>
        <v/>
      </c>
      <c r="E518" s="1">
        <f>vlookup(A518,'When did stations become introd'!517:1518,23,0)</f>
        <v>0</v>
      </c>
      <c r="F518" s="1">
        <v>5.0</v>
      </c>
      <c r="G518" s="1">
        <v>8.0</v>
      </c>
      <c r="H518" s="1">
        <v>11.0</v>
      </c>
      <c r="I518" s="1">
        <v>47.0</v>
      </c>
      <c r="J518" s="1">
        <v>56.0</v>
      </c>
      <c r="K518" s="1">
        <v>32.0</v>
      </c>
      <c r="L518" s="1">
        <v>28.0</v>
      </c>
      <c r="M518" s="1">
        <v>28.0</v>
      </c>
      <c r="N518" s="1">
        <v>13.0</v>
      </c>
      <c r="O518" s="1">
        <v>29.0</v>
      </c>
      <c r="P518" s="1">
        <v>6.0</v>
      </c>
      <c r="Q518" s="1">
        <f t="shared" si="2"/>
        <v>263</v>
      </c>
      <c r="R518" s="1">
        <v>1.0</v>
      </c>
      <c r="S518" s="1">
        <v>3.0</v>
      </c>
      <c r="T518" s="1">
        <v>10.0</v>
      </c>
      <c r="U518" s="1">
        <v>22.0</v>
      </c>
      <c r="V518" s="1">
        <v>10.0</v>
      </c>
      <c r="W518" s="1">
        <v>31.0</v>
      </c>
      <c r="X518" s="1">
        <v>38.0</v>
      </c>
      <c r="Y518" s="1">
        <v>17.0</v>
      </c>
      <c r="Z518" s="1">
        <v>34.0</v>
      </c>
      <c r="AA518">
        <f t="shared" si="3"/>
        <v>166</v>
      </c>
      <c r="AB518" s="1"/>
      <c r="AC518" s="1" t="s">
        <v>547</v>
      </c>
      <c r="AD518" s="2">
        <f t="shared" ref="AD518:AE518" si="520">(Y518-L518)/Y518</f>
        <v>-0.6470588235</v>
      </c>
      <c r="AE518" s="2">
        <f t="shared" si="520"/>
        <v>0.1764705882</v>
      </c>
      <c r="AF518" s="2">
        <f t="shared" si="5"/>
        <v>-0.2352941176</v>
      </c>
    </row>
    <row r="519">
      <c r="A519" s="1" t="s">
        <v>548</v>
      </c>
      <c r="B519" s="1">
        <v>38.8885128333333</v>
      </c>
      <c r="C519" s="1">
        <v>-76.9131578333333</v>
      </c>
      <c r="D519" s="1" t="str">
        <f>vlookup(A519,'Copy of Geographic Info'!A$1:D$658,3,0)</f>
        <v/>
      </c>
      <c r="E519" s="1">
        <f>vlookup(A519,'When did stations become introd'!518:1519,23,0)</f>
        <v>0</v>
      </c>
      <c r="F519" s="1">
        <v>4.0</v>
      </c>
      <c r="G519" s="1">
        <v>3.0</v>
      </c>
      <c r="H519" s="1">
        <v>8.0</v>
      </c>
      <c r="I519" s="1">
        <v>23.0</v>
      </c>
      <c r="J519" s="1">
        <v>35.0</v>
      </c>
      <c r="K519" s="1">
        <v>34.0</v>
      </c>
      <c r="L519" s="1">
        <v>27.0</v>
      </c>
      <c r="M519" s="1">
        <v>33.0</v>
      </c>
      <c r="N519" s="1">
        <v>24.0</v>
      </c>
      <c r="O519" s="1">
        <v>15.0</v>
      </c>
      <c r="P519" s="1">
        <v>8.0</v>
      </c>
      <c r="Q519" s="1">
        <f t="shared" si="2"/>
        <v>214</v>
      </c>
      <c r="R519" s="1">
        <v>11.0</v>
      </c>
      <c r="S519" s="1">
        <v>9.0</v>
      </c>
      <c r="T519" s="1">
        <v>24.0</v>
      </c>
      <c r="U519" s="1">
        <v>17.0</v>
      </c>
      <c r="V519" s="1">
        <v>19.0</v>
      </c>
      <c r="W519" s="1">
        <v>10.0</v>
      </c>
      <c r="X519" s="1">
        <v>17.0</v>
      </c>
      <c r="Y519" s="1">
        <v>26.0</v>
      </c>
      <c r="Z519" s="1">
        <v>30.0</v>
      </c>
      <c r="AA519">
        <f t="shared" si="3"/>
        <v>163</v>
      </c>
      <c r="AB519" s="1"/>
      <c r="AC519" s="1" t="s">
        <v>548</v>
      </c>
      <c r="AD519" s="2">
        <f t="shared" ref="AD519:AE519" si="521">(Y519-L519)/Y519</f>
        <v>-0.03846153846</v>
      </c>
      <c r="AE519" s="2">
        <f t="shared" si="521"/>
        <v>-0.1</v>
      </c>
      <c r="AF519" s="2">
        <f t="shared" si="5"/>
        <v>-0.06923076923</v>
      </c>
    </row>
    <row r="520">
      <c r="A520" s="1" t="s">
        <v>549</v>
      </c>
      <c r="B520" s="1">
        <v>38.901369</v>
      </c>
      <c r="C520" s="1">
        <v>-76.9418596666666</v>
      </c>
      <c r="D520" s="1" t="str">
        <f>vlookup(A520,'Copy of Geographic Info'!A$1:D$658,3,0)</f>
        <v>Mayfair, Hillbrook, Mahaning Heights</v>
      </c>
      <c r="E520" s="1">
        <f>vlookup(A520,'When did stations become introd'!519:1520,23,0)</f>
        <v>0</v>
      </c>
      <c r="F520" s="1">
        <v>4.0</v>
      </c>
      <c r="G520" s="1">
        <v>12.0</v>
      </c>
      <c r="H520" s="1">
        <v>7.0</v>
      </c>
      <c r="I520" s="1">
        <v>44.0</v>
      </c>
      <c r="J520" s="1">
        <v>42.0</v>
      </c>
      <c r="K520" s="1">
        <v>34.0</v>
      </c>
      <c r="L520" s="1">
        <v>31.0</v>
      </c>
      <c r="M520" s="1">
        <v>14.0</v>
      </c>
      <c r="N520" s="1">
        <v>24.0</v>
      </c>
      <c r="O520" s="1">
        <v>17.0</v>
      </c>
      <c r="P520" s="1">
        <v>7.0</v>
      </c>
      <c r="Q520" s="1">
        <f t="shared" si="2"/>
        <v>236</v>
      </c>
      <c r="R520" s="1">
        <v>7.0</v>
      </c>
      <c r="S520" s="1">
        <v>1.0</v>
      </c>
      <c r="T520" s="1">
        <v>12.0</v>
      </c>
      <c r="U520" s="1">
        <v>15.0</v>
      </c>
      <c r="V520" s="1">
        <v>36.0</v>
      </c>
      <c r="W520" s="1">
        <v>38.0</v>
      </c>
      <c r="X520" s="1">
        <v>13.0</v>
      </c>
      <c r="Y520" s="1">
        <v>11.0</v>
      </c>
      <c r="Z520" s="1">
        <v>17.0</v>
      </c>
      <c r="AA520">
        <f t="shared" si="3"/>
        <v>150</v>
      </c>
      <c r="AB520" s="1"/>
      <c r="AC520" s="1" t="s">
        <v>549</v>
      </c>
      <c r="AD520" s="2">
        <f t="shared" ref="AD520:AE520" si="522">(Y520-L520)/Y520</f>
        <v>-1.818181818</v>
      </c>
      <c r="AE520" s="2">
        <f t="shared" si="522"/>
        <v>0.1764705882</v>
      </c>
      <c r="AF520" s="2">
        <f t="shared" si="5"/>
        <v>-0.820855615</v>
      </c>
    </row>
    <row r="521">
      <c r="A521" s="1" t="s">
        <v>550</v>
      </c>
      <c r="B521" s="1">
        <v>39.032029</v>
      </c>
      <c r="C521" s="1">
        <v>-77.04735</v>
      </c>
      <c r="D521" s="1" t="str">
        <f>vlookup(A521,'Copy of Geographic Info'!A$1:D$658,3,0)</f>
        <v/>
      </c>
      <c r="E521" s="1">
        <f>vlookup(A521,'When did stations become introd'!520:1521,23,0)</f>
        <v>0</v>
      </c>
      <c r="F521" s="1">
        <v>4.0</v>
      </c>
      <c r="G521" s="1">
        <v>3.0</v>
      </c>
      <c r="H521" s="1">
        <v>8.0</v>
      </c>
      <c r="I521" s="1">
        <v>50.0</v>
      </c>
      <c r="J521" s="1">
        <v>67.0</v>
      </c>
      <c r="K521" s="1">
        <v>38.0</v>
      </c>
      <c r="L521" s="1">
        <v>21.0</v>
      </c>
      <c r="M521" s="1">
        <v>17.0</v>
      </c>
      <c r="N521" s="1">
        <v>12.0</v>
      </c>
      <c r="O521" s="1">
        <v>21.0</v>
      </c>
      <c r="P521" s="1">
        <v>3.0</v>
      </c>
      <c r="Q521" s="1">
        <f t="shared" si="2"/>
        <v>244</v>
      </c>
      <c r="R521" s="1">
        <v>3.0</v>
      </c>
      <c r="S521" s="1">
        <v>3.0</v>
      </c>
      <c r="T521" s="1">
        <v>9.0</v>
      </c>
      <c r="U521" s="1">
        <v>8.0</v>
      </c>
      <c r="V521" s="1">
        <v>38.0</v>
      </c>
      <c r="W521" s="1">
        <v>21.0</v>
      </c>
      <c r="X521" s="1">
        <v>16.0</v>
      </c>
      <c r="Y521" s="1">
        <v>31.0</v>
      </c>
      <c r="Z521" s="1">
        <v>25.0</v>
      </c>
      <c r="AA521">
        <f t="shared" si="3"/>
        <v>154</v>
      </c>
      <c r="AB521" s="1"/>
      <c r="AC521" s="1" t="s">
        <v>550</v>
      </c>
      <c r="AD521" s="2">
        <f t="shared" ref="AD521:AE521" si="523">(Y521-L521)/Y521</f>
        <v>0.3225806452</v>
      </c>
      <c r="AE521" s="2">
        <f t="shared" si="523"/>
        <v>0.32</v>
      </c>
      <c r="AF521" s="2">
        <f t="shared" si="5"/>
        <v>0.3212903226</v>
      </c>
    </row>
    <row r="522">
      <c r="A522" s="1" t="s">
        <v>551</v>
      </c>
      <c r="B522" s="1">
        <v>38.974205</v>
      </c>
      <c r="C522" s="1">
        <v>-76.995227</v>
      </c>
      <c r="D522" s="1" t="str">
        <f>vlookup(A522,'Copy of Geographic Info'!A$1:D$658,3,0)</f>
        <v/>
      </c>
      <c r="E522" s="1">
        <f>vlookup(A522,'When did stations become introd'!521:1522,23,0)</f>
        <v>0</v>
      </c>
      <c r="F522" s="1">
        <v>4.0</v>
      </c>
      <c r="G522" s="1">
        <v>2.0</v>
      </c>
      <c r="H522" s="1">
        <v>9.0</v>
      </c>
      <c r="I522" s="1">
        <v>21.0</v>
      </c>
      <c r="J522" s="1">
        <v>33.0</v>
      </c>
      <c r="K522" s="1">
        <v>38.0</v>
      </c>
      <c r="L522" s="1">
        <v>36.0</v>
      </c>
      <c r="M522" s="1">
        <v>25.0</v>
      </c>
      <c r="N522" s="1">
        <v>17.0</v>
      </c>
      <c r="O522" s="1">
        <v>11.0</v>
      </c>
      <c r="P522" s="1">
        <v>7.0</v>
      </c>
      <c r="Q522" s="1">
        <f t="shared" si="2"/>
        <v>203</v>
      </c>
      <c r="R522" s="1">
        <v>10.0</v>
      </c>
      <c r="S522" s="1">
        <v>7.0</v>
      </c>
      <c r="T522" s="1">
        <v>25.0</v>
      </c>
      <c r="U522" s="1">
        <v>22.0</v>
      </c>
      <c r="V522" s="1">
        <v>36.0</v>
      </c>
      <c r="W522" s="1">
        <v>26.0</v>
      </c>
      <c r="X522" s="1">
        <v>16.0</v>
      </c>
      <c r="Y522" s="1">
        <v>9.0</v>
      </c>
      <c r="Z522" s="1">
        <v>12.0</v>
      </c>
      <c r="AA522">
        <f t="shared" si="3"/>
        <v>163</v>
      </c>
      <c r="AB522" s="1"/>
      <c r="AC522" s="1" t="s">
        <v>551</v>
      </c>
      <c r="AD522" s="2">
        <f t="shared" ref="AD522:AE522" si="524">(Y522-L522)/Y522</f>
        <v>-3</v>
      </c>
      <c r="AE522" s="2">
        <f t="shared" si="524"/>
        <v>-1.083333333</v>
      </c>
      <c r="AF522" s="2">
        <f t="shared" si="5"/>
        <v>-2.041666667</v>
      </c>
    </row>
    <row r="523">
      <c r="A523" s="1" t="s">
        <v>552</v>
      </c>
      <c r="B523" s="1">
        <v>38.82373</v>
      </c>
      <c r="C523" s="1">
        <v>-77.00223</v>
      </c>
      <c r="D523" s="1" t="str">
        <f>vlookup(A523,'Copy of Geographic Info'!A$1:D$658,3,0)</f>
        <v>Congress Heights, Bellevue, Washington Highlands</v>
      </c>
      <c r="E523" s="1">
        <f>vlookup(A523,'When did stations become introd'!522:1523,23,0)</f>
        <v>0</v>
      </c>
      <c r="F523" s="1">
        <v>4.0</v>
      </c>
      <c r="G523" s="1">
        <v>2.0</v>
      </c>
      <c r="H523" s="1">
        <v>6.0</v>
      </c>
      <c r="I523" s="1">
        <v>32.0</v>
      </c>
      <c r="J523" s="1">
        <v>74.0</v>
      </c>
      <c r="K523" s="1">
        <v>52.0</v>
      </c>
      <c r="L523" s="1">
        <v>39.0</v>
      </c>
      <c r="M523" s="1">
        <v>18.0</v>
      </c>
      <c r="N523" s="1">
        <v>27.0</v>
      </c>
      <c r="O523" s="1">
        <v>17.0</v>
      </c>
      <c r="P523" s="1">
        <v>12.0</v>
      </c>
      <c r="Q523" s="1">
        <f t="shared" si="2"/>
        <v>283</v>
      </c>
      <c r="R523" s="1">
        <v>13.0</v>
      </c>
      <c r="S523" s="1">
        <v>3.0</v>
      </c>
      <c r="T523" s="1">
        <v>17.0</v>
      </c>
      <c r="U523" s="1">
        <v>35.0</v>
      </c>
      <c r="V523" s="1">
        <v>61.0</v>
      </c>
      <c r="W523" s="1">
        <v>52.0</v>
      </c>
      <c r="X523" s="1">
        <v>59.0</v>
      </c>
      <c r="Y523" s="1">
        <v>33.0</v>
      </c>
      <c r="Z523" s="1">
        <v>51.0</v>
      </c>
      <c r="AA523">
        <f t="shared" si="3"/>
        <v>324</v>
      </c>
      <c r="AB523" s="1"/>
      <c r="AC523" s="1" t="s">
        <v>552</v>
      </c>
      <c r="AD523" s="2">
        <f t="shared" ref="AD523:AE523" si="525">(Y523-L523)/Y523</f>
        <v>-0.1818181818</v>
      </c>
      <c r="AE523" s="2">
        <f t="shared" si="525"/>
        <v>0.6470588235</v>
      </c>
      <c r="AF523" s="2">
        <f t="shared" si="5"/>
        <v>0.2326203209</v>
      </c>
    </row>
    <row r="524">
      <c r="A524" s="1" t="s">
        <v>553</v>
      </c>
      <c r="B524" s="1">
        <v>38.9240020752018</v>
      </c>
      <c r="C524" s="1">
        <v>-77.2081267833709</v>
      </c>
      <c r="D524" s="1" t="str">
        <f>vlookup(A524,'Copy of Geographic Info'!A$1:D$658,3,0)</f>
        <v/>
      </c>
      <c r="E524" s="1">
        <f>vlookup(A524,'When did stations become introd'!523:1524,23,0)</f>
        <v>0</v>
      </c>
      <c r="F524" s="1">
        <v>4.0</v>
      </c>
      <c r="G524" s="1">
        <v>9.0</v>
      </c>
      <c r="H524" s="1">
        <v>8.0</v>
      </c>
      <c r="I524" s="1">
        <v>19.0</v>
      </c>
      <c r="J524" s="1">
        <v>15.0</v>
      </c>
      <c r="K524" s="1">
        <v>16.0</v>
      </c>
      <c r="L524" s="1">
        <v>10.0</v>
      </c>
      <c r="M524" s="1">
        <v>13.0</v>
      </c>
      <c r="N524" s="1">
        <v>13.0</v>
      </c>
      <c r="O524" s="1">
        <v>9.0</v>
      </c>
      <c r="P524" s="1">
        <v>1.0</v>
      </c>
      <c r="Q524" s="1">
        <f t="shared" si="2"/>
        <v>117</v>
      </c>
      <c r="S524" s="1">
        <v>1.0</v>
      </c>
      <c r="T524" s="1">
        <v>8.0</v>
      </c>
      <c r="U524" s="1">
        <v>15.0</v>
      </c>
      <c r="V524" s="1">
        <v>14.0</v>
      </c>
      <c r="W524" s="1">
        <v>6.0</v>
      </c>
      <c r="X524" s="1">
        <v>17.0</v>
      </c>
      <c r="Y524" s="1">
        <v>19.0</v>
      </c>
      <c r="Z524" s="1">
        <v>26.0</v>
      </c>
      <c r="AA524">
        <f t="shared" si="3"/>
        <v>106</v>
      </c>
      <c r="AB524" s="1"/>
      <c r="AC524" s="1" t="s">
        <v>553</v>
      </c>
      <c r="AD524" s="2">
        <f t="shared" ref="AD524:AE524" si="526">(Y524-L524)/Y524</f>
        <v>0.4736842105</v>
      </c>
      <c r="AE524" s="2">
        <f t="shared" si="526"/>
        <v>0.5</v>
      </c>
      <c r="AF524" s="2">
        <f t="shared" si="5"/>
        <v>0.4868421053</v>
      </c>
    </row>
    <row r="525">
      <c r="A525" s="1" t="s">
        <v>554</v>
      </c>
      <c r="B525" s="1">
        <v>38.88994</v>
      </c>
      <c r="C525" s="1">
        <v>-76.825535</v>
      </c>
      <c r="D525" s="1" t="str">
        <f>vlookup(A525,'Copy of Geographic Info'!A$1:D$658,3,0)</f>
        <v/>
      </c>
      <c r="E525" s="1">
        <f>vlookup(A525,'When did stations become introd'!524:1525,23,0)</f>
        <v>0</v>
      </c>
      <c r="F525" s="1">
        <v>3.0</v>
      </c>
      <c r="G525" s="1">
        <v>1.0</v>
      </c>
      <c r="H525" s="1">
        <v>19.0</v>
      </c>
      <c r="I525" s="1">
        <v>24.0</v>
      </c>
      <c r="J525" s="1">
        <v>24.0</v>
      </c>
      <c r="K525" s="1">
        <v>33.0</v>
      </c>
      <c r="L525" s="1">
        <v>10.0</v>
      </c>
      <c r="M525" s="1">
        <v>8.0</v>
      </c>
      <c r="N525" s="1">
        <v>7.0</v>
      </c>
      <c r="O525" s="1">
        <v>5.0</v>
      </c>
      <c r="P525" s="1">
        <v>9.0</v>
      </c>
      <c r="Q525" s="1">
        <f t="shared" si="2"/>
        <v>143</v>
      </c>
      <c r="R525" s="1">
        <v>6.0</v>
      </c>
      <c r="S525" s="1">
        <v>5.0</v>
      </c>
      <c r="T525" s="1">
        <v>11.0</v>
      </c>
      <c r="U525" s="1">
        <v>15.0</v>
      </c>
      <c r="V525" s="1">
        <v>11.0</v>
      </c>
      <c r="W525" s="1">
        <v>23.0</v>
      </c>
      <c r="X525" s="1">
        <v>21.0</v>
      </c>
      <c r="Y525" s="1">
        <v>16.0</v>
      </c>
      <c r="Z525" s="1">
        <v>20.0</v>
      </c>
      <c r="AA525">
        <f t="shared" si="3"/>
        <v>128</v>
      </c>
      <c r="AB525" s="1"/>
      <c r="AC525" s="1" t="s">
        <v>554</v>
      </c>
      <c r="AD525" s="2">
        <f t="shared" ref="AD525:AE525" si="527">(Y525-L525)/Y525</f>
        <v>0.375</v>
      </c>
      <c r="AE525" s="2">
        <f t="shared" si="527"/>
        <v>0.6</v>
      </c>
      <c r="AF525" s="2">
        <f t="shared" si="5"/>
        <v>0.4875</v>
      </c>
    </row>
    <row r="526">
      <c r="A526" s="1" t="s">
        <v>555</v>
      </c>
      <c r="B526" s="1">
        <v>38.928502</v>
      </c>
      <c r="C526" s="1">
        <v>-77.215624</v>
      </c>
      <c r="D526" s="1" t="str">
        <f>vlookup(A526,'Copy of Geographic Info'!A$1:D$658,3,0)</f>
        <v/>
      </c>
      <c r="E526" s="1">
        <f>vlookup(A526,'When did stations become introd'!525:1526,23,0)</f>
        <v>0</v>
      </c>
      <c r="F526" s="1">
        <v>3.0</v>
      </c>
      <c r="G526" s="1">
        <v>7.0</v>
      </c>
      <c r="H526" s="1">
        <v>13.0</v>
      </c>
      <c r="I526" s="1">
        <v>11.0</v>
      </c>
      <c r="J526" s="1">
        <v>11.0</v>
      </c>
      <c r="K526" s="1">
        <v>2.0</v>
      </c>
      <c r="L526" s="1">
        <v>7.0</v>
      </c>
      <c r="M526" s="1">
        <v>3.0</v>
      </c>
      <c r="N526" s="1">
        <v>6.0</v>
      </c>
      <c r="O526" s="1">
        <v>2.0</v>
      </c>
      <c r="P526" s="1">
        <v>5.0</v>
      </c>
      <c r="Q526" s="1">
        <f t="shared" si="2"/>
        <v>70</v>
      </c>
      <c r="R526" s="1">
        <v>6.0</v>
      </c>
      <c r="T526" s="1">
        <v>1.0</v>
      </c>
      <c r="U526" s="1">
        <v>6.0</v>
      </c>
      <c r="V526" s="1">
        <v>5.0</v>
      </c>
      <c r="W526" s="1">
        <v>7.0</v>
      </c>
      <c r="X526" s="1">
        <v>9.0</v>
      </c>
      <c r="Y526" s="1">
        <v>3.0</v>
      </c>
      <c r="Z526" s="1">
        <v>2.0</v>
      </c>
      <c r="AA526">
        <f t="shared" si="3"/>
        <v>39</v>
      </c>
      <c r="AB526" s="1"/>
      <c r="AC526" s="1" t="s">
        <v>555</v>
      </c>
      <c r="AD526" s="2">
        <f t="shared" ref="AD526:AE526" si="528">(Y526-L526)/Y526</f>
        <v>-1.333333333</v>
      </c>
      <c r="AE526" s="2">
        <f t="shared" si="528"/>
        <v>-0.5</v>
      </c>
      <c r="AF526" s="2">
        <f t="shared" si="5"/>
        <v>-0.9166666667</v>
      </c>
    </row>
    <row r="527">
      <c r="A527" s="1" t="s">
        <v>556</v>
      </c>
      <c r="B527" s="1">
        <v>38.929261</v>
      </c>
      <c r="C527" s="1">
        <v>-77.240654</v>
      </c>
      <c r="D527" s="1" t="str">
        <f>vlookup(A527,'Copy of Geographic Info'!A$1:D$658,3,0)</f>
        <v/>
      </c>
      <c r="E527" s="1">
        <f>vlookup(A527,'When did stations become introd'!526:1527,23,0)</f>
        <v>0</v>
      </c>
      <c r="F527" s="1">
        <v>3.0</v>
      </c>
      <c r="G527" s="1">
        <v>13.0</v>
      </c>
      <c r="H527" s="1">
        <v>20.0</v>
      </c>
      <c r="I527" s="1">
        <v>41.0</v>
      </c>
      <c r="J527" s="1">
        <v>49.0</v>
      </c>
      <c r="K527" s="1">
        <v>29.0</v>
      </c>
      <c r="L527" s="1">
        <v>42.0</v>
      </c>
      <c r="M527" s="1">
        <v>19.0</v>
      </c>
      <c r="N527" s="1">
        <v>10.0</v>
      </c>
      <c r="O527" s="1">
        <v>9.0</v>
      </c>
      <c r="P527" s="1">
        <v>3.0</v>
      </c>
      <c r="Q527" s="1">
        <f t="shared" si="2"/>
        <v>238</v>
      </c>
      <c r="R527" s="1">
        <v>4.0</v>
      </c>
      <c r="S527" s="1">
        <v>2.0</v>
      </c>
      <c r="T527" s="1">
        <v>7.0</v>
      </c>
      <c r="U527" s="1">
        <v>8.0</v>
      </c>
      <c r="V527" s="1">
        <v>10.0</v>
      </c>
      <c r="W527" s="1">
        <v>16.0</v>
      </c>
      <c r="X527" s="1">
        <v>18.0</v>
      </c>
      <c r="Y527" s="1">
        <v>12.0</v>
      </c>
      <c r="Z527" s="1">
        <v>10.0</v>
      </c>
      <c r="AA527">
        <f t="shared" si="3"/>
        <v>87</v>
      </c>
      <c r="AB527" s="1"/>
      <c r="AC527" s="1" t="s">
        <v>556</v>
      </c>
      <c r="AD527" s="2">
        <f t="shared" ref="AD527:AE527" si="529">(Y527-L527)/Y527</f>
        <v>-2.5</v>
      </c>
      <c r="AE527" s="2">
        <f t="shared" si="529"/>
        <v>-0.9</v>
      </c>
      <c r="AF527" s="2">
        <f t="shared" si="5"/>
        <v>-1.7</v>
      </c>
    </row>
    <row r="528">
      <c r="A528" s="1" t="s">
        <v>557</v>
      </c>
      <c r="B528" s="1">
        <v>38.9703585</v>
      </c>
      <c r="C528" s="1">
        <v>-77.340844</v>
      </c>
      <c r="D528" s="1" t="str">
        <f>vlookup(A528,'Copy of Geographic Info'!A$1:D$658,3,0)</f>
        <v/>
      </c>
      <c r="E528" s="1">
        <f>vlookup(A528,'When did stations become introd'!527:1528,23,0)</f>
        <v>0</v>
      </c>
      <c r="F528" s="1">
        <v>3.0</v>
      </c>
      <c r="G528" s="1">
        <v>5.0</v>
      </c>
      <c r="H528" s="1">
        <v>15.0</v>
      </c>
      <c r="I528" s="1">
        <v>45.0</v>
      </c>
      <c r="J528" s="1">
        <v>22.0</v>
      </c>
      <c r="K528" s="1">
        <v>20.0</v>
      </c>
      <c r="L528" s="1">
        <v>33.0</v>
      </c>
      <c r="M528" s="1">
        <v>13.0</v>
      </c>
      <c r="N528" s="1">
        <v>10.0</v>
      </c>
      <c r="O528" s="1">
        <v>19.0</v>
      </c>
      <c r="P528" s="1">
        <v>3.0</v>
      </c>
      <c r="Q528" s="1">
        <f t="shared" si="2"/>
        <v>188</v>
      </c>
      <c r="S528" s="1">
        <v>5.0</v>
      </c>
      <c r="T528" s="1">
        <v>10.0</v>
      </c>
      <c r="U528" s="1">
        <v>9.0</v>
      </c>
      <c r="V528" s="1">
        <v>20.0</v>
      </c>
      <c r="W528" s="1">
        <v>9.0</v>
      </c>
      <c r="X528" s="1">
        <v>29.0</v>
      </c>
      <c r="Y528" s="1">
        <v>13.0</v>
      </c>
      <c r="Z528" s="1">
        <v>19.0</v>
      </c>
      <c r="AA528">
        <f t="shared" si="3"/>
        <v>114</v>
      </c>
      <c r="AB528" s="1"/>
      <c r="AC528" s="1" t="s">
        <v>557</v>
      </c>
      <c r="AD528" s="2">
        <f t="shared" ref="AD528:AE528" si="530">(Y528-L528)/Y528</f>
        <v>-1.538461538</v>
      </c>
      <c r="AE528" s="2">
        <f t="shared" si="530"/>
        <v>0.3157894737</v>
      </c>
      <c r="AF528" s="2">
        <f t="shared" si="5"/>
        <v>-0.6113360324</v>
      </c>
    </row>
    <row r="529">
      <c r="A529" s="1" t="s">
        <v>558</v>
      </c>
      <c r="B529" s="1">
        <v>39.106971</v>
      </c>
      <c r="C529" s="1">
        <v>-77.192645</v>
      </c>
      <c r="D529" s="1" t="str">
        <f>vlookup(A529,'Copy of Geographic Info'!A$1:D$658,3,0)</f>
        <v/>
      </c>
      <c r="E529" s="1">
        <f>vlookup(A529,'When did stations become introd'!528:1529,23,0)</f>
        <v>0</v>
      </c>
      <c r="F529" s="1">
        <v>3.0</v>
      </c>
      <c r="H529" s="1">
        <v>7.0</v>
      </c>
      <c r="I529" s="1">
        <v>19.0</v>
      </c>
      <c r="J529" s="1">
        <v>39.0</v>
      </c>
      <c r="K529" s="1">
        <v>9.0</v>
      </c>
      <c r="L529" s="1">
        <v>36.0</v>
      </c>
      <c r="M529" s="1">
        <v>27.0</v>
      </c>
      <c r="N529" s="1">
        <v>12.0</v>
      </c>
      <c r="O529" s="1">
        <v>2.0</v>
      </c>
      <c r="P529" s="1">
        <v>10.0</v>
      </c>
      <c r="Q529" s="1">
        <f t="shared" si="2"/>
        <v>164</v>
      </c>
      <c r="T529" s="1">
        <v>5.0</v>
      </c>
      <c r="U529" s="1">
        <v>6.0</v>
      </c>
      <c r="V529" s="1">
        <v>10.0</v>
      </c>
      <c r="W529" s="1">
        <v>14.0</v>
      </c>
      <c r="X529" s="1">
        <v>18.0</v>
      </c>
      <c r="Y529" s="1">
        <v>10.0</v>
      </c>
      <c r="Z529" s="1">
        <v>12.0</v>
      </c>
      <c r="AA529">
        <f t="shared" si="3"/>
        <v>75</v>
      </c>
      <c r="AB529" s="1"/>
      <c r="AC529" s="1" t="s">
        <v>558</v>
      </c>
      <c r="AD529" s="2">
        <f t="shared" ref="AD529:AE529" si="531">(Y529-L529)/Y529</f>
        <v>-2.6</v>
      </c>
      <c r="AE529" s="2">
        <f t="shared" si="531"/>
        <v>-1.25</v>
      </c>
      <c r="AF529" s="2">
        <f t="shared" si="5"/>
        <v>-1.925</v>
      </c>
    </row>
    <row r="530">
      <c r="A530" s="1" t="s">
        <v>559</v>
      </c>
      <c r="B530" s="1">
        <v>38.84623</v>
      </c>
      <c r="C530" s="1">
        <v>-76.97703</v>
      </c>
      <c r="D530" s="1" t="str">
        <f>vlookup(A530,'Copy of Geographic Info'!A$1:D$658,3,0)</f>
        <v>Douglas, Shipley Terrace</v>
      </c>
      <c r="E530" s="1">
        <f>vlookup(A530,'When did stations become introd'!529:1530,23,0)</f>
        <v>0</v>
      </c>
      <c r="F530" s="1">
        <v>3.0</v>
      </c>
      <c r="G530" s="1">
        <v>5.0</v>
      </c>
      <c r="H530" s="1">
        <v>4.0</v>
      </c>
      <c r="I530" s="1">
        <v>25.0</v>
      </c>
      <c r="J530" s="1">
        <v>30.0</v>
      </c>
      <c r="K530" s="1">
        <v>31.0</v>
      </c>
      <c r="L530" s="1">
        <v>19.0</v>
      </c>
      <c r="M530" s="1">
        <v>16.0</v>
      </c>
      <c r="N530" s="1">
        <v>7.0</v>
      </c>
      <c r="O530" s="1">
        <v>2.0</v>
      </c>
      <c r="P530" s="1">
        <v>5.0</v>
      </c>
      <c r="Q530" s="1">
        <f t="shared" si="2"/>
        <v>147</v>
      </c>
      <c r="R530" s="1">
        <v>3.0</v>
      </c>
      <c r="S530" s="1">
        <v>1.0</v>
      </c>
      <c r="U530" s="1">
        <v>13.0</v>
      </c>
      <c r="V530" s="1">
        <v>27.0</v>
      </c>
      <c r="W530" s="1">
        <v>9.0</v>
      </c>
      <c r="X530" s="1">
        <v>17.0</v>
      </c>
      <c r="Y530" s="1">
        <v>6.0</v>
      </c>
      <c r="Z530" s="1">
        <v>2.0</v>
      </c>
      <c r="AA530">
        <f t="shared" si="3"/>
        <v>78</v>
      </c>
      <c r="AB530" s="1"/>
      <c r="AC530" s="1" t="s">
        <v>559</v>
      </c>
      <c r="AD530" s="2">
        <f t="shared" ref="AD530:AE530" si="532">(Y530-L530)/Y530</f>
        <v>-2.166666667</v>
      </c>
      <c r="AE530" s="2">
        <f t="shared" si="532"/>
        <v>-7</v>
      </c>
      <c r="AF530" s="2">
        <f t="shared" si="5"/>
        <v>-4.583333333</v>
      </c>
    </row>
    <row r="531">
      <c r="A531" s="1" t="s">
        <v>560</v>
      </c>
      <c r="B531" s="1">
        <v>39.093783</v>
      </c>
      <c r="C531" s="1">
        <v>-77.202501</v>
      </c>
      <c r="D531" s="1" t="str">
        <f>vlookup(A531,'Copy of Geographic Info'!A$1:D$658,3,0)</f>
        <v/>
      </c>
      <c r="E531" s="1">
        <f>vlookup(A531,'When did stations become introd'!530:1531,23,0)</f>
        <v>0</v>
      </c>
      <c r="F531" s="1">
        <v>3.0</v>
      </c>
      <c r="G531" s="1">
        <v>2.0</v>
      </c>
      <c r="H531" s="1">
        <v>10.0</v>
      </c>
      <c r="I531" s="1">
        <v>15.0</v>
      </c>
      <c r="J531" s="1">
        <v>23.0</v>
      </c>
      <c r="K531" s="1">
        <v>18.0</v>
      </c>
      <c r="L531" s="1">
        <v>20.0</v>
      </c>
      <c r="M531" s="1">
        <v>13.0</v>
      </c>
      <c r="N531" s="1">
        <v>8.0</v>
      </c>
      <c r="O531" s="1">
        <v>5.0</v>
      </c>
      <c r="P531" s="1">
        <v>1.0</v>
      </c>
      <c r="Q531" s="1">
        <f t="shared" si="2"/>
        <v>118</v>
      </c>
      <c r="R531" s="1">
        <v>8.0</v>
      </c>
      <c r="S531" s="1">
        <v>11.0</v>
      </c>
      <c r="T531" s="1">
        <v>5.0</v>
      </c>
      <c r="U531" s="1">
        <v>9.0</v>
      </c>
      <c r="V531" s="1">
        <v>23.0</v>
      </c>
      <c r="W531" s="1">
        <v>9.0</v>
      </c>
      <c r="X531" s="1">
        <v>12.0</v>
      </c>
      <c r="Y531" s="1">
        <v>16.0</v>
      </c>
      <c r="Z531" s="1">
        <v>19.0</v>
      </c>
      <c r="AA531">
        <f t="shared" si="3"/>
        <v>112</v>
      </c>
      <c r="AB531" s="1"/>
      <c r="AC531" s="1" t="s">
        <v>560</v>
      </c>
      <c r="AD531" s="2">
        <f t="shared" ref="AD531:AE531" si="533">(Y531-L531)/Y531</f>
        <v>-0.25</v>
      </c>
      <c r="AE531" s="2">
        <f t="shared" si="533"/>
        <v>0.3157894737</v>
      </c>
      <c r="AF531" s="2">
        <f t="shared" si="5"/>
        <v>0.03289473684</v>
      </c>
    </row>
    <row r="532">
      <c r="A532" s="1" t="s">
        <v>561</v>
      </c>
      <c r="B532" s="1">
        <v>39.084125</v>
      </c>
      <c r="C532" s="1">
        <v>-77.151291</v>
      </c>
      <c r="D532" s="1" t="str">
        <f>vlookup(A532,'Copy of Geographic Info'!A$1:D$658,3,0)</f>
        <v/>
      </c>
      <c r="E532" s="1">
        <f>vlookup(A532,'When did stations become introd'!531:1532,23,0)</f>
        <v>0</v>
      </c>
      <c r="F532" s="1">
        <v>3.0</v>
      </c>
      <c r="G532" s="1">
        <v>2.0</v>
      </c>
      <c r="H532" s="1">
        <v>9.0</v>
      </c>
      <c r="I532" s="1">
        <v>42.0</v>
      </c>
      <c r="J532" s="1">
        <v>40.0</v>
      </c>
      <c r="K532" s="1">
        <v>49.0</v>
      </c>
      <c r="L532" s="1">
        <v>49.0</v>
      </c>
      <c r="M532" s="1">
        <v>58.0</v>
      </c>
      <c r="N532" s="1">
        <v>44.0</v>
      </c>
      <c r="O532" s="1">
        <v>13.0</v>
      </c>
      <c r="P532" s="1">
        <v>13.0</v>
      </c>
      <c r="Q532" s="1">
        <f t="shared" si="2"/>
        <v>322</v>
      </c>
      <c r="R532" s="1">
        <v>20.0</v>
      </c>
      <c r="S532" s="1">
        <v>21.0</v>
      </c>
      <c r="T532" s="1">
        <v>27.0</v>
      </c>
      <c r="U532" s="1">
        <v>23.0</v>
      </c>
      <c r="V532" s="1">
        <v>27.0</v>
      </c>
      <c r="W532" s="1">
        <v>21.0</v>
      </c>
      <c r="X532" s="1">
        <v>36.0</v>
      </c>
      <c r="Y532" s="1">
        <v>30.0</v>
      </c>
      <c r="Z532" s="1">
        <v>19.0</v>
      </c>
      <c r="AA532">
        <f t="shared" si="3"/>
        <v>224</v>
      </c>
      <c r="AB532" s="1"/>
      <c r="AC532" s="1" t="s">
        <v>561</v>
      </c>
      <c r="AD532" s="2">
        <f t="shared" ref="AD532:AE532" si="534">(Y532-L532)/Y532</f>
        <v>-0.6333333333</v>
      </c>
      <c r="AE532" s="2">
        <f t="shared" si="534"/>
        <v>-2.052631579</v>
      </c>
      <c r="AF532" s="2">
        <f t="shared" si="5"/>
        <v>-1.342982456</v>
      </c>
    </row>
    <row r="533">
      <c r="A533" s="1" t="s">
        <v>562</v>
      </c>
      <c r="B533" s="1">
        <v>38.944707</v>
      </c>
      <c r="C533" s="1">
        <v>-77.335425</v>
      </c>
      <c r="D533" s="1" t="str">
        <f>vlookup(A533,'Copy of Geographic Info'!A$1:D$658,3,0)</f>
        <v/>
      </c>
      <c r="E533" s="1">
        <f>vlookup(A533,'When did stations become introd'!532:1533,23,0)</f>
        <v>0</v>
      </c>
      <c r="F533" s="1">
        <v>3.0</v>
      </c>
      <c r="G533" s="1">
        <v>3.0</v>
      </c>
      <c r="H533" s="1">
        <v>3.0</v>
      </c>
      <c r="I533" s="1">
        <v>8.0</v>
      </c>
      <c r="J533" s="1">
        <v>4.0</v>
      </c>
      <c r="K533" s="1">
        <v>1.0</v>
      </c>
      <c r="L533" s="1">
        <v>17.0</v>
      </c>
      <c r="M533" s="1">
        <v>9.0</v>
      </c>
      <c r="N533" s="1">
        <v>3.0</v>
      </c>
      <c r="O533" s="1">
        <v>6.0</v>
      </c>
      <c r="Q533" s="1">
        <f t="shared" si="2"/>
        <v>57</v>
      </c>
      <c r="R533" s="1">
        <v>1.0</v>
      </c>
      <c r="T533" s="1">
        <v>3.0</v>
      </c>
      <c r="U533" s="1">
        <v>2.0</v>
      </c>
      <c r="V533" s="1">
        <v>8.0</v>
      </c>
      <c r="W533" s="1">
        <v>3.0</v>
      </c>
      <c r="X533" s="1">
        <v>5.0</v>
      </c>
      <c r="Y533" s="1">
        <v>7.0</v>
      </c>
      <c r="Z533" s="1">
        <v>7.0</v>
      </c>
      <c r="AA533">
        <f t="shared" si="3"/>
        <v>36</v>
      </c>
      <c r="AB533" s="1"/>
      <c r="AC533" s="1" t="s">
        <v>562</v>
      </c>
      <c r="AD533" s="2">
        <f t="shared" ref="AD533:AE533" si="535">(Y533-L533)/Y533</f>
        <v>-1.428571429</v>
      </c>
      <c r="AE533" s="2">
        <f t="shared" si="535"/>
        <v>-0.2857142857</v>
      </c>
      <c r="AF533" s="2">
        <f t="shared" si="5"/>
        <v>-0.8571428571</v>
      </c>
    </row>
    <row r="534">
      <c r="A534" s="1" t="s">
        <v>563</v>
      </c>
      <c r="B534" s="1">
        <v>38.8780291666666</v>
      </c>
      <c r="C534" s="1">
        <v>-76.960709</v>
      </c>
      <c r="D534" s="1" t="str">
        <f>vlookup(A534,'Copy of Geographic Info'!A$1:D$658,3,0)</f>
        <v>River Terrace, Benning, Greenway, Dupont Park</v>
      </c>
      <c r="E534" s="1">
        <f>vlookup(A534,'When did stations become introd'!533:1534,23,0)</f>
        <v>0</v>
      </c>
      <c r="F534" s="1">
        <v>2.0</v>
      </c>
      <c r="G534" s="1">
        <v>3.0</v>
      </c>
      <c r="H534" s="1">
        <v>10.0</v>
      </c>
      <c r="I534" s="1">
        <v>32.0</v>
      </c>
      <c r="J534" s="1">
        <v>58.0</v>
      </c>
      <c r="K534" s="1">
        <v>39.0</v>
      </c>
      <c r="L534" s="1">
        <v>33.0</v>
      </c>
      <c r="M534" s="1">
        <v>46.0</v>
      </c>
      <c r="N534" s="1">
        <v>17.0</v>
      </c>
      <c r="O534" s="1">
        <v>13.0</v>
      </c>
      <c r="P534" s="1">
        <v>3.0</v>
      </c>
      <c r="Q534" s="1">
        <f t="shared" si="2"/>
        <v>256</v>
      </c>
      <c r="R534" s="1">
        <v>8.0</v>
      </c>
      <c r="S534" s="1">
        <v>3.0</v>
      </c>
      <c r="T534" s="1">
        <v>11.0</v>
      </c>
      <c r="U534" s="1">
        <v>13.0</v>
      </c>
      <c r="V534" s="1">
        <v>25.0</v>
      </c>
      <c r="W534" s="1">
        <v>41.0</v>
      </c>
      <c r="X534" s="1">
        <v>50.0</v>
      </c>
      <c r="Y534" s="1">
        <v>27.0</v>
      </c>
      <c r="Z534" s="1">
        <v>25.0</v>
      </c>
      <c r="AA534">
        <f t="shared" si="3"/>
        <v>203</v>
      </c>
      <c r="AB534" s="1"/>
      <c r="AC534" s="1" t="s">
        <v>563</v>
      </c>
      <c r="AD534" s="2">
        <f t="shared" ref="AD534:AE534" si="536">(Y534-L534)/Y534</f>
        <v>-0.2222222222</v>
      </c>
      <c r="AE534" s="2">
        <f t="shared" si="536"/>
        <v>-0.84</v>
      </c>
      <c r="AF534" s="2">
        <f t="shared" si="5"/>
        <v>-0.5311111111</v>
      </c>
    </row>
    <row r="535">
      <c r="A535" s="1" t="s">
        <v>564</v>
      </c>
      <c r="B535" s="1">
        <v>38.932636</v>
      </c>
      <c r="C535" s="1">
        <v>-77.231825</v>
      </c>
      <c r="D535" s="1" t="str">
        <f>vlookup(A535,'Copy of Geographic Info'!A$1:D$658,3,0)</f>
        <v/>
      </c>
      <c r="E535" s="1">
        <f>vlookup(A535,'When did stations become introd'!534:1535,23,0)</f>
        <v>0</v>
      </c>
      <c r="F535" s="1">
        <v>2.0</v>
      </c>
      <c r="G535" s="1">
        <v>7.0</v>
      </c>
      <c r="H535" s="1">
        <v>8.0</v>
      </c>
      <c r="I535" s="1">
        <v>8.0</v>
      </c>
      <c r="J535" s="1">
        <v>16.0</v>
      </c>
      <c r="K535" s="1">
        <v>10.0</v>
      </c>
      <c r="M535" s="1">
        <v>11.0</v>
      </c>
      <c r="N535" s="1">
        <v>7.0</v>
      </c>
      <c r="O535" s="1">
        <v>6.0</v>
      </c>
      <c r="P535" s="1">
        <v>2.0</v>
      </c>
      <c r="Q535" s="1">
        <f t="shared" si="2"/>
        <v>77</v>
      </c>
      <c r="R535" s="1">
        <v>1.0</v>
      </c>
      <c r="S535" s="1">
        <v>1.0</v>
      </c>
      <c r="T535" s="1">
        <v>14.0</v>
      </c>
      <c r="U535" s="1">
        <v>27.0</v>
      </c>
      <c r="V535" s="1">
        <v>17.0</v>
      </c>
      <c r="W535" s="1">
        <v>26.0</v>
      </c>
      <c r="X535" s="1">
        <v>11.0</v>
      </c>
      <c r="Y535" s="1">
        <v>22.0</v>
      </c>
      <c r="Z535" s="1">
        <v>12.0</v>
      </c>
      <c r="AA535">
        <f t="shared" si="3"/>
        <v>131</v>
      </c>
      <c r="AB535" s="1"/>
      <c r="AC535" s="1" t="s">
        <v>564</v>
      </c>
      <c r="AD535" s="2">
        <f t="shared" ref="AD535:AE535" si="537">(Y535-L535)/Y535</f>
        <v>1</v>
      </c>
      <c r="AE535" s="2">
        <f t="shared" si="537"/>
        <v>0.08333333333</v>
      </c>
      <c r="AF535" s="2">
        <f t="shared" si="5"/>
        <v>0.5416666667</v>
      </c>
    </row>
    <row r="536">
      <c r="A536" s="1" t="s">
        <v>565</v>
      </c>
      <c r="B536" s="1">
        <v>39.083673</v>
      </c>
      <c r="C536" s="1">
        <v>-77.149162</v>
      </c>
      <c r="D536" s="1" t="str">
        <f>vlookup(A536,'Copy of Geographic Info'!A$1:D$658,3,0)</f>
        <v/>
      </c>
      <c r="E536" s="1">
        <f>vlookup(A536,'When did stations become introd'!535:1536,23,0)</f>
        <v>0</v>
      </c>
      <c r="F536" s="1">
        <v>2.0</v>
      </c>
      <c r="G536" s="1">
        <v>8.0</v>
      </c>
      <c r="H536" s="1">
        <v>16.0</v>
      </c>
      <c r="I536" s="1">
        <v>38.0</v>
      </c>
      <c r="J536" s="1">
        <v>60.0</v>
      </c>
      <c r="K536" s="1">
        <v>84.0</v>
      </c>
      <c r="L536" s="1">
        <v>57.0</v>
      </c>
      <c r="M536" s="1">
        <v>20.0</v>
      </c>
      <c r="N536" s="1">
        <v>16.0</v>
      </c>
      <c r="O536" s="1">
        <v>17.0</v>
      </c>
      <c r="P536" s="1">
        <v>8.0</v>
      </c>
      <c r="Q536" s="1">
        <f t="shared" si="2"/>
        <v>326</v>
      </c>
      <c r="R536" s="1">
        <v>6.0</v>
      </c>
      <c r="S536" s="1">
        <v>6.0</v>
      </c>
      <c r="T536" s="1">
        <v>16.0</v>
      </c>
      <c r="U536" s="1">
        <v>42.0</v>
      </c>
      <c r="V536" s="1">
        <v>31.0</v>
      </c>
      <c r="W536" s="1">
        <v>11.0</v>
      </c>
      <c r="X536" s="1">
        <v>26.0</v>
      </c>
      <c r="Y536" s="1">
        <v>24.0</v>
      </c>
      <c r="Z536" s="1">
        <v>13.0</v>
      </c>
      <c r="AA536">
        <f t="shared" si="3"/>
        <v>175</v>
      </c>
      <c r="AB536" s="1"/>
      <c r="AC536" s="1" t="s">
        <v>565</v>
      </c>
      <c r="AD536" s="2">
        <f t="shared" ref="AD536:AE536" si="538">(Y536-L536)/Y536</f>
        <v>-1.375</v>
      </c>
      <c r="AE536" s="2">
        <f t="shared" si="538"/>
        <v>-0.5384615385</v>
      </c>
      <c r="AF536" s="2">
        <f t="shared" si="5"/>
        <v>-0.9567307692</v>
      </c>
    </row>
    <row r="537">
      <c r="A537" s="1" t="s">
        <v>566</v>
      </c>
      <c r="B537" s="1">
        <v>38.8367055</v>
      </c>
      <c r="C537" s="1">
        <v>-76.9936305</v>
      </c>
      <c r="D537" s="1" t="str">
        <f>vlookup(A537,'Copy of Geographic Info'!A$1:D$658,3,0)</f>
        <v>Congress Heights, Bellevue, Washington Highlands</v>
      </c>
      <c r="E537" s="1">
        <f>vlookup(A537,'When did stations become introd'!536:1537,23,0)</f>
        <v>0</v>
      </c>
      <c r="F537" s="1">
        <v>2.0</v>
      </c>
      <c r="G537" s="1">
        <v>8.0</v>
      </c>
      <c r="H537" s="1">
        <v>18.0</v>
      </c>
      <c r="I537" s="1">
        <v>66.0</v>
      </c>
      <c r="J537" s="1">
        <v>78.0</v>
      </c>
      <c r="K537" s="1">
        <v>110.0</v>
      </c>
      <c r="L537" s="1">
        <v>63.0</v>
      </c>
      <c r="M537" s="1">
        <v>38.0</v>
      </c>
      <c r="N537" s="1">
        <v>29.0</v>
      </c>
      <c r="O537" s="1">
        <v>10.0</v>
      </c>
      <c r="P537" s="1">
        <v>6.0</v>
      </c>
      <c r="Q537" s="1">
        <f t="shared" si="2"/>
        <v>428</v>
      </c>
      <c r="R537" s="1">
        <v>9.0</v>
      </c>
      <c r="S537" s="1">
        <v>8.0</v>
      </c>
      <c r="T537" s="1">
        <v>22.0</v>
      </c>
      <c r="U537" s="1">
        <v>39.0</v>
      </c>
      <c r="V537" s="1">
        <v>12.0</v>
      </c>
      <c r="W537" s="1">
        <v>36.0</v>
      </c>
      <c r="X537" s="1">
        <v>47.0</v>
      </c>
      <c r="Y537" s="1">
        <v>27.0</v>
      </c>
      <c r="Z537" s="1">
        <v>26.0</v>
      </c>
      <c r="AA537">
        <f t="shared" si="3"/>
        <v>226</v>
      </c>
      <c r="AB537" s="1"/>
      <c r="AC537" s="1" t="s">
        <v>566</v>
      </c>
      <c r="AD537" s="2">
        <f t="shared" ref="AD537:AE537" si="539">(Y537-L537)/Y537</f>
        <v>-1.333333333</v>
      </c>
      <c r="AE537" s="2">
        <f t="shared" si="539"/>
        <v>-0.4615384615</v>
      </c>
      <c r="AF537" s="2">
        <f t="shared" si="5"/>
        <v>-0.8974358974</v>
      </c>
    </row>
    <row r="538">
      <c r="A538" s="1" t="s">
        <v>567</v>
      </c>
      <c r="B538" s="1">
        <v>39.12333</v>
      </c>
      <c r="C538" s="1">
        <v>-77.16486</v>
      </c>
      <c r="D538" s="1" t="str">
        <f>vlookup(A538,'Copy of Geographic Info'!A$1:D$658,3,0)</f>
        <v/>
      </c>
      <c r="E538" s="1">
        <f>vlookup(A538,'When did stations become introd'!537:1538,23,0)</f>
        <v>0</v>
      </c>
      <c r="F538" s="1">
        <v>2.0</v>
      </c>
      <c r="G538" s="1">
        <v>6.0</v>
      </c>
      <c r="H538" s="1">
        <v>7.0</v>
      </c>
      <c r="I538" s="1">
        <v>33.0</v>
      </c>
      <c r="J538" s="1">
        <v>15.0</v>
      </c>
      <c r="K538" s="1">
        <v>29.0</v>
      </c>
      <c r="L538" s="1">
        <v>26.0</v>
      </c>
      <c r="M538" s="1">
        <v>32.0</v>
      </c>
      <c r="N538" s="1">
        <v>10.0</v>
      </c>
      <c r="O538" s="1">
        <v>6.0</v>
      </c>
      <c r="P538" s="1">
        <v>8.0</v>
      </c>
      <c r="Q538" s="1">
        <f t="shared" si="2"/>
        <v>174</v>
      </c>
      <c r="R538" s="1">
        <v>16.0</v>
      </c>
      <c r="S538" s="1">
        <v>15.0</v>
      </c>
      <c r="T538" s="1">
        <v>22.0</v>
      </c>
      <c r="U538" s="1">
        <v>22.0</v>
      </c>
      <c r="V538" s="1">
        <v>12.0</v>
      </c>
      <c r="W538" s="1">
        <v>18.0</v>
      </c>
      <c r="X538" s="1">
        <v>23.0</v>
      </c>
      <c r="Y538" s="1">
        <v>22.0</v>
      </c>
      <c r="Z538" s="1">
        <v>5.0</v>
      </c>
      <c r="AA538">
        <f t="shared" si="3"/>
        <v>155</v>
      </c>
      <c r="AB538" s="1"/>
      <c r="AC538" s="1" t="s">
        <v>567</v>
      </c>
      <c r="AD538" s="2">
        <f t="shared" ref="AD538:AE538" si="540">(Y538-L538)/Y538</f>
        <v>-0.1818181818</v>
      </c>
      <c r="AE538" s="2">
        <f t="shared" si="540"/>
        <v>-5.4</v>
      </c>
      <c r="AF538" s="2">
        <f t="shared" si="5"/>
        <v>-2.790909091</v>
      </c>
    </row>
    <row r="539">
      <c r="A539" s="1" t="s">
        <v>568</v>
      </c>
      <c r="B539" s="1">
        <v>38.975505</v>
      </c>
      <c r="C539" s="1">
        <v>-76.952199</v>
      </c>
      <c r="D539" s="1" t="str">
        <f>vlookup(A539,'Copy of Geographic Info'!A$1:D$658,3,0)</f>
        <v/>
      </c>
      <c r="E539" s="1">
        <f>vlookup(A539,'When did stations become introd'!538:1539,23,0)</f>
        <v>0</v>
      </c>
      <c r="F539" s="1">
        <v>2.0</v>
      </c>
      <c r="G539" s="1">
        <v>3.0</v>
      </c>
      <c r="H539" s="1">
        <v>8.0</v>
      </c>
      <c r="I539" s="1">
        <v>39.0</v>
      </c>
      <c r="J539" s="1">
        <v>76.0</v>
      </c>
      <c r="K539" s="1">
        <v>36.0</v>
      </c>
      <c r="L539" s="1">
        <v>45.0</v>
      </c>
      <c r="M539" s="1">
        <v>41.0</v>
      </c>
      <c r="N539" s="1">
        <v>32.0</v>
      </c>
      <c r="O539" s="1">
        <v>8.0</v>
      </c>
      <c r="P539" s="1">
        <v>2.0</v>
      </c>
      <c r="Q539" s="1">
        <f t="shared" si="2"/>
        <v>292</v>
      </c>
      <c r="R539" s="1">
        <v>1.0</v>
      </c>
      <c r="S539" s="1">
        <v>2.0</v>
      </c>
      <c r="T539" s="1">
        <v>5.0</v>
      </c>
      <c r="U539" s="1">
        <v>10.0</v>
      </c>
      <c r="V539" s="1">
        <v>13.0</v>
      </c>
      <c r="W539" s="1">
        <v>18.0</v>
      </c>
      <c r="X539" s="1">
        <v>30.0</v>
      </c>
      <c r="Y539" s="1">
        <v>11.0</v>
      </c>
      <c r="Z539" s="1">
        <v>19.0</v>
      </c>
      <c r="AA539">
        <f t="shared" si="3"/>
        <v>109</v>
      </c>
      <c r="AB539" s="1"/>
      <c r="AC539" s="1" t="s">
        <v>568</v>
      </c>
      <c r="AD539" s="2">
        <f t="shared" ref="AD539:AE539" si="541">(Y539-L539)/Y539</f>
        <v>-3.090909091</v>
      </c>
      <c r="AE539" s="2">
        <f t="shared" si="541"/>
        <v>-1.157894737</v>
      </c>
      <c r="AF539" s="2">
        <f t="shared" si="5"/>
        <v>-2.124401914</v>
      </c>
    </row>
    <row r="540">
      <c r="A540" s="1" t="s">
        <v>569</v>
      </c>
      <c r="B540" s="1">
        <v>38.84377</v>
      </c>
      <c r="C540" s="1">
        <v>-76.97557</v>
      </c>
      <c r="D540" s="1" t="str">
        <f>vlookup(A540,'Copy of Geographic Info'!A$1:D$658,3,0)</f>
        <v>Douglas, Shipley Terrace</v>
      </c>
      <c r="E540" s="1">
        <f>vlookup(A540,'When did stations become introd'!539:1540,23,0)</f>
        <v>0</v>
      </c>
      <c r="F540" s="1">
        <v>2.0</v>
      </c>
      <c r="G540" s="1">
        <v>1.0</v>
      </c>
      <c r="H540" s="1">
        <v>1.0</v>
      </c>
      <c r="I540" s="1">
        <v>39.0</v>
      </c>
      <c r="J540" s="1">
        <v>45.0</v>
      </c>
      <c r="K540" s="1">
        <v>20.0</v>
      </c>
      <c r="L540" s="1">
        <v>26.0</v>
      </c>
      <c r="M540" s="1">
        <v>11.0</v>
      </c>
      <c r="N540" s="1">
        <v>4.0</v>
      </c>
      <c r="O540" s="1">
        <v>8.0</v>
      </c>
      <c r="P540" s="1">
        <v>2.0</v>
      </c>
      <c r="Q540" s="1">
        <f t="shared" si="2"/>
        <v>159</v>
      </c>
      <c r="R540" s="1">
        <v>2.0</v>
      </c>
      <c r="S540" s="1">
        <v>5.0</v>
      </c>
      <c r="T540" s="1">
        <v>12.0</v>
      </c>
      <c r="U540" s="1">
        <v>25.0</v>
      </c>
      <c r="V540" s="1">
        <v>20.0</v>
      </c>
      <c r="W540" s="1">
        <v>29.0</v>
      </c>
      <c r="X540" s="1">
        <v>32.0</v>
      </c>
      <c r="Y540" s="1">
        <v>23.0</v>
      </c>
      <c r="Z540" s="1">
        <v>40.0</v>
      </c>
      <c r="AA540">
        <f t="shared" si="3"/>
        <v>188</v>
      </c>
      <c r="AB540" s="1"/>
      <c r="AC540" s="1" t="s">
        <v>569</v>
      </c>
      <c r="AD540" s="2">
        <f t="shared" ref="AD540:AE540" si="542">(Y540-L540)/Y540</f>
        <v>-0.1304347826</v>
      </c>
      <c r="AE540" s="2">
        <f t="shared" si="542"/>
        <v>0.725</v>
      </c>
      <c r="AF540" s="2">
        <f t="shared" si="5"/>
        <v>0.2972826087</v>
      </c>
    </row>
    <row r="541">
      <c r="A541" s="1" t="s">
        <v>570</v>
      </c>
      <c r="B541" s="1">
        <v>38.798749</v>
      </c>
      <c r="C541" s="1">
        <v>-77.00103</v>
      </c>
      <c r="D541" s="1" t="str">
        <f>vlookup(A541,'Copy of Geographic Info'!A$1:D$658,3,0)</f>
        <v/>
      </c>
      <c r="E541" s="1">
        <f>vlookup(A541,'When did stations become introd'!540:1541,23,0)</f>
        <v>0</v>
      </c>
      <c r="F541" s="1">
        <v>2.0</v>
      </c>
      <c r="G541" s="1">
        <v>2.0</v>
      </c>
      <c r="H541" s="1">
        <v>1.0</v>
      </c>
      <c r="I541" s="1">
        <v>13.0</v>
      </c>
      <c r="J541" s="1">
        <v>19.0</v>
      </c>
      <c r="K541" s="1">
        <v>27.0</v>
      </c>
      <c r="L541" s="1">
        <v>14.0</v>
      </c>
      <c r="M541" s="1">
        <v>11.0</v>
      </c>
      <c r="N541" s="1">
        <v>8.0</v>
      </c>
      <c r="O541" s="1">
        <v>12.0</v>
      </c>
      <c r="P541" s="1">
        <v>7.0</v>
      </c>
      <c r="Q541" s="1">
        <f t="shared" si="2"/>
        <v>116</v>
      </c>
      <c r="S541" s="1">
        <v>4.0</v>
      </c>
      <c r="T541" s="1">
        <v>19.0</v>
      </c>
      <c r="U541" s="1">
        <v>16.0</v>
      </c>
      <c r="V541" s="1">
        <v>16.0</v>
      </c>
      <c r="W541" s="1">
        <v>28.0</v>
      </c>
      <c r="X541" s="1">
        <v>13.0</v>
      </c>
      <c r="Y541" s="1">
        <v>18.0</v>
      </c>
      <c r="Z541" s="1">
        <v>17.0</v>
      </c>
      <c r="AA541">
        <f t="shared" si="3"/>
        <v>131</v>
      </c>
      <c r="AB541" s="1"/>
      <c r="AC541" s="1" t="s">
        <v>570</v>
      </c>
      <c r="AD541" s="2">
        <f t="shared" ref="AD541:AE541" si="543">(Y541-L541)/Y541</f>
        <v>0.2222222222</v>
      </c>
      <c r="AE541" s="2">
        <f t="shared" si="543"/>
        <v>0.3529411765</v>
      </c>
      <c r="AF541" s="2">
        <f t="shared" si="5"/>
        <v>0.2875816993</v>
      </c>
    </row>
    <row r="542">
      <c r="A542" s="1" t="s">
        <v>571</v>
      </c>
      <c r="B542" s="1">
        <v>39.096312</v>
      </c>
      <c r="C542" s="1">
        <v>-77.192672</v>
      </c>
      <c r="D542" s="1" t="str">
        <f>vlookup(A542,'Copy of Geographic Info'!A$1:D$658,3,0)</f>
        <v/>
      </c>
      <c r="E542" s="1">
        <f>vlookup(A542,'When did stations become introd'!541:1542,23,0)</f>
        <v>0</v>
      </c>
      <c r="F542" s="1">
        <v>1.0</v>
      </c>
      <c r="G542" s="1">
        <v>2.0</v>
      </c>
      <c r="H542" s="1">
        <v>9.0</v>
      </c>
      <c r="I542" s="1">
        <v>93.0</v>
      </c>
      <c r="J542" s="1">
        <v>97.0</v>
      </c>
      <c r="K542" s="1">
        <v>63.0</v>
      </c>
      <c r="L542" s="1">
        <v>52.0</v>
      </c>
      <c r="M542" s="1">
        <v>35.0</v>
      </c>
      <c r="N542" s="1">
        <v>15.0</v>
      </c>
      <c r="O542" s="1">
        <v>7.0</v>
      </c>
      <c r="P542" s="1">
        <v>5.0</v>
      </c>
      <c r="Q542" s="1">
        <f t="shared" si="2"/>
        <v>379</v>
      </c>
      <c r="R542" s="1">
        <v>3.0</v>
      </c>
      <c r="T542" s="1">
        <v>5.0</v>
      </c>
      <c r="U542" s="1">
        <v>22.0</v>
      </c>
      <c r="V542" s="1">
        <v>28.0</v>
      </c>
      <c r="W542" s="1">
        <v>19.0</v>
      </c>
      <c r="X542" s="1">
        <v>32.0</v>
      </c>
      <c r="Y542" s="1">
        <v>34.0</v>
      </c>
      <c r="Z542" s="1">
        <v>32.0</v>
      </c>
      <c r="AA542">
        <f t="shared" si="3"/>
        <v>175</v>
      </c>
      <c r="AB542" s="1"/>
      <c r="AC542" s="1" t="s">
        <v>571</v>
      </c>
      <c r="AD542" s="2">
        <f t="shared" ref="AD542:AE542" si="544">(Y542-L542)/Y542</f>
        <v>-0.5294117647</v>
      </c>
      <c r="AE542" s="2">
        <f t="shared" si="544"/>
        <v>-0.09375</v>
      </c>
      <c r="AF542" s="2">
        <f t="shared" si="5"/>
        <v>-0.3115808824</v>
      </c>
    </row>
    <row r="543">
      <c r="A543" s="1" t="s">
        <v>572</v>
      </c>
      <c r="B543" s="1">
        <v>38.923083</v>
      </c>
      <c r="C543" s="1">
        <v>-77.227417</v>
      </c>
      <c r="D543" s="1" t="str">
        <f>vlookup(A543,'Copy of Geographic Info'!A$1:D$658,3,0)</f>
        <v/>
      </c>
      <c r="E543" s="1">
        <f>vlookup(A543,'When did stations become introd'!542:1543,23,0)</f>
        <v>0</v>
      </c>
      <c r="F543" s="1">
        <v>1.0</v>
      </c>
      <c r="G543" s="1">
        <v>2.0</v>
      </c>
      <c r="H543" s="1">
        <v>6.0</v>
      </c>
      <c r="I543" s="1">
        <v>2.0</v>
      </c>
      <c r="J543" s="1">
        <v>5.0</v>
      </c>
      <c r="K543" s="1">
        <v>13.0</v>
      </c>
      <c r="L543" s="1">
        <v>17.0</v>
      </c>
      <c r="M543" s="1">
        <v>3.0</v>
      </c>
      <c r="N543" s="1">
        <v>3.0</v>
      </c>
      <c r="O543" s="1">
        <v>8.0</v>
      </c>
      <c r="P543" s="1">
        <v>3.0</v>
      </c>
      <c r="Q543" s="1">
        <f t="shared" si="2"/>
        <v>63</v>
      </c>
      <c r="T543" s="1">
        <v>10.0</v>
      </c>
      <c r="U543" s="1">
        <v>19.0</v>
      </c>
      <c r="V543" s="1">
        <v>5.0</v>
      </c>
      <c r="W543" s="1">
        <v>10.0</v>
      </c>
      <c r="X543" s="1">
        <v>14.0</v>
      </c>
      <c r="Y543" s="1">
        <v>13.0</v>
      </c>
      <c r="Z543" s="1">
        <v>9.0</v>
      </c>
      <c r="AA543">
        <f t="shared" si="3"/>
        <v>80</v>
      </c>
      <c r="AB543" s="1"/>
      <c r="AC543" s="1" t="s">
        <v>572</v>
      </c>
      <c r="AD543" s="2">
        <f t="shared" ref="AD543:AE543" si="545">(Y543-L543)/Y543</f>
        <v>-0.3076923077</v>
      </c>
      <c r="AE543" s="2">
        <f t="shared" si="545"/>
        <v>0.6666666667</v>
      </c>
      <c r="AF543" s="2">
        <f t="shared" si="5"/>
        <v>0.1794871795</v>
      </c>
    </row>
    <row r="544">
      <c r="A544" s="1" t="s">
        <v>573</v>
      </c>
      <c r="B544" s="1">
        <v>38.835737</v>
      </c>
      <c r="C544" s="1">
        <v>-76.983144</v>
      </c>
      <c r="D544" s="1" t="str">
        <f>vlookup(A544,'Copy of Geographic Info'!A$1:D$658,3,0)</f>
        <v>Douglas, Shipley Terrace</v>
      </c>
      <c r="E544" s="1">
        <f>vlookup(A544,'When did stations become introd'!543:1544,23,0)</f>
        <v>0</v>
      </c>
      <c r="F544" s="1">
        <v>1.0</v>
      </c>
      <c r="G544" s="1">
        <v>4.0</v>
      </c>
      <c r="H544" s="1">
        <v>13.0</v>
      </c>
      <c r="I544" s="1">
        <v>17.0</v>
      </c>
      <c r="J544" s="1">
        <v>7.0</v>
      </c>
      <c r="K544" s="1">
        <v>17.0</v>
      </c>
      <c r="L544" s="1">
        <v>14.0</v>
      </c>
      <c r="M544" s="1">
        <v>9.0</v>
      </c>
      <c r="N544" s="1">
        <v>9.0</v>
      </c>
      <c r="O544" s="1">
        <v>7.0</v>
      </c>
      <c r="P544" s="1">
        <v>4.0</v>
      </c>
      <c r="Q544" s="1">
        <f t="shared" si="2"/>
        <v>102</v>
      </c>
      <c r="R544" s="1">
        <v>3.0</v>
      </c>
      <c r="S544" s="1">
        <v>1.0</v>
      </c>
      <c r="T544" s="1">
        <v>3.0</v>
      </c>
      <c r="U544" s="1">
        <v>2.0</v>
      </c>
      <c r="V544" s="1">
        <v>4.0</v>
      </c>
      <c r="W544" s="1">
        <v>21.0</v>
      </c>
      <c r="X544" s="1">
        <v>6.0</v>
      </c>
      <c r="Y544" s="1">
        <v>2.0</v>
      </c>
      <c r="Z544" s="1">
        <v>9.0</v>
      </c>
      <c r="AA544">
        <f t="shared" si="3"/>
        <v>51</v>
      </c>
      <c r="AB544" s="1"/>
      <c r="AC544" s="1" t="s">
        <v>573</v>
      </c>
      <c r="AD544" s="2">
        <f t="shared" ref="AD544:AE544" si="546">(Y544-L544)/Y544</f>
        <v>-6</v>
      </c>
      <c r="AE544" s="2">
        <f t="shared" si="546"/>
        <v>0</v>
      </c>
      <c r="AF544" s="2">
        <f t="shared" si="5"/>
        <v>-3</v>
      </c>
    </row>
    <row r="545">
      <c r="A545" s="1" t="s">
        <v>574</v>
      </c>
      <c r="B545" s="1">
        <v>38.8829563333333</v>
      </c>
      <c r="C545" s="1">
        <v>-76.9497348333333</v>
      </c>
      <c r="D545" s="1" t="str">
        <f>vlookup(A545,'Copy of Geographic Info'!A$1:D$658,3,0)</f>
        <v>River Terrace, Benning, Greenway, Dupont Park</v>
      </c>
      <c r="E545" s="1">
        <f>vlookup(A545,'When did stations become introd'!544:1545,23,0)</f>
        <v>0</v>
      </c>
      <c r="F545" s="1">
        <v>1.0</v>
      </c>
      <c r="G545" s="1">
        <v>6.0</v>
      </c>
      <c r="H545" s="1">
        <v>2.0</v>
      </c>
      <c r="I545" s="1">
        <v>13.0</v>
      </c>
      <c r="J545" s="1">
        <v>24.0</v>
      </c>
      <c r="K545" s="1">
        <v>14.0</v>
      </c>
      <c r="L545" s="1">
        <v>19.0</v>
      </c>
      <c r="M545" s="1">
        <v>4.0</v>
      </c>
      <c r="N545" s="1">
        <v>5.0</v>
      </c>
      <c r="O545" s="1">
        <v>8.0</v>
      </c>
      <c r="P545" s="1">
        <v>1.0</v>
      </c>
      <c r="Q545" s="1">
        <f t="shared" si="2"/>
        <v>97</v>
      </c>
      <c r="R545" s="1">
        <v>2.0</v>
      </c>
      <c r="S545" s="1">
        <v>1.0</v>
      </c>
      <c r="T545" s="1">
        <v>5.0</v>
      </c>
      <c r="U545" s="1">
        <v>3.0</v>
      </c>
      <c r="V545" s="1">
        <v>5.0</v>
      </c>
      <c r="W545" s="1">
        <v>4.0</v>
      </c>
      <c r="X545" s="1">
        <v>11.0</v>
      </c>
      <c r="Y545" s="1">
        <v>8.0</v>
      </c>
      <c r="Z545" s="1">
        <v>9.0</v>
      </c>
      <c r="AA545">
        <f t="shared" si="3"/>
        <v>48</v>
      </c>
      <c r="AB545" s="1"/>
      <c r="AC545" s="1" t="s">
        <v>574</v>
      </c>
      <c r="AD545" s="2">
        <f t="shared" ref="AD545:AE545" si="547">(Y545-L545)/Y545</f>
        <v>-1.375</v>
      </c>
      <c r="AE545" s="2">
        <f t="shared" si="547"/>
        <v>0.5555555556</v>
      </c>
      <c r="AF545" s="2">
        <f t="shared" si="5"/>
        <v>-0.4097222222</v>
      </c>
    </row>
    <row r="546">
      <c r="A546" s="1" t="s">
        <v>575</v>
      </c>
      <c r="B546" s="1">
        <v>39.1057071666666</v>
      </c>
      <c r="C546" s="1">
        <v>-77.2039795</v>
      </c>
      <c r="D546" s="1" t="str">
        <f>vlookup(A546,'Copy of Geographic Info'!A$1:D$658,3,0)</f>
        <v/>
      </c>
      <c r="E546" s="1">
        <f>vlookup(A546,'When did stations become introd'!545:1546,23,0)</f>
        <v>0</v>
      </c>
      <c r="F546" s="1">
        <v>1.0</v>
      </c>
      <c r="G546" s="1">
        <v>1.0</v>
      </c>
      <c r="I546" s="1">
        <v>16.0</v>
      </c>
      <c r="J546" s="1">
        <v>28.0</v>
      </c>
      <c r="K546" s="1">
        <v>20.0</v>
      </c>
      <c r="L546" s="1">
        <v>25.0</v>
      </c>
      <c r="M546" s="1">
        <v>15.0</v>
      </c>
      <c r="N546" s="1">
        <v>9.0</v>
      </c>
      <c r="O546" s="1">
        <v>6.0</v>
      </c>
      <c r="P546" s="1">
        <v>2.0</v>
      </c>
      <c r="Q546" s="1">
        <f t="shared" si="2"/>
        <v>123</v>
      </c>
      <c r="R546" s="1">
        <v>2.0</v>
      </c>
      <c r="T546" s="1">
        <v>7.0</v>
      </c>
      <c r="U546" s="1">
        <v>8.0</v>
      </c>
      <c r="V546" s="1">
        <v>10.0</v>
      </c>
      <c r="W546" s="1">
        <v>12.0</v>
      </c>
      <c r="X546" s="1">
        <v>7.0</v>
      </c>
      <c r="Y546" s="1">
        <v>9.0</v>
      </c>
      <c r="Z546" s="1">
        <v>13.0</v>
      </c>
      <c r="AA546">
        <f t="shared" si="3"/>
        <v>68</v>
      </c>
      <c r="AB546" s="1"/>
      <c r="AC546" s="1" t="s">
        <v>575</v>
      </c>
      <c r="AD546" s="2">
        <f t="shared" ref="AD546:AE546" si="548">(Y546-L546)/Y546</f>
        <v>-1.777777778</v>
      </c>
      <c r="AE546" s="2">
        <f t="shared" si="548"/>
        <v>-0.1538461538</v>
      </c>
      <c r="AF546" s="2">
        <f t="shared" si="5"/>
        <v>-0.9658119658</v>
      </c>
    </row>
    <row r="547">
      <c r="A547" s="1" t="s">
        <v>576</v>
      </c>
      <c r="B547" s="1">
        <v>38.9642077410062</v>
      </c>
      <c r="C547" s="1">
        <v>-77.3542803525924</v>
      </c>
      <c r="D547" s="1" t="str">
        <f>vlookup(A547,'Copy of Geographic Info'!A$1:D$658,3,0)</f>
        <v/>
      </c>
      <c r="E547" s="1">
        <f>vlookup(A547,'When did stations become introd'!546:1547,23,0)</f>
        <v>0</v>
      </c>
      <c r="F547" s="1">
        <v>1.0</v>
      </c>
      <c r="G547" s="1">
        <v>2.0</v>
      </c>
      <c r="I547" s="1">
        <v>40.0</v>
      </c>
      <c r="J547" s="1">
        <v>10.0</v>
      </c>
      <c r="K547" s="1">
        <v>20.0</v>
      </c>
      <c r="L547" s="1">
        <v>3.0</v>
      </c>
      <c r="M547" s="1">
        <v>8.0</v>
      </c>
      <c r="N547" s="1">
        <v>6.0</v>
      </c>
      <c r="O547" s="1">
        <v>1.0</v>
      </c>
      <c r="P547" s="1">
        <v>2.0</v>
      </c>
      <c r="Q547" s="1">
        <f t="shared" si="2"/>
        <v>93</v>
      </c>
      <c r="R547" s="1">
        <v>2.0</v>
      </c>
      <c r="T547" s="1">
        <v>1.0</v>
      </c>
      <c r="U547" s="1">
        <v>2.0</v>
      </c>
      <c r="V547" s="1">
        <v>7.0</v>
      </c>
      <c r="W547" s="1">
        <v>14.0</v>
      </c>
      <c r="X547" s="1">
        <v>21.0</v>
      </c>
      <c r="Y547" s="1">
        <v>7.0</v>
      </c>
      <c r="Z547" s="1">
        <v>6.0</v>
      </c>
      <c r="AA547">
        <f t="shared" si="3"/>
        <v>60</v>
      </c>
      <c r="AB547" s="1"/>
      <c r="AC547" s="1" t="s">
        <v>576</v>
      </c>
      <c r="AD547" s="2">
        <f t="shared" ref="AD547:AE547" si="549">(Y547-L547)/Y547</f>
        <v>0.5714285714</v>
      </c>
      <c r="AE547" s="2">
        <f t="shared" si="549"/>
        <v>-0.3333333333</v>
      </c>
      <c r="AF547" s="2">
        <f t="shared" si="5"/>
        <v>0.119047619</v>
      </c>
    </row>
    <row r="548">
      <c r="A548" s="1" t="s">
        <v>577</v>
      </c>
      <c r="B548" s="1">
        <v>38.840107</v>
      </c>
      <c r="C548" s="1">
        <v>-76.9753</v>
      </c>
      <c r="D548" s="1" t="str">
        <f>vlookup(A548,'Copy of Geographic Info'!A$1:D$658,3,0)</f>
        <v/>
      </c>
      <c r="E548" s="1">
        <f>vlookup(A548,'When did stations become introd'!547:1548,23,0)</f>
        <v>0</v>
      </c>
      <c r="F548" s="1">
        <v>1.0</v>
      </c>
      <c r="G548" s="1">
        <v>1.0</v>
      </c>
      <c r="H548" s="1">
        <v>6.0</v>
      </c>
      <c r="I548" s="1">
        <v>7.0</v>
      </c>
      <c r="J548" s="1">
        <v>4.0</v>
      </c>
      <c r="K548" s="1">
        <v>20.0</v>
      </c>
      <c r="L548" s="1">
        <v>14.0</v>
      </c>
      <c r="M548" s="1">
        <v>8.0</v>
      </c>
      <c r="N548" s="1">
        <v>4.0</v>
      </c>
      <c r="O548" s="1">
        <v>3.0</v>
      </c>
      <c r="P548" s="1">
        <v>6.0</v>
      </c>
      <c r="Q548" s="1">
        <f t="shared" si="2"/>
        <v>74</v>
      </c>
      <c r="R548" s="1">
        <v>3.0</v>
      </c>
      <c r="T548" s="1">
        <v>6.0</v>
      </c>
      <c r="U548" s="1">
        <v>8.0</v>
      </c>
      <c r="V548" s="1">
        <v>20.0</v>
      </c>
      <c r="W548" s="1">
        <v>8.0</v>
      </c>
      <c r="X548" s="1">
        <v>19.0</v>
      </c>
      <c r="Y548" s="1">
        <v>9.0</v>
      </c>
      <c r="Z548" s="1">
        <v>14.0</v>
      </c>
      <c r="AA548">
        <f t="shared" si="3"/>
        <v>87</v>
      </c>
      <c r="AB548" s="1"/>
      <c r="AC548" s="1" t="s">
        <v>577</v>
      </c>
      <c r="AD548" s="2">
        <f t="shared" ref="AD548:AE548" si="550">(Y548-L548)/Y548</f>
        <v>-0.5555555556</v>
      </c>
      <c r="AE548" s="2">
        <f t="shared" si="550"/>
        <v>0.4285714286</v>
      </c>
      <c r="AF548" s="2">
        <f t="shared" si="5"/>
        <v>-0.06349206349</v>
      </c>
    </row>
    <row r="549">
      <c r="A549" s="1" t="s">
        <v>578</v>
      </c>
      <c r="B549" s="1">
        <v>38.92245</v>
      </c>
      <c r="C549" s="1">
        <v>-77.23034</v>
      </c>
      <c r="D549" s="1" t="str">
        <f>vlookup(A549,'Copy of Geographic Info'!A$1:D$658,3,0)</f>
        <v/>
      </c>
      <c r="E549" s="1">
        <f>vlookup(A549,'When did stations become introd'!548:1549,23,0)</f>
        <v>0</v>
      </c>
      <c r="F549" s="1">
        <v>1.0</v>
      </c>
      <c r="G549" s="1">
        <v>4.0</v>
      </c>
      <c r="H549" s="1">
        <v>9.0</v>
      </c>
      <c r="I549" s="1">
        <v>12.0</v>
      </c>
      <c r="J549" s="1">
        <v>14.0</v>
      </c>
      <c r="K549" s="1">
        <v>9.0</v>
      </c>
      <c r="L549" s="1">
        <v>14.0</v>
      </c>
      <c r="M549" s="1">
        <v>17.0</v>
      </c>
      <c r="N549" s="1">
        <v>6.0</v>
      </c>
      <c r="O549" s="1">
        <v>10.0</v>
      </c>
      <c r="P549" s="1">
        <v>5.0</v>
      </c>
      <c r="Q549" s="1">
        <f t="shared" si="2"/>
        <v>101</v>
      </c>
      <c r="R549" s="1">
        <v>2.0</v>
      </c>
      <c r="S549" s="1">
        <v>4.0</v>
      </c>
      <c r="T549" s="1">
        <v>7.0</v>
      </c>
      <c r="U549" s="1">
        <v>15.0</v>
      </c>
      <c r="V549" s="1">
        <v>22.0</v>
      </c>
      <c r="W549" s="1">
        <v>5.0</v>
      </c>
      <c r="X549" s="1">
        <v>5.0</v>
      </c>
      <c r="Y549" s="1">
        <v>7.0</v>
      </c>
      <c r="Z549" s="1">
        <v>8.0</v>
      </c>
      <c r="AA549">
        <f t="shared" si="3"/>
        <v>75</v>
      </c>
      <c r="AB549" s="1"/>
      <c r="AC549" s="1" t="s">
        <v>578</v>
      </c>
      <c r="AD549" s="2">
        <f t="shared" ref="AD549:AE549" si="551">(Y549-L549)/Y549</f>
        <v>-1</v>
      </c>
      <c r="AE549" s="2">
        <f t="shared" si="551"/>
        <v>-1.125</v>
      </c>
      <c r="AF549" s="2">
        <f t="shared" si="5"/>
        <v>-1.0625</v>
      </c>
    </row>
    <row r="550">
      <c r="A550" s="1" t="s">
        <v>579</v>
      </c>
      <c r="B550" s="1">
        <v>38.962095</v>
      </c>
      <c r="C550" s="1">
        <v>-77.358815</v>
      </c>
      <c r="D550" s="1" t="str">
        <f>vlookup(A550,'Copy of Geographic Info'!A$1:D$658,3,0)</f>
        <v/>
      </c>
      <c r="E550" s="1">
        <f>vlookup(A550,'When did stations become introd'!549:1550,23,0)</f>
        <v>2</v>
      </c>
      <c r="G550" s="1">
        <v>8.0</v>
      </c>
      <c r="H550" s="1">
        <v>5.0</v>
      </c>
      <c r="I550" s="1">
        <v>11.0</v>
      </c>
      <c r="J550" s="1">
        <v>13.0</v>
      </c>
      <c r="K550" s="1">
        <v>12.0</v>
      </c>
      <c r="L550" s="1">
        <v>10.0</v>
      </c>
      <c r="M550" s="1">
        <v>16.0</v>
      </c>
      <c r="N550" s="1">
        <v>4.0</v>
      </c>
      <c r="P550" s="1">
        <v>1.0</v>
      </c>
      <c r="Q550" s="1">
        <f t="shared" si="2"/>
        <v>80</v>
      </c>
      <c r="R550" s="1">
        <v>2.0</v>
      </c>
      <c r="T550" s="1">
        <v>2.0</v>
      </c>
      <c r="U550" s="1">
        <v>3.0</v>
      </c>
      <c r="V550" s="1">
        <v>7.0</v>
      </c>
      <c r="W550" s="1">
        <v>4.0</v>
      </c>
      <c r="X550" s="1">
        <v>13.0</v>
      </c>
      <c r="Y550" s="1">
        <v>11.0</v>
      </c>
      <c r="Z550" s="1">
        <v>12.0</v>
      </c>
      <c r="AA550">
        <f t="shared" si="3"/>
        <v>54</v>
      </c>
      <c r="AB550" s="1"/>
      <c r="AC550" s="1" t="s">
        <v>579</v>
      </c>
      <c r="AD550" s="2">
        <f t="shared" ref="AD550:AE550" si="552">(Y550-L550)/Y550</f>
        <v>0.09090909091</v>
      </c>
      <c r="AE550" s="2">
        <f t="shared" si="552"/>
        <v>-0.3333333333</v>
      </c>
      <c r="AF550" s="2">
        <f t="shared" si="5"/>
        <v>-0.1212121212</v>
      </c>
    </row>
    <row r="551">
      <c r="A551" s="1" t="s">
        <v>580</v>
      </c>
      <c r="B551" s="1">
        <v>39.095661</v>
      </c>
      <c r="C551" s="1">
        <v>-77.159048</v>
      </c>
      <c r="D551" s="1" t="str">
        <f>vlookup(A551,'Copy of Geographic Info'!A$1:D$658,3,0)</f>
        <v/>
      </c>
      <c r="E551" s="1">
        <f>vlookup(A551,'When did stations become introd'!550:1551,23,0)</f>
        <v>1</v>
      </c>
      <c r="G551" s="1">
        <v>6.0</v>
      </c>
      <c r="H551" s="1">
        <v>4.0</v>
      </c>
      <c r="I551" s="1">
        <v>13.0</v>
      </c>
      <c r="J551" s="1">
        <v>28.0</v>
      </c>
      <c r="K551" s="1">
        <v>8.0</v>
      </c>
      <c r="L551" s="1">
        <v>28.0</v>
      </c>
      <c r="M551" s="1">
        <v>15.0</v>
      </c>
      <c r="N551" s="1">
        <v>5.0</v>
      </c>
      <c r="O551" s="1">
        <v>7.0</v>
      </c>
      <c r="P551" s="1">
        <v>3.0</v>
      </c>
      <c r="Q551" s="1">
        <f t="shared" si="2"/>
        <v>117</v>
      </c>
      <c r="R551" s="1">
        <v>1.0</v>
      </c>
      <c r="S551" s="1">
        <v>1.0</v>
      </c>
      <c r="T551" s="1">
        <v>4.0</v>
      </c>
      <c r="U551" s="1">
        <v>16.0</v>
      </c>
      <c r="V551" s="1">
        <v>18.0</v>
      </c>
      <c r="W551" s="1">
        <v>14.0</v>
      </c>
      <c r="X551" s="1">
        <v>15.0</v>
      </c>
      <c r="Y551" s="1">
        <v>11.0</v>
      </c>
      <c r="Z551" s="1">
        <v>6.0</v>
      </c>
      <c r="AA551">
        <f t="shared" si="3"/>
        <v>86</v>
      </c>
      <c r="AB551" s="1"/>
      <c r="AC551" s="1" t="s">
        <v>580</v>
      </c>
      <c r="AD551" s="2">
        <f t="shared" ref="AD551:AE551" si="553">(Y551-L551)/Y551</f>
        <v>-1.545454545</v>
      </c>
      <c r="AE551" s="2">
        <f t="shared" si="553"/>
        <v>-1.5</v>
      </c>
      <c r="AF551" s="2">
        <f t="shared" si="5"/>
        <v>-1.522727273</v>
      </c>
    </row>
    <row r="552">
      <c r="A552" s="1" t="s">
        <v>581</v>
      </c>
      <c r="B552" s="1">
        <v>39.106152</v>
      </c>
      <c r="C552" s="1">
        <v>-77.202354</v>
      </c>
      <c r="D552" s="1" t="str">
        <f>vlookup(A552,'Copy of Geographic Info'!A$1:D$658,3,0)</f>
        <v/>
      </c>
      <c r="E552" s="1">
        <f>vlookup(A552,'When did stations become introd'!551:1552,23,0)</f>
        <v>1</v>
      </c>
      <c r="G552" s="1">
        <v>4.0</v>
      </c>
      <c r="H552" s="1">
        <v>13.0</v>
      </c>
      <c r="I552" s="1">
        <v>54.0</v>
      </c>
      <c r="J552" s="1">
        <v>38.0</v>
      </c>
      <c r="K552" s="1">
        <v>30.0</v>
      </c>
      <c r="L552" s="1">
        <v>38.0</v>
      </c>
      <c r="M552" s="1">
        <v>42.0</v>
      </c>
      <c r="N552" s="1">
        <v>35.0</v>
      </c>
      <c r="O552" s="1">
        <v>6.0</v>
      </c>
      <c r="P552" s="1">
        <v>1.0</v>
      </c>
      <c r="Q552" s="1">
        <f t="shared" si="2"/>
        <v>261</v>
      </c>
      <c r="R552" s="1">
        <v>2.0</v>
      </c>
      <c r="S552" s="1">
        <v>2.0</v>
      </c>
      <c r="T552" s="1">
        <v>5.0</v>
      </c>
      <c r="U552" s="1">
        <v>19.0</v>
      </c>
      <c r="V552" s="1">
        <v>12.0</v>
      </c>
      <c r="W552" s="1">
        <v>9.0</v>
      </c>
      <c r="X552" s="1">
        <v>33.0</v>
      </c>
      <c r="Y552" s="1">
        <v>17.0</v>
      </c>
      <c r="Z552" s="1">
        <v>5.0</v>
      </c>
      <c r="AA552">
        <f t="shared" si="3"/>
        <v>104</v>
      </c>
      <c r="AB552" s="1"/>
      <c r="AC552" s="1" t="s">
        <v>581</v>
      </c>
      <c r="AD552" s="2">
        <f t="shared" ref="AD552:AE552" si="554">(Y552-L552)/Y552</f>
        <v>-1.235294118</v>
      </c>
      <c r="AE552" s="2">
        <f t="shared" si="554"/>
        <v>-7.4</v>
      </c>
      <c r="AF552" s="2">
        <f t="shared" si="5"/>
        <v>-4.317647059</v>
      </c>
    </row>
    <row r="553">
      <c r="A553" s="1" t="s">
        <v>582</v>
      </c>
      <c r="B553" s="1">
        <v>38.970046</v>
      </c>
      <c r="C553" s="1">
        <v>-77.338686</v>
      </c>
      <c r="D553" s="1" t="str">
        <f>vlookup(A553,'Copy of Geographic Info'!A$1:D$658,3,0)</f>
        <v/>
      </c>
      <c r="E553" s="1">
        <f>vlookup(A553,'When did stations become introd'!552:1553,23,0)</f>
        <v>1</v>
      </c>
      <c r="G553" s="1">
        <v>2.0</v>
      </c>
      <c r="H553" s="1">
        <v>2.0</v>
      </c>
      <c r="I553" s="1">
        <v>4.0</v>
      </c>
      <c r="J553" s="1">
        <v>2.0</v>
      </c>
      <c r="K553" s="1">
        <v>8.0</v>
      </c>
      <c r="L553" s="1">
        <v>7.0</v>
      </c>
      <c r="M553" s="1">
        <v>6.0</v>
      </c>
      <c r="N553" s="1">
        <v>7.0</v>
      </c>
      <c r="O553" s="1">
        <v>18.0</v>
      </c>
      <c r="P553" s="1">
        <v>1.0</v>
      </c>
      <c r="Q553" s="1">
        <f t="shared" si="2"/>
        <v>57</v>
      </c>
      <c r="R553" s="1">
        <v>2.0</v>
      </c>
      <c r="S553" s="1">
        <v>3.0</v>
      </c>
      <c r="T553" s="1">
        <v>6.0</v>
      </c>
      <c r="U553" s="1">
        <v>3.0</v>
      </c>
      <c r="V553" s="1">
        <v>15.0</v>
      </c>
      <c r="W553" s="1">
        <v>8.0</v>
      </c>
      <c r="X553" s="1">
        <v>9.0</v>
      </c>
      <c r="Y553" s="1">
        <v>14.0</v>
      </c>
      <c r="Z553" s="1">
        <v>14.0</v>
      </c>
      <c r="AA553">
        <f t="shared" si="3"/>
        <v>74</v>
      </c>
      <c r="AB553" s="1"/>
      <c r="AC553" s="1" t="s">
        <v>582</v>
      </c>
      <c r="AD553" s="2">
        <f t="shared" ref="AD553:AE553" si="555">(Y553-L553)/Y553</f>
        <v>0.5</v>
      </c>
      <c r="AE553" s="2">
        <f t="shared" si="555"/>
        <v>0.5714285714</v>
      </c>
      <c r="AF553" s="2">
        <f t="shared" si="5"/>
        <v>0.5357142857</v>
      </c>
    </row>
    <row r="554">
      <c r="A554" s="1" t="s">
        <v>583</v>
      </c>
      <c r="B554" s="1">
        <v>38.942024743273</v>
      </c>
      <c r="C554" s="1">
        <v>-77.0182210206985</v>
      </c>
      <c r="D554" s="1" t="str">
        <f>vlookup(A554,'Copy of Geographic Info'!A$1:D$658,3,0)</f>
        <v>Brightwood Park, Crestwood, Petworth</v>
      </c>
      <c r="E554" s="1">
        <f>vlookup(A554,'When did stations become introd'!553:1554,23,0)</f>
        <v>2</v>
      </c>
      <c r="H554" s="1">
        <v>73.0</v>
      </c>
      <c r="I554" s="1">
        <v>181.0</v>
      </c>
      <c r="J554" s="1">
        <v>306.0</v>
      </c>
      <c r="K554" s="1">
        <v>289.0</v>
      </c>
      <c r="L554" s="1">
        <v>259.0</v>
      </c>
      <c r="M554" s="1">
        <v>271.0</v>
      </c>
      <c r="N554" s="1">
        <v>255.0</v>
      </c>
      <c r="O554" s="1">
        <v>217.0</v>
      </c>
      <c r="P554" s="1">
        <v>164.0</v>
      </c>
      <c r="Q554" s="1">
        <f t="shared" si="2"/>
        <v>2015</v>
      </c>
      <c r="R554" s="1">
        <v>163.0</v>
      </c>
      <c r="S554" s="1">
        <v>96.0</v>
      </c>
      <c r="T554" s="1">
        <v>241.0</v>
      </c>
      <c r="U554" s="1">
        <v>287.0</v>
      </c>
      <c r="V554" s="1">
        <v>340.0</v>
      </c>
      <c r="W554" s="1">
        <v>426.0</v>
      </c>
      <c r="X554" s="1">
        <v>331.0</v>
      </c>
      <c r="Y554" s="1">
        <v>368.0</v>
      </c>
      <c r="Z554" s="1">
        <v>481.0</v>
      </c>
      <c r="AA554">
        <f t="shared" si="3"/>
        <v>2733</v>
      </c>
      <c r="AB554" s="1"/>
      <c r="AC554" s="1" t="s">
        <v>583</v>
      </c>
      <c r="AD554" s="2">
        <f t="shared" ref="AD554:AE554" si="556">(Y554-L554)/Y554</f>
        <v>0.2961956522</v>
      </c>
      <c r="AE554" s="2">
        <f t="shared" si="556"/>
        <v>0.4365904366</v>
      </c>
      <c r="AF554" s="2">
        <f t="shared" si="5"/>
        <v>0.3663930444</v>
      </c>
    </row>
    <row r="555">
      <c r="A555" s="1" t="s">
        <v>584</v>
      </c>
      <c r="B555" s="1">
        <v>38.8999416268847</v>
      </c>
      <c r="C555" s="1">
        <v>-76.994896531105</v>
      </c>
      <c r="D555" s="1" t="str">
        <f>vlookup(A555,'Copy of Geographic Info'!A$1:D$658,3,0)</f>
        <v>Union Station, Stanton Park, Kingman Park</v>
      </c>
      <c r="E555" s="1">
        <f>vlookup(A555,'When did stations become introd'!554:1555,23,0)</f>
        <v>2</v>
      </c>
      <c r="H555" s="1">
        <v>28.0</v>
      </c>
      <c r="I555" s="1">
        <v>137.0</v>
      </c>
      <c r="J555" s="1">
        <v>233.0</v>
      </c>
      <c r="K555" s="1">
        <v>326.0</v>
      </c>
      <c r="L555" s="1">
        <v>322.0</v>
      </c>
      <c r="M555" s="1">
        <v>257.0</v>
      </c>
      <c r="N555" s="1">
        <v>217.0</v>
      </c>
      <c r="O555" s="1">
        <v>290.0</v>
      </c>
      <c r="P555" s="1">
        <v>183.0</v>
      </c>
      <c r="Q555" s="1">
        <f t="shared" si="2"/>
        <v>1993</v>
      </c>
      <c r="R555" s="1">
        <v>189.0</v>
      </c>
      <c r="S555" s="1">
        <v>160.0</v>
      </c>
      <c r="T555" s="1">
        <v>320.0</v>
      </c>
      <c r="U555" s="1">
        <v>414.0</v>
      </c>
      <c r="V555" s="1">
        <v>553.0</v>
      </c>
      <c r="W555" s="1">
        <v>627.0</v>
      </c>
      <c r="X555" s="1">
        <v>764.0</v>
      </c>
      <c r="Y555" s="1">
        <v>742.0</v>
      </c>
      <c r="Z555" s="1">
        <v>938.0</v>
      </c>
      <c r="AA555">
        <f t="shared" si="3"/>
        <v>4707</v>
      </c>
      <c r="AB555" s="1"/>
      <c r="AC555" s="1" t="s">
        <v>584</v>
      </c>
      <c r="AD555" s="2">
        <f t="shared" ref="AD555:AE555" si="557">(Y555-L555)/Y555</f>
        <v>0.5660377358</v>
      </c>
      <c r="AE555" s="2">
        <f t="shared" si="557"/>
        <v>0.7260127932</v>
      </c>
      <c r="AF555" s="2">
        <f t="shared" si="5"/>
        <v>0.6460252645</v>
      </c>
    </row>
    <row r="556">
      <c r="A556" s="1" t="s">
        <v>585</v>
      </c>
      <c r="B556" s="1">
        <v>38.9097008620446</v>
      </c>
      <c r="C556" s="1">
        <v>-77.0856463909149</v>
      </c>
      <c r="D556" s="1" t="str">
        <f>vlookup(A556,'Copy of Geographic Info'!A$1:D$658,3,0)</f>
        <v>Spring Valley, Palisades, Wesley Heights, Foxhall Crescent, Foxhall Village, Georgetown Reservoir</v>
      </c>
      <c r="E556" s="1">
        <f>vlookup(A556,'When did stations become introd'!555:1556,23,0)</f>
        <v>2</v>
      </c>
      <c r="H556" s="1">
        <v>14.0</v>
      </c>
      <c r="I556" s="1">
        <v>120.0</v>
      </c>
      <c r="J556" s="1">
        <v>189.0</v>
      </c>
      <c r="K556" s="1">
        <v>156.0</v>
      </c>
      <c r="L556" s="1">
        <v>170.0</v>
      </c>
      <c r="M556" s="1">
        <v>182.0</v>
      </c>
      <c r="N556" s="1">
        <v>133.0</v>
      </c>
      <c r="O556" s="1">
        <v>99.0</v>
      </c>
      <c r="P556" s="1">
        <v>75.0</v>
      </c>
      <c r="Q556" s="1">
        <f t="shared" si="2"/>
        <v>1138</v>
      </c>
      <c r="R556" s="1">
        <v>96.0</v>
      </c>
      <c r="S556" s="1">
        <v>93.0</v>
      </c>
      <c r="T556" s="1">
        <v>115.0</v>
      </c>
      <c r="U556" s="1">
        <v>113.0</v>
      </c>
      <c r="V556" s="1">
        <v>169.0</v>
      </c>
      <c r="W556" s="1">
        <v>194.0</v>
      </c>
      <c r="X556" s="1">
        <v>187.0</v>
      </c>
      <c r="Y556" s="1">
        <v>233.0</v>
      </c>
      <c r="Z556" s="1">
        <v>285.0</v>
      </c>
      <c r="AA556">
        <f t="shared" si="3"/>
        <v>1485</v>
      </c>
      <c r="AB556" s="1"/>
      <c r="AC556" s="1" t="s">
        <v>585</v>
      </c>
      <c r="AD556" s="2">
        <f t="shared" ref="AD556:AE556" si="558">(Y556-L556)/Y556</f>
        <v>0.2703862661</v>
      </c>
      <c r="AE556" s="2">
        <f t="shared" si="558"/>
        <v>0.3614035088</v>
      </c>
      <c r="AF556" s="2">
        <f t="shared" si="5"/>
        <v>0.3158948874</v>
      </c>
    </row>
    <row r="557">
      <c r="A557" s="1" t="s">
        <v>586</v>
      </c>
      <c r="B557" s="1">
        <v>38.9057107919072</v>
      </c>
      <c r="C557" s="1">
        <v>-77.0473176240921</v>
      </c>
      <c r="D557" s="1" t="str">
        <f>vlookup(A557,'Copy of Geographic Info'!A$1:D$658,3,0)</f>
        <v>West End, Foggy Bottom, GWU</v>
      </c>
      <c r="E557" s="1">
        <f>vlookup(A557,'When did stations become introd'!556:1557,23,0)</f>
        <v>3</v>
      </c>
      <c r="I557" s="1">
        <v>259.0</v>
      </c>
      <c r="J557" s="1">
        <v>455.0</v>
      </c>
      <c r="K557" s="1">
        <v>1024.0</v>
      </c>
      <c r="L557" s="1">
        <v>1222.0</v>
      </c>
      <c r="M557" s="1">
        <v>1280.0</v>
      </c>
      <c r="N557" s="1">
        <v>1344.0</v>
      </c>
      <c r="O557" s="1">
        <v>1114.0</v>
      </c>
      <c r="P557" s="1">
        <v>557.0</v>
      </c>
      <c r="Q557" s="1">
        <f t="shared" si="2"/>
        <v>7255</v>
      </c>
      <c r="R557" s="1">
        <v>574.0</v>
      </c>
      <c r="S557" s="1">
        <v>402.0</v>
      </c>
      <c r="T557" s="1">
        <v>865.0</v>
      </c>
      <c r="U557" s="1">
        <v>1196.0</v>
      </c>
      <c r="V557" s="1">
        <v>1414.0</v>
      </c>
      <c r="W557" s="1">
        <v>1478.0</v>
      </c>
      <c r="X557" s="1">
        <v>1750.0</v>
      </c>
      <c r="Y557" s="1">
        <v>1687.0</v>
      </c>
      <c r="Z557" s="1">
        <v>1856.0</v>
      </c>
      <c r="AA557">
        <f t="shared" si="3"/>
        <v>11222</v>
      </c>
      <c r="AB557" s="1"/>
      <c r="AC557" s="1" t="s">
        <v>586</v>
      </c>
      <c r="AD557" s="2">
        <f t="shared" ref="AD557:AE557" si="559">(Y557-L557)/Y557</f>
        <v>0.2756372258</v>
      </c>
      <c r="AE557" s="2">
        <f t="shared" si="559"/>
        <v>0.3103448276</v>
      </c>
      <c r="AF557" s="2">
        <f t="shared" si="5"/>
        <v>0.2929910267</v>
      </c>
    </row>
    <row r="558">
      <c r="A558" s="1" t="s">
        <v>587</v>
      </c>
      <c r="B558" s="1">
        <v>39.0778751</v>
      </c>
      <c r="C558" s="1">
        <v>-76.9418666</v>
      </c>
      <c r="D558" s="1" t="str">
        <f>vlookup(A558,'Copy of Geographic Info'!A$1:D$658,3,0)</f>
        <v/>
      </c>
      <c r="E558" s="1">
        <f>vlookup(A558,'When did stations become introd'!557:1558,23,0)</f>
        <v>3</v>
      </c>
      <c r="I558" s="1">
        <v>141.0</v>
      </c>
      <c r="J558" s="1">
        <v>125.0</v>
      </c>
      <c r="K558" s="1">
        <v>80.0</v>
      </c>
      <c r="L558" s="1">
        <v>47.0</v>
      </c>
      <c r="M558" s="1">
        <v>48.0</v>
      </c>
      <c r="N558" s="1">
        <v>24.0</v>
      </c>
      <c r="O558" s="1">
        <v>8.0</v>
      </c>
      <c r="P558" s="1">
        <v>5.0</v>
      </c>
      <c r="Q558" s="1">
        <f t="shared" si="2"/>
        <v>478</v>
      </c>
      <c r="R558" s="1">
        <v>4.0</v>
      </c>
      <c r="S558" s="1">
        <v>3.0</v>
      </c>
      <c r="T558" s="1">
        <v>13.0</v>
      </c>
      <c r="U558" s="1">
        <v>23.0</v>
      </c>
      <c r="V558" s="1">
        <v>31.0</v>
      </c>
      <c r="W558" s="1">
        <v>34.0</v>
      </c>
      <c r="X558" s="1">
        <v>19.0</v>
      </c>
      <c r="Y558" s="1">
        <v>17.0</v>
      </c>
      <c r="Z558" s="1">
        <v>31.0</v>
      </c>
      <c r="AA558">
        <f t="shared" si="3"/>
        <v>175</v>
      </c>
      <c r="AB558" s="1"/>
      <c r="AC558" s="1" t="s">
        <v>587</v>
      </c>
      <c r="AD558" s="2">
        <f t="shared" ref="AD558:AE558" si="560">(Y558-L558)/Y558</f>
        <v>-1.764705882</v>
      </c>
      <c r="AE558" s="2">
        <f t="shared" si="560"/>
        <v>-0.5483870968</v>
      </c>
      <c r="AF558" s="2">
        <f t="shared" si="5"/>
        <v>-1.15654649</v>
      </c>
    </row>
    <row r="559">
      <c r="A559" s="1" t="s">
        <v>588</v>
      </c>
      <c r="B559" s="1">
        <v>38.8794345</v>
      </c>
      <c r="C559" s="1">
        <v>-77.1144033333333</v>
      </c>
      <c r="D559" s="1" t="str">
        <f>vlookup(A559,'Copy of Geographic Info'!A$1:D$658,3,0)</f>
        <v/>
      </c>
      <c r="E559" s="1">
        <f>vlookup(A559,'When did stations become introd'!558:1559,23,0)</f>
        <v>3</v>
      </c>
      <c r="I559" s="1">
        <v>89.0</v>
      </c>
      <c r="J559" s="1">
        <v>97.0</v>
      </c>
      <c r="K559" s="1">
        <v>136.0</v>
      </c>
      <c r="L559" s="1">
        <v>185.0</v>
      </c>
      <c r="M559" s="1">
        <v>168.0</v>
      </c>
      <c r="N559" s="1">
        <v>164.0</v>
      </c>
      <c r="O559" s="1">
        <v>120.0</v>
      </c>
      <c r="P559" s="1">
        <v>82.0</v>
      </c>
      <c r="Q559" s="1">
        <f t="shared" si="2"/>
        <v>1041</v>
      </c>
      <c r="R559" s="1">
        <v>74.0</v>
      </c>
      <c r="S559" s="1">
        <v>47.0</v>
      </c>
      <c r="T559" s="1">
        <v>94.0</v>
      </c>
      <c r="U559" s="1">
        <v>124.0</v>
      </c>
      <c r="V559" s="1">
        <v>101.0</v>
      </c>
      <c r="W559" s="1">
        <v>99.0</v>
      </c>
      <c r="X559" s="1">
        <v>129.0</v>
      </c>
      <c r="Y559" s="1">
        <v>158.0</v>
      </c>
      <c r="Z559" s="1">
        <v>164.0</v>
      </c>
      <c r="AA559">
        <f t="shared" si="3"/>
        <v>990</v>
      </c>
      <c r="AB559" s="1"/>
      <c r="AC559" s="1" t="s">
        <v>588</v>
      </c>
      <c r="AD559" s="2">
        <f t="shared" ref="AD559:AE559" si="561">(Y559-L559)/Y559</f>
        <v>-0.1708860759</v>
      </c>
      <c r="AE559" s="2">
        <f t="shared" si="561"/>
        <v>-0.0243902439</v>
      </c>
      <c r="AF559" s="2">
        <f t="shared" si="5"/>
        <v>-0.09763815993</v>
      </c>
    </row>
    <row r="560">
      <c r="A560" s="1" t="s">
        <v>589</v>
      </c>
      <c r="B560" s="1">
        <v>39.081638</v>
      </c>
      <c r="C560" s="1">
        <v>-76.945495</v>
      </c>
      <c r="D560" s="1" t="str">
        <f>vlookup(A560,'Copy of Geographic Info'!A$1:D$658,3,0)</f>
        <v/>
      </c>
      <c r="E560" s="1">
        <f>vlookup(A560,'When did stations become introd'!559:1560,23,0)</f>
        <v>3</v>
      </c>
      <c r="I560" s="1">
        <v>77.0</v>
      </c>
      <c r="J560" s="1">
        <v>56.0</v>
      </c>
      <c r="K560" s="1">
        <v>45.0</v>
      </c>
      <c r="L560" s="1">
        <v>24.0</v>
      </c>
      <c r="M560" s="1">
        <v>12.0</v>
      </c>
      <c r="N560" s="1">
        <v>13.0</v>
      </c>
      <c r="O560" s="1">
        <v>9.0</v>
      </c>
      <c r="P560" s="1">
        <v>2.0</v>
      </c>
      <c r="Q560" s="1">
        <f t="shared" si="2"/>
        <v>238</v>
      </c>
      <c r="R560" s="1">
        <v>5.0</v>
      </c>
      <c r="S560" s="1">
        <v>3.0</v>
      </c>
      <c r="T560" s="1">
        <v>17.0</v>
      </c>
      <c r="U560" s="1">
        <v>17.0</v>
      </c>
      <c r="V560" s="1">
        <v>20.0</v>
      </c>
      <c r="W560" s="1">
        <v>21.0</v>
      </c>
      <c r="X560" s="1">
        <v>36.0</v>
      </c>
      <c r="Y560" s="1">
        <v>16.0</v>
      </c>
      <c r="Z560" s="1">
        <v>17.0</v>
      </c>
      <c r="AA560">
        <f t="shared" si="3"/>
        <v>152</v>
      </c>
      <c r="AB560" s="1"/>
      <c r="AC560" s="1" t="s">
        <v>589</v>
      </c>
      <c r="AD560" s="2">
        <f t="shared" ref="AD560:AE560" si="562">(Y560-L560)/Y560</f>
        <v>-0.5</v>
      </c>
      <c r="AE560" s="2">
        <f t="shared" si="562"/>
        <v>0.2941176471</v>
      </c>
      <c r="AF560" s="2">
        <f t="shared" si="5"/>
        <v>-0.1029411765</v>
      </c>
    </row>
    <row r="561">
      <c r="A561" s="1" t="s">
        <v>590</v>
      </c>
      <c r="B561" s="1">
        <v>39.0850491666666</v>
      </c>
      <c r="C561" s="1">
        <v>-76.9405295</v>
      </c>
      <c r="D561" s="1" t="str">
        <f>vlookup(A561,'Copy of Geographic Info'!A$1:D$658,3,0)</f>
        <v/>
      </c>
      <c r="E561" s="1">
        <f>vlookup(A561,'When did stations become introd'!560:1561,23,0)</f>
        <v>3</v>
      </c>
      <c r="I561" s="1">
        <v>75.0</v>
      </c>
      <c r="J561" s="1">
        <v>104.0</v>
      </c>
      <c r="K561" s="1">
        <v>90.0</v>
      </c>
      <c r="L561" s="1">
        <v>65.0</v>
      </c>
      <c r="M561" s="1">
        <v>18.0</v>
      </c>
      <c r="N561" s="1">
        <v>6.0</v>
      </c>
      <c r="O561" s="1">
        <v>4.0</v>
      </c>
      <c r="P561" s="1">
        <v>1.0</v>
      </c>
      <c r="Q561" s="1">
        <f t="shared" si="2"/>
        <v>363</v>
      </c>
      <c r="R561" s="1">
        <v>3.0</v>
      </c>
      <c r="S561" s="1">
        <v>2.0</v>
      </c>
      <c r="T561" s="1">
        <v>11.0</v>
      </c>
      <c r="U561" s="1">
        <v>17.0</v>
      </c>
      <c r="V561" s="1">
        <v>11.0</v>
      </c>
      <c r="W561" s="1">
        <v>11.0</v>
      </c>
      <c r="X561" s="1">
        <v>18.0</v>
      </c>
      <c r="Y561" s="1">
        <v>21.0</v>
      </c>
      <c r="Z561" s="1">
        <v>15.0</v>
      </c>
      <c r="AA561">
        <f t="shared" si="3"/>
        <v>109</v>
      </c>
      <c r="AB561" s="1"/>
      <c r="AC561" s="1" t="s">
        <v>590</v>
      </c>
      <c r="AD561" s="2">
        <f t="shared" ref="AD561:AE561" si="563">(Y561-L561)/Y561</f>
        <v>-2.095238095</v>
      </c>
      <c r="AE561" s="2">
        <f t="shared" si="563"/>
        <v>-0.2</v>
      </c>
      <c r="AF561" s="2">
        <f t="shared" si="5"/>
        <v>-1.147619048</v>
      </c>
    </row>
    <row r="562">
      <c r="A562" s="1" t="s">
        <v>591</v>
      </c>
      <c r="B562" s="1">
        <v>38.902386</v>
      </c>
      <c r="C562" s="1">
        <v>-77.005649</v>
      </c>
      <c r="D562" s="1" t="str">
        <f>vlookup(A562,'Copy of Geographic Info'!A$1:D$658,3,0)</f>
        <v>Union Station, Stanton Park, Kingman Park</v>
      </c>
      <c r="E562" s="1">
        <f>vlookup(A562,'When did stations become introd'!561:1562,23,0)</f>
        <v>3</v>
      </c>
      <c r="I562" s="1">
        <v>54.0</v>
      </c>
      <c r="J562" s="1">
        <v>761.0</v>
      </c>
      <c r="K562" s="1">
        <v>872.0</v>
      </c>
      <c r="L562" s="1">
        <v>942.0</v>
      </c>
      <c r="M562" s="1">
        <v>867.0</v>
      </c>
      <c r="N562" s="1">
        <v>864.0</v>
      </c>
      <c r="O562" s="1">
        <v>640.0</v>
      </c>
      <c r="P562" s="1">
        <v>377.0</v>
      </c>
      <c r="Q562" s="1">
        <f t="shared" si="2"/>
        <v>5377</v>
      </c>
      <c r="R562" s="1">
        <v>314.0</v>
      </c>
      <c r="S562" s="1">
        <v>276.0</v>
      </c>
      <c r="T562" s="1">
        <v>624.0</v>
      </c>
      <c r="U562" s="1">
        <v>748.0</v>
      </c>
      <c r="V562" s="1">
        <v>889.0</v>
      </c>
      <c r="W562" s="1">
        <v>1059.0</v>
      </c>
      <c r="X562" s="1">
        <v>1319.0</v>
      </c>
      <c r="Y562" s="1">
        <v>1079.0</v>
      </c>
      <c r="Z562" s="1">
        <v>1325.0</v>
      </c>
      <c r="AA562">
        <f t="shared" si="3"/>
        <v>7633</v>
      </c>
      <c r="AB562" s="1"/>
      <c r="AC562" s="1" t="s">
        <v>591</v>
      </c>
      <c r="AD562" s="2">
        <f t="shared" ref="AD562:AE562" si="564">(Y562-L562)/Y562</f>
        <v>0.1269694161</v>
      </c>
      <c r="AE562" s="2">
        <f t="shared" si="564"/>
        <v>0.3456603774</v>
      </c>
      <c r="AF562" s="2">
        <f t="shared" si="5"/>
        <v>0.2363148967</v>
      </c>
    </row>
    <row r="563">
      <c r="A563" s="1" t="s">
        <v>592</v>
      </c>
      <c r="B563" s="1">
        <v>39.0379809</v>
      </c>
      <c r="C563" s="1">
        <v>-76.9945391</v>
      </c>
      <c r="D563" s="1" t="str">
        <f>vlookup(A563,'Copy of Geographic Info'!A$1:D$658,3,0)</f>
        <v/>
      </c>
      <c r="E563" s="1">
        <f>vlookup(A563,'When did stations become introd'!562:1563,23,0)</f>
        <v>3</v>
      </c>
      <c r="I563" s="1">
        <v>43.0</v>
      </c>
      <c r="J563" s="1">
        <v>21.0</v>
      </c>
      <c r="K563" s="1">
        <v>25.0</v>
      </c>
      <c r="L563" s="1">
        <v>23.0</v>
      </c>
      <c r="M563" s="1">
        <v>41.0</v>
      </c>
      <c r="N563" s="1">
        <v>29.0</v>
      </c>
      <c r="O563" s="1">
        <v>24.0</v>
      </c>
      <c r="P563" s="1">
        <v>14.0</v>
      </c>
      <c r="Q563" s="1">
        <f t="shared" si="2"/>
        <v>220</v>
      </c>
      <c r="R563" s="1">
        <v>5.0</v>
      </c>
      <c r="S563" s="1">
        <v>3.0</v>
      </c>
      <c r="T563" s="1">
        <v>21.0</v>
      </c>
      <c r="U563" s="1">
        <v>19.0</v>
      </c>
      <c r="V563" s="1">
        <v>22.0</v>
      </c>
      <c r="W563" s="1">
        <v>16.0</v>
      </c>
      <c r="X563" s="1">
        <v>11.0</v>
      </c>
      <c r="Y563" s="1">
        <v>10.0</v>
      </c>
      <c r="Z563" s="1">
        <v>11.0</v>
      </c>
      <c r="AA563">
        <f t="shared" si="3"/>
        <v>118</v>
      </c>
      <c r="AB563" s="1"/>
      <c r="AC563" s="1" t="s">
        <v>592</v>
      </c>
      <c r="AD563" s="2">
        <f t="shared" ref="AD563:AE563" si="565">(Y563-L563)/Y563</f>
        <v>-1.3</v>
      </c>
      <c r="AE563" s="2">
        <f t="shared" si="565"/>
        <v>-2.727272727</v>
      </c>
      <c r="AF563" s="2">
        <f t="shared" si="5"/>
        <v>-2.013636364</v>
      </c>
    </row>
    <row r="564">
      <c r="A564" s="1" t="s">
        <v>593</v>
      </c>
      <c r="B564" s="1">
        <v>39.039102</v>
      </c>
      <c r="C564" s="1">
        <v>-76.991824</v>
      </c>
      <c r="D564" s="1" t="str">
        <f>vlookup(A564,'Copy of Geographic Info'!A$1:D$658,3,0)</f>
        <v/>
      </c>
      <c r="E564" s="1">
        <f>vlookup(A564,'When did stations become introd'!563:1564,23,0)</f>
        <v>3</v>
      </c>
      <c r="I564" s="1">
        <v>40.0</v>
      </c>
      <c r="J564" s="1">
        <v>32.0</v>
      </c>
      <c r="K564" s="1">
        <v>31.0</v>
      </c>
      <c r="L564" s="1">
        <v>25.0</v>
      </c>
      <c r="M564" s="1">
        <v>11.0</v>
      </c>
      <c r="N564" s="1">
        <v>22.0</v>
      </c>
      <c r="O564" s="1">
        <v>18.0</v>
      </c>
      <c r="P564" s="1">
        <v>4.0</v>
      </c>
      <c r="Q564" s="1">
        <f t="shared" si="2"/>
        <v>183</v>
      </c>
      <c r="R564" s="1">
        <v>3.0</v>
      </c>
      <c r="S564" s="1">
        <v>12.0</v>
      </c>
      <c r="T564" s="1">
        <v>14.0</v>
      </c>
      <c r="U564" s="1">
        <v>12.0</v>
      </c>
      <c r="V564" s="1">
        <v>19.0</v>
      </c>
      <c r="W564" s="1">
        <v>14.0</v>
      </c>
      <c r="X564" s="1">
        <v>14.0</v>
      </c>
      <c r="Y564" s="1">
        <v>11.0</v>
      </c>
      <c r="Z564" s="1">
        <v>11.0</v>
      </c>
      <c r="AA564">
        <f t="shared" si="3"/>
        <v>110</v>
      </c>
      <c r="AB564" s="1"/>
      <c r="AC564" s="1" t="s">
        <v>593</v>
      </c>
      <c r="AD564" s="2">
        <f t="shared" ref="AD564:AE564" si="566">(Y564-L564)/Y564</f>
        <v>-1.272727273</v>
      </c>
      <c r="AE564" s="2">
        <f t="shared" si="566"/>
        <v>0</v>
      </c>
      <c r="AF564" s="2">
        <f t="shared" si="5"/>
        <v>-0.6363636364</v>
      </c>
    </row>
    <row r="565">
      <c r="A565" s="1" t="s">
        <v>594</v>
      </c>
      <c r="B565" s="1">
        <v>38.8693365</v>
      </c>
      <c r="C565" s="1">
        <v>-76.978519</v>
      </c>
      <c r="D565" s="1" t="str">
        <f>vlookup(A565,'Copy of Geographic Info'!A$1:D$658,3,0)</f>
        <v>Twining, Fairlawn, Randle Highlands, Penn Branch, Fort Davis Park, Fort Dupont</v>
      </c>
      <c r="E565" s="1">
        <f>vlookup(A565,'When did stations become introd'!564:1565,23,0)</f>
        <v>3</v>
      </c>
      <c r="I565" s="1">
        <v>28.0</v>
      </c>
      <c r="J565" s="1">
        <v>87.0</v>
      </c>
      <c r="K565" s="1">
        <v>69.0</v>
      </c>
      <c r="L565" s="1">
        <v>41.0</v>
      </c>
      <c r="M565" s="1">
        <v>64.0</v>
      </c>
      <c r="N565" s="1">
        <v>59.0</v>
      </c>
      <c r="O565" s="1">
        <v>59.0</v>
      </c>
      <c r="P565" s="1">
        <v>56.0</v>
      </c>
      <c r="Q565" s="1">
        <f t="shared" si="2"/>
        <v>463</v>
      </c>
      <c r="R565" s="1">
        <v>51.0</v>
      </c>
      <c r="S565" s="1">
        <v>27.0</v>
      </c>
      <c r="T565" s="1">
        <v>71.0</v>
      </c>
      <c r="U565" s="1">
        <v>96.0</v>
      </c>
      <c r="V565" s="1">
        <v>90.0</v>
      </c>
      <c r="W565" s="1">
        <v>67.0</v>
      </c>
      <c r="X565" s="1">
        <v>83.0</v>
      </c>
      <c r="Y565" s="1">
        <v>65.0</v>
      </c>
      <c r="Z565" s="1">
        <v>69.0</v>
      </c>
      <c r="AA565">
        <f t="shared" si="3"/>
        <v>619</v>
      </c>
      <c r="AB565" s="1"/>
      <c r="AC565" s="1" t="s">
        <v>594</v>
      </c>
      <c r="AD565" s="2">
        <f t="shared" ref="AD565:AE565" si="567">(Y565-L565)/Y565</f>
        <v>0.3692307692</v>
      </c>
      <c r="AE565" s="2">
        <f t="shared" si="567"/>
        <v>0.07246376812</v>
      </c>
      <c r="AF565" s="2">
        <f t="shared" si="5"/>
        <v>0.2208472687</v>
      </c>
    </row>
    <row r="566">
      <c r="A566" s="1" t="s">
        <v>595</v>
      </c>
      <c r="B566" s="1">
        <v>39.0456216666666</v>
      </c>
      <c r="C566" s="1">
        <v>-76.9855338333333</v>
      </c>
      <c r="D566" s="1" t="str">
        <f>vlookup(A566,'Copy of Geographic Info'!A$1:D$658,3,0)</f>
        <v/>
      </c>
      <c r="E566" s="1">
        <f>vlookup(A566,'When did stations become introd'!565:1566,23,0)</f>
        <v>3</v>
      </c>
      <c r="I566" s="1">
        <v>27.0</v>
      </c>
      <c r="J566" s="1">
        <v>56.0</v>
      </c>
      <c r="K566" s="1">
        <v>53.0</v>
      </c>
      <c r="L566" s="1">
        <v>28.0</v>
      </c>
      <c r="M566" s="1">
        <v>20.0</v>
      </c>
      <c r="N566" s="1">
        <v>10.0</v>
      </c>
      <c r="O566" s="1">
        <v>6.0</v>
      </c>
      <c r="P566" s="1">
        <v>1.0</v>
      </c>
      <c r="Q566" s="1">
        <f t="shared" si="2"/>
        <v>201</v>
      </c>
      <c r="S566" s="1">
        <v>4.0</v>
      </c>
      <c r="T566" s="1">
        <v>2.0</v>
      </c>
      <c r="U566" s="1">
        <v>6.0</v>
      </c>
      <c r="V566" s="1">
        <v>7.0</v>
      </c>
      <c r="W566" s="1">
        <v>15.0</v>
      </c>
      <c r="X566" s="1">
        <v>8.0</v>
      </c>
      <c r="Y566" s="1">
        <v>10.0</v>
      </c>
      <c r="Z566" s="1">
        <v>26.0</v>
      </c>
      <c r="AA566">
        <f t="shared" si="3"/>
        <v>78</v>
      </c>
      <c r="AB566" s="1"/>
      <c r="AC566" s="1" t="s">
        <v>595</v>
      </c>
      <c r="AD566" s="2">
        <f t="shared" ref="AD566:AE566" si="568">(Y566-L566)/Y566</f>
        <v>-1.8</v>
      </c>
      <c r="AE566" s="2">
        <f t="shared" si="568"/>
        <v>0.2307692308</v>
      </c>
      <c r="AF566" s="2">
        <f t="shared" si="5"/>
        <v>-0.7846153846</v>
      </c>
    </row>
    <row r="567">
      <c r="A567" s="1" t="s">
        <v>596</v>
      </c>
      <c r="B567" s="1">
        <v>39.04104</v>
      </c>
      <c r="C567" s="1">
        <v>-76.987125</v>
      </c>
      <c r="D567" s="1" t="str">
        <f>vlookup(A567,'Copy of Geographic Info'!A$1:D$658,3,0)</f>
        <v/>
      </c>
      <c r="E567" s="1">
        <f>vlookup(A567,'When did stations become introd'!566:1567,23,0)</f>
        <v>3</v>
      </c>
      <c r="I567" s="1">
        <v>23.0</v>
      </c>
      <c r="J567" s="1">
        <v>40.0</v>
      </c>
      <c r="K567" s="1">
        <v>20.0</v>
      </c>
      <c r="L567" s="1">
        <v>13.0</v>
      </c>
      <c r="M567" s="1">
        <v>24.0</v>
      </c>
      <c r="N567" s="1">
        <v>7.0</v>
      </c>
      <c r="O567" s="1">
        <v>3.0</v>
      </c>
      <c r="P567" s="1">
        <v>4.0</v>
      </c>
      <c r="Q567" s="1">
        <f t="shared" si="2"/>
        <v>134</v>
      </c>
      <c r="R567" s="1">
        <v>4.0</v>
      </c>
      <c r="S567" s="1">
        <v>1.0</v>
      </c>
      <c r="T567" s="1">
        <v>6.0</v>
      </c>
      <c r="U567" s="1">
        <v>7.0</v>
      </c>
      <c r="V567" s="1">
        <v>10.0</v>
      </c>
      <c r="W567" s="1">
        <v>25.0</v>
      </c>
      <c r="X567" s="1">
        <v>18.0</v>
      </c>
      <c r="Y567" s="1">
        <v>12.0</v>
      </c>
      <c r="Z567" s="1">
        <v>17.0</v>
      </c>
      <c r="AA567">
        <f t="shared" si="3"/>
        <v>100</v>
      </c>
      <c r="AB567" s="1"/>
      <c r="AC567" s="1" t="s">
        <v>596</v>
      </c>
      <c r="AD567" s="2">
        <f t="shared" ref="AD567:AE567" si="569">(Y567-L567)/Y567</f>
        <v>-0.08333333333</v>
      </c>
      <c r="AE567" s="2">
        <f t="shared" si="569"/>
        <v>-0.4117647059</v>
      </c>
      <c r="AF567" s="2">
        <f t="shared" si="5"/>
        <v>-0.2475490196</v>
      </c>
    </row>
    <row r="568">
      <c r="A568" s="1" t="s">
        <v>597</v>
      </c>
      <c r="B568" s="1">
        <v>39.0315896666666</v>
      </c>
      <c r="C568" s="1">
        <v>-77.0041415</v>
      </c>
      <c r="D568" s="1" t="str">
        <f>vlookup(A568,'Copy of Geographic Info'!A$1:D$658,3,0)</f>
        <v/>
      </c>
      <c r="E568" s="1">
        <f>vlookup(A568,'When did stations become introd'!567:1568,23,0)</f>
        <v>3</v>
      </c>
      <c r="I568" s="1">
        <v>22.0</v>
      </c>
      <c r="J568" s="1">
        <v>21.0</v>
      </c>
      <c r="K568" s="1">
        <v>30.0</v>
      </c>
      <c r="L568" s="1">
        <v>29.0</v>
      </c>
      <c r="M568" s="1">
        <v>16.0</v>
      </c>
      <c r="N568" s="1">
        <v>11.0</v>
      </c>
      <c r="O568" s="1">
        <v>8.0</v>
      </c>
      <c r="P568" s="1">
        <v>2.0</v>
      </c>
      <c r="Q568" s="1">
        <f t="shared" si="2"/>
        <v>139</v>
      </c>
      <c r="R568" s="1">
        <v>1.0</v>
      </c>
      <c r="S568" s="1">
        <v>1.0</v>
      </c>
      <c r="T568" s="1">
        <v>5.0</v>
      </c>
      <c r="U568" s="1">
        <v>6.0</v>
      </c>
      <c r="V568" s="1">
        <v>9.0</v>
      </c>
      <c r="W568" s="1">
        <v>7.0</v>
      </c>
      <c r="X568" s="1">
        <v>12.0</v>
      </c>
      <c r="Y568" s="1">
        <v>8.0</v>
      </c>
      <c r="Z568" s="1">
        <v>9.0</v>
      </c>
      <c r="AA568">
        <f t="shared" si="3"/>
        <v>58</v>
      </c>
      <c r="AB568" s="1"/>
      <c r="AC568" s="1" t="s">
        <v>597</v>
      </c>
      <c r="AD568" s="2">
        <f t="shared" ref="AD568:AE568" si="570">(Y568-L568)/Y568</f>
        <v>-2.625</v>
      </c>
      <c r="AE568" s="2">
        <f t="shared" si="570"/>
        <v>-0.7777777778</v>
      </c>
      <c r="AF568" s="2">
        <f t="shared" si="5"/>
        <v>-1.701388889</v>
      </c>
    </row>
    <row r="569">
      <c r="A569" s="1" t="s">
        <v>598</v>
      </c>
      <c r="B569" s="1">
        <v>38.949026</v>
      </c>
      <c r="C569" s="1">
        <v>-77.3549336666666</v>
      </c>
      <c r="D569" s="1" t="str">
        <f>vlookup(A569,'Copy of Geographic Info'!A$1:D$658,3,0)</f>
        <v/>
      </c>
      <c r="E569" s="1">
        <f>vlookup(A569,'When did stations become introd'!568:1569,23,0)</f>
        <v>3</v>
      </c>
      <c r="I569" s="1">
        <v>16.0</v>
      </c>
      <c r="J569" s="1">
        <v>28.0</v>
      </c>
      <c r="K569" s="1">
        <v>50.0</v>
      </c>
      <c r="L569" s="1">
        <v>27.0</v>
      </c>
      <c r="M569" s="1">
        <v>24.0</v>
      </c>
      <c r="N569" s="1">
        <v>10.0</v>
      </c>
      <c r="O569" s="1">
        <v>11.0</v>
      </c>
      <c r="P569" s="1">
        <v>5.0</v>
      </c>
      <c r="Q569" s="1">
        <f t="shared" si="2"/>
        <v>171</v>
      </c>
      <c r="R569" s="1">
        <v>2.0</v>
      </c>
      <c r="S569" s="1">
        <v>4.0</v>
      </c>
      <c r="T569" s="1">
        <v>5.0</v>
      </c>
      <c r="U569" s="1">
        <v>15.0</v>
      </c>
      <c r="V569" s="1">
        <v>16.0</v>
      </c>
      <c r="W569" s="1">
        <v>25.0</v>
      </c>
      <c r="X569" s="1">
        <v>33.0</v>
      </c>
      <c r="Y569" s="1">
        <v>50.0</v>
      </c>
      <c r="Z569" s="1">
        <v>31.0</v>
      </c>
      <c r="AA569">
        <f t="shared" si="3"/>
        <v>181</v>
      </c>
      <c r="AB569" s="1"/>
      <c r="AC569" s="1" t="s">
        <v>598</v>
      </c>
      <c r="AD569" s="2">
        <f t="shared" ref="AD569:AE569" si="571">(Y569-L569)/Y569</f>
        <v>0.46</v>
      </c>
      <c r="AE569" s="2">
        <f t="shared" si="571"/>
        <v>0.2258064516</v>
      </c>
      <c r="AF569" s="2">
        <f t="shared" si="5"/>
        <v>0.3429032258</v>
      </c>
    </row>
    <row r="570">
      <c r="A570" s="1" t="s">
        <v>599</v>
      </c>
      <c r="B570" s="1">
        <v>39.0461435</v>
      </c>
      <c r="C570" s="1">
        <v>-76.9757228</v>
      </c>
      <c r="D570" s="1" t="str">
        <f>vlookup(A570,'Copy of Geographic Info'!A$1:D$658,3,0)</f>
        <v/>
      </c>
      <c r="E570" s="1">
        <f>vlookup(A570,'When did stations become introd'!569:1570,23,0)</f>
        <v>3</v>
      </c>
      <c r="I570" s="1">
        <v>12.0</v>
      </c>
      <c r="J570" s="1">
        <v>20.0</v>
      </c>
      <c r="K570" s="1">
        <v>10.0</v>
      </c>
      <c r="L570" s="1">
        <v>5.0</v>
      </c>
      <c r="M570" s="1">
        <v>5.0</v>
      </c>
      <c r="O570" s="1">
        <v>3.0</v>
      </c>
      <c r="Q570" s="1">
        <f t="shared" si="2"/>
        <v>55</v>
      </c>
      <c r="R570" s="1">
        <v>1.0</v>
      </c>
      <c r="S570" s="1">
        <v>1.0</v>
      </c>
      <c r="T570" s="1">
        <v>3.0</v>
      </c>
      <c r="U570" s="1">
        <v>5.0</v>
      </c>
      <c r="V570" s="1">
        <v>4.0</v>
      </c>
      <c r="W570" s="1">
        <v>3.0</v>
      </c>
      <c r="X570" s="1">
        <v>7.0</v>
      </c>
      <c r="Y570" s="1">
        <v>9.0</v>
      </c>
      <c r="Z570" s="1">
        <v>5.0</v>
      </c>
      <c r="AA570">
        <f t="shared" si="3"/>
        <v>38</v>
      </c>
      <c r="AB570" s="1"/>
      <c r="AC570" s="1" t="s">
        <v>599</v>
      </c>
      <c r="AD570" s="2">
        <f t="shared" ref="AD570:AE570" si="572">(Y570-L570)/Y570</f>
        <v>0.4444444444</v>
      </c>
      <c r="AE570" s="2">
        <f t="shared" si="572"/>
        <v>0</v>
      </c>
      <c r="AF570" s="2">
        <f t="shared" si="5"/>
        <v>0.2222222222</v>
      </c>
    </row>
    <row r="571">
      <c r="A571" s="1" t="s">
        <v>600</v>
      </c>
      <c r="B571" s="1">
        <v>39.0449444</v>
      </c>
      <c r="C571" s="1">
        <v>-76.9811552</v>
      </c>
      <c r="D571" s="1" t="str">
        <f>vlookup(A571,'Copy of Geographic Info'!A$1:D$658,3,0)</f>
        <v/>
      </c>
      <c r="E571" s="1">
        <f>vlookup(A571,'When did stations become introd'!570:1571,23,0)</f>
        <v>3</v>
      </c>
      <c r="I571" s="1">
        <v>12.0</v>
      </c>
      <c r="J571" s="1">
        <v>24.0</v>
      </c>
      <c r="K571" s="1">
        <v>19.0</v>
      </c>
      <c r="L571" s="1">
        <v>15.0</v>
      </c>
      <c r="M571" s="1">
        <v>21.0</v>
      </c>
      <c r="N571" s="1">
        <v>7.0</v>
      </c>
      <c r="O571" s="1">
        <v>5.0</v>
      </c>
      <c r="P571" s="1">
        <v>3.0</v>
      </c>
      <c r="Q571" s="1">
        <f t="shared" si="2"/>
        <v>106</v>
      </c>
      <c r="R571" s="1">
        <v>6.0</v>
      </c>
      <c r="S571" s="1">
        <v>4.0</v>
      </c>
      <c r="T571" s="1">
        <v>4.0</v>
      </c>
      <c r="U571" s="1">
        <v>24.0</v>
      </c>
      <c r="V571" s="1">
        <v>17.0</v>
      </c>
      <c r="W571" s="1">
        <v>21.0</v>
      </c>
      <c r="X571" s="1">
        <v>7.0</v>
      </c>
      <c r="Y571" s="1">
        <v>12.0</v>
      </c>
      <c r="Z571" s="1">
        <v>4.0</v>
      </c>
      <c r="AA571">
        <f t="shared" si="3"/>
        <v>99</v>
      </c>
      <c r="AB571" s="1"/>
      <c r="AC571" s="1" t="s">
        <v>600</v>
      </c>
      <c r="AD571" s="2">
        <f t="shared" ref="AD571:AE571" si="573">(Y571-L571)/Y571</f>
        <v>-0.25</v>
      </c>
      <c r="AE571" s="2">
        <f t="shared" si="573"/>
        <v>-4.25</v>
      </c>
      <c r="AF571" s="2">
        <f t="shared" si="5"/>
        <v>-2.25</v>
      </c>
    </row>
    <row r="572">
      <c r="A572" s="1" t="s">
        <v>601</v>
      </c>
      <c r="B572" s="1">
        <v>38.8471290457426</v>
      </c>
      <c r="C572" s="1">
        <v>-77.1125502884388</v>
      </c>
      <c r="D572" s="1" t="str">
        <f>vlookup(A572,'Copy of Geographic Info'!A$1:D$658,3,0)</f>
        <v/>
      </c>
      <c r="E572" s="1">
        <f>vlookup(A572,'When did stations become introd'!571:1572,23,0)</f>
        <v>3</v>
      </c>
      <c r="I572" s="1">
        <v>9.0</v>
      </c>
      <c r="J572" s="1">
        <v>29.0</v>
      </c>
      <c r="K572" s="1">
        <v>100.0</v>
      </c>
      <c r="L572" s="1">
        <v>55.0</v>
      </c>
      <c r="M572" s="1">
        <v>46.0</v>
      </c>
      <c r="N572" s="1">
        <v>33.0</v>
      </c>
      <c r="O572" s="1">
        <v>37.0</v>
      </c>
      <c r="P572" s="1">
        <v>12.0</v>
      </c>
      <c r="Q572" s="1">
        <f t="shared" si="2"/>
        <v>321</v>
      </c>
      <c r="R572" s="1">
        <v>5.0</v>
      </c>
      <c r="S572" s="1">
        <v>11.0</v>
      </c>
      <c r="T572" s="1">
        <v>31.0</v>
      </c>
      <c r="U572" s="1">
        <v>33.0</v>
      </c>
      <c r="V572" s="1">
        <v>38.0</v>
      </c>
      <c r="W572" s="1">
        <v>35.0</v>
      </c>
      <c r="X572" s="1">
        <v>61.0</v>
      </c>
      <c r="Y572" s="1">
        <v>53.0</v>
      </c>
      <c r="Z572" s="1">
        <v>69.0</v>
      </c>
      <c r="AA572">
        <f t="shared" si="3"/>
        <v>336</v>
      </c>
      <c r="AB572" s="1"/>
      <c r="AC572" s="1" t="s">
        <v>601</v>
      </c>
      <c r="AD572" s="2">
        <f t="shared" ref="AD572:AE572" si="574">(Y572-L572)/Y572</f>
        <v>-0.03773584906</v>
      </c>
      <c r="AE572" s="2">
        <f t="shared" si="574"/>
        <v>0.3333333333</v>
      </c>
      <c r="AF572" s="2">
        <f t="shared" si="5"/>
        <v>0.1477987421</v>
      </c>
    </row>
    <row r="573">
      <c r="A573" s="1" t="s">
        <v>602</v>
      </c>
      <c r="B573" s="1">
        <v>38.994113</v>
      </c>
      <c r="C573" s="1">
        <v>-77.076986</v>
      </c>
      <c r="D573" s="1" t="str">
        <f>vlookup(A573,'Copy of Geographic Info'!A$1:D$658,3,0)</f>
        <v/>
      </c>
      <c r="E573" s="1">
        <f>vlookup(A573,'When did stations become introd'!572:1573,23,0)</f>
        <v>3</v>
      </c>
      <c r="I573" s="1">
        <v>4.0</v>
      </c>
      <c r="J573" s="1">
        <v>16.0</v>
      </c>
      <c r="K573" s="1">
        <v>35.0</v>
      </c>
      <c r="L573" s="1">
        <v>47.0</v>
      </c>
      <c r="M573" s="1">
        <v>23.0</v>
      </c>
      <c r="N573" s="1">
        <v>14.0</v>
      </c>
      <c r="O573" s="1">
        <v>32.0</v>
      </c>
      <c r="P573" s="1">
        <v>10.0</v>
      </c>
      <c r="Q573" s="1">
        <f t="shared" si="2"/>
        <v>181</v>
      </c>
      <c r="R573" s="1">
        <v>18.0</v>
      </c>
      <c r="S573" s="1">
        <v>6.0</v>
      </c>
      <c r="T573" s="1">
        <v>18.0</v>
      </c>
      <c r="U573" s="1">
        <v>12.0</v>
      </c>
      <c r="V573" s="1">
        <v>20.0</v>
      </c>
      <c r="W573" s="1">
        <v>38.0</v>
      </c>
      <c r="X573" s="1">
        <v>46.0</v>
      </c>
      <c r="Y573" s="1">
        <v>42.0</v>
      </c>
      <c r="Z573" s="1">
        <v>55.0</v>
      </c>
      <c r="AA573">
        <f t="shared" si="3"/>
        <v>255</v>
      </c>
      <c r="AB573" s="1"/>
      <c r="AC573" s="1" t="s">
        <v>602</v>
      </c>
      <c r="AD573" s="2">
        <f t="shared" ref="AD573:AE573" si="575">(Y573-L573)/Y573</f>
        <v>-0.119047619</v>
      </c>
      <c r="AE573" s="2">
        <f t="shared" si="575"/>
        <v>0.5818181818</v>
      </c>
      <c r="AF573" s="2">
        <f t="shared" si="5"/>
        <v>0.2313852814</v>
      </c>
    </row>
    <row r="574">
      <c r="A574" s="1" t="s">
        <v>603</v>
      </c>
      <c r="B574" s="1">
        <v>38.8974996</v>
      </c>
      <c r="C574" s="1">
        <v>-76.9695094</v>
      </c>
      <c r="D574" s="1" t="str">
        <f>vlookup(A574,'Copy of Geographic Info'!A$1:D$658,3,0)</f>
        <v>Union Station, Stanton Park, Kingman Park</v>
      </c>
      <c r="E574" s="1">
        <f>vlookup(A574,'When did stations become introd'!573:1574,23,0)</f>
        <v>4</v>
      </c>
      <c r="J574" s="1">
        <v>186.0</v>
      </c>
      <c r="K574" s="1">
        <v>265.0</v>
      </c>
      <c r="L574" s="1">
        <v>267.0</v>
      </c>
      <c r="M574" s="1">
        <v>269.0</v>
      </c>
      <c r="N574" s="1">
        <v>155.0</v>
      </c>
      <c r="O574" s="1">
        <v>117.0</v>
      </c>
      <c r="P574" s="1">
        <v>71.0</v>
      </c>
      <c r="Q574" s="1">
        <f t="shared" si="2"/>
        <v>1330</v>
      </c>
      <c r="R574" s="1">
        <v>78.0</v>
      </c>
      <c r="S574" s="1">
        <v>40.0</v>
      </c>
      <c r="T574" s="1">
        <v>111.0</v>
      </c>
      <c r="U574" s="1">
        <v>164.0</v>
      </c>
      <c r="V574" s="1">
        <v>207.0</v>
      </c>
      <c r="W574" s="1">
        <v>107.0</v>
      </c>
      <c r="X574" s="1">
        <v>121.0</v>
      </c>
      <c r="Y574" s="1">
        <v>128.0</v>
      </c>
      <c r="Z574" s="1">
        <v>152.0</v>
      </c>
      <c r="AA574">
        <f t="shared" si="3"/>
        <v>1108</v>
      </c>
      <c r="AB574" s="1"/>
      <c r="AC574" s="1" t="s">
        <v>603</v>
      </c>
      <c r="AD574" s="2">
        <f t="shared" ref="AD574:AE574" si="576">(Y574-L574)/Y574</f>
        <v>-1.0859375</v>
      </c>
      <c r="AE574" s="2">
        <f t="shared" si="576"/>
        <v>-0.7697368421</v>
      </c>
      <c r="AF574" s="2">
        <f t="shared" si="5"/>
        <v>-0.9278371711</v>
      </c>
    </row>
    <row r="575">
      <c r="A575" s="1" t="s">
        <v>604</v>
      </c>
      <c r="B575" s="1">
        <v>38.808161</v>
      </c>
      <c r="C575" s="1">
        <v>-77.100796</v>
      </c>
      <c r="D575" s="1" t="str">
        <f>vlookup(A575,'Copy of Geographic Info'!A$1:D$658,3,0)</f>
        <v/>
      </c>
      <c r="E575" s="1">
        <f>vlookup(A575,'When did stations become introd'!574:1575,23,0)</f>
        <v>4</v>
      </c>
      <c r="J575" s="1">
        <v>1.0</v>
      </c>
      <c r="K575" s="1">
        <v>28.0</v>
      </c>
      <c r="L575" s="1">
        <v>56.0</v>
      </c>
      <c r="M575" s="1">
        <v>58.0</v>
      </c>
      <c r="N575" s="1">
        <v>35.0</v>
      </c>
      <c r="O575" s="1">
        <v>44.0</v>
      </c>
      <c r="P575" s="1">
        <v>12.0</v>
      </c>
      <c r="Q575" s="1">
        <f t="shared" si="2"/>
        <v>234</v>
      </c>
      <c r="R575" s="1">
        <v>11.0</v>
      </c>
      <c r="S575" s="1">
        <v>7.0</v>
      </c>
      <c r="T575" s="1">
        <v>22.0</v>
      </c>
      <c r="U575" s="1">
        <v>35.0</v>
      </c>
      <c r="V575" s="1">
        <v>35.0</v>
      </c>
      <c r="W575" s="1">
        <v>26.0</v>
      </c>
      <c r="X575" s="1">
        <v>38.0</v>
      </c>
      <c r="Y575" s="1">
        <v>26.0</v>
      </c>
      <c r="Z575" s="1">
        <v>29.0</v>
      </c>
      <c r="AA575">
        <f t="shared" si="3"/>
        <v>229</v>
      </c>
      <c r="AB575" s="1"/>
      <c r="AC575" s="1" t="s">
        <v>604</v>
      </c>
      <c r="AD575" s="2">
        <f t="shared" ref="AD575:AE575" si="577">(Y575-L575)/Y575</f>
        <v>-1.153846154</v>
      </c>
      <c r="AE575" s="2">
        <f t="shared" si="577"/>
        <v>-1</v>
      </c>
      <c r="AF575" s="2">
        <f t="shared" si="5"/>
        <v>-1.076923077</v>
      </c>
    </row>
    <row r="576">
      <c r="A576" s="1" t="s">
        <v>605</v>
      </c>
      <c r="B576" s="1">
        <v>38.8408015</v>
      </c>
      <c r="C576" s="1">
        <v>-77.1089656666666</v>
      </c>
      <c r="D576" s="1" t="str">
        <f>vlookup(A576,'Copy of Geographic Info'!A$1:D$658,3,0)</f>
        <v/>
      </c>
      <c r="E576" s="1">
        <f>vlookup(A576,'When did stations become introd'!575:1576,23,0)</f>
        <v>4</v>
      </c>
      <c r="J576" s="1">
        <v>1.0</v>
      </c>
      <c r="K576" s="1">
        <v>56.0</v>
      </c>
      <c r="L576" s="1">
        <v>57.0</v>
      </c>
      <c r="M576" s="1">
        <v>46.0</v>
      </c>
      <c r="N576" s="1">
        <v>60.0</v>
      </c>
      <c r="O576" s="1">
        <v>43.0</v>
      </c>
      <c r="P576" s="1">
        <v>11.0</v>
      </c>
      <c r="Q576" s="1">
        <f t="shared" si="2"/>
        <v>274</v>
      </c>
      <c r="R576" s="1">
        <v>25.0</v>
      </c>
      <c r="S576" s="1">
        <v>14.0</v>
      </c>
      <c r="T576" s="1">
        <v>25.0</v>
      </c>
      <c r="U576" s="1">
        <v>41.0</v>
      </c>
      <c r="V576" s="1">
        <v>46.0</v>
      </c>
      <c r="W576" s="1">
        <v>31.0</v>
      </c>
      <c r="X576" s="1">
        <v>47.0</v>
      </c>
      <c r="Y576" s="1">
        <v>58.0</v>
      </c>
      <c r="Z576" s="1">
        <v>64.0</v>
      </c>
      <c r="AA576">
        <f t="shared" si="3"/>
        <v>351</v>
      </c>
      <c r="AB576" s="1"/>
      <c r="AC576" s="1" t="s">
        <v>605</v>
      </c>
      <c r="AD576" s="2">
        <f t="shared" ref="AD576:AE576" si="578">(Y576-L576)/Y576</f>
        <v>0.01724137931</v>
      </c>
      <c r="AE576" s="2">
        <f t="shared" si="578"/>
        <v>0.28125</v>
      </c>
      <c r="AF576" s="2">
        <f t="shared" si="5"/>
        <v>0.1492456897</v>
      </c>
    </row>
    <row r="577">
      <c r="A577" s="1" t="s">
        <v>606</v>
      </c>
      <c r="B577" s="1">
        <v>38.7930647</v>
      </c>
      <c r="C577" s="1">
        <v>-77.049436</v>
      </c>
      <c r="D577" s="1" t="str">
        <f>vlookup(A577,'Copy of Geographic Info'!A$1:D$658,3,0)</f>
        <v/>
      </c>
      <c r="E577" s="1">
        <f>vlookup(A577,'When did stations become introd'!576:1577,23,0)</f>
        <v>5</v>
      </c>
      <c r="K577" s="1">
        <v>454.0</v>
      </c>
      <c r="L577" s="1">
        <v>454.0</v>
      </c>
      <c r="M577" s="1">
        <v>337.0</v>
      </c>
      <c r="N577" s="1">
        <v>262.0</v>
      </c>
      <c r="O577" s="1">
        <v>227.0</v>
      </c>
      <c r="P577" s="1">
        <v>89.0</v>
      </c>
      <c r="Q577" s="1">
        <f t="shared" si="2"/>
        <v>1823</v>
      </c>
      <c r="R577" s="1">
        <v>115.0</v>
      </c>
      <c r="S577" s="1">
        <v>53.0</v>
      </c>
      <c r="T577" s="1">
        <v>251.0</v>
      </c>
      <c r="U577" s="1">
        <v>273.0</v>
      </c>
      <c r="V577" s="1">
        <v>263.0</v>
      </c>
      <c r="W577" s="1">
        <v>270.0</v>
      </c>
      <c r="X577" s="1">
        <v>321.0</v>
      </c>
      <c r="Y577" s="1">
        <v>242.0</v>
      </c>
      <c r="Z577" s="1">
        <v>264.0</v>
      </c>
      <c r="AA577">
        <f t="shared" si="3"/>
        <v>2052</v>
      </c>
      <c r="AB577" s="1"/>
      <c r="AC577" s="1" t="s">
        <v>606</v>
      </c>
      <c r="AD577" s="2">
        <f t="shared" ref="AD577:AE577" si="579">(Y577-L577)/Y577</f>
        <v>-0.8760330579</v>
      </c>
      <c r="AE577" s="2">
        <f t="shared" si="579"/>
        <v>-0.2765151515</v>
      </c>
      <c r="AF577" s="2">
        <f t="shared" si="5"/>
        <v>-0.5762741047</v>
      </c>
    </row>
    <row r="578">
      <c r="A578" s="1" t="s">
        <v>607</v>
      </c>
      <c r="B578" s="1">
        <v>38.910993</v>
      </c>
      <c r="C578" s="1">
        <v>-76.985854</v>
      </c>
      <c r="D578" s="1" t="str">
        <f>vlookup(A578,'Copy of Geographic Info'!A$1:D$658,3,0)</f>
        <v>Ivy City, Arboretum, Trinidad, Carver Langston</v>
      </c>
      <c r="E578" s="1">
        <f>vlookup(A578,'When did stations become introd'!577:1578,23,0)</f>
        <v>5</v>
      </c>
      <c r="K578" s="1">
        <v>44.0</v>
      </c>
      <c r="L578" s="1">
        <v>123.0</v>
      </c>
      <c r="M578" s="1">
        <v>139.0</v>
      </c>
      <c r="N578" s="1">
        <v>163.0</v>
      </c>
      <c r="O578" s="1">
        <v>141.0</v>
      </c>
      <c r="P578" s="1">
        <v>92.0</v>
      </c>
      <c r="Q578" s="1">
        <f t="shared" si="2"/>
        <v>702</v>
      </c>
      <c r="R578" s="1">
        <v>87.0</v>
      </c>
      <c r="S578" s="1">
        <v>72.0</v>
      </c>
      <c r="T578" s="1">
        <v>92.0</v>
      </c>
      <c r="U578" s="1">
        <v>104.0</v>
      </c>
      <c r="V578" s="1">
        <v>124.0</v>
      </c>
      <c r="W578" s="1">
        <v>126.0</v>
      </c>
      <c r="X578" s="1">
        <v>130.0</v>
      </c>
      <c r="Y578" s="1">
        <v>96.0</v>
      </c>
      <c r="Z578" s="1">
        <v>128.0</v>
      </c>
      <c r="AA578">
        <f t="shared" si="3"/>
        <v>959</v>
      </c>
      <c r="AB578" s="1"/>
      <c r="AC578" s="1" t="s">
        <v>607</v>
      </c>
      <c r="AD578" s="2">
        <f t="shared" ref="AD578:AE578" si="580">(Y578-L578)/Y578</f>
        <v>-0.28125</v>
      </c>
      <c r="AE578" s="2">
        <f t="shared" si="580"/>
        <v>-0.0859375</v>
      </c>
      <c r="AF578" s="2">
        <f t="shared" si="5"/>
        <v>-0.18359375</v>
      </c>
    </row>
    <row r="579">
      <c r="A579" s="1" t="s">
        <v>608</v>
      </c>
      <c r="B579" s="1">
        <v>38.802738</v>
      </c>
      <c r="C579" s="1">
        <v>-77.082463</v>
      </c>
      <c r="D579" s="1" t="str">
        <f>vlookup(A579,'Copy of Geographic Info'!A$1:D$658,3,0)</f>
        <v/>
      </c>
      <c r="E579" s="1">
        <f>vlookup(A579,'When did stations become introd'!578:1579,23,0)</f>
        <v>5</v>
      </c>
      <c r="K579" s="1">
        <v>44.0</v>
      </c>
      <c r="L579" s="1">
        <v>32.0</v>
      </c>
      <c r="M579" s="1">
        <v>26.0</v>
      </c>
      <c r="N579" s="1">
        <v>26.0</v>
      </c>
      <c r="O579" s="1">
        <v>37.0</v>
      </c>
      <c r="P579" s="1">
        <v>5.0</v>
      </c>
      <c r="Q579" s="1">
        <f t="shared" si="2"/>
        <v>170</v>
      </c>
      <c r="R579" s="1">
        <v>7.0</v>
      </c>
      <c r="S579" s="1">
        <v>9.0</v>
      </c>
      <c r="T579" s="1">
        <v>21.0</v>
      </c>
      <c r="U579" s="1">
        <v>21.0</v>
      </c>
      <c r="V579" s="1">
        <v>29.0</v>
      </c>
      <c r="W579" s="1">
        <v>69.0</v>
      </c>
      <c r="X579" s="1">
        <v>53.0</v>
      </c>
      <c r="Y579" s="1">
        <v>39.0</v>
      </c>
      <c r="Z579" s="1">
        <v>54.0</v>
      </c>
      <c r="AA579">
        <f t="shared" si="3"/>
        <v>302</v>
      </c>
      <c r="AB579" s="1"/>
      <c r="AC579" s="1" t="s">
        <v>608</v>
      </c>
      <c r="AD579" s="2">
        <f t="shared" ref="AD579:AE579" si="581">(Y579-L579)/Y579</f>
        <v>0.1794871795</v>
      </c>
      <c r="AE579" s="2">
        <f t="shared" si="581"/>
        <v>0.5185185185</v>
      </c>
      <c r="AF579" s="2">
        <f t="shared" si="5"/>
        <v>0.349002849</v>
      </c>
    </row>
    <row r="580">
      <c r="A580" s="1" t="s">
        <v>609</v>
      </c>
      <c r="B580" s="1">
        <v>38.910674</v>
      </c>
      <c r="C580" s="1">
        <v>-77.03188</v>
      </c>
      <c r="D580" s="1" t="str">
        <f>vlookup(A580,'Copy of Geographic Info'!A$1:D$658,3,0)</f>
        <v>Shaw, Logan Circle</v>
      </c>
      <c r="E580" s="1">
        <f>vlookup(A580,'When did stations become introd'!579:1580,23,0)</f>
        <v>6</v>
      </c>
      <c r="L580" s="1">
        <v>421.0</v>
      </c>
      <c r="M580" s="1">
        <v>696.0</v>
      </c>
      <c r="N580" s="1">
        <v>750.0</v>
      </c>
      <c r="O580" s="1">
        <v>621.0</v>
      </c>
      <c r="P580" s="1">
        <v>348.0</v>
      </c>
      <c r="Q580" s="1">
        <f t="shared" si="2"/>
        <v>2836</v>
      </c>
      <c r="R580" s="1">
        <v>359.0</v>
      </c>
      <c r="S580" s="1">
        <v>356.0</v>
      </c>
      <c r="T580" s="1">
        <v>600.0</v>
      </c>
      <c r="U580" s="1">
        <v>744.0</v>
      </c>
      <c r="V580" s="1">
        <v>944.0</v>
      </c>
      <c r="W580" s="1">
        <v>1035.0</v>
      </c>
      <c r="X580" s="1">
        <v>1241.0</v>
      </c>
      <c r="Y580" s="1">
        <v>1106.0</v>
      </c>
      <c r="Z580" s="1">
        <v>1329.0</v>
      </c>
      <c r="AA580">
        <f t="shared" si="3"/>
        <v>7714</v>
      </c>
      <c r="AB580" s="1"/>
      <c r="AC580" s="1" t="s">
        <v>609</v>
      </c>
      <c r="AD580" s="2">
        <f t="shared" ref="AD580:AE580" si="582">(Y580-L580)/Y580</f>
        <v>0.6193490054</v>
      </c>
      <c r="AE580" s="2">
        <f t="shared" si="582"/>
        <v>0.4762979684</v>
      </c>
      <c r="AF580" s="2">
        <f t="shared" si="5"/>
        <v>0.5478234869</v>
      </c>
    </row>
    <row r="581">
      <c r="A581" s="1" t="s">
        <v>610</v>
      </c>
      <c r="B581" s="1">
        <v>38.8840581</v>
      </c>
      <c r="C581" s="1">
        <v>-76.9863852</v>
      </c>
      <c r="D581" s="1" t="str">
        <f>vlookup(A581,'Copy of Geographic Info'!A$1:D$658,3,0)</f>
        <v>Capitol Hill, Lincoln Park</v>
      </c>
      <c r="E581" s="1">
        <f>vlookup(A581,'When did stations become introd'!580:1581,23,0)</f>
        <v>6</v>
      </c>
      <c r="L581" s="1">
        <v>348.0</v>
      </c>
      <c r="M581" s="1">
        <v>557.0</v>
      </c>
      <c r="N581" s="1">
        <v>513.0</v>
      </c>
      <c r="O581" s="1">
        <v>391.0</v>
      </c>
      <c r="P581" s="1">
        <v>289.0</v>
      </c>
      <c r="Q581" s="1">
        <f t="shared" si="2"/>
        <v>2098</v>
      </c>
      <c r="R581" s="1">
        <v>272.0</v>
      </c>
      <c r="S581" s="1">
        <v>165.0</v>
      </c>
      <c r="T581" s="1">
        <v>303.0</v>
      </c>
      <c r="U581" s="1">
        <v>406.0</v>
      </c>
      <c r="V581" s="1">
        <v>508.0</v>
      </c>
      <c r="W581" s="1">
        <v>554.0</v>
      </c>
      <c r="X581" s="1">
        <v>611.0</v>
      </c>
      <c r="Y581" s="1">
        <v>622.0</v>
      </c>
      <c r="Z581" s="1">
        <v>776.0</v>
      </c>
      <c r="AA581">
        <f t="shared" si="3"/>
        <v>4217</v>
      </c>
      <c r="AB581" s="1"/>
      <c r="AC581" s="1" t="s">
        <v>610</v>
      </c>
      <c r="AD581" s="2">
        <f t="shared" ref="AD581:AE581" si="583">(Y581-L581)/Y581</f>
        <v>0.4405144695</v>
      </c>
      <c r="AE581" s="2">
        <f t="shared" si="583"/>
        <v>0.2822164948</v>
      </c>
      <c r="AF581" s="2">
        <f t="shared" si="5"/>
        <v>0.3613654821</v>
      </c>
    </row>
    <row r="582">
      <c r="A582" s="1" t="s">
        <v>611</v>
      </c>
      <c r="B582" s="1">
        <v>38.866277</v>
      </c>
      <c r="C582" s="1">
        <v>-77.010551</v>
      </c>
      <c r="D582" s="1" t="str">
        <f>vlookup(A582,'Copy of Geographic Info'!A$1:D$658,3,0)</f>
        <v>Southwest Employment Area, Southwest/Waterfront, Fort McNair, Buzzard Point</v>
      </c>
      <c r="E582" s="1">
        <f>vlookup(A582,'When did stations become introd'!581:1582,23,0)</f>
        <v>6</v>
      </c>
      <c r="L582" s="1">
        <v>33.0</v>
      </c>
      <c r="M582" s="1">
        <v>65.0</v>
      </c>
      <c r="N582" s="1">
        <v>79.0</v>
      </c>
      <c r="O582" s="1">
        <v>77.0</v>
      </c>
      <c r="P582" s="1">
        <v>50.0</v>
      </c>
      <c r="Q582" s="1">
        <f t="shared" si="2"/>
        <v>304</v>
      </c>
      <c r="R582" s="1">
        <v>39.0</v>
      </c>
      <c r="S582" s="1">
        <v>42.0</v>
      </c>
      <c r="T582" s="1">
        <v>74.0</v>
      </c>
      <c r="U582" s="1">
        <v>117.0</v>
      </c>
      <c r="V582" s="1">
        <v>175.0</v>
      </c>
      <c r="W582" s="1">
        <v>265.0</v>
      </c>
      <c r="X582" s="1">
        <v>311.0</v>
      </c>
      <c r="Y582" s="1">
        <v>383.0</v>
      </c>
      <c r="Z582" s="1">
        <v>349.0</v>
      </c>
      <c r="AA582">
        <f t="shared" si="3"/>
        <v>1755</v>
      </c>
      <c r="AB582" s="1"/>
      <c r="AC582" s="1" t="s">
        <v>611</v>
      </c>
      <c r="AD582" s="2">
        <f t="shared" ref="AD582:AE582" si="584">(Y582-L582)/Y582</f>
        <v>0.9138381201</v>
      </c>
      <c r="AE582" s="2">
        <f t="shared" si="584"/>
        <v>0.8137535817</v>
      </c>
      <c r="AF582" s="2">
        <f t="shared" si="5"/>
        <v>0.8637958509</v>
      </c>
    </row>
    <row r="583">
      <c r="A583" s="1" t="s">
        <v>612</v>
      </c>
      <c r="B583" s="1">
        <v>38.9169364532365</v>
      </c>
      <c r="C583" s="1">
        <v>-77.0296311378479</v>
      </c>
      <c r="D583" s="1" t="str">
        <f>vlookup(A583,'Copy of Geographic Info'!A$1:D$658,3,0)</f>
        <v>Howard University, Le Droit Park, Cardozo/Shaw</v>
      </c>
      <c r="E583" s="1">
        <f>vlookup(A583,'When did stations become introd'!582:1583,23,0)</f>
        <v>7</v>
      </c>
      <c r="M583" s="1">
        <v>627.0</v>
      </c>
      <c r="N583" s="1">
        <v>723.0</v>
      </c>
      <c r="O583" s="1">
        <v>574.0</v>
      </c>
      <c r="P583" s="1">
        <v>351.0</v>
      </c>
      <c r="Q583" s="1">
        <f t="shared" si="2"/>
        <v>2275</v>
      </c>
      <c r="R583" s="1">
        <v>333.0</v>
      </c>
      <c r="S583" s="1">
        <v>300.0</v>
      </c>
      <c r="T583" s="1">
        <v>510.0</v>
      </c>
      <c r="U583" s="1">
        <v>671.0</v>
      </c>
      <c r="V583" s="1">
        <v>852.0</v>
      </c>
      <c r="W583" s="1">
        <v>972.0</v>
      </c>
      <c r="X583" s="1">
        <v>1190.0</v>
      </c>
      <c r="Y583" s="1">
        <v>1041.0</v>
      </c>
      <c r="Z583" s="1">
        <v>1198.0</v>
      </c>
      <c r="AA583">
        <f t="shared" si="3"/>
        <v>7067</v>
      </c>
      <c r="AB583" s="1"/>
      <c r="AC583" s="1" t="s">
        <v>612</v>
      </c>
      <c r="AD583" s="2">
        <f t="shared" ref="AD583:AE583" si="585">(Y583-L583)/Y583</f>
        <v>1</v>
      </c>
      <c r="AE583" s="2">
        <f t="shared" si="585"/>
        <v>0.4766277129</v>
      </c>
      <c r="AF583" s="2">
        <f t="shared" si="5"/>
        <v>0.7383138564</v>
      </c>
    </row>
    <row r="584">
      <c r="A584" s="1" t="s">
        <v>613</v>
      </c>
      <c r="B584" s="1">
        <v>38.8854825273406</v>
      </c>
      <c r="C584" s="1">
        <v>-76.9771872460842</v>
      </c>
      <c r="D584" s="1" t="str">
        <f>vlookup(A584,'Copy of Geographic Info'!A$1:D$658,3,0)</f>
        <v>Capitol Hill, Lincoln Park</v>
      </c>
      <c r="E584" s="1">
        <f>vlookup(A584,'When did stations become introd'!583:1584,23,0)</f>
        <v>7</v>
      </c>
      <c r="M584" s="1">
        <v>93.0</v>
      </c>
      <c r="N584" s="1">
        <v>165.0</v>
      </c>
      <c r="O584" s="1">
        <v>143.0</v>
      </c>
      <c r="P584" s="1">
        <v>71.0</v>
      </c>
      <c r="Q584" s="1">
        <f t="shared" si="2"/>
        <v>472</v>
      </c>
      <c r="R584" s="1">
        <v>83.0</v>
      </c>
      <c r="S584" s="1">
        <v>58.0</v>
      </c>
      <c r="T584" s="1">
        <v>87.0</v>
      </c>
      <c r="U584" s="1">
        <v>128.0</v>
      </c>
      <c r="V584" s="1">
        <v>188.0</v>
      </c>
      <c r="W584" s="1">
        <v>177.0</v>
      </c>
      <c r="X584" s="1">
        <v>237.0</v>
      </c>
      <c r="Y584" s="1">
        <v>230.0</v>
      </c>
      <c r="Z584" s="1">
        <v>327.0</v>
      </c>
      <c r="AA584">
        <f t="shared" si="3"/>
        <v>1515</v>
      </c>
      <c r="AB584" s="1"/>
      <c r="AC584" s="1" t="s">
        <v>613</v>
      </c>
      <c r="AD584" s="2">
        <f t="shared" ref="AD584:AE584" si="586">(Y584-L584)/Y584</f>
        <v>1</v>
      </c>
      <c r="AE584" s="2">
        <f t="shared" si="586"/>
        <v>0.7155963303</v>
      </c>
      <c r="AF584" s="2">
        <f t="shared" si="5"/>
        <v>0.8577981651</v>
      </c>
    </row>
    <row r="585">
      <c r="A585" s="1" t="s">
        <v>614</v>
      </c>
      <c r="B585" s="1">
        <v>38.810741479387</v>
      </c>
      <c r="C585" s="1">
        <v>-77.0446327328682</v>
      </c>
      <c r="D585" s="1" t="str">
        <f>vlookup(A585,'Copy of Geographic Info'!A$1:D$658,3,0)</f>
        <v/>
      </c>
      <c r="E585" s="1">
        <f>vlookup(A585,'When did stations become introd'!584:1585,23,0)</f>
        <v>7</v>
      </c>
      <c r="M585" s="1">
        <v>6.0</v>
      </c>
      <c r="N585" s="1">
        <v>109.0</v>
      </c>
      <c r="O585" s="1">
        <v>80.0</v>
      </c>
      <c r="P585" s="1">
        <v>33.0</v>
      </c>
      <c r="Q585" s="1">
        <f t="shared" si="2"/>
        <v>228</v>
      </c>
      <c r="R585" s="1">
        <v>47.0</v>
      </c>
      <c r="S585" s="1">
        <v>24.0</v>
      </c>
      <c r="T585" s="1">
        <v>70.0</v>
      </c>
      <c r="U585" s="1">
        <v>64.0</v>
      </c>
      <c r="V585" s="1">
        <v>127.0</v>
      </c>
      <c r="W585" s="1">
        <v>103.0</v>
      </c>
      <c r="X585" s="1">
        <v>129.0</v>
      </c>
      <c r="Y585" s="1">
        <v>113.0</v>
      </c>
      <c r="Z585" s="1">
        <v>88.0</v>
      </c>
      <c r="AA585">
        <f t="shared" si="3"/>
        <v>765</v>
      </c>
      <c r="AB585" s="1"/>
      <c r="AC585" s="1" t="s">
        <v>614</v>
      </c>
      <c r="AD585" s="2">
        <f t="shared" ref="AD585:AE585" si="587">(Y585-L585)/Y585</f>
        <v>1</v>
      </c>
      <c r="AE585" s="2">
        <f t="shared" si="587"/>
        <v>0.9318181818</v>
      </c>
      <c r="AF585" s="2">
        <f t="shared" si="5"/>
        <v>0.9659090909</v>
      </c>
    </row>
    <row r="586">
      <c r="A586" s="1" t="s">
        <v>615</v>
      </c>
      <c r="B586" s="1">
        <v>38.96381</v>
      </c>
      <c r="C586" s="1">
        <v>-77.010266</v>
      </c>
      <c r="D586" s="1" t="str">
        <f>vlookup(A586,'Copy of Geographic Info'!A$1:D$658,3,0)</f>
        <v>Takoma, Brightwood, Manor Park</v>
      </c>
      <c r="E586" s="1">
        <f>vlookup(A586,'When did stations become introd'!585:1586,23,0)</f>
        <v>7</v>
      </c>
      <c r="M586" s="1">
        <v>5.0</v>
      </c>
      <c r="N586" s="1">
        <v>5.0</v>
      </c>
      <c r="O586" s="1">
        <v>5.0</v>
      </c>
      <c r="P586" s="1">
        <v>2.0</v>
      </c>
      <c r="Q586" s="1">
        <f t="shared" si="2"/>
        <v>17</v>
      </c>
      <c r="R586" s="1">
        <v>1.0</v>
      </c>
      <c r="U586" s="1">
        <v>3.0</v>
      </c>
      <c r="Z586" s="1">
        <v>2.0</v>
      </c>
      <c r="AA586">
        <f t="shared" si="3"/>
        <v>6</v>
      </c>
      <c r="AB586" s="1"/>
      <c r="AC586" s="1" t="s">
        <v>615</v>
      </c>
      <c r="AD586" s="2" t="str">
        <f t="shared" ref="AD586:AE586" si="588">(Y586-L586)/Y586</f>
        <v>#DIV/0!</v>
      </c>
      <c r="AE586" s="2">
        <f t="shared" si="588"/>
        <v>-1.5</v>
      </c>
      <c r="AF586" s="2" t="str">
        <f t="shared" si="5"/>
        <v>#DIV/0!</v>
      </c>
    </row>
    <row r="587">
      <c r="A587" s="1" t="s">
        <v>616</v>
      </c>
      <c r="B587" s="1">
        <v>38.9657749934221</v>
      </c>
      <c r="C587" s="1">
        <v>-77.0686264336109</v>
      </c>
      <c r="D587" s="1" t="str">
        <f>vlookup(A587,'Copy of Geographic Info'!A$1:D$658,3,0)</f>
        <v>Hawthorne, Barnaby Woods, Chevy Chase</v>
      </c>
      <c r="E587" s="1">
        <f>vlookup(A587,'When did stations become introd'!586:1587,23,0)</f>
        <v>7</v>
      </c>
      <c r="M587" s="1">
        <v>4.0</v>
      </c>
      <c r="N587" s="1">
        <v>47.0</v>
      </c>
      <c r="O587" s="1">
        <v>48.0</v>
      </c>
      <c r="P587" s="1">
        <v>17.0</v>
      </c>
      <c r="Q587" s="1">
        <f t="shared" si="2"/>
        <v>116</v>
      </c>
      <c r="R587" s="1">
        <v>19.0</v>
      </c>
      <c r="S587" s="1">
        <v>15.0</v>
      </c>
      <c r="T587" s="1">
        <v>26.0</v>
      </c>
      <c r="U587" s="1">
        <v>35.0</v>
      </c>
      <c r="V587" s="1">
        <v>31.0</v>
      </c>
      <c r="W587" s="1">
        <v>45.0</v>
      </c>
      <c r="X587" s="1">
        <v>51.0</v>
      </c>
      <c r="Y587" s="1">
        <v>56.0</v>
      </c>
      <c r="Z587" s="1">
        <v>95.0</v>
      </c>
      <c r="AA587">
        <f t="shared" si="3"/>
        <v>373</v>
      </c>
      <c r="AB587" s="1"/>
      <c r="AC587" s="1" t="s">
        <v>616</v>
      </c>
      <c r="AD587" s="2">
        <f t="shared" ref="AD587:AE587" si="589">(Y587-L587)/Y587</f>
        <v>1</v>
      </c>
      <c r="AE587" s="2">
        <f t="shared" si="589"/>
        <v>0.9578947368</v>
      </c>
      <c r="AF587" s="2">
        <f t="shared" si="5"/>
        <v>0.9789473684</v>
      </c>
    </row>
    <row r="588">
      <c r="A588" s="1" t="s">
        <v>617</v>
      </c>
      <c r="B588" s="1">
        <v>38.8840951457802</v>
      </c>
      <c r="C588" s="1">
        <v>-76.9952344894409</v>
      </c>
      <c r="D588" s="1" t="str">
        <f>vlookup(A588,'Copy of Geographic Info'!A$1:D$658,3,0)</f>
        <v>Capitol Hill, Lincoln Park</v>
      </c>
      <c r="E588" s="1">
        <f>vlookup(A588,'When did stations become introd'!587:1588,23,0)</f>
        <v>9</v>
      </c>
      <c r="O588" s="1">
        <v>980.0</v>
      </c>
      <c r="P588" s="1">
        <v>753.0</v>
      </c>
      <c r="Q588" s="1">
        <f t="shared" si="2"/>
        <v>1733</v>
      </c>
      <c r="R588" s="1">
        <v>699.0</v>
      </c>
      <c r="S588" s="1">
        <v>514.0</v>
      </c>
      <c r="T588" s="1">
        <v>925.0</v>
      </c>
      <c r="U588" s="1">
        <v>1165.0</v>
      </c>
      <c r="V588" s="1">
        <v>1520.0</v>
      </c>
      <c r="W588" s="1">
        <v>1670.0</v>
      </c>
      <c r="X588" s="1">
        <v>2054.0</v>
      </c>
      <c r="Y588" s="1">
        <v>1925.0</v>
      </c>
      <c r="Z588" s="1">
        <v>2234.0</v>
      </c>
      <c r="AA588">
        <f t="shared" si="3"/>
        <v>12706</v>
      </c>
      <c r="AB588" s="1"/>
      <c r="AC588" s="1" t="s">
        <v>617</v>
      </c>
      <c r="AD588" s="2">
        <f t="shared" ref="AD588:AE588" si="590">(Y588-L588)/Y588</f>
        <v>1</v>
      </c>
      <c r="AE588" s="2">
        <f t="shared" si="590"/>
        <v>1</v>
      </c>
      <c r="AF588" s="2">
        <f t="shared" si="5"/>
        <v>1</v>
      </c>
    </row>
    <row r="589">
      <c r="A589" s="1" t="s">
        <v>618</v>
      </c>
      <c r="B589" s="1">
        <v>38.881123</v>
      </c>
      <c r="C589" s="1">
        <v>-77.017658</v>
      </c>
      <c r="D589" s="1" t="str">
        <f>vlookup(A589,'Copy of Geographic Info'!A$1:D$658,3,0)</f>
        <v>Southwest Employment Area, Southwest/Waterfront, Fort McNair, Buzzard Point</v>
      </c>
      <c r="E589" s="1">
        <f>vlookup(A589,'When did stations become introd'!588:1589,23,0)</f>
        <v>9</v>
      </c>
      <c r="O589" s="1">
        <v>286.0</v>
      </c>
      <c r="P589" s="1">
        <v>387.0</v>
      </c>
      <c r="Q589" s="1">
        <f t="shared" si="2"/>
        <v>673</v>
      </c>
      <c r="R589" s="1">
        <v>440.0</v>
      </c>
      <c r="S589" s="1">
        <v>318.0</v>
      </c>
      <c r="T589" s="1">
        <v>640.0</v>
      </c>
      <c r="U589" s="1">
        <v>706.0</v>
      </c>
      <c r="V589" s="1">
        <v>859.0</v>
      </c>
      <c r="W589" s="1">
        <v>914.0</v>
      </c>
      <c r="X589" s="1">
        <v>1098.0</v>
      </c>
      <c r="Y589" s="1">
        <v>968.0</v>
      </c>
      <c r="Z589" s="1">
        <v>1050.0</v>
      </c>
      <c r="AA589">
        <f t="shared" si="3"/>
        <v>6993</v>
      </c>
      <c r="AB589" s="1"/>
      <c r="AC589" s="1" t="s">
        <v>618</v>
      </c>
      <c r="AD589" s="2">
        <f t="shared" ref="AD589:AE589" si="591">(Y589-L589)/Y589</f>
        <v>1</v>
      </c>
      <c r="AE589" s="2">
        <f t="shared" si="591"/>
        <v>1</v>
      </c>
      <c r="AF589" s="2">
        <f t="shared" si="5"/>
        <v>1</v>
      </c>
    </row>
    <row r="590">
      <c r="A590" s="1" t="s">
        <v>619</v>
      </c>
      <c r="B590" s="1">
        <v>38.8983017366724</v>
      </c>
      <c r="C590" s="1">
        <v>-77.0469126105308</v>
      </c>
      <c r="D590" s="1" t="str">
        <f>vlookup(A590,'Copy of Geographic Info'!A$1:D$658,3,0)</f>
        <v>West End, Foggy Bottom, GWU</v>
      </c>
      <c r="E590" s="1">
        <f>vlookup(A590,'When did stations become introd'!589:1590,23,0)</f>
        <v>9</v>
      </c>
      <c r="O590" s="1">
        <v>167.0</v>
      </c>
      <c r="P590" s="1">
        <v>158.0</v>
      </c>
      <c r="Q590" s="1">
        <f t="shared" si="2"/>
        <v>325</v>
      </c>
      <c r="R590" s="1">
        <v>188.0</v>
      </c>
      <c r="S590" s="1">
        <v>228.0</v>
      </c>
      <c r="T590" s="1">
        <v>438.0</v>
      </c>
      <c r="U590" s="1">
        <v>753.0</v>
      </c>
      <c r="V590" s="1">
        <v>650.0</v>
      </c>
      <c r="W590" s="1">
        <v>632.0</v>
      </c>
      <c r="X590" s="1">
        <v>845.0</v>
      </c>
      <c r="Y590" s="1">
        <v>961.0</v>
      </c>
      <c r="Z590" s="1">
        <v>874.0</v>
      </c>
      <c r="AA590">
        <f t="shared" si="3"/>
        <v>5569</v>
      </c>
      <c r="AB590" s="1"/>
      <c r="AC590" s="1" t="s">
        <v>619</v>
      </c>
      <c r="AD590" s="2">
        <f t="shared" ref="AD590:AE590" si="592">(Y590-L590)/Y590</f>
        <v>1</v>
      </c>
      <c r="AE590" s="2">
        <f t="shared" si="592"/>
        <v>1</v>
      </c>
      <c r="AF590" s="2">
        <f t="shared" si="5"/>
        <v>1</v>
      </c>
    </row>
    <row r="591">
      <c r="A591" s="1" t="s">
        <v>620</v>
      </c>
      <c r="B591" s="1">
        <v>38.958098</v>
      </c>
      <c r="C591" s="1">
        <v>-77.013821</v>
      </c>
      <c r="D591" s="1" t="str">
        <f>vlookup(A591,'Copy of Geographic Info'!A$1:D$658,3,0)</f>
        <v>Takoma, Brightwood, Manor Park</v>
      </c>
      <c r="E591" s="1">
        <f>vlookup(A591,'When did stations become introd'!590:1591,23,0)</f>
        <v>9</v>
      </c>
      <c r="O591" s="1">
        <v>4.0</v>
      </c>
      <c r="P591" s="1">
        <v>41.0</v>
      </c>
      <c r="Q591" s="1">
        <f t="shared" si="2"/>
        <v>45</v>
      </c>
      <c r="R591" s="1">
        <v>42.0</v>
      </c>
      <c r="S591" s="1">
        <v>24.0</v>
      </c>
      <c r="T591" s="1">
        <v>47.0</v>
      </c>
      <c r="U591" s="1">
        <v>73.0</v>
      </c>
      <c r="V591" s="1">
        <v>101.0</v>
      </c>
      <c r="W591" s="1">
        <v>116.0</v>
      </c>
      <c r="X591" s="1">
        <v>144.0</v>
      </c>
      <c r="Y591" s="1">
        <v>131.0</v>
      </c>
      <c r="Z591" s="1">
        <v>120.0</v>
      </c>
      <c r="AA591">
        <f t="shared" si="3"/>
        <v>798</v>
      </c>
      <c r="AB591" s="1"/>
      <c r="AC591" s="1" t="s">
        <v>620</v>
      </c>
      <c r="AD591" s="2">
        <f t="shared" ref="AD591:AE591" si="593">(Y591-L591)/Y591</f>
        <v>1</v>
      </c>
      <c r="AE591" s="2">
        <f t="shared" si="593"/>
        <v>1</v>
      </c>
      <c r="AF591" s="2">
        <f t="shared" si="5"/>
        <v>1</v>
      </c>
    </row>
    <row r="592">
      <c r="A592" s="1" t="s">
        <v>621</v>
      </c>
      <c r="B592" s="1">
        <v>38.852903</v>
      </c>
      <c r="C592" s="1">
        <v>-77.045916</v>
      </c>
      <c r="D592" s="1" t="str">
        <f>vlookup(A592,'Copy of Geographic Info'!A$1:D$658,3,0)</f>
        <v/>
      </c>
      <c r="E592" s="1">
        <f>vlookup(A592,'When did stations become introd'!591:1592,23,0)</f>
        <v>10</v>
      </c>
      <c r="P592" s="1">
        <v>46.0</v>
      </c>
      <c r="Q592" s="1">
        <f t="shared" si="2"/>
        <v>46</v>
      </c>
      <c r="R592" s="1">
        <v>44.0</v>
      </c>
      <c r="S592" s="1">
        <v>24.0</v>
      </c>
      <c r="T592" s="1">
        <v>70.0</v>
      </c>
      <c r="U592" s="1">
        <v>116.0</v>
      </c>
      <c r="V592" s="1">
        <v>165.0</v>
      </c>
      <c r="W592" s="1">
        <v>142.0</v>
      </c>
      <c r="X592" s="1">
        <v>145.0</v>
      </c>
      <c r="Y592" s="1">
        <v>127.0</v>
      </c>
      <c r="Z592" s="1">
        <v>140.0</v>
      </c>
      <c r="AA592">
        <f t="shared" si="3"/>
        <v>973</v>
      </c>
      <c r="AB592" s="1"/>
      <c r="AC592" s="1" t="s">
        <v>621</v>
      </c>
      <c r="AD592" s="2">
        <f t="shared" ref="AD592:AE592" si="594">(Y592-L592)/Y592</f>
        <v>1</v>
      </c>
      <c r="AE592" s="2">
        <f t="shared" si="594"/>
        <v>1</v>
      </c>
      <c r="AF592" s="2">
        <f t="shared" si="5"/>
        <v>1</v>
      </c>
    </row>
    <row r="593">
      <c r="A593" s="1" t="s">
        <v>622</v>
      </c>
      <c r="B593" s="1">
        <v>38.895068</v>
      </c>
      <c r="C593" s="1">
        <v>-77.07386</v>
      </c>
      <c r="D593" s="1" t="str">
        <f>vlookup(A593,'Copy of Geographic Info'!A$1:D$658,3,0)</f>
        <v/>
      </c>
      <c r="E593" s="1">
        <f>vlookup(A593,'When did stations become introd'!592:1593,23,0)</f>
        <v>10</v>
      </c>
      <c r="P593" s="1">
        <v>44.0</v>
      </c>
      <c r="Q593" s="1">
        <f t="shared" si="2"/>
        <v>44</v>
      </c>
      <c r="R593" s="1">
        <v>98.0</v>
      </c>
      <c r="S593" s="1">
        <v>76.0</v>
      </c>
      <c r="T593" s="1">
        <v>221.0</v>
      </c>
      <c r="U593" s="1">
        <v>256.0</v>
      </c>
      <c r="V593" s="1">
        <v>305.0</v>
      </c>
      <c r="W593" s="1">
        <v>324.0</v>
      </c>
      <c r="X593" s="1">
        <v>325.0</v>
      </c>
      <c r="Y593" s="1">
        <v>290.0</v>
      </c>
      <c r="Z593" s="1">
        <v>356.0</v>
      </c>
      <c r="AA593">
        <f t="shared" si="3"/>
        <v>2251</v>
      </c>
      <c r="AB593" s="1"/>
      <c r="AC593" s="1" t="s">
        <v>622</v>
      </c>
      <c r="AD593" s="2">
        <f t="shared" ref="AD593:AE593" si="595">(Y593-L593)/Y593</f>
        <v>1</v>
      </c>
      <c r="AE593" s="2">
        <f t="shared" si="595"/>
        <v>1</v>
      </c>
      <c r="AF593" s="2">
        <f t="shared" si="5"/>
        <v>1</v>
      </c>
    </row>
    <row r="594">
      <c r="A594" s="1" t="s">
        <v>623</v>
      </c>
      <c r="B594" s="1">
        <v>38.8862560669205</v>
      </c>
      <c r="C594" s="1">
        <v>-77.0842623710632</v>
      </c>
      <c r="D594" s="1" t="str">
        <f>vlookup(A594,'Copy of Geographic Info'!A$1:D$658,3,0)</f>
        <v/>
      </c>
      <c r="E594" s="1">
        <f>vlookup(A594,'When did stations become introd'!593:1594,23,0)</f>
        <v>10</v>
      </c>
      <c r="P594" s="1">
        <v>37.0</v>
      </c>
      <c r="Q594" s="1">
        <f t="shared" si="2"/>
        <v>37</v>
      </c>
      <c r="R594" s="1">
        <v>81.0</v>
      </c>
      <c r="S594" s="1">
        <v>47.0</v>
      </c>
      <c r="T594" s="1">
        <v>121.0</v>
      </c>
      <c r="U594" s="1">
        <v>153.0</v>
      </c>
      <c r="V594" s="1">
        <v>155.0</v>
      </c>
      <c r="W594" s="1">
        <v>151.0</v>
      </c>
      <c r="X594" s="1">
        <v>182.0</v>
      </c>
      <c r="Y594" s="1">
        <v>208.0</v>
      </c>
      <c r="Z594" s="1">
        <v>193.0</v>
      </c>
      <c r="AA594">
        <f t="shared" si="3"/>
        <v>1291</v>
      </c>
      <c r="AB594" s="1"/>
      <c r="AC594" s="1" t="s">
        <v>623</v>
      </c>
      <c r="AD594" s="2">
        <f t="shared" ref="AD594:AE594" si="596">(Y594-L594)/Y594</f>
        <v>1</v>
      </c>
      <c r="AE594" s="2">
        <f t="shared" si="596"/>
        <v>1</v>
      </c>
      <c r="AF594" s="2">
        <f t="shared" si="5"/>
        <v>1</v>
      </c>
    </row>
    <row r="595">
      <c r="A595" s="1" t="s">
        <v>624</v>
      </c>
      <c r="B595" s="1">
        <v>38.853002</v>
      </c>
      <c r="C595" s="1">
        <v>-77.059496</v>
      </c>
      <c r="D595" s="1" t="str">
        <f>vlookup(A595,'Copy of Geographic Info'!A$1:D$658,3,0)</f>
        <v/>
      </c>
      <c r="E595" s="1">
        <f>vlookup(A595,'When did stations become introd'!594:1595,23,0)</f>
        <v>10</v>
      </c>
      <c r="P595" s="1">
        <v>11.0</v>
      </c>
      <c r="Q595" s="1">
        <f t="shared" si="2"/>
        <v>11</v>
      </c>
      <c r="R595" s="1">
        <v>11.0</v>
      </c>
      <c r="S595" s="1">
        <v>7.0</v>
      </c>
      <c r="T595" s="1">
        <v>50.0</v>
      </c>
      <c r="U595" s="1">
        <v>53.0</v>
      </c>
      <c r="V595" s="1">
        <v>70.0</v>
      </c>
      <c r="W595" s="1">
        <v>85.0</v>
      </c>
      <c r="X595" s="1">
        <v>119.0</v>
      </c>
      <c r="Y595" s="1">
        <v>126.0</v>
      </c>
      <c r="Z595" s="1">
        <v>158.0</v>
      </c>
      <c r="AA595">
        <f t="shared" si="3"/>
        <v>679</v>
      </c>
      <c r="AB595" s="1"/>
      <c r="AC595" s="1" t="s">
        <v>624</v>
      </c>
      <c r="AD595" s="2">
        <f t="shared" ref="AD595:AE595" si="597">(Y595-L595)/Y595</f>
        <v>1</v>
      </c>
      <c r="AE595" s="2">
        <f t="shared" si="597"/>
        <v>1</v>
      </c>
      <c r="AF595" s="2">
        <f t="shared" si="5"/>
        <v>1</v>
      </c>
    </row>
    <row r="596">
      <c r="A596" s="1" t="s">
        <v>625</v>
      </c>
      <c r="B596" s="1">
        <v>38.863743</v>
      </c>
      <c r="C596" s="1">
        <v>-77.013814</v>
      </c>
      <c r="D596" s="1" t="str">
        <f>vlookup(A596,'Copy of Geographic Info'!A$1:D$658,3,0)</f>
        <v>Southwest Employment Area, Southwest/Waterfront, Fort McNair, Buzzard Point</v>
      </c>
      <c r="E596" s="1">
        <f>vlookup(A596,'When did stations become introd'!595:1596,23,0)</f>
        <v>10</v>
      </c>
      <c r="P596" s="1">
        <v>11.0</v>
      </c>
      <c r="Q596" s="1">
        <f t="shared" si="2"/>
        <v>11</v>
      </c>
      <c r="R596" s="1">
        <v>16.0</v>
      </c>
      <c r="S596" s="1">
        <v>10.0</v>
      </c>
      <c r="T596" s="1">
        <v>65.0</v>
      </c>
      <c r="U596" s="1">
        <v>132.0</v>
      </c>
      <c r="V596" s="1">
        <v>236.0</v>
      </c>
      <c r="W596" s="1">
        <v>286.0</v>
      </c>
      <c r="X596" s="1">
        <v>345.0</v>
      </c>
      <c r="Y596" s="1">
        <v>308.0</v>
      </c>
      <c r="Z596" s="1">
        <v>396.0</v>
      </c>
      <c r="AA596">
        <f t="shared" si="3"/>
        <v>1794</v>
      </c>
      <c r="AB596" s="1"/>
      <c r="AC596" s="1" t="s">
        <v>625</v>
      </c>
      <c r="AD596" s="2">
        <f t="shared" ref="AD596:AE596" si="598">(Y596-L596)/Y596</f>
        <v>1</v>
      </c>
      <c r="AE596" s="2">
        <f t="shared" si="598"/>
        <v>1</v>
      </c>
      <c r="AF596" s="2">
        <f t="shared" si="5"/>
        <v>1</v>
      </c>
    </row>
    <row r="597">
      <c r="A597" s="1" t="s">
        <v>626</v>
      </c>
      <c r="B597" s="1">
        <v>38.871841</v>
      </c>
      <c r="C597" s="1">
        <v>-77.00591</v>
      </c>
      <c r="D597" s="1" t="str">
        <f>vlookup(A597,'Copy of Geographic Info'!A$1:D$658,3,0)</f>
        <v>Near Southeast, Navy Yard</v>
      </c>
      <c r="E597" s="1">
        <f>vlookup(A597,'When did stations become introd'!596:1597,23,0)</f>
        <v>10</v>
      </c>
      <c r="P597" s="1">
        <v>5.0</v>
      </c>
      <c r="Q597" s="1">
        <f t="shared" si="2"/>
        <v>5</v>
      </c>
      <c r="R597" s="1">
        <v>122.0</v>
      </c>
      <c r="S597" s="1">
        <v>112.0</v>
      </c>
      <c r="T597" s="1">
        <v>369.0</v>
      </c>
      <c r="U597" s="1">
        <v>483.0</v>
      </c>
      <c r="V597" s="1">
        <v>708.0</v>
      </c>
      <c r="W597" s="1">
        <v>737.0</v>
      </c>
      <c r="X597" s="1">
        <v>826.0</v>
      </c>
      <c r="Y597" s="1">
        <v>684.0</v>
      </c>
      <c r="Z597" s="1">
        <v>816.0</v>
      </c>
      <c r="AA597">
        <f t="shared" si="3"/>
        <v>4857</v>
      </c>
      <c r="AB597" s="1"/>
      <c r="AC597" s="1" t="s">
        <v>626</v>
      </c>
      <c r="AD597" s="2">
        <f t="shared" ref="AD597:AE597" si="599">(Y597-L597)/Y597</f>
        <v>1</v>
      </c>
      <c r="AE597" s="2">
        <f t="shared" si="599"/>
        <v>1</v>
      </c>
      <c r="AF597" s="2">
        <f t="shared" si="5"/>
        <v>1</v>
      </c>
    </row>
    <row r="598">
      <c r="A598" s="1" t="s">
        <v>627</v>
      </c>
      <c r="B598" s="1">
        <v>38.864838</v>
      </c>
      <c r="C598" s="1">
        <v>-77.056873</v>
      </c>
      <c r="D598" s="1" t="str">
        <f>vlookup(A598,'Copy of Geographic Info'!A$1:D$658,3,0)</f>
        <v/>
      </c>
      <c r="E598" s="1">
        <f>vlookup(A598,'When did stations become introd'!597:1598,23,0)</f>
        <v>10</v>
      </c>
      <c r="P598" s="1">
        <v>4.0</v>
      </c>
      <c r="Q598" s="1">
        <f t="shared" si="2"/>
        <v>4</v>
      </c>
      <c r="R598" s="1">
        <v>11.0</v>
      </c>
      <c r="S598" s="1">
        <v>12.0</v>
      </c>
      <c r="T598" s="1">
        <v>39.0</v>
      </c>
      <c r="U598" s="1">
        <v>36.0</v>
      </c>
      <c r="V598" s="1">
        <v>81.0</v>
      </c>
      <c r="W598" s="1">
        <v>79.0</v>
      </c>
      <c r="X598" s="1">
        <v>95.0</v>
      </c>
      <c r="Y598" s="1">
        <v>85.0</v>
      </c>
      <c r="Z598" s="1">
        <v>67.0</v>
      </c>
      <c r="AA598">
        <f t="shared" si="3"/>
        <v>505</v>
      </c>
      <c r="AB598" s="1"/>
      <c r="AC598" s="1" t="s">
        <v>627</v>
      </c>
      <c r="AD598" s="2">
        <f t="shared" ref="AD598:AE598" si="600">(Y598-L598)/Y598</f>
        <v>1</v>
      </c>
      <c r="AE598" s="2">
        <f t="shared" si="600"/>
        <v>1</v>
      </c>
      <c r="AF598" s="2">
        <f t="shared" si="5"/>
        <v>1</v>
      </c>
    </row>
    <row r="599">
      <c r="A599" s="1" t="s">
        <v>628</v>
      </c>
      <c r="B599" s="1">
        <v>38.918036</v>
      </c>
      <c r="C599" s="1">
        <v>-77.045487</v>
      </c>
      <c r="D599" s="1" t="str">
        <f>vlookup(A599,'Copy of Geographic Info'!A$1:D$658,3,0)</f>
        <v>Kalorama Heights, Adams Morgan, Lanier Heights</v>
      </c>
      <c r="E599" s="1">
        <f>vlookup(A599,'When did stations become introd'!598:1599,23,0)</f>
        <v>11</v>
      </c>
      <c r="Q599" s="1">
        <f t="shared" si="2"/>
        <v>0</v>
      </c>
      <c r="R599" s="1">
        <v>202.0</v>
      </c>
      <c r="S599" s="1">
        <v>272.0</v>
      </c>
      <c r="T599" s="1">
        <v>557.0</v>
      </c>
      <c r="U599" s="1">
        <v>661.0</v>
      </c>
      <c r="V599" s="1">
        <v>864.0</v>
      </c>
      <c r="W599" s="1">
        <v>1035.0</v>
      </c>
      <c r="X599" s="1">
        <v>846.0</v>
      </c>
      <c r="Y599" s="1">
        <v>639.0</v>
      </c>
      <c r="Z599" s="1">
        <v>836.0</v>
      </c>
      <c r="AA599">
        <f t="shared" si="3"/>
        <v>5912</v>
      </c>
      <c r="AB599" s="1"/>
      <c r="AC599" s="1" t="s">
        <v>628</v>
      </c>
      <c r="AD599" s="2">
        <f t="shared" ref="AD599:AE599" si="601">(Y599-L599)/Y599</f>
        <v>1</v>
      </c>
      <c r="AE599" s="2">
        <f t="shared" si="601"/>
        <v>1</v>
      </c>
      <c r="AF599" s="2">
        <f t="shared" si="5"/>
        <v>1</v>
      </c>
    </row>
    <row r="600">
      <c r="A600" s="1" t="s">
        <v>629</v>
      </c>
      <c r="B600" s="1">
        <v>38.876823</v>
      </c>
      <c r="C600" s="1">
        <v>-77.002161</v>
      </c>
      <c r="D600" s="1" t="str">
        <f>vlookup(A600,'Copy of Geographic Info'!A$1:D$658,3,0)</f>
        <v>Near Southeast, Navy Yard</v>
      </c>
      <c r="E600" s="1">
        <f>vlookup(A600,'When did stations become introd'!599:1600,23,0)</f>
        <v>11</v>
      </c>
      <c r="Q600" s="1">
        <f t="shared" si="2"/>
        <v>0</v>
      </c>
      <c r="R600" s="1">
        <v>38.0</v>
      </c>
      <c r="S600" s="1">
        <v>40.0</v>
      </c>
      <c r="T600" s="1">
        <v>114.0</v>
      </c>
      <c r="U600" s="1">
        <v>176.0</v>
      </c>
      <c r="V600" s="1">
        <v>257.0</v>
      </c>
      <c r="W600" s="1">
        <v>270.0</v>
      </c>
      <c r="X600" s="1">
        <v>422.0</v>
      </c>
      <c r="Y600" s="1">
        <v>322.0</v>
      </c>
      <c r="Z600" s="1">
        <v>355.0</v>
      </c>
      <c r="AA600">
        <f t="shared" si="3"/>
        <v>1994</v>
      </c>
      <c r="AB600" s="1"/>
      <c r="AC600" s="1" t="s">
        <v>629</v>
      </c>
      <c r="AD600" s="2">
        <f t="shared" ref="AD600:AE600" si="602">(Y600-L600)/Y600</f>
        <v>1</v>
      </c>
      <c r="AE600" s="2">
        <f t="shared" si="602"/>
        <v>1</v>
      </c>
      <c r="AF600" s="2">
        <f t="shared" si="5"/>
        <v>1</v>
      </c>
    </row>
    <row r="601">
      <c r="A601" s="1" t="s">
        <v>630</v>
      </c>
      <c r="B601" s="1">
        <v>38.890863</v>
      </c>
      <c r="C601" s="1">
        <v>-77.074893</v>
      </c>
      <c r="D601" s="1" t="str">
        <f>vlookup(A601,'Copy of Geographic Info'!A$1:D$658,3,0)</f>
        <v/>
      </c>
      <c r="E601" s="1">
        <f>vlookup(A601,'When did stations become introd'!600:1601,23,0)</f>
        <v>11</v>
      </c>
      <c r="Q601" s="1">
        <f t="shared" si="2"/>
        <v>0</v>
      </c>
      <c r="R601" s="1">
        <v>15.0</v>
      </c>
      <c r="S601" s="1">
        <v>29.0</v>
      </c>
      <c r="T601" s="1">
        <v>89.0</v>
      </c>
      <c r="U601" s="1">
        <v>177.0</v>
      </c>
      <c r="V601" s="1">
        <v>140.0</v>
      </c>
      <c r="W601" s="1">
        <v>192.0</v>
      </c>
      <c r="X601" s="1">
        <v>196.0</v>
      </c>
      <c r="Y601" s="1">
        <v>158.0</v>
      </c>
      <c r="Z601" s="1">
        <v>227.0</v>
      </c>
      <c r="AA601">
        <f t="shared" si="3"/>
        <v>1223</v>
      </c>
      <c r="AB601" s="1"/>
      <c r="AC601" s="1" t="s">
        <v>630</v>
      </c>
      <c r="AD601" s="2">
        <f t="shared" ref="AD601:AE601" si="603">(Y601-L601)/Y601</f>
        <v>1</v>
      </c>
      <c r="AE601" s="2">
        <f t="shared" si="603"/>
        <v>1</v>
      </c>
      <c r="AF601" s="2">
        <f t="shared" si="5"/>
        <v>1</v>
      </c>
    </row>
    <row r="602">
      <c r="A602" s="1" t="s">
        <v>631</v>
      </c>
      <c r="B602" s="1">
        <v>38.893993</v>
      </c>
      <c r="C602" s="1">
        <v>-77.07857</v>
      </c>
      <c r="D602" s="1" t="str">
        <f>vlookup(A602,'Copy of Geographic Info'!A$1:D$658,3,0)</f>
        <v/>
      </c>
      <c r="E602" s="1">
        <f>vlookup(A602,'When did stations become introd'!601:1602,23,0)</f>
        <v>11</v>
      </c>
      <c r="Q602" s="1">
        <f t="shared" si="2"/>
        <v>0</v>
      </c>
      <c r="R602" s="1">
        <v>6.0</v>
      </c>
      <c r="S602" s="1">
        <v>80.0</v>
      </c>
      <c r="T602" s="1">
        <v>177.0</v>
      </c>
      <c r="U602" s="1">
        <v>233.0</v>
      </c>
      <c r="V602" s="1">
        <v>251.0</v>
      </c>
      <c r="W602" s="1">
        <v>241.0</v>
      </c>
      <c r="X602" s="1">
        <v>273.0</v>
      </c>
      <c r="Y602" s="1">
        <v>234.0</v>
      </c>
      <c r="Z602" s="1">
        <v>315.0</v>
      </c>
      <c r="AA602">
        <f t="shared" si="3"/>
        <v>1810</v>
      </c>
      <c r="AB602" s="1"/>
      <c r="AC602" s="1" t="s">
        <v>631</v>
      </c>
      <c r="AD602" s="2">
        <f t="shared" ref="AD602:AE602" si="604">(Y602-L602)/Y602</f>
        <v>1</v>
      </c>
      <c r="AE602" s="2">
        <f t="shared" si="604"/>
        <v>1</v>
      </c>
      <c r="AF602" s="2">
        <f t="shared" si="5"/>
        <v>1</v>
      </c>
    </row>
    <row r="603">
      <c r="A603" s="1" t="s">
        <v>632</v>
      </c>
      <c r="B603" s="1">
        <v>38.883318</v>
      </c>
      <c r="C603" s="1">
        <v>-76.925315</v>
      </c>
      <c r="D603" s="1" t="str">
        <f>vlookup(A603,'Copy of Geographic Info'!A$1:D$658,3,0)</f>
        <v>Capitol View, Marshall Heights, Benning Heights</v>
      </c>
      <c r="E603" s="1">
        <f>vlookup(A603,'When did stations become introd'!602:1603,23,0)</f>
        <v>11</v>
      </c>
      <c r="Q603" s="1">
        <f t="shared" si="2"/>
        <v>0</v>
      </c>
      <c r="R603" s="1">
        <v>3.0</v>
      </c>
      <c r="S603" s="1">
        <v>6.0</v>
      </c>
      <c r="T603" s="1">
        <v>30.0</v>
      </c>
      <c r="U603" s="1">
        <v>7.0</v>
      </c>
      <c r="V603" s="1">
        <v>8.0</v>
      </c>
      <c r="W603" s="1">
        <v>4.0</v>
      </c>
      <c r="X603" s="1">
        <v>7.0</v>
      </c>
      <c r="Y603" s="1">
        <v>7.0</v>
      </c>
      <c r="Z603" s="1">
        <v>22.0</v>
      </c>
      <c r="AA603">
        <f t="shared" si="3"/>
        <v>94</v>
      </c>
      <c r="AB603" s="1"/>
      <c r="AC603" s="1" t="s">
        <v>632</v>
      </c>
      <c r="AD603" s="2">
        <f t="shared" ref="AD603:AE603" si="605">(Y603-L603)/Y603</f>
        <v>1</v>
      </c>
      <c r="AE603" s="2">
        <f t="shared" si="605"/>
        <v>1</v>
      </c>
      <c r="AF603" s="2">
        <f t="shared" si="5"/>
        <v>1</v>
      </c>
    </row>
    <row r="604">
      <c r="A604" s="1" t="s">
        <v>633</v>
      </c>
      <c r="B604" s="1">
        <v>38.8140311140975</v>
      </c>
      <c r="C604" s="1">
        <v>-77.0428168773651</v>
      </c>
      <c r="D604" s="1" t="str">
        <f>vlookup(A604,'Copy of Geographic Info'!A$1:D$658,3,0)</f>
        <v/>
      </c>
      <c r="E604" s="1">
        <f>vlookup(A604,'When did stations become introd'!603:1604,23,0)</f>
        <v>11</v>
      </c>
      <c r="Q604" s="1">
        <f t="shared" si="2"/>
        <v>0</v>
      </c>
      <c r="R604" s="1">
        <v>3.0</v>
      </c>
      <c r="S604" s="1">
        <v>15.0</v>
      </c>
      <c r="T604" s="1">
        <v>77.0</v>
      </c>
      <c r="U604" s="1">
        <v>70.0</v>
      </c>
      <c r="V604" s="1">
        <v>125.0</v>
      </c>
      <c r="W604" s="1">
        <v>170.0</v>
      </c>
      <c r="X604" s="1">
        <v>124.0</v>
      </c>
      <c r="Y604" s="1">
        <v>141.0</v>
      </c>
      <c r="Z604" s="1">
        <v>36.0</v>
      </c>
      <c r="AA604">
        <f t="shared" si="3"/>
        <v>761</v>
      </c>
      <c r="AB604" s="1"/>
      <c r="AC604" s="1" t="s">
        <v>633</v>
      </c>
      <c r="AD604" s="2">
        <f t="shared" ref="AD604:AE604" si="606">(Y604-L604)/Y604</f>
        <v>1</v>
      </c>
      <c r="AE604" s="2">
        <f t="shared" si="606"/>
        <v>1</v>
      </c>
      <c r="AF604" s="2">
        <f t="shared" si="5"/>
        <v>1</v>
      </c>
    </row>
    <row r="605">
      <c r="A605" s="1" t="s">
        <v>634</v>
      </c>
      <c r="B605" s="1">
        <v>38.878771</v>
      </c>
      <c r="C605" s="1">
        <v>-76.97093</v>
      </c>
      <c r="D605" s="1" t="str">
        <f>vlookup(A605,'Copy of Geographic Info'!A$1:D$658,3,0)</f>
        <v>Twining, Fairlawn, Randle Highlands, Penn Branch, Fort Davis Park, Fort Dupont</v>
      </c>
      <c r="E605" s="1">
        <f>vlookup(A605,'When did stations become introd'!604:1605,23,0)</f>
        <v>12</v>
      </c>
      <c r="Q605" s="1">
        <f t="shared" si="2"/>
        <v>0</v>
      </c>
      <c r="S605" s="1">
        <v>19.0</v>
      </c>
      <c r="T605" s="1">
        <v>195.0</v>
      </c>
      <c r="U605" s="1">
        <v>258.0</v>
      </c>
      <c r="V605" s="1">
        <v>373.0</v>
      </c>
      <c r="W605" s="1">
        <v>329.0</v>
      </c>
      <c r="X605" s="1">
        <v>309.0</v>
      </c>
      <c r="Y605" s="1">
        <v>252.0</v>
      </c>
      <c r="Z605" s="1">
        <v>246.0</v>
      </c>
      <c r="AA605">
        <f t="shared" si="3"/>
        <v>1981</v>
      </c>
      <c r="AB605" s="1"/>
      <c r="AC605" s="1" t="s">
        <v>634</v>
      </c>
      <c r="AD605" s="2">
        <f t="shared" ref="AD605:AE605" si="607">(Y605-L605)/Y605</f>
        <v>1</v>
      </c>
      <c r="AE605" s="2">
        <f t="shared" si="607"/>
        <v>1</v>
      </c>
      <c r="AF605" s="2">
        <f t="shared" si="5"/>
        <v>1</v>
      </c>
    </row>
    <row r="606">
      <c r="A606" s="1" t="s">
        <v>635</v>
      </c>
      <c r="B606" s="1">
        <v>38.8372878333333</v>
      </c>
      <c r="C606" s="1">
        <v>-77.106157</v>
      </c>
      <c r="D606" s="1" t="str">
        <f>vlookup(A606,'Copy of Geographic Info'!A$1:D$658,3,0)</f>
        <v/>
      </c>
      <c r="E606" s="1">
        <f>vlookup(A606,'When did stations become introd'!605:1606,23,0)</f>
        <v>12</v>
      </c>
      <c r="Q606" s="1">
        <f t="shared" si="2"/>
        <v>0</v>
      </c>
      <c r="S606" s="1">
        <v>2.0</v>
      </c>
      <c r="T606" s="1">
        <v>26.0</v>
      </c>
      <c r="U606" s="1">
        <v>33.0</v>
      </c>
      <c r="V606" s="1">
        <v>35.0</v>
      </c>
      <c r="W606" s="1">
        <v>21.0</v>
      </c>
      <c r="X606" s="1">
        <v>21.0</v>
      </c>
      <c r="Y606" s="1">
        <v>36.0</v>
      </c>
      <c r="Z606" s="1">
        <v>35.0</v>
      </c>
      <c r="AA606">
        <f t="shared" si="3"/>
        <v>209</v>
      </c>
      <c r="AB606" s="1"/>
      <c r="AC606" s="1" t="s">
        <v>635</v>
      </c>
      <c r="AD606" s="2">
        <f t="shared" ref="AD606:AE606" si="608">(Y606-L606)/Y606</f>
        <v>1</v>
      </c>
      <c r="AE606" s="2">
        <f t="shared" si="608"/>
        <v>1</v>
      </c>
      <c r="AF606" s="2">
        <f t="shared" si="5"/>
        <v>1</v>
      </c>
    </row>
    <row r="607">
      <c r="A607" s="1" t="s">
        <v>636</v>
      </c>
      <c r="B607" s="1">
        <v>38.9261242224621</v>
      </c>
      <c r="C607" s="1">
        <v>-77.0354206860065</v>
      </c>
      <c r="D607" s="1" t="str">
        <f>vlookup(A607,'Copy of Geographic Info'!A$1:D$658,3,0)</f>
        <v>Columbia Heights, Mt. Pleasant, Pleasant Plains, Park View</v>
      </c>
      <c r="E607" s="1">
        <f>vlookup(A607,'When did stations become introd'!606:1607,23,0)</f>
        <v>13</v>
      </c>
      <c r="Q607" s="1">
        <f t="shared" si="2"/>
        <v>0</v>
      </c>
      <c r="T607" s="1">
        <v>213.0</v>
      </c>
      <c r="U607" s="1">
        <v>375.0</v>
      </c>
      <c r="V607" s="1">
        <v>494.0</v>
      </c>
      <c r="W607" s="1">
        <v>429.0</v>
      </c>
      <c r="X607" s="1">
        <v>530.0</v>
      </c>
      <c r="Y607" s="1">
        <v>395.0</v>
      </c>
      <c r="Z607" s="1">
        <v>532.0</v>
      </c>
      <c r="AA607">
        <f t="shared" si="3"/>
        <v>2968</v>
      </c>
      <c r="AB607" s="1"/>
      <c r="AC607" s="1" t="s">
        <v>636</v>
      </c>
      <c r="AD607" s="2">
        <f t="shared" ref="AD607:AE607" si="609">(Y607-L607)/Y607</f>
        <v>1</v>
      </c>
      <c r="AE607" s="2">
        <f t="shared" si="609"/>
        <v>1</v>
      </c>
      <c r="AF607" s="2">
        <f t="shared" si="5"/>
        <v>1</v>
      </c>
    </row>
    <row r="608">
      <c r="A608" s="1" t="s">
        <v>637</v>
      </c>
      <c r="B608" s="1">
        <v>38.845028</v>
      </c>
      <c r="C608" s="1">
        <v>-77.051956</v>
      </c>
      <c r="D608" s="1" t="str">
        <f>vlookup(A608,'Copy of Geographic Info'!A$1:D$658,3,0)</f>
        <v/>
      </c>
      <c r="E608" s="1">
        <f>vlookup(A608,'When did stations become introd'!607:1608,23,0)</f>
        <v>13</v>
      </c>
      <c r="Q608" s="1">
        <f t="shared" si="2"/>
        <v>0</v>
      </c>
      <c r="T608" s="1">
        <v>27.0</v>
      </c>
      <c r="U608" s="1">
        <v>84.0</v>
      </c>
      <c r="V608" s="1">
        <v>56.0</v>
      </c>
      <c r="W608" s="1">
        <v>103.0</v>
      </c>
      <c r="X608" s="1">
        <v>160.0</v>
      </c>
      <c r="Y608" s="1">
        <v>110.0</v>
      </c>
      <c r="Z608" s="1">
        <v>144.0</v>
      </c>
      <c r="AA608">
        <f t="shared" si="3"/>
        <v>684</v>
      </c>
      <c r="AB608" s="1"/>
      <c r="AC608" s="1" t="s">
        <v>637</v>
      </c>
      <c r="AD608" s="2">
        <f t="shared" ref="AD608:AE608" si="610">(Y608-L608)/Y608</f>
        <v>1</v>
      </c>
      <c r="AE608" s="2">
        <f t="shared" si="610"/>
        <v>1</v>
      </c>
      <c r="AF608" s="2">
        <f t="shared" si="5"/>
        <v>1</v>
      </c>
    </row>
    <row r="609">
      <c r="A609" s="1" t="s">
        <v>638</v>
      </c>
      <c r="B609" s="1">
        <v>38.815842</v>
      </c>
      <c r="C609" s="1">
        <v>-77.110014</v>
      </c>
      <c r="D609" s="1" t="str">
        <f>vlookup(A609,'Copy of Geographic Info'!A$1:D$658,3,0)</f>
        <v/>
      </c>
      <c r="E609" s="1">
        <f>vlookup(A609,'When did stations become introd'!608:1609,23,0)</f>
        <v>13</v>
      </c>
      <c r="Q609" s="1">
        <f t="shared" si="2"/>
        <v>0</v>
      </c>
      <c r="T609" s="1">
        <v>25.0</v>
      </c>
      <c r="U609" s="1">
        <v>30.0</v>
      </c>
      <c r="V609" s="1">
        <v>30.0</v>
      </c>
      <c r="W609" s="1">
        <v>26.0</v>
      </c>
      <c r="X609" s="1">
        <v>43.0</v>
      </c>
      <c r="Y609" s="1">
        <v>26.0</v>
      </c>
      <c r="Z609" s="1">
        <v>34.0</v>
      </c>
      <c r="AA609">
        <f t="shared" si="3"/>
        <v>214</v>
      </c>
      <c r="AB609" s="1"/>
      <c r="AC609" s="1" t="s">
        <v>638</v>
      </c>
      <c r="AD609" s="2">
        <f t="shared" ref="AD609:AE609" si="611">(Y609-L609)/Y609</f>
        <v>1</v>
      </c>
      <c r="AE609" s="2">
        <f t="shared" si="611"/>
        <v>1</v>
      </c>
      <c r="AF609" s="2">
        <f t="shared" si="5"/>
        <v>1</v>
      </c>
    </row>
    <row r="610">
      <c r="A610" s="1" t="s">
        <v>639</v>
      </c>
      <c r="B610" s="1">
        <v>38.854019</v>
      </c>
      <c r="C610" s="1">
        <v>-77.118106</v>
      </c>
      <c r="D610" s="1" t="str">
        <f>vlookup(A610,'Copy of Geographic Info'!A$1:D$658,3,0)</f>
        <v/>
      </c>
      <c r="E610" s="1">
        <f>vlookup(A610,'When did stations become introd'!609:1610,23,0)</f>
        <v>13</v>
      </c>
      <c r="Q610" s="1">
        <f t="shared" si="2"/>
        <v>0</v>
      </c>
      <c r="T610" s="1">
        <v>8.0</v>
      </c>
      <c r="U610" s="1">
        <v>44.0</v>
      </c>
      <c r="V610" s="1">
        <v>94.0</v>
      </c>
      <c r="W610" s="1">
        <v>91.0</v>
      </c>
      <c r="X610" s="1">
        <v>108.0</v>
      </c>
      <c r="Y610" s="1">
        <v>79.0</v>
      </c>
      <c r="Z610" s="1">
        <v>66.0</v>
      </c>
      <c r="AA610">
        <f t="shared" si="3"/>
        <v>490</v>
      </c>
      <c r="AB610" s="1"/>
      <c r="AC610" s="1" t="s">
        <v>639</v>
      </c>
      <c r="AD610" s="2">
        <f t="shared" ref="AD610:AE610" si="612">(Y610-L610)/Y610</f>
        <v>1</v>
      </c>
      <c r="AE610" s="2">
        <f t="shared" si="612"/>
        <v>1</v>
      </c>
      <c r="AF610" s="2">
        <f t="shared" si="5"/>
        <v>1</v>
      </c>
    </row>
    <row r="611">
      <c r="A611" s="1" t="s">
        <v>640</v>
      </c>
      <c r="B611" s="1">
        <v>38.8098365</v>
      </c>
      <c r="C611" s="1">
        <v>-77.1359538333333</v>
      </c>
      <c r="D611" s="1" t="str">
        <f>vlookup(A611,'Copy of Geographic Info'!A$1:D$658,3,0)</f>
        <v/>
      </c>
      <c r="E611" s="1">
        <f>vlookup(A611,'When did stations become introd'!610:1611,23,0)</f>
        <v>13</v>
      </c>
      <c r="Q611" s="1">
        <f t="shared" si="2"/>
        <v>0</v>
      </c>
      <c r="T611" s="1">
        <v>6.0</v>
      </c>
      <c r="U611" s="1">
        <v>9.0</v>
      </c>
      <c r="V611" s="1">
        <v>7.0</v>
      </c>
      <c r="W611" s="1">
        <v>12.0</v>
      </c>
      <c r="X611" s="1">
        <v>15.0</v>
      </c>
      <c r="Y611" s="1">
        <v>10.0</v>
      </c>
      <c r="Z611" s="1">
        <v>10.0</v>
      </c>
      <c r="AA611">
        <f t="shared" si="3"/>
        <v>69</v>
      </c>
      <c r="AB611" s="1"/>
      <c r="AC611" s="1" t="s">
        <v>640</v>
      </c>
      <c r="AD611" s="2">
        <f t="shared" ref="AD611:AE611" si="613">(Y611-L611)/Y611</f>
        <v>1</v>
      </c>
      <c r="AE611" s="2">
        <f t="shared" si="613"/>
        <v>1</v>
      </c>
      <c r="AF611" s="2">
        <f t="shared" si="5"/>
        <v>1</v>
      </c>
    </row>
    <row r="612">
      <c r="A612" s="1" t="s">
        <v>641</v>
      </c>
      <c r="B612" s="1">
        <v>38.902826</v>
      </c>
      <c r="C612" s="1">
        <v>-77.060173</v>
      </c>
      <c r="D612" s="1" t="str">
        <f>vlookup(A612,'Copy of Geographic Info'!A$1:D$658,3,0)</f>
        <v>Georgetown, Burleith/Hillandale</v>
      </c>
      <c r="E612" s="1">
        <f>vlookup(A612,'When did stations become introd'!611:1612,23,0)</f>
        <v>14</v>
      </c>
      <c r="Q612" s="1">
        <f t="shared" si="2"/>
        <v>0</v>
      </c>
      <c r="U612" s="1">
        <v>267.0</v>
      </c>
      <c r="V612" s="1">
        <v>651.0</v>
      </c>
      <c r="W612" s="1">
        <v>586.0</v>
      </c>
      <c r="X612" s="1">
        <v>745.0</v>
      </c>
      <c r="Y612" s="1">
        <v>537.0</v>
      </c>
      <c r="Z612" s="1">
        <v>610.0</v>
      </c>
      <c r="AA612">
        <f t="shared" si="3"/>
        <v>3396</v>
      </c>
      <c r="AB612" s="1"/>
      <c r="AC612" s="1" t="s">
        <v>641</v>
      </c>
      <c r="AD612" s="2">
        <f t="shared" ref="AD612:AE612" si="614">(Y612-L612)/Y612</f>
        <v>1</v>
      </c>
      <c r="AE612" s="2">
        <f t="shared" si="614"/>
        <v>1</v>
      </c>
      <c r="AF612" s="2">
        <f t="shared" si="5"/>
        <v>1</v>
      </c>
    </row>
    <row r="613">
      <c r="A613" s="1" t="s">
        <v>642</v>
      </c>
      <c r="B613" s="1">
        <v>38.8960869063186</v>
      </c>
      <c r="C613" s="1">
        <v>-77.071452140808</v>
      </c>
      <c r="D613" s="1" t="str">
        <f>vlookup(A613,'Copy of Geographic Info'!A$1:D$658,3,0)</f>
        <v/>
      </c>
      <c r="E613" s="1">
        <f>vlookup(A613,'When did stations become introd'!612:1613,23,0)</f>
        <v>15</v>
      </c>
      <c r="Q613" s="1">
        <f t="shared" si="2"/>
        <v>0</v>
      </c>
      <c r="V613" s="1">
        <v>197.0</v>
      </c>
      <c r="W613" s="1">
        <v>377.0</v>
      </c>
      <c r="X613" s="1">
        <v>476.0</v>
      </c>
      <c r="Y613" s="1">
        <v>510.0</v>
      </c>
      <c r="Z613" s="1">
        <v>528.0</v>
      </c>
      <c r="AA613">
        <f t="shared" si="3"/>
        <v>2088</v>
      </c>
      <c r="AB613" s="1"/>
      <c r="AC613" s="1" t="s">
        <v>642</v>
      </c>
      <c r="AD613" s="2">
        <f t="shared" ref="AD613:AE613" si="615">(Y613-L613)/Y613</f>
        <v>1</v>
      </c>
      <c r="AE613" s="2">
        <f t="shared" si="615"/>
        <v>1</v>
      </c>
      <c r="AF613" s="2">
        <f t="shared" si="5"/>
        <v>1</v>
      </c>
    </row>
    <row r="614">
      <c r="A614" s="1" t="s">
        <v>643</v>
      </c>
      <c r="B614" s="1">
        <v>38.828887</v>
      </c>
      <c r="C614" s="1">
        <v>-77.110588</v>
      </c>
      <c r="D614" s="1" t="str">
        <f>vlookup(A614,'Copy of Geographic Info'!A$1:D$658,3,0)</f>
        <v/>
      </c>
      <c r="E614" s="1">
        <f>vlookup(A614,'When did stations become introd'!613:1614,23,0)</f>
        <v>15</v>
      </c>
      <c r="Q614" s="1">
        <f t="shared" si="2"/>
        <v>0</v>
      </c>
      <c r="V614" s="1">
        <v>26.0</v>
      </c>
      <c r="W614" s="1">
        <v>29.0</v>
      </c>
      <c r="X614" s="1">
        <v>42.0</v>
      </c>
      <c r="Y614" s="1">
        <v>35.0</v>
      </c>
      <c r="Z614" s="1">
        <v>31.0</v>
      </c>
      <c r="AA614">
        <f t="shared" si="3"/>
        <v>163</v>
      </c>
      <c r="AB614" s="1"/>
      <c r="AC614" s="1" t="s">
        <v>643</v>
      </c>
      <c r="AD614" s="2">
        <f t="shared" ref="AD614:AE614" si="616">(Y614-L614)/Y614</f>
        <v>1</v>
      </c>
      <c r="AE614" s="2">
        <f t="shared" si="616"/>
        <v>1</v>
      </c>
      <c r="AF614" s="2">
        <f t="shared" si="5"/>
        <v>1</v>
      </c>
    </row>
    <row r="615">
      <c r="A615" s="1" t="s">
        <v>644</v>
      </c>
      <c r="B615" s="1">
        <v>39.0024626666666</v>
      </c>
      <c r="C615" s="1">
        <v>-76.9162615</v>
      </c>
      <c r="D615" s="1" t="str">
        <f>vlookup(A615,'Copy of Geographic Info'!A$1:D$658,3,0)</f>
        <v/>
      </c>
      <c r="E615" s="1">
        <f>vlookup(A615,'When did stations become introd'!614:1615,23,0)</f>
        <v>16</v>
      </c>
      <c r="Q615" s="1">
        <f t="shared" si="2"/>
        <v>0</v>
      </c>
      <c r="W615" s="1">
        <v>21.0</v>
      </c>
      <c r="X615" s="1">
        <v>89.0</v>
      </c>
      <c r="Y615" s="1">
        <v>62.0</v>
      </c>
      <c r="Z615" s="1">
        <v>48.0</v>
      </c>
      <c r="AA615">
        <f t="shared" si="3"/>
        <v>220</v>
      </c>
      <c r="AB615" s="1"/>
      <c r="AC615" s="1" t="s">
        <v>644</v>
      </c>
      <c r="AD615" s="2">
        <f t="shared" ref="AD615:AE615" si="617">(Y615-L615)/Y615</f>
        <v>1</v>
      </c>
      <c r="AE615" s="2">
        <f t="shared" si="617"/>
        <v>1</v>
      </c>
      <c r="AF615" s="2">
        <f t="shared" si="5"/>
        <v>1</v>
      </c>
    </row>
    <row r="616">
      <c r="A616" s="1" t="s">
        <v>645</v>
      </c>
      <c r="B616" s="1">
        <v>39.00031</v>
      </c>
      <c r="C616" s="1">
        <v>-76.878005</v>
      </c>
      <c r="D616" s="1" t="str">
        <f>vlookup(A616,'Copy of Geographic Info'!A$1:D$658,3,0)</f>
        <v/>
      </c>
      <c r="E616" s="1">
        <f>vlookup(A616,'When did stations become introd'!615:1616,23,0)</f>
        <v>16</v>
      </c>
      <c r="Q616" s="1">
        <f t="shared" si="2"/>
        <v>0</v>
      </c>
      <c r="W616" s="1">
        <v>18.0</v>
      </c>
      <c r="X616" s="1">
        <v>37.0</v>
      </c>
      <c r="Y616" s="1">
        <v>53.0</v>
      </c>
      <c r="Z616" s="1">
        <v>25.0</v>
      </c>
      <c r="AA616">
        <f t="shared" si="3"/>
        <v>133</v>
      </c>
      <c r="AB616" s="1"/>
      <c r="AC616" s="1" t="s">
        <v>645</v>
      </c>
      <c r="AD616" s="2">
        <f t="shared" ref="AD616:AE616" si="618">(Y616-L616)/Y616</f>
        <v>1</v>
      </c>
      <c r="AE616" s="2">
        <f t="shared" si="618"/>
        <v>1</v>
      </c>
      <c r="AF616" s="2">
        <f t="shared" si="5"/>
        <v>1</v>
      </c>
    </row>
    <row r="617">
      <c r="A617" s="1" t="s">
        <v>646</v>
      </c>
      <c r="B617" s="1">
        <v>39.006191</v>
      </c>
      <c r="C617" s="1">
        <v>-76.891247</v>
      </c>
      <c r="D617" s="1" t="str">
        <f>vlookup(A617,'Copy of Geographic Info'!A$1:D$658,3,0)</f>
        <v/>
      </c>
      <c r="E617" s="1">
        <f>vlookup(A617,'When did stations become introd'!616:1617,23,0)</f>
        <v>16</v>
      </c>
      <c r="Q617" s="1">
        <f t="shared" si="2"/>
        <v>0</v>
      </c>
      <c r="W617" s="1">
        <v>7.0</v>
      </c>
      <c r="X617" s="1">
        <v>28.0</v>
      </c>
      <c r="Y617" s="1">
        <v>27.0</v>
      </c>
      <c r="Z617" s="1">
        <v>12.0</v>
      </c>
      <c r="AA617">
        <f t="shared" si="3"/>
        <v>74</v>
      </c>
      <c r="AB617" s="1"/>
      <c r="AC617" s="1" t="s">
        <v>646</v>
      </c>
      <c r="AD617" s="2">
        <f t="shared" ref="AD617:AE617" si="619">(Y617-L617)/Y617</f>
        <v>1</v>
      </c>
      <c r="AE617" s="2">
        <f t="shared" si="619"/>
        <v>1</v>
      </c>
      <c r="AF617" s="2">
        <f t="shared" si="5"/>
        <v>1</v>
      </c>
    </row>
    <row r="618">
      <c r="A618" s="1" t="s">
        <v>647</v>
      </c>
      <c r="B618" s="1">
        <v>38.897612</v>
      </c>
      <c r="C618" s="1">
        <v>-77.080851</v>
      </c>
      <c r="D618" s="1" t="str">
        <f>vlookup(A618,'Copy of Geographic Info'!A$1:D$658,3,0)</f>
        <v/>
      </c>
      <c r="E618" s="1">
        <f>vlookup(A618,'When did stations become introd'!617:1618,23,0)</f>
        <v>17</v>
      </c>
      <c r="Q618" s="1">
        <f t="shared" si="2"/>
        <v>0</v>
      </c>
      <c r="X618" s="1">
        <v>69.0</v>
      </c>
      <c r="Y618" s="1">
        <v>279.0</v>
      </c>
      <c r="Z618" s="1">
        <v>294.0</v>
      </c>
      <c r="AA618">
        <f t="shared" si="3"/>
        <v>642</v>
      </c>
      <c r="AB618" s="1"/>
      <c r="AC618" s="1" t="s">
        <v>647</v>
      </c>
      <c r="AD618" s="2">
        <f t="shared" ref="AD618:AE618" si="620">(Y618-L618)/Y618</f>
        <v>1</v>
      </c>
      <c r="AE618" s="2">
        <f t="shared" si="620"/>
        <v>1</v>
      </c>
      <c r="AF618" s="2">
        <f t="shared" si="5"/>
        <v>1</v>
      </c>
    </row>
    <row r="619">
      <c r="A619" s="1" t="s">
        <v>648</v>
      </c>
      <c r="B619" s="1">
        <v>38.895957</v>
      </c>
      <c r="C619" s="1">
        <v>-77.0890235</v>
      </c>
      <c r="D619" s="1" t="str">
        <f>vlookup(A619,'Copy of Geographic Info'!A$1:D$658,3,0)</f>
        <v/>
      </c>
      <c r="E619" s="1">
        <f>vlookup(A619,'When did stations become introd'!618:1619,23,0)</f>
        <v>17</v>
      </c>
      <c r="Q619" s="1">
        <f t="shared" si="2"/>
        <v>0</v>
      </c>
      <c r="X619" s="1">
        <v>48.0</v>
      </c>
      <c r="Y619" s="1">
        <v>156.0</v>
      </c>
      <c r="Z619" s="1">
        <v>237.0</v>
      </c>
      <c r="AA619">
        <f t="shared" si="3"/>
        <v>441</v>
      </c>
      <c r="AB619" s="1"/>
      <c r="AC619" s="1" t="s">
        <v>648</v>
      </c>
      <c r="AD619" s="2">
        <f t="shared" ref="AD619:AE619" si="621">(Y619-L619)/Y619</f>
        <v>1</v>
      </c>
      <c r="AE619" s="2">
        <f t="shared" si="621"/>
        <v>1</v>
      </c>
      <c r="AF619" s="2">
        <f t="shared" si="5"/>
        <v>1</v>
      </c>
    </row>
    <row r="620">
      <c r="A620" s="1" t="s">
        <v>649</v>
      </c>
      <c r="B620" s="1">
        <v>38.936061</v>
      </c>
      <c r="C620" s="1">
        <v>-77.337775</v>
      </c>
      <c r="D620" s="1" t="str">
        <f>vlookup(A620,'Copy of Geographic Info'!A$1:D$658,3,0)</f>
        <v/>
      </c>
      <c r="E620" s="1">
        <f>vlookup(A620,'When did stations become introd'!619:1620,23,0)</f>
        <v>17</v>
      </c>
      <c r="Q620" s="1">
        <f t="shared" si="2"/>
        <v>0</v>
      </c>
      <c r="X620" s="1">
        <v>40.0</v>
      </c>
      <c r="Y620" s="1">
        <v>19.0</v>
      </c>
      <c r="Z620" s="1">
        <v>16.0</v>
      </c>
      <c r="AA620">
        <f t="shared" si="3"/>
        <v>75</v>
      </c>
      <c r="AB620" s="1"/>
      <c r="AC620" s="1" t="s">
        <v>649</v>
      </c>
      <c r="AD620" s="2">
        <f t="shared" ref="AD620:AE620" si="622">(Y620-L620)/Y620</f>
        <v>1</v>
      </c>
      <c r="AE620" s="2">
        <f t="shared" si="622"/>
        <v>1</v>
      </c>
      <c r="AF620" s="2">
        <f t="shared" si="5"/>
        <v>1</v>
      </c>
    </row>
    <row r="621">
      <c r="A621" s="1" t="s">
        <v>650</v>
      </c>
      <c r="B621" s="1">
        <v>38.973625</v>
      </c>
      <c r="C621" s="1">
        <v>-77.351837</v>
      </c>
      <c r="D621" s="1" t="str">
        <f>vlookup(A621,'Copy of Geographic Info'!A$1:D$658,3,0)</f>
        <v/>
      </c>
      <c r="E621" s="1">
        <f>vlookup(A621,'When did stations become introd'!620:1621,23,0)</f>
        <v>17</v>
      </c>
      <c r="Q621" s="1">
        <f t="shared" si="2"/>
        <v>0</v>
      </c>
      <c r="X621" s="1">
        <v>37.0</v>
      </c>
      <c r="Y621" s="1">
        <v>43.0</v>
      </c>
      <c r="Z621" s="1">
        <v>27.0</v>
      </c>
      <c r="AA621">
        <f t="shared" si="3"/>
        <v>107</v>
      </c>
      <c r="AB621" s="1"/>
      <c r="AC621" s="1" t="s">
        <v>650</v>
      </c>
      <c r="AD621" s="2">
        <f t="shared" ref="AD621:AE621" si="623">(Y621-L621)/Y621</f>
        <v>1</v>
      </c>
      <c r="AE621" s="2">
        <f t="shared" si="623"/>
        <v>1</v>
      </c>
      <c r="AF621" s="2">
        <f t="shared" si="5"/>
        <v>1</v>
      </c>
    </row>
    <row r="622">
      <c r="A622" s="1" t="s">
        <v>651</v>
      </c>
      <c r="B622" s="1">
        <v>38.896456</v>
      </c>
      <c r="C622" s="1">
        <v>-77.104562</v>
      </c>
      <c r="D622" s="1" t="str">
        <f>vlookup(A622,'Copy of Geographic Info'!A$1:D$658,3,0)</f>
        <v/>
      </c>
      <c r="E622" s="1">
        <f>vlookup(A622,'When did stations become introd'!621:1622,23,0)</f>
        <v>17</v>
      </c>
      <c r="Q622" s="1">
        <f t="shared" si="2"/>
        <v>0</v>
      </c>
      <c r="X622" s="1">
        <v>34.0</v>
      </c>
      <c r="Y622" s="1">
        <v>99.0</v>
      </c>
      <c r="Z622" s="1">
        <v>112.0</v>
      </c>
      <c r="AA622">
        <f t="shared" si="3"/>
        <v>245</v>
      </c>
      <c r="AB622" s="1"/>
      <c r="AC622" s="1" t="s">
        <v>651</v>
      </c>
      <c r="AD622" s="2">
        <f t="shared" ref="AD622:AE622" si="624">(Y622-L622)/Y622</f>
        <v>1</v>
      </c>
      <c r="AE622" s="2">
        <f t="shared" si="624"/>
        <v>1</v>
      </c>
      <c r="AF622" s="2">
        <f t="shared" si="5"/>
        <v>1</v>
      </c>
    </row>
    <row r="623">
      <c r="A623" s="1" t="s">
        <v>652</v>
      </c>
      <c r="B623" s="1">
        <v>38.895377</v>
      </c>
      <c r="C623" s="1">
        <v>-77.09713</v>
      </c>
      <c r="D623" s="1" t="str">
        <f>vlookup(A623,'Copy of Geographic Info'!A$1:D$658,3,0)</f>
        <v/>
      </c>
      <c r="E623" s="1">
        <f>vlookup(A623,'When did stations become introd'!622:1623,23,0)</f>
        <v>17</v>
      </c>
      <c r="Q623" s="1">
        <f t="shared" si="2"/>
        <v>0</v>
      </c>
      <c r="X623" s="1">
        <v>34.0</v>
      </c>
      <c r="Y623" s="1">
        <v>73.0</v>
      </c>
      <c r="Z623" s="1">
        <v>68.0</v>
      </c>
      <c r="AA623">
        <f t="shared" si="3"/>
        <v>175</v>
      </c>
      <c r="AB623" s="1"/>
      <c r="AC623" s="1" t="s">
        <v>652</v>
      </c>
      <c r="AD623" s="2">
        <f t="shared" ref="AD623:AE623" si="625">(Y623-L623)/Y623</f>
        <v>1</v>
      </c>
      <c r="AE623" s="2">
        <f t="shared" si="625"/>
        <v>1</v>
      </c>
      <c r="AF623" s="2">
        <f t="shared" si="5"/>
        <v>1</v>
      </c>
    </row>
    <row r="624">
      <c r="A624" s="1" t="s">
        <v>653</v>
      </c>
      <c r="B624" s="1">
        <v>38.941496</v>
      </c>
      <c r="C624" s="1">
        <v>-77.366499</v>
      </c>
      <c r="D624" s="1" t="str">
        <f>vlookup(A624,'Copy of Geographic Info'!A$1:D$658,3,0)</f>
        <v/>
      </c>
      <c r="E624" s="1">
        <f>vlookup(A624,'When did stations become introd'!623:1624,23,0)</f>
        <v>17</v>
      </c>
      <c r="Q624" s="1">
        <f t="shared" si="2"/>
        <v>0</v>
      </c>
      <c r="X624" s="1">
        <v>22.0</v>
      </c>
      <c r="Y624" s="1">
        <v>75.0</v>
      </c>
      <c r="Z624" s="1">
        <v>47.0</v>
      </c>
      <c r="AA624">
        <f t="shared" si="3"/>
        <v>144</v>
      </c>
      <c r="AB624" s="1"/>
      <c r="AC624" s="1" t="s">
        <v>653</v>
      </c>
      <c r="AD624" s="2">
        <f t="shared" ref="AD624:AE624" si="626">(Y624-L624)/Y624</f>
        <v>1</v>
      </c>
      <c r="AE624" s="2">
        <f t="shared" si="626"/>
        <v>1</v>
      </c>
      <c r="AF624" s="2">
        <f t="shared" si="5"/>
        <v>1</v>
      </c>
    </row>
    <row r="625">
      <c r="A625" s="1" t="s">
        <v>654</v>
      </c>
      <c r="B625" s="1">
        <v>38.898301</v>
      </c>
      <c r="C625" s="1">
        <v>-77.118009</v>
      </c>
      <c r="D625" s="1" t="str">
        <f>vlookup(A625,'Copy of Geographic Info'!A$1:D$658,3,0)</f>
        <v/>
      </c>
      <c r="E625" s="1">
        <f>vlookup(A625,'When did stations become introd'!624:1625,23,0)</f>
        <v>17</v>
      </c>
      <c r="Q625" s="1">
        <f t="shared" si="2"/>
        <v>0</v>
      </c>
      <c r="X625" s="1">
        <v>18.0</v>
      </c>
      <c r="Y625" s="1">
        <v>99.0</v>
      </c>
      <c r="Z625" s="1">
        <v>96.0</v>
      </c>
      <c r="AA625">
        <f t="shared" si="3"/>
        <v>213</v>
      </c>
      <c r="AB625" s="1"/>
      <c r="AC625" s="1" t="s">
        <v>654</v>
      </c>
      <c r="AD625" s="2">
        <f t="shared" ref="AD625:AE625" si="627">(Y625-L625)/Y625</f>
        <v>1</v>
      </c>
      <c r="AE625" s="2">
        <f t="shared" si="627"/>
        <v>1</v>
      </c>
      <c r="AF625" s="2">
        <f t="shared" si="5"/>
        <v>1</v>
      </c>
    </row>
    <row r="626">
      <c r="A626" s="1" t="s">
        <v>655</v>
      </c>
      <c r="B626" s="1">
        <v>38.944013</v>
      </c>
      <c r="C626" s="1">
        <v>-77.353552</v>
      </c>
      <c r="D626" s="1" t="str">
        <f>vlookup(A626,'Copy of Geographic Info'!A$1:D$658,3,0)</f>
        <v/>
      </c>
      <c r="E626" s="1">
        <f>vlookup(A626,'When did stations become introd'!625:1626,23,0)</f>
        <v>17</v>
      </c>
      <c r="Q626" s="1">
        <f t="shared" si="2"/>
        <v>0</v>
      </c>
      <c r="X626" s="1">
        <v>15.0</v>
      </c>
      <c r="Y626" s="1">
        <v>23.0</v>
      </c>
      <c r="Z626" s="1">
        <v>42.0</v>
      </c>
      <c r="AA626">
        <f t="shared" si="3"/>
        <v>80</v>
      </c>
      <c r="AB626" s="1"/>
      <c r="AC626" s="1" t="s">
        <v>655</v>
      </c>
      <c r="AD626" s="2">
        <f t="shared" ref="AD626:AE626" si="628">(Y626-L626)/Y626</f>
        <v>1</v>
      </c>
      <c r="AE626" s="2">
        <f t="shared" si="628"/>
        <v>1</v>
      </c>
      <c r="AF626" s="2">
        <f t="shared" si="5"/>
        <v>1</v>
      </c>
    </row>
    <row r="627">
      <c r="A627" s="1" t="s">
        <v>656</v>
      </c>
      <c r="B627" s="1">
        <v>38.959025</v>
      </c>
      <c r="C627" s="1">
        <v>-77.339295</v>
      </c>
      <c r="D627" s="1" t="str">
        <f>vlookup(A627,'Copy of Geographic Info'!A$1:D$658,3,0)</f>
        <v/>
      </c>
      <c r="E627" s="1">
        <f>vlookup(A627,'When did stations become introd'!626:1627,23,0)</f>
        <v>17</v>
      </c>
      <c r="Q627" s="1">
        <f t="shared" si="2"/>
        <v>0</v>
      </c>
      <c r="X627" s="1">
        <v>15.0</v>
      </c>
      <c r="Y627" s="1">
        <v>18.0</v>
      </c>
      <c r="Z627" s="1">
        <v>19.0</v>
      </c>
      <c r="AA627">
        <f t="shared" si="3"/>
        <v>52</v>
      </c>
      <c r="AB627" s="1"/>
      <c r="AC627" s="1" t="s">
        <v>656</v>
      </c>
      <c r="AD627" s="2">
        <f t="shared" ref="AD627:AE627" si="629">(Y627-L627)/Y627</f>
        <v>1</v>
      </c>
      <c r="AE627" s="2">
        <f t="shared" si="629"/>
        <v>1</v>
      </c>
      <c r="AF627" s="2">
        <f t="shared" si="5"/>
        <v>1</v>
      </c>
    </row>
    <row r="628">
      <c r="A628" s="1" t="s">
        <v>657</v>
      </c>
      <c r="B628" s="1">
        <v>38.9433693333333</v>
      </c>
      <c r="C628" s="1">
        <v>-77.3624135</v>
      </c>
      <c r="D628" s="1" t="str">
        <f>vlookup(A628,'Copy of Geographic Info'!A$1:D$658,3,0)</f>
        <v/>
      </c>
      <c r="E628" s="1">
        <f>vlookup(A628,'When did stations become introd'!627:1628,23,0)</f>
        <v>17</v>
      </c>
      <c r="Q628" s="1">
        <f t="shared" si="2"/>
        <v>0</v>
      </c>
      <c r="X628" s="1">
        <v>14.0</v>
      </c>
      <c r="Y628" s="1">
        <v>20.0</v>
      </c>
      <c r="Z628" s="1">
        <v>10.0</v>
      </c>
      <c r="AA628">
        <f t="shared" si="3"/>
        <v>44</v>
      </c>
      <c r="AB628" s="1"/>
      <c r="AC628" s="1" t="s">
        <v>657</v>
      </c>
      <c r="AD628" s="2">
        <f t="shared" ref="AD628:AE628" si="630">(Y628-L628)/Y628</f>
        <v>1</v>
      </c>
      <c r="AE628" s="2">
        <f t="shared" si="630"/>
        <v>1</v>
      </c>
      <c r="AF628" s="2">
        <f t="shared" si="5"/>
        <v>1</v>
      </c>
    </row>
    <row r="629">
      <c r="A629" s="1" t="s">
        <v>658</v>
      </c>
      <c r="B629" s="1">
        <v>38.937146186007</v>
      </c>
      <c r="C629" s="1">
        <v>-77.3678684234619</v>
      </c>
      <c r="D629" s="1" t="str">
        <f>vlookup(A629,'Copy of Geographic Info'!A$1:D$658,3,0)</f>
        <v/>
      </c>
      <c r="E629" s="1">
        <f>vlookup(A629,'When did stations become introd'!628:1629,23,0)</f>
        <v>17</v>
      </c>
      <c r="Q629" s="1">
        <f t="shared" si="2"/>
        <v>0</v>
      </c>
      <c r="X629" s="1">
        <v>10.0</v>
      </c>
      <c r="Y629" s="1">
        <v>9.0</v>
      </c>
      <c r="Z629" s="1">
        <v>21.0</v>
      </c>
      <c r="AA629">
        <f t="shared" si="3"/>
        <v>40</v>
      </c>
      <c r="AB629" s="1"/>
      <c r="AC629" s="1" t="s">
        <v>658</v>
      </c>
      <c r="AD629" s="2">
        <f t="shared" ref="AD629:AE629" si="631">(Y629-L629)/Y629</f>
        <v>1</v>
      </c>
      <c r="AE629" s="2">
        <f t="shared" si="631"/>
        <v>1</v>
      </c>
      <c r="AF629" s="2">
        <f t="shared" si="5"/>
        <v>1</v>
      </c>
    </row>
    <row r="630">
      <c r="A630" s="1" t="s">
        <v>659</v>
      </c>
      <c r="B630" s="1">
        <v>38.963314</v>
      </c>
      <c r="C630" s="1">
        <v>-77.342546</v>
      </c>
      <c r="D630" s="1" t="str">
        <f>vlookup(A630,'Copy of Geographic Info'!A$1:D$658,3,0)</f>
        <v/>
      </c>
      <c r="E630" s="1">
        <f>vlookup(A630,'When did stations become introd'!629:1630,23,0)</f>
        <v>17</v>
      </c>
      <c r="Q630" s="1">
        <f t="shared" si="2"/>
        <v>0</v>
      </c>
      <c r="X630" s="1">
        <v>10.0</v>
      </c>
      <c r="Y630" s="1">
        <v>6.0</v>
      </c>
      <c r="Z630" s="1">
        <v>6.0</v>
      </c>
      <c r="AA630">
        <f t="shared" si="3"/>
        <v>22</v>
      </c>
      <c r="AB630" s="1"/>
      <c r="AC630" s="1" t="s">
        <v>659</v>
      </c>
      <c r="AD630" s="2">
        <f t="shared" ref="AD630:AE630" si="632">(Y630-L630)/Y630</f>
        <v>1</v>
      </c>
      <c r="AE630" s="2">
        <f t="shared" si="632"/>
        <v>1</v>
      </c>
      <c r="AF630" s="2">
        <f t="shared" si="5"/>
        <v>1</v>
      </c>
    </row>
    <row r="631">
      <c r="A631" s="1" t="s">
        <v>660</v>
      </c>
      <c r="B631" s="1">
        <v>38.894941</v>
      </c>
      <c r="C631" s="1">
        <v>-77.09169</v>
      </c>
      <c r="D631" s="1" t="str">
        <f>vlookup(A631,'Copy of Geographic Info'!A$1:D$658,3,0)</f>
        <v/>
      </c>
      <c r="E631" s="1">
        <f>vlookup(A631,'When did stations become introd'!630:1631,23,0)</f>
        <v>17</v>
      </c>
      <c r="Q631" s="1">
        <f t="shared" si="2"/>
        <v>0</v>
      </c>
      <c r="X631" s="1">
        <v>10.0</v>
      </c>
      <c r="Y631" s="1">
        <v>92.0</v>
      </c>
      <c r="Z631" s="1">
        <v>138.0</v>
      </c>
      <c r="AA631">
        <f t="shared" si="3"/>
        <v>240</v>
      </c>
      <c r="AB631" s="1"/>
      <c r="AC631" s="1" t="s">
        <v>660</v>
      </c>
      <c r="AD631" s="2">
        <f t="shared" ref="AD631:AE631" si="633">(Y631-L631)/Y631</f>
        <v>1</v>
      </c>
      <c r="AE631" s="2">
        <f t="shared" si="633"/>
        <v>1</v>
      </c>
      <c r="AF631" s="2">
        <f t="shared" si="5"/>
        <v>1</v>
      </c>
    </row>
    <row r="632">
      <c r="A632" s="1" t="s">
        <v>661</v>
      </c>
      <c r="B632" s="1">
        <v>38.970807</v>
      </c>
      <c r="C632" s="1">
        <v>-77.326761</v>
      </c>
      <c r="D632" s="1" t="str">
        <f>vlookup(A632,'Copy of Geographic Info'!A$1:D$658,3,0)</f>
        <v/>
      </c>
      <c r="E632" s="1">
        <f>vlookup(A632,'When did stations become introd'!631:1632,23,0)</f>
        <v>17</v>
      </c>
      <c r="Q632" s="1">
        <f t="shared" si="2"/>
        <v>0</v>
      </c>
      <c r="X632" s="1">
        <v>10.0</v>
      </c>
      <c r="Y632" s="1">
        <v>14.0</v>
      </c>
      <c r="Z632" s="1">
        <v>17.0</v>
      </c>
      <c r="AA632">
        <f t="shared" si="3"/>
        <v>41</v>
      </c>
      <c r="AB632" s="1"/>
      <c r="AC632" s="1" t="s">
        <v>661</v>
      </c>
      <c r="AD632" s="2">
        <f t="shared" ref="AD632:AE632" si="634">(Y632-L632)/Y632</f>
        <v>1</v>
      </c>
      <c r="AE632" s="2">
        <f t="shared" si="634"/>
        <v>1</v>
      </c>
      <c r="AF632" s="2">
        <f t="shared" si="5"/>
        <v>1</v>
      </c>
    </row>
    <row r="633">
      <c r="A633" s="1" t="s">
        <v>662</v>
      </c>
      <c r="B633" s="1">
        <v>38.966344</v>
      </c>
      <c r="C633" s="1">
        <v>-77.359341</v>
      </c>
      <c r="D633" s="1" t="str">
        <f>vlookup(A633,'Copy of Geographic Info'!A$1:D$658,3,0)</f>
        <v/>
      </c>
      <c r="E633" s="1">
        <f>vlookup(A633,'When did stations become introd'!632:1633,23,0)</f>
        <v>17</v>
      </c>
      <c r="Q633" s="1">
        <f t="shared" si="2"/>
        <v>0</v>
      </c>
      <c r="X633" s="1">
        <v>6.0</v>
      </c>
      <c r="Y633" s="1">
        <v>17.0</v>
      </c>
      <c r="Z633" s="1">
        <v>26.0</v>
      </c>
      <c r="AA633">
        <f t="shared" si="3"/>
        <v>49</v>
      </c>
      <c r="AB633" s="1"/>
      <c r="AC633" s="1" t="s">
        <v>662</v>
      </c>
      <c r="AD633" s="2">
        <f t="shared" ref="AD633:AE633" si="635">(Y633-L633)/Y633</f>
        <v>1</v>
      </c>
      <c r="AE633" s="2">
        <f t="shared" si="635"/>
        <v>1</v>
      </c>
      <c r="AF633" s="2">
        <f t="shared" si="5"/>
        <v>1</v>
      </c>
    </row>
    <row r="634">
      <c r="A634" s="1" t="s">
        <v>663</v>
      </c>
      <c r="B634" s="1">
        <v>38.895172</v>
      </c>
      <c r="C634" s="1">
        <v>-77.190275</v>
      </c>
      <c r="D634" s="1" t="str">
        <f>vlookup(A634,'Copy of Geographic Info'!A$1:D$658,3,0)</f>
        <v/>
      </c>
      <c r="E634" s="1">
        <f>vlookup(A634,'When did stations become introd'!633:1634,23,0)</f>
        <v>17</v>
      </c>
      <c r="Q634" s="1">
        <f t="shared" si="2"/>
        <v>0</v>
      </c>
      <c r="X634" s="1">
        <v>6.0</v>
      </c>
      <c r="Y634" s="1">
        <v>21.0</v>
      </c>
      <c r="Z634" s="1">
        <v>23.0</v>
      </c>
      <c r="AA634">
        <f t="shared" si="3"/>
        <v>50</v>
      </c>
      <c r="AB634" s="1"/>
      <c r="AC634" s="1" t="s">
        <v>663</v>
      </c>
      <c r="AD634" s="2">
        <f t="shared" ref="AD634:AE634" si="636">(Y634-L634)/Y634</f>
        <v>1</v>
      </c>
      <c r="AE634" s="2">
        <f t="shared" si="636"/>
        <v>1</v>
      </c>
      <c r="AF634" s="2">
        <f t="shared" si="5"/>
        <v>1</v>
      </c>
    </row>
    <row r="635">
      <c r="A635" s="1" t="s">
        <v>664</v>
      </c>
      <c r="B635" s="1">
        <v>38.9388591666666</v>
      </c>
      <c r="C635" s="1">
        <v>-77.3539486666666</v>
      </c>
      <c r="D635" s="1" t="str">
        <f>vlookup(A635,'Copy of Geographic Info'!A$1:D$658,3,0)</f>
        <v/>
      </c>
      <c r="E635" s="1">
        <f>vlookup(A635,'When did stations become introd'!634:1635,23,0)</f>
        <v>17</v>
      </c>
      <c r="Q635" s="1">
        <f t="shared" si="2"/>
        <v>0</v>
      </c>
      <c r="X635" s="1">
        <v>5.0</v>
      </c>
      <c r="Y635" s="1">
        <v>9.0</v>
      </c>
      <c r="Z635" s="1">
        <v>16.0</v>
      </c>
      <c r="AA635">
        <f t="shared" si="3"/>
        <v>30</v>
      </c>
      <c r="AB635" s="1"/>
      <c r="AC635" s="1" t="s">
        <v>664</v>
      </c>
      <c r="AD635" s="2">
        <f t="shared" ref="AD635:AE635" si="637">(Y635-L635)/Y635</f>
        <v>1</v>
      </c>
      <c r="AE635" s="2">
        <f t="shared" si="637"/>
        <v>1</v>
      </c>
      <c r="AF635" s="2">
        <f t="shared" si="5"/>
        <v>1</v>
      </c>
    </row>
    <row r="636">
      <c r="A636" s="1" t="s">
        <v>665</v>
      </c>
      <c r="B636" s="1">
        <v>38.965979</v>
      </c>
      <c r="C636" s="1">
        <v>-77.334359</v>
      </c>
      <c r="D636" s="1" t="str">
        <f>vlookup(A636,'Copy of Geographic Info'!A$1:D$658,3,0)</f>
        <v/>
      </c>
      <c r="E636" s="1">
        <f>vlookup(A636,'When did stations become introd'!635:1636,23,0)</f>
        <v>17</v>
      </c>
      <c r="Q636" s="1">
        <f t="shared" si="2"/>
        <v>0</v>
      </c>
      <c r="X636" s="1">
        <v>3.0</v>
      </c>
      <c r="Y636" s="1">
        <v>2.0</v>
      </c>
      <c r="Z636" s="1">
        <v>7.0</v>
      </c>
      <c r="AA636">
        <f t="shared" si="3"/>
        <v>12</v>
      </c>
      <c r="AB636" s="1"/>
      <c r="AC636" s="1" t="s">
        <v>665</v>
      </c>
      <c r="AD636" s="2">
        <f t="shared" ref="AD636:AE636" si="638">(Y636-L636)/Y636</f>
        <v>1</v>
      </c>
      <c r="AE636" s="2">
        <f t="shared" si="638"/>
        <v>1</v>
      </c>
      <c r="AF636" s="2">
        <f t="shared" si="5"/>
        <v>1</v>
      </c>
    </row>
    <row r="637">
      <c r="A637" s="1" t="s">
        <v>666</v>
      </c>
      <c r="B637" s="1">
        <v>38.9667</v>
      </c>
      <c r="C637" s="1">
        <v>-77.348487</v>
      </c>
      <c r="D637" s="1" t="str">
        <f>vlookup(A637,'Copy of Geographic Info'!A$1:D$658,3,0)</f>
        <v/>
      </c>
      <c r="E637" s="1">
        <f>vlookup(A637,'When did stations become introd'!636:1637,23,0)</f>
        <v>17</v>
      </c>
      <c r="Q637" s="1">
        <f t="shared" si="2"/>
        <v>0</v>
      </c>
      <c r="X637" s="1">
        <v>3.0</v>
      </c>
      <c r="Y637" s="1">
        <v>7.0</v>
      </c>
      <c r="Z637" s="1">
        <v>3.0</v>
      </c>
      <c r="AA637">
        <f t="shared" si="3"/>
        <v>13</v>
      </c>
      <c r="AB637" s="1"/>
      <c r="AC637" s="1" t="s">
        <v>666</v>
      </c>
      <c r="AD637" s="2">
        <f t="shared" ref="AD637:AE637" si="639">(Y637-L637)/Y637</f>
        <v>1</v>
      </c>
      <c r="AE637" s="2">
        <f t="shared" si="639"/>
        <v>1</v>
      </c>
      <c r="AF637" s="2">
        <f t="shared" si="5"/>
        <v>1</v>
      </c>
    </row>
    <row r="638">
      <c r="A638" s="1" t="s">
        <v>667</v>
      </c>
      <c r="B638" s="1">
        <v>38.933923</v>
      </c>
      <c r="C638" s="1">
        <v>-77.331653</v>
      </c>
      <c r="D638" s="1" t="str">
        <f>vlookup(A638,'Copy of Geographic Info'!A$1:D$658,3,0)</f>
        <v/>
      </c>
      <c r="E638" s="1">
        <f>vlookup(A638,'When did stations become introd'!637:1638,23,0)</f>
        <v>17</v>
      </c>
      <c r="Q638" s="1">
        <f t="shared" si="2"/>
        <v>0</v>
      </c>
      <c r="X638" s="1">
        <v>2.0</v>
      </c>
      <c r="Y638" s="1">
        <v>12.0</v>
      </c>
      <c r="Z638" s="1">
        <v>38.0</v>
      </c>
      <c r="AA638">
        <f t="shared" si="3"/>
        <v>52</v>
      </c>
      <c r="AB638" s="1"/>
      <c r="AC638" s="1" t="s">
        <v>667</v>
      </c>
      <c r="AD638" s="2">
        <f t="shared" ref="AD638:AE638" si="640">(Y638-L638)/Y638</f>
        <v>1</v>
      </c>
      <c r="AE638" s="2">
        <f t="shared" si="640"/>
        <v>1</v>
      </c>
      <c r="AF638" s="2">
        <f t="shared" si="5"/>
        <v>1</v>
      </c>
    </row>
    <row r="639">
      <c r="A639" s="1" t="s">
        <v>668</v>
      </c>
      <c r="B639" s="1">
        <v>38.9784998333333</v>
      </c>
      <c r="C639" s="1">
        <v>-77.3534473333333</v>
      </c>
      <c r="D639" s="1" t="str">
        <f>vlookup(A639,'Copy of Geographic Info'!A$1:D$658,3,0)</f>
        <v/>
      </c>
      <c r="E639" s="1">
        <f>vlookup(A639,'When did stations become introd'!638:1639,23,0)</f>
        <v>17</v>
      </c>
      <c r="Q639" s="1">
        <f t="shared" si="2"/>
        <v>0</v>
      </c>
      <c r="X639" s="1">
        <v>2.0</v>
      </c>
      <c r="Y639" s="1">
        <v>27.0</v>
      </c>
      <c r="Z639" s="1">
        <v>43.0</v>
      </c>
      <c r="AA639">
        <f t="shared" si="3"/>
        <v>72</v>
      </c>
      <c r="AB639" s="1"/>
      <c r="AC639" s="1" t="s">
        <v>668</v>
      </c>
      <c r="AD639" s="2">
        <f t="shared" ref="AD639:AE639" si="641">(Y639-L639)/Y639</f>
        <v>1</v>
      </c>
      <c r="AE639" s="2">
        <f t="shared" si="641"/>
        <v>1</v>
      </c>
      <c r="AF639" s="2">
        <f t="shared" si="5"/>
        <v>1</v>
      </c>
    </row>
    <row r="640">
      <c r="A640" s="1" t="s">
        <v>669</v>
      </c>
      <c r="B640" s="1">
        <v>38.93051</v>
      </c>
      <c r="C640" s="1">
        <v>-77.345874</v>
      </c>
      <c r="D640" s="1" t="str">
        <f>vlookup(A640,'Copy of Geographic Info'!A$1:D$658,3,0)</f>
        <v/>
      </c>
      <c r="E640" s="1">
        <f>vlookup(A640,'When did stations become introd'!639:1640,23,0)</f>
        <v>17</v>
      </c>
      <c r="Q640" s="1">
        <f t="shared" si="2"/>
        <v>0</v>
      </c>
      <c r="X640" s="1">
        <v>1.0</v>
      </c>
      <c r="Y640" s="1">
        <v>15.0</v>
      </c>
      <c r="Z640" s="1">
        <v>10.0</v>
      </c>
      <c r="AA640">
        <f t="shared" si="3"/>
        <v>26</v>
      </c>
      <c r="AB640" s="1"/>
      <c r="AC640" s="1" t="s">
        <v>669</v>
      </c>
      <c r="AD640" s="2">
        <f t="shared" ref="AD640:AE640" si="642">(Y640-L640)/Y640</f>
        <v>1</v>
      </c>
      <c r="AE640" s="2">
        <f t="shared" si="642"/>
        <v>1</v>
      </c>
      <c r="AF640" s="2">
        <f t="shared" si="5"/>
        <v>1</v>
      </c>
    </row>
    <row r="641">
      <c r="A641" s="1" t="s">
        <v>670</v>
      </c>
      <c r="B641" s="1">
        <v>38.8743</v>
      </c>
      <c r="C641" s="1">
        <v>-77.0057</v>
      </c>
      <c r="D641" s="1" t="str">
        <f>vlookup(A641,'Copy of Geographic Info'!A$1:D$658,3,0)</f>
        <v>Near Southeast, Navy Yard</v>
      </c>
      <c r="E641" s="1">
        <f>vlookup(A641,'When did stations become introd'!640:1641,23,0)</f>
        <v>18</v>
      </c>
      <c r="Q641" s="1">
        <f t="shared" si="2"/>
        <v>0</v>
      </c>
      <c r="Y641" s="1">
        <v>602.0</v>
      </c>
      <c r="Z641" s="1">
        <v>1021.0</v>
      </c>
      <c r="AA641">
        <f t="shared" si="3"/>
        <v>1623</v>
      </c>
      <c r="AB641" s="1"/>
      <c r="AC641" s="1" t="s">
        <v>670</v>
      </c>
      <c r="AD641" s="2">
        <f t="shared" ref="AD641:AE641" si="643">(Y641-L641)/Y641</f>
        <v>1</v>
      </c>
      <c r="AE641" s="2">
        <f t="shared" si="643"/>
        <v>1</v>
      </c>
      <c r="AF641" s="2">
        <f t="shared" si="5"/>
        <v>1</v>
      </c>
    </row>
    <row r="642">
      <c r="A642" s="1" t="s">
        <v>671</v>
      </c>
      <c r="B642" s="1">
        <v>38.92333</v>
      </c>
      <c r="C642" s="1">
        <v>-77.0352</v>
      </c>
      <c r="D642" s="1" t="str">
        <f>vlookup(A642,'Copy of Geographic Info'!A$1:D$658,3,0)</f>
        <v>Columbia Heights, Mt. Pleasant, Pleasant Plains, Park View</v>
      </c>
      <c r="E642" s="1">
        <f>vlookup(A642,'When did stations become introd'!641:1642,23,0)</f>
        <v>18</v>
      </c>
      <c r="Q642" s="1">
        <f t="shared" si="2"/>
        <v>0</v>
      </c>
      <c r="Y642" s="1">
        <v>569.0</v>
      </c>
      <c r="Z642" s="1">
        <v>789.0</v>
      </c>
      <c r="AA642">
        <f t="shared" si="3"/>
        <v>1358</v>
      </c>
      <c r="AB642" s="1"/>
      <c r="AC642" s="1" t="s">
        <v>671</v>
      </c>
      <c r="AD642" s="2">
        <f t="shared" ref="AD642:AE642" si="644">(Y642-L642)/Y642</f>
        <v>1</v>
      </c>
      <c r="AE642" s="2">
        <f t="shared" si="644"/>
        <v>1</v>
      </c>
      <c r="AF642" s="2">
        <f t="shared" si="5"/>
        <v>1</v>
      </c>
    </row>
    <row r="643">
      <c r="A643" s="1" t="s">
        <v>672</v>
      </c>
      <c r="B643" s="1">
        <v>38.8946</v>
      </c>
      <c r="C643" s="1">
        <v>-77.072305</v>
      </c>
      <c r="D643" s="1" t="str">
        <f>vlookup(A643,'Copy of Geographic Info'!A$1:D$658,3,0)</f>
        <v/>
      </c>
      <c r="E643" s="1">
        <f>vlookup(A643,'When did stations become introd'!642:1643,23,0)</f>
        <v>18</v>
      </c>
      <c r="Q643" s="1">
        <f t="shared" si="2"/>
        <v>0</v>
      </c>
      <c r="Y643" s="1">
        <v>91.0</v>
      </c>
      <c r="Z643" s="1">
        <v>209.0</v>
      </c>
      <c r="AA643">
        <f t="shared" si="3"/>
        <v>300</v>
      </c>
      <c r="AB643" s="1"/>
      <c r="AC643" s="1" t="s">
        <v>672</v>
      </c>
      <c r="AD643" s="2">
        <f t="shared" ref="AD643:AE643" si="645">(Y643-L643)/Y643</f>
        <v>1</v>
      </c>
      <c r="AE643" s="2">
        <f t="shared" si="645"/>
        <v>1</v>
      </c>
      <c r="AF643" s="2">
        <f t="shared" si="5"/>
        <v>1</v>
      </c>
    </row>
    <row r="644">
      <c r="A644" s="1" t="s">
        <v>673</v>
      </c>
      <c r="B644" s="1">
        <v>38.863556</v>
      </c>
      <c r="C644" s="1">
        <v>-77.077201</v>
      </c>
      <c r="D644" s="1" t="str">
        <f>vlookup(A644,'Copy of Geographic Info'!A$1:D$658,3,0)</f>
        <v/>
      </c>
      <c r="E644" s="1">
        <f>vlookup(A644,'When did stations become introd'!643:1644,23,0)</f>
        <v>18</v>
      </c>
      <c r="Q644" s="1">
        <f t="shared" si="2"/>
        <v>0</v>
      </c>
      <c r="Y644" s="1">
        <v>74.0</v>
      </c>
      <c r="Z644" s="1">
        <v>86.0</v>
      </c>
      <c r="AA644">
        <f t="shared" si="3"/>
        <v>160</v>
      </c>
      <c r="AB644" s="1"/>
      <c r="AC644" s="1" t="s">
        <v>673</v>
      </c>
      <c r="AD644" s="2">
        <f t="shared" ref="AD644:AE644" si="646">(Y644-L644)/Y644</f>
        <v>1</v>
      </c>
      <c r="AE644" s="2">
        <f t="shared" si="646"/>
        <v>1</v>
      </c>
      <c r="AF644" s="2">
        <f t="shared" si="5"/>
        <v>1</v>
      </c>
    </row>
    <row r="645">
      <c r="A645" s="1" t="s">
        <v>674</v>
      </c>
      <c r="B645" s="1">
        <v>38.8705610456617</v>
      </c>
      <c r="C645" s="1">
        <v>-77.0440949499607</v>
      </c>
      <c r="D645" s="1" t="str">
        <f>vlookup(A645,'Copy of Geographic Info'!A$1:D$658,3,0)</f>
        <v/>
      </c>
      <c r="E645" s="1">
        <f>vlookup(A645,'When did stations become introd'!644:1645,23,0)</f>
        <v>18</v>
      </c>
      <c r="Q645" s="1">
        <f t="shared" si="2"/>
        <v>0</v>
      </c>
      <c r="Y645" s="1">
        <v>45.0</v>
      </c>
      <c r="Z645" s="1">
        <v>61.0</v>
      </c>
      <c r="AA645">
        <f t="shared" si="3"/>
        <v>106</v>
      </c>
      <c r="AB645" s="1"/>
      <c r="AC645" s="1" t="s">
        <v>674</v>
      </c>
      <c r="AD645" s="2">
        <f t="shared" ref="AD645:AE645" si="647">(Y645-L645)/Y645</f>
        <v>1</v>
      </c>
      <c r="AE645" s="2">
        <f t="shared" si="647"/>
        <v>1</v>
      </c>
      <c r="AF645" s="2">
        <f t="shared" si="5"/>
        <v>1</v>
      </c>
    </row>
    <row r="646">
      <c r="A646" s="1" t="s">
        <v>675</v>
      </c>
      <c r="B646" s="1">
        <v>38.8593056199823</v>
      </c>
      <c r="C646" s="1">
        <v>-77.1020185947418</v>
      </c>
      <c r="D646" s="1" t="str">
        <f>vlookup(A646,'Copy of Geographic Info'!A$1:D$658,3,0)</f>
        <v/>
      </c>
      <c r="E646" s="1">
        <f>vlookup(A646,'When did stations become introd'!645:1646,23,0)</f>
        <v>18</v>
      </c>
      <c r="Q646" s="1">
        <f t="shared" si="2"/>
        <v>0</v>
      </c>
      <c r="Y646" s="1">
        <v>43.0</v>
      </c>
      <c r="Z646" s="1">
        <v>54.0</v>
      </c>
      <c r="AA646">
        <f t="shared" si="3"/>
        <v>97</v>
      </c>
      <c r="AB646" s="1"/>
      <c r="AC646" s="1" t="s">
        <v>675</v>
      </c>
      <c r="AD646" s="2">
        <f t="shared" ref="AD646:AE646" si="648">(Y646-L646)/Y646</f>
        <v>1</v>
      </c>
      <c r="AE646" s="2">
        <f t="shared" si="648"/>
        <v>1</v>
      </c>
      <c r="AF646" s="2">
        <f t="shared" si="5"/>
        <v>1</v>
      </c>
    </row>
    <row r="647">
      <c r="A647" s="1" t="s">
        <v>676</v>
      </c>
      <c r="B647" s="1">
        <v>38.8406655</v>
      </c>
      <c r="C647" s="1">
        <v>-77.0888708333333</v>
      </c>
      <c r="D647" s="1" t="str">
        <f>vlookup(A647,'Copy of Geographic Info'!A$1:D$658,3,0)</f>
        <v/>
      </c>
      <c r="E647" s="1">
        <f>vlookup(A647,'When did stations become introd'!646:1647,23,0)</f>
        <v>18</v>
      </c>
      <c r="Q647" s="1">
        <f t="shared" si="2"/>
        <v>0</v>
      </c>
      <c r="Y647" s="1">
        <v>24.0</v>
      </c>
      <c r="Z647" s="1">
        <v>65.0</v>
      </c>
      <c r="AA647">
        <f t="shared" si="3"/>
        <v>89</v>
      </c>
      <c r="AB647" s="1"/>
      <c r="AC647" s="1" t="s">
        <v>676</v>
      </c>
      <c r="AD647" s="2">
        <f t="shared" ref="AD647:AE647" si="649">(Y647-L647)/Y647</f>
        <v>1</v>
      </c>
      <c r="AE647" s="2">
        <f t="shared" si="649"/>
        <v>1</v>
      </c>
      <c r="AF647" s="2">
        <f t="shared" si="5"/>
        <v>1</v>
      </c>
    </row>
    <row r="648">
      <c r="A648" s="1" t="s">
        <v>677</v>
      </c>
      <c r="B648" s="1">
        <v>38.853124</v>
      </c>
      <c r="C648" s="1">
        <v>-77.005174</v>
      </c>
      <c r="D648" s="1" t="str">
        <f>vlookup(A648,'Copy of Geographic Info'!A$1:D$658,3,0)</f>
        <v>Saint Elizabeths</v>
      </c>
      <c r="E648" s="1">
        <f>vlookup(A648,'When did stations become introd'!647:1648,23,0)</f>
        <v>18</v>
      </c>
      <c r="Q648" s="1">
        <f t="shared" si="2"/>
        <v>0</v>
      </c>
      <c r="Y648" s="1">
        <v>24.0</v>
      </c>
      <c r="Z648" s="1">
        <v>37.0</v>
      </c>
      <c r="AA648">
        <f t="shared" si="3"/>
        <v>61</v>
      </c>
      <c r="AB648" s="1"/>
      <c r="AC648" s="1" t="s">
        <v>677</v>
      </c>
      <c r="AD648" s="2">
        <f t="shared" ref="AD648:AE648" si="650">(Y648-L648)/Y648</f>
        <v>1</v>
      </c>
      <c r="AE648" s="2">
        <f t="shared" si="650"/>
        <v>1</v>
      </c>
      <c r="AF648" s="2">
        <f t="shared" si="5"/>
        <v>1</v>
      </c>
    </row>
    <row r="649">
      <c r="A649" s="1" t="s">
        <v>678</v>
      </c>
      <c r="B649" s="1">
        <v>38.9224036411544</v>
      </c>
      <c r="C649" s="1">
        <v>-76.9960230588913</v>
      </c>
      <c r="D649" s="1" t="str">
        <f>vlookup(A649,'Copy of Geographic Info'!A$1:D$658,3,0)</f>
        <v>Edgewood, Bloomingdale, Truxton Circle, Eckington</v>
      </c>
      <c r="E649" s="1">
        <f>vlookup(A649,'When did stations become introd'!648:1649,23,0)</f>
        <v>18</v>
      </c>
      <c r="Q649" s="1">
        <f t="shared" si="2"/>
        <v>0</v>
      </c>
      <c r="Y649" s="1">
        <v>7.0</v>
      </c>
      <c r="Z649" s="1">
        <v>589.0</v>
      </c>
      <c r="AA649">
        <f t="shared" si="3"/>
        <v>596</v>
      </c>
      <c r="AB649" s="1"/>
      <c r="AC649" s="1" t="s">
        <v>678</v>
      </c>
      <c r="AD649" s="2">
        <f t="shared" ref="AD649:AE649" si="651">(Y649-L649)/Y649</f>
        <v>1</v>
      </c>
      <c r="AE649" s="2">
        <f t="shared" si="651"/>
        <v>1</v>
      </c>
      <c r="AF649" s="2">
        <f t="shared" si="5"/>
        <v>1</v>
      </c>
    </row>
    <row r="650">
      <c r="A650" s="1" t="s">
        <v>679</v>
      </c>
      <c r="B650" s="1">
        <v>38.857049</v>
      </c>
      <c r="C650" s="1">
        <v>-77.116339</v>
      </c>
      <c r="D650" s="1" t="str">
        <f>vlookup(A650,'Copy of Geographic Info'!A$1:D$658,3,0)</f>
        <v/>
      </c>
      <c r="E650" s="1">
        <f>vlookup(A650,'When did stations become introd'!649:1650,23,0)</f>
        <v>18</v>
      </c>
      <c r="Q650" s="1">
        <f t="shared" si="2"/>
        <v>0</v>
      </c>
      <c r="Y650" s="1">
        <v>3.0</v>
      </c>
      <c r="Z650" s="1">
        <v>24.0</v>
      </c>
      <c r="AA650">
        <f t="shared" si="3"/>
        <v>27</v>
      </c>
      <c r="AB650" s="1"/>
      <c r="AC650" s="1" t="s">
        <v>679</v>
      </c>
      <c r="AD650" s="2">
        <f t="shared" ref="AD650:AE650" si="652">(Y650-L650)/Y650</f>
        <v>1</v>
      </c>
      <c r="AE650" s="2">
        <f t="shared" si="652"/>
        <v>1</v>
      </c>
      <c r="AF650" s="2">
        <f t="shared" si="5"/>
        <v>1</v>
      </c>
    </row>
    <row r="651">
      <c r="A651" s="1" t="s">
        <v>680</v>
      </c>
      <c r="B651" s="1">
        <v>38.8705610456617</v>
      </c>
      <c r="C651" s="1">
        <v>-77.0440949499607</v>
      </c>
      <c r="D651" s="1" t="str">
        <f>vlookup(A651,'Copy of Geographic Info'!A$1:D$658,3,0)</f>
        <v/>
      </c>
      <c r="E651" s="1">
        <f>vlookup(A651,'When did stations become introd'!650:1651,23,0)</f>
        <v>19</v>
      </c>
      <c r="Q651" s="1">
        <f t="shared" si="2"/>
        <v>0</v>
      </c>
      <c r="Z651" s="1">
        <v>86.0</v>
      </c>
      <c r="AA651">
        <f t="shared" si="3"/>
        <v>86</v>
      </c>
      <c r="AB651" s="1"/>
      <c r="AC651" s="1" t="s">
        <v>680</v>
      </c>
      <c r="AD651" s="2" t="str">
        <f t="shared" ref="AD651:AE651" si="653">(Y651-L651)/Y651</f>
        <v>#DIV/0!</v>
      </c>
      <c r="AE651" s="2">
        <f t="shared" si="653"/>
        <v>1</v>
      </c>
      <c r="AF651" s="2" t="str">
        <f t="shared" si="5"/>
        <v>#DIV/0!</v>
      </c>
    </row>
    <row r="652">
      <c r="A652" s="1" t="s">
        <v>681</v>
      </c>
      <c r="B652" s="1">
        <v>38.8955086593131</v>
      </c>
      <c r="C652" s="1">
        <v>-77.0379245281219</v>
      </c>
      <c r="D652" s="1" t="str">
        <f>vlookup(A652,'Copy of Geographic Info'!A$1:D$658,3,0)</f>
        <v>National Mall, Potomac River</v>
      </c>
      <c r="E652" s="1">
        <f>vlookup(A652,'When did stations become introd'!651:1652,23,0)</f>
        <v>19</v>
      </c>
      <c r="Q652" s="1">
        <f t="shared" si="2"/>
        <v>0</v>
      </c>
      <c r="Z652" s="1">
        <v>25.0</v>
      </c>
      <c r="AA652">
        <f t="shared" si="3"/>
        <v>25</v>
      </c>
      <c r="AB652" s="1"/>
      <c r="AC652" s="1" t="s">
        <v>681</v>
      </c>
      <c r="AD652" s="2" t="str">
        <f t="shared" ref="AD652:AE652" si="654">(Y652-L652)/Y652</f>
        <v>#DIV/0!</v>
      </c>
      <c r="AE652" s="2">
        <f t="shared" si="654"/>
        <v>1</v>
      </c>
      <c r="AF652" s="2" t="str">
        <f t="shared" si="5"/>
        <v>#DIV/0!</v>
      </c>
    </row>
    <row r="653">
      <c r="A653" s="1" t="s">
        <v>682</v>
      </c>
      <c r="B653" s="1">
        <v>38.966848</v>
      </c>
      <c r="C653" s="1">
        <v>-77.329282</v>
      </c>
      <c r="D653" s="1" t="str">
        <f>vlookup(A653,'Copy of Geographic Info'!A$1:D$658,3,0)</f>
        <v/>
      </c>
      <c r="E653" s="1">
        <f>vlookup(A653,'When did stations become introd'!652:1653,23,0)</f>
        <v>19</v>
      </c>
      <c r="Q653" s="1">
        <f t="shared" si="2"/>
        <v>0</v>
      </c>
      <c r="Z653" s="1">
        <v>18.0</v>
      </c>
      <c r="AA653">
        <f t="shared" si="3"/>
        <v>18</v>
      </c>
      <c r="AB653" s="1"/>
      <c r="AC653" s="1" t="s">
        <v>682</v>
      </c>
      <c r="AD653" s="2" t="str">
        <f t="shared" ref="AD653:AE653" si="655">(Y653-L653)/Y653</f>
        <v>#DIV/0!</v>
      </c>
      <c r="AE653" s="2">
        <f t="shared" si="655"/>
        <v>1</v>
      </c>
      <c r="AF653" s="2" t="str">
        <f t="shared" si="5"/>
        <v>#DIV/0!</v>
      </c>
    </row>
    <row r="654">
      <c r="A654" s="1" t="s">
        <v>683</v>
      </c>
      <c r="B654" s="1">
        <v>38.983199</v>
      </c>
      <c r="C654" s="1">
        <v>-77.341823</v>
      </c>
      <c r="D654" s="1" t="str">
        <f>vlookup(A654,'Copy of Geographic Info'!A$1:D$658,3,0)</f>
        <v/>
      </c>
      <c r="E654" s="1">
        <f>vlookup(A654,'When did stations become introd'!653:1654,23,0)</f>
        <v>19</v>
      </c>
      <c r="Q654" s="1">
        <f t="shared" si="2"/>
        <v>0</v>
      </c>
      <c r="Z654" s="1">
        <v>9.0</v>
      </c>
      <c r="AA654">
        <f t="shared" si="3"/>
        <v>9</v>
      </c>
      <c r="AB654" s="1"/>
      <c r="AC654" s="1" t="s">
        <v>683</v>
      </c>
      <c r="AD654" s="2" t="str">
        <f t="shared" ref="AD654:AE654" si="656">(Y654-L654)/Y654</f>
        <v>#DIV/0!</v>
      </c>
      <c r="AE654" s="2">
        <f t="shared" si="656"/>
        <v>1</v>
      </c>
      <c r="AF654" s="2" t="str">
        <f t="shared" si="5"/>
        <v>#DIV/0!</v>
      </c>
    </row>
    <row r="655">
      <c r="A655" s="1" t="s">
        <v>684</v>
      </c>
      <c r="B655" s="1">
        <v>38.878601</v>
      </c>
      <c r="C655" s="1">
        <v>-77.222808</v>
      </c>
      <c r="D655" s="1" t="str">
        <f>vlookup(A655,'Copy of Geographic Info'!A$1:D$658,3,0)</f>
        <v/>
      </c>
      <c r="E655" s="1">
        <f>vlookup(A655,'When did stations become introd'!654:1655,23,0)</f>
        <v>19</v>
      </c>
      <c r="Q655" s="1">
        <f t="shared" si="2"/>
        <v>0</v>
      </c>
      <c r="Z655" s="1">
        <v>8.0</v>
      </c>
      <c r="AA655">
        <f t="shared" si="3"/>
        <v>8</v>
      </c>
      <c r="AB655" s="1"/>
      <c r="AC655" s="1" t="s">
        <v>684</v>
      </c>
      <c r="AD655" s="2" t="str">
        <f t="shared" ref="AD655:AE655" si="657">(Y655-L655)/Y655</f>
        <v>#DIV/0!</v>
      </c>
      <c r="AE655" s="2">
        <f t="shared" si="657"/>
        <v>1</v>
      </c>
      <c r="AF655" s="2" t="str">
        <f t="shared" si="5"/>
        <v>#DIV/0!</v>
      </c>
    </row>
    <row r="656">
      <c r="A656" s="1" t="s">
        <v>685</v>
      </c>
      <c r="B656" s="1">
        <v>38.88715</v>
      </c>
      <c r="C656" s="1">
        <v>-77.16212</v>
      </c>
      <c r="D656" s="1" t="str">
        <f>vlookup(A656,'Copy of Geographic Info'!A$1:D$658,3,0)</f>
        <v/>
      </c>
      <c r="E656" s="1">
        <f>vlookup(A656,'When did stations become introd'!655:1656,23,0)</f>
        <v>19</v>
      </c>
      <c r="Q656" s="1">
        <f t="shared" si="2"/>
        <v>0</v>
      </c>
      <c r="Z656" s="1">
        <v>2.0</v>
      </c>
      <c r="AA656">
        <f t="shared" si="3"/>
        <v>2</v>
      </c>
      <c r="AB656" s="1"/>
      <c r="AC656" s="1" t="s">
        <v>685</v>
      </c>
      <c r="AD656" s="2" t="str">
        <f t="shared" ref="AD656:AE656" si="658">(Y656-L656)/Y656</f>
        <v>#DIV/0!</v>
      </c>
      <c r="AE656" s="2">
        <f t="shared" si="658"/>
        <v>1</v>
      </c>
      <c r="AF656" s="2" t="str">
        <f t="shared" si="5"/>
        <v>#DIV/0!</v>
      </c>
    </row>
  </sheetData>
  <autoFilter ref="$A$1:$AC$96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3</v>
      </c>
      <c r="B1" t="s">
        <v>729</v>
      </c>
      <c r="C1" t="s">
        <v>730</v>
      </c>
      <c r="D1" s="1" t="s">
        <v>731</v>
      </c>
      <c r="F1" t="s">
        <v>3</v>
      </c>
      <c r="G1" t="s">
        <v>729</v>
      </c>
      <c r="H1" t="s">
        <v>730</v>
      </c>
      <c r="I1" s="1" t="s">
        <v>731</v>
      </c>
      <c r="K1" t="s">
        <v>3</v>
      </c>
      <c r="L1" s="2" t="s">
        <v>729</v>
      </c>
      <c r="M1" s="2" t="s">
        <v>730</v>
      </c>
      <c r="N1" s="3" t="s">
        <v>731</v>
      </c>
      <c r="P1" t="s">
        <v>3</v>
      </c>
      <c r="Q1" s="2" t="s">
        <v>729</v>
      </c>
      <c r="R1" s="2" t="s">
        <v>730</v>
      </c>
      <c r="S1" s="3" t="s">
        <v>731</v>
      </c>
      <c r="U1" t="s">
        <v>3</v>
      </c>
      <c r="V1" s="2" t="s">
        <v>729</v>
      </c>
      <c r="W1" s="2" t="s">
        <v>730</v>
      </c>
      <c r="X1" s="3" t="s">
        <v>731</v>
      </c>
    </row>
    <row r="2">
      <c r="A2" s="1" t="s">
        <v>732</v>
      </c>
      <c r="B2">
        <v>275301.0</v>
      </c>
      <c r="C2">
        <v>217837.0</v>
      </c>
      <c r="D2">
        <f t="shared" ref="D2:D41" si="2">sum(B2:C2)</f>
        <v>493138</v>
      </c>
      <c r="F2" s="1" t="s">
        <v>732</v>
      </c>
      <c r="G2" s="2">
        <f t="shared" ref="G2:I2" si="1">B2/B$41</f>
        <v>0.1388588497</v>
      </c>
      <c r="H2" s="2">
        <f t="shared" si="1"/>
        <v>0.1204506234</v>
      </c>
      <c r="I2" s="2">
        <f t="shared" si="1"/>
        <v>0.1300773678</v>
      </c>
      <c r="K2" t="s">
        <v>728</v>
      </c>
      <c r="L2" s="2">
        <v>1.0</v>
      </c>
      <c r="M2" s="2">
        <v>1.0</v>
      </c>
      <c r="N2" s="2">
        <v>1.0</v>
      </c>
      <c r="Q2" s="2"/>
      <c r="R2" s="2"/>
      <c r="S2" s="2"/>
    </row>
    <row r="3">
      <c r="A3" t="s">
        <v>690</v>
      </c>
      <c r="B3">
        <v>34580.0</v>
      </c>
      <c r="C3">
        <v>28566.0</v>
      </c>
      <c r="D3">
        <f t="shared" si="2"/>
        <v>63146</v>
      </c>
      <c r="F3" t="s">
        <v>690</v>
      </c>
      <c r="G3" s="2">
        <f t="shared" ref="G3:I3" si="3">B3/B$41</f>
        <v>0.01744177836</v>
      </c>
      <c r="H3" s="2">
        <f t="shared" si="3"/>
        <v>0.01579526208</v>
      </c>
      <c r="I3" s="2">
        <f t="shared" si="3"/>
        <v>0.0166563223</v>
      </c>
      <c r="K3" s="4" t="s">
        <v>732</v>
      </c>
      <c r="L3" s="2">
        <v>0.13885884971017798</v>
      </c>
      <c r="M3" s="2">
        <v>0.12045062335604255</v>
      </c>
      <c r="N3" s="2">
        <v>0.1300773677809129</v>
      </c>
      <c r="P3" s="1" t="s">
        <v>733</v>
      </c>
      <c r="Q3" s="2">
        <v>0.13885884971017798</v>
      </c>
      <c r="R3" s="2">
        <v>0.12045062335604255</v>
      </c>
      <c r="S3" s="2">
        <v>0.1300773677809129</v>
      </c>
      <c r="U3" t="s">
        <v>700</v>
      </c>
      <c r="V3" s="2">
        <v>0.11884530792862394</v>
      </c>
      <c r="W3" s="2">
        <v>0.12126637664395101</v>
      </c>
      <c r="X3" s="2">
        <v>0.12001303830380763</v>
      </c>
    </row>
    <row r="4">
      <c r="A4" t="s">
        <v>691</v>
      </c>
      <c r="B4">
        <v>12451.0</v>
      </c>
      <c r="C4">
        <v>8823.0</v>
      </c>
      <c r="D4">
        <f t="shared" si="2"/>
        <v>21274</v>
      </c>
      <c r="F4" t="s">
        <v>691</v>
      </c>
      <c r="G4" s="2">
        <f t="shared" ref="G4:I4" si="4">B4/B$41</f>
        <v>0.006280149864</v>
      </c>
      <c r="H4" s="2">
        <f t="shared" si="4"/>
        <v>0.004878582839</v>
      </c>
      <c r="I4" s="2">
        <f t="shared" si="4"/>
        <v>0.005611544684</v>
      </c>
      <c r="K4" t="s">
        <v>700</v>
      </c>
      <c r="L4" s="2">
        <v>0.10234258517620332</v>
      </c>
      <c r="M4" s="2">
        <v>0.10665976598505848</v>
      </c>
      <c r="N4" s="2">
        <v>0.10440205818185846</v>
      </c>
      <c r="P4" s="1" t="s">
        <v>734</v>
      </c>
      <c r="Q4" s="2">
        <v>0.8611411502898221</v>
      </c>
      <c r="R4" s="2">
        <v>0.8795493766439575</v>
      </c>
      <c r="S4" s="2">
        <v>0.8699226322190872</v>
      </c>
      <c r="U4" t="s">
        <v>713</v>
      </c>
      <c r="V4" s="2">
        <v>0.10790812366931316</v>
      </c>
      <c r="W4" s="2">
        <v>0.11558138657680991</v>
      </c>
      <c r="X4" s="2">
        <v>0.11160909345886491</v>
      </c>
    </row>
    <row r="5">
      <c r="A5" t="s">
        <v>692</v>
      </c>
      <c r="B5">
        <v>90417.0</v>
      </c>
      <c r="C5">
        <v>92473.0</v>
      </c>
      <c r="D5">
        <f t="shared" si="2"/>
        <v>182890</v>
      </c>
      <c r="F5" t="s">
        <v>692</v>
      </c>
      <c r="G5" s="2">
        <f t="shared" ref="G5:I5" si="5">B5/B$41</f>
        <v>0.04560535782</v>
      </c>
      <c r="H5" s="2">
        <f t="shared" si="5"/>
        <v>0.05113194955</v>
      </c>
      <c r="I5" s="2">
        <f t="shared" si="5"/>
        <v>0.04824176963</v>
      </c>
      <c r="K5" t="s">
        <v>713</v>
      </c>
      <c r="L5" s="2">
        <v>0.0929241257422087</v>
      </c>
      <c r="M5" s="2">
        <v>0.10165953651527744</v>
      </c>
      <c r="N5" s="2">
        <v>0.09709127636132187</v>
      </c>
      <c r="U5" t="s">
        <v>701</v>
      </c>
      <c r="V5" s="2">
        <v>0.10222427875674678</v>
      </c>
      <c r="W5" s="2">
        <v>0.09832084391580959</v>
      </c>
      <c r="X5" s="2">
        <v>0.1003415732381234</v>
      </c>
    </row>
    <row r="6">
      <c r="A6" t="s">
        <v>693</v>
      </c>
      <c r="B6">
        <v>691.0</v>
      </c>
      <c r="C6">
        <v>501.0</v>
      </c>
      <c r="D6">
        <f t="shared" si="2"/>
        <v>1192</v>
      </c>
      <c r="F6" t="s">
        <v>693</v>
      </c>
      <c r="G6" s="2">
        <f t="shared" ref="G6:I6" si="6">B6/B$41</f>
        <v>0.0003485329336</v>
      </c>
      <c r="H6" s="2">
        <f t="shared" si="6"/>
        <v>0.0002770225549</v>
      </c>
      <c r="I6" s="2">
        <f t="shared" si="6"/>
        <v>0.0003144195385</v>
      </c>
      <c r="K6" t="s">
        <v>701</v>
      </c>
      <c r="L6" s="2">
        <v>0.08802953299613234</v>
      </c>
      <c r="M6" s="2">
        <v>0.08647803697725816</v>
      </c>
      <c r="N6" s="2">
        <v>0.08728940551231261</v>
      </c>
      <c r="U6" t="s">
        <v>726</v>
      </c>
      <c r="V6" s="2">
        <v>0.09323169106686308</v>
      </c>
      <c r="W6" s="2">
        <v>0.08952334850504187</v>
      </c>
      <c r="X6" s="2">
        <v>0.09144308249759323</v>
      </c>
    </row>
    <row r="7">
      <c r="A7" t="s">
        <v>694</v>
      </c>
      <c r="B7">
        <v>12930.0</v>
      </c>
      <c r="C7">
        <v>10782.0</v>
      </c>
      <c r="D7">
        <f t="shared" si="2"/>
        <v>23712</v>
      </c>
      <c r="F7" t="s">
        <v>694</v>
      </c>
      <c r="G7" s="2">
        <f t="shared" ref="G7:I7" si="7">B7/B$41</f>
        <v>0.006521752288</v>
      </c>
      <c r="H7" s="2">
        <f t="shared" si="7"/>
        <v>0.005961790793</v>
      </c>
      <c r="I7" s="2">
        <f t="shared" si="7"/>
        <v>0.006254627599</v>
      </c>
      <c r="K7" t="s">
        <v>726</v>
      </c>
      <c r="L7" s="2">
        <v>0.0802856456887838</v>
      </c>
      <c r="M7" s="2">
        <v>0.07874020537268933</v>
      </c>
      <c r="N7" s="2">
        <v>0.07954840702453343</v>
      </c>
      <c r="U7" t="s">
        <v>720</v>
      </c>
      <c r="V7" s="2">
        <v>0.0700183623802565</v>
      </c>
      <c r="W7" s="2">
        <v>0.07080619609223729</v>
      </c>
      <c r="X7" s="2">
        <v>0.07039835050296014</v>
      </c>
    </row>
    <row r="8">
      <c r="A8" t="s">
        <v>695</v>
      </c>
      <c r="B8">
        <v>24241.0</v>
      </c>
      <c r="C8">
        <v>18741.0</v>
      </c>
      <c r="D8">
        <f t="shared" si="2"/>
        <v>42982</v>
      </c>
      <c r="F8" t="s">
        <v>695</v>
      </c>
      <c r="G8" s="2">
        <f t="shared" ref="G8:I8" si="8">B8/B$41</f>
        <v>0.01222689847</v>
      </c>
      <c r="H8" s="2">
        <f t="shared" si="8"/>
        <v>0.01036263414</v>
      </c>
      <c r="I8" s="2">
        <f t="shared" si="8"/>
        <v>0.01133756762</v>
      </c>
      <c r="K8" t="s">
        <v>720</v>
      </c>
      <c r="L8" s="2">
        <v>0.060295693121543675</v>
      </c>
      <c r="M8" s="2">
        <v>0.06227754563545712</v>
      </c>
      <c r="N8" s="2">
        <v>0.06124111837341699</v>
      </c>
      <c r="U8" t="s">
        <v>696</v>
      </c>
      <c r="V8" s="2">
        <v>0.0705460977745498</v>
      </c>
      <c r="W8" s="2">
        <v>0.05905021751703674</v>
      </c>
      <c r="X8" s="2">
        <v>0.06500140237570023</v>
      </c>
    </row>
    <row r="9">
      <c r="A9" t="s">
        <v>696</v>
      </c>
      <c r="B9">
        <v>120443.0</v>
      </c>
      <c r="C9">
        <v>93930.0</v>
      </c>
      <c r="D9">
        <f t="shared" si="2"/>
        <v>214373</v>
      </c>
      <c r="F9" t="s">
        <v>696</v>
      </c>
      <c r="G9" s="2">
        <f t="shared" ref="G9:I9" si="9">B9/B$41</f>
        <v>0.06075014779</v>
      </c>
      <c r="H9" s="2">
        <f t="shared" si="9"/>
        <v>0.05193758201</v>
      </c>
      <c r="I9" s="2">
        <f t="shared" si="9"/>
        <v>0.05654619105</v>
      </c>
      <c r="K9" t="s">
        <v>696</v>
      </c>
      <c r="L9" s="2">
        <v>0.06075014778603407</v>
      </c>
      <c r="M9" s="2">
        <v>0.051937582007799764</v>
      </c>
      <c r="N9" s="2">
        <v>0.056546191052601176</v>
      </c>
      <c r="U9" t="s">
        <v>692</v>
      </c>
      <c r="V9" s="2">
        <v>0.05295921325839999</v>
      </c>
      <c r="W9" s="2">
        <v>0.058134257047300526</v>
      </c>
      <c r="X9" s="2">
        <v>0.05545524147393476</v>
      </c>
    </row>
    <row r="10">
      <c r="A10" t="s">
        <v>697</v>
      </c>
      <c r="B10">
        <v>2665.0</v>
      </c>
      <c r="C10">
        <v>1824.0</v>
      </c>
      <c r="D10">
        <f t="shared" si="2"/>
        <v>4489</v>
      </c>
      <c r="F10" t="s">
        <v>697</v>
      </c>
      <c r="G10" s="2">
        <f t="shared" ref="G10:I10" si="10">B10/B$41</f>
        <v>0.001344197204</v>
      </c>
      <c r="H10" s="2">
        <f t="shared" si="10"/>
        <v>0.001008561158</v>
      </c>
      <c r="I10" s="2">
        <f t="shared" si="10"/>
        <v>0.00118408499</v>
      </c>
      <c r="K10" t="s">
        <v>692</v>
      </c>
      <c r="L10" s="2">
        <v>0.045605357823782555</v>
      </c>
      <c r="M10" s="2">
        <v>0.05113194954761277</v>
      </c>
      <c r="N10" s="2">
        <v>0.04824176963335042</v>
      </c>
      <c r="U10" t="s">
        <v>727</v>
      </c>
      <c r="V10" s="2">
        <v>0.04881698827677701</v>
      </c>
      <c r="W10" s="2">
        <v>0.055632182462846076</v>
      </c>
      <c r="X10" s="2">
        <v>0.05210409417900378</v>
      </c>
    </row>
    <row r="11">
      <c r="A11" t="s">
        <v>698</v>
      </c>
      <c r="B11">
        <v>1273.0</v>
      </c>
      <c r="C11">
        <v>810.0</v>
      </c>
      <c r="D11">
        <f t="shared" si="2"/>
        <v>2083</v>
      </c>
      <c r="F11" t="s">
        <v>698</v>
      </c>
      <c r="G11" s="2">
        <f t="shared" ref="G11:I11" si="11">B11/B$41</f>
        <v>0.0006420874449</v>
      </c>
      <c r="H11" s="2">
        <f t="shared" si="11"/>
        <v>0.0004478807775</v>
      </c>
      <c r="I11" s="2">
        <f t="shared" si="11"/>
        <v>0.0005494428681</v>
      </c>
      <c r="K11" t="s">
        <v>727</v>
      </c>
      <c r="L11" s="2">
        <v>0.04203831743834851</v>
      </c>
      <c r="M11" s="2">
        <v>0.04893125140653917</v>
      </c>
      <c r="N11" s="2">
        <v>0.04532653075759018</v>
      </c>
      <c r="U11" t="s">
        <v>708</v>
      </c>
      <c r="V11" s="2">
        <v>0.048319124697255016</v>
      </c>
      <c r="W11" s="2">
        <v>0.048300726733221014</v>
      </c>
      <c r="X11" s="2">
        <v>0.0483102509873483</v>
      </c>
    </row>
    <row r="12">
      <c r="A12" t="s">
        <v>699</v>
      </c>
      <c r="B12">
        <v>1673.0</v>
      </c>
      <c r="C12">
        <v>942.0</v>
      </c>
      <c r="D12">
        <f t="shared" si="2"/>
        <v>2615</v>
      </c>
      <c r="F12" t="s">
        <v>699</v>
      </c>
      <c r="G12" s="2">
        <f t="shared" ref="G12:I12" si="12">B12/B$41</f>
        <v>0.0008438431229</v>
      </c>
      <c r="H12" s="2">
        <f t="shared" si="12"/>
        <v>0.000520868756</v>
      </c>
      <c r="I12" s="2">
        <f t="shared" si="12"/>
        <v>0.0006897710514</v>
      </c>
      <c r="K12" t="s">
        <v>708</v>
      </c>
      <c r="L12" s="2">
        <v>0.04160958662279153</v>
      </c>
      <c r="M12" s="2">
        <v>0.04248287408965467</v>
      </c>
      <c r="N12" s="2">
        <v>0.04202618070207878</v>
      </c>
      <c r="U12" t="s">
        <v>722</v>
      </c>
      <c r="V12" s="2">
        <v>0.04622985482883743</v>
      </c>
      <c r="W12" s="2">
        <v>0.05047401111474338</v>
      </c>
      <c r="X12" s="2">
        <v>0.048276897186910146</v>
      </c>
    </row>
    <row r="13">
      <c r="A13" t="s">
        <v>700</v>
      </c>
      <c r="B13">
        <v>202904.0</v>
      </c>
      <c r="C13">
        <v>192896.0</v>
      </c>
      <c r="D13">
        <f t="shared" si="2"/>
        <v>395800</v>
      </c>
      <c r="F13" t="s">
        <v>700</v>
      </c>
      <c r="G13" s="2">
        <f t="shared" ref="G13:I13" si="13">B13/B$41</f>
        <v>0.1023425852</v>
      </c>
      <c r="H13" s="2">
        <f t="shared" si="13"/>
        <v>0.106659766</v>
      </c>
      <c r="I13" s="2">
        <f t="shared" si="13"/>
        <v>0.1044020582</v>
      </c>
      <c r="K13" t="s">
        <v>722</v>
      </c>
      <c r="L13" s="2">
        <v>0.03981043036503655</v>
      </c>
      <c r="M13" s="2">
        <v>0.04439438501269272</v>
      </c>
      <c r="N13" s="2">
        <v>0.04199716547620712</v>
      </c>
      <c r="U13" t="s">
        <v>710</v>
      </c>
      <c r="V13" s="2">
        <v>0.04063621108244328</v>
      </c>
      <c r="W13" s="2">
        <v>0.04180979203862499</v>
      </c>
      <c r="X13" s="2">
        <v>0.04120225289761141</v>
      </c>
    </row>
    <row r="14">
      <c r="A14" t="s">
        <v>701</v>
      </c>
      <c r="B14">
        <v>174527.0</v>
      </c>
      <c r="C14">
        <v>156397.0</v>
      </c>
      <c r="D14">
        <f t="shared" si="2"/>
        <v>330924</v>
      </c>
      <c r="F14" t="s">
        <v>701</v>
      </c>
      <c r="G14" s="2">
        <f t="shared" ref="G14:I14" si="14">B14/B$41</f>
        <v>0.088029533</v>
      </c>
      <c r="H14" s="2">
        <f t="shared" si="14"/>
        <v>0.08647803698</v>
      </c>
      <c r="I14" s="2">
        <f t="shared" si="14"/>
        <v>0.08728940551</v>
      </c>
      <c r="K14" t="s">
        <v>710</v>
      </c>
      <c r="L14" s="2">
        <v>0.03499351355495522</v>
      </c>
      <c r="M14" s="2">
        <v>0.036773776525186104</v>
      </c>
      <c r="N14" s="2">
        <v>0.03584277229404663</v>
      </c>
      <c r="U14" t="s">
        <v>705</v>
      </c>
      <c r="V14" s="2">
        <v>0.03540161483516323</v>
      </c>
      <c r="W14" s="2">
        <v>0.040722206854929964</v>
      </c>
      <c r="X14" s="2">
        <v>0.03796784390421395</v>
      </c>
    </row>
    <row r="15">
      <c r="A15" t="s">
        <v>702</v>
      </c>
      <c r="B15">
        <v>63783.0</v>
      </c>
      <c r="C15">
        <v>52611.0</v>
      </c>
      <c r="D15">
        <f t="shared" si="2"/>
        <v>116394</v>
      </c>
      <c r="F15" t="s">
        <v>702</v>
      </c>
      <c r="G15" s="2">
        <f t="shared" ref="G15:I15" si="15">B15/B$41</f>
        <v>0.03217145601</v>
      </c>
      <c r="H15" s="2">
        <f t="shared" si="15"/>
        <v>0.0290906859</v>
      </c>
      <c r="I15" s="2">
        <f t="shared" si="15"/>
        <v>0.03070180182</v>
      </c>
      <c r="K15" t="s">
        <v>705</v>
      </c>
      <c r="L15" s="2">
        <v>0.030485787321269688</v>
      </c>
      <c r="M15" s="2">
        <v>0.035817191654819946</v>
      </c>
      <c r="N15" s="2">
        <v>0.03302908670883722</v>
      </c>
      <c r="U15" t="s">
        <v>702</v>
      </c>
      <c r="V15" s="2">
        <v>0.03735909728547205</v>
      </c>
      <c r="W15" s="2">
        <v>0.033074534161490685</v>
      </c>
      <c r="X15" s="2">
        <v>0.035292565892706886</v>
      </c>
    </row>
    <row r="16">
      <c r="A16" t="s">
        <v>703</v>
      </c>
      <c r="B16">
        <v>236.0</v>
      </c>
      <c r="C16">
        <v>147.0</v>
      </c>
      <c r="D16">
        <f t="shared" si="2"/>
        <v>383</v>
      </c>
      <c r="F16" t="s">
        <v>703</v>
      </c>
      <c r="G16" s="2">
        <f t="shared" ref="G16:I16" si="16">B16/B$41</f>
        <v>0.00011903585</v>
      </c>
      <c r="H16" s="2">
        <f t="shared" si="16"/>
        <v>0.00008128206702</v>
      </c>
      <c r="I16" s="2">
        <f t="shared" si="16"/>
        <v>0.000101025741</v>
      </c>
      <c r="K16" t="s">
        <v>702</v>
      </c>
      <c r="L16" s="2">
        <v>0.032171456010200765</v>
      </c>
      <c r="M16" s="2">
        <v>0.029090685904528405</v>
      </c>
      <c r="N16" s="2">
        <v>0.030701801819149152</v>
      </c>
      <c r="U16" t="s">
        <v>714</v>
      </c>
      <c r="V16" s="2">
        <v>0.022062385235123397</v>
      </c>
      <c r="W16" s="2">
        <v>0.026300072924786883</v>
      </c>
      <c r="X16" s="2">
        <v>0.024106307658487404</v>
      </c>
    </row>
    <row r="17">
      <c r="A17" t="s">
        <v>704</v>
      </c>
      <c r="B17">
        <v>10542.0</v>
      </c>
      <c r="C17">
        <v>8271.0</v>
      </c>
      <c r="D17">
        <f t="shared" si="2"/>
        <v>18813</v>
      </c>
      <c r="F17" t="s">
        <v>704</v>
      </c>
      <c r="G17" s="2">
        <f t="shared" ref="G17:I17" si="17">B17/B$41</f>
        <v>0.005317270891</v>
      </c>
      <c r="H17" s="2">
        <f t="shared" si="17"/>
        <v>0.004573360383</v>
      </c>
      <c r="I17" s="2">
        <f t="shared" si="17"/>
        <v>0.004962394948</v>
      </c>
      <c r="K17" t="s">
        <v>714</v>
      </c>
      <c r="L17" s="2">
        <v>0.01899882779951135</v>
      </c>
      <c r="M17" s="2">
        <v>0.023132212746686927</v>
      </c>
      <c r="N17" s="2">
        <v>0.020970622611354503</v>
      </c>
      <c r="U17" t="s">
        <v>690</v>
      </c>
      <c r="V17" s="2">
        <v>0.02025426185867117</v>
      </c>
      <c r="W17" s="2">
        <v>0.017958357432041643</v>
      </c>
      <c r="X17" s="2">
        <v>0.019146900749702468</v>
      </c>
    </row>
    <row r="18">
      <c r="A18" t="s">
        <v>705</v>
      </c>
      <c r="B18">
        <v>60441.0</v>
      </c>
      <c r="C18">
        <v>64776.0</v>
      </c>
      <c r="D18">
        <f t="shared" si="2"/>
        <v>125217</v>
      </c>
      <c r="F18" t="s">
        <v>705</v>
      </c>
      <c r="G18" s="2">
        <f t="shared" ref="G18:I18" si="18">B18/B$41</f>
        <v>0.03048578732</v>
      </c>
      <c r="H18" s="2">
        <f t="shared" si="18"/>
        <v>0.03581719165</v>
      </c>
      <c r="I18" s="2">
        <f t="shared" si="18"/>
        <v>0.03302908671</v>
      </c>
      <c r="K18" t="s">
        <v>690</v>
      </c>
      <c r="L18" s="2">
        <v>0.01744177835524736</v>
      </c>
      <c r="M18" s="2">
        <v>0.015795262084901607</v>
      </c>
      <c r="N18" s="2">
        <v>0.016656322299018783</v>
      </c>
      <c r="U18" t="s">
        <v>709</v>
      </c>
      <c r="V18" s="2">
        <v>0.01542732802474089</v>
      </c>
      <c r="W18" s="2">
        <v>0.015766213191842484</v>
      </c>
      <c r="X18" s="2">
        <v>0.01559077919026069</v>
      </c>
    </row>
    <row r="19">
      <c r="A19" t="s">
        <v>706</v>
      </c>
      <c r="B19">
        <v>4941.0</v>
      </c>
      <c r="C19">
        <v>3809.0</v>
      </c>
      <c r="D19">
        <f t="shared" si="2"/>
        <v>8750</v>
      </c>
      <c r="F19" t="s">
        <v>706</v>
      </c>
      <c r="G19" s="2">
        <f t="shared" ref="G19:I19" si="19">B19/B$41</f>
        <v>0.002492187011</v>
      </c>
      <c r="H19" s="2">
        <f t="shared" si="19"/>
        <v>0.002106145532</v>
      </c>
      <c r="I19" s="2">
        <f t="shared" si="19"/>
        <v>0.002308029331</v>
      </c>
      <c r="K19" t="s">
        <v>709</v>
      </c>
      <c r="L19" s="2">
        <v>0.013285107001123779</v>
      </c>
      <c r="M19" s="2">
        <v>0.013867162984920795</v>
      </c>
      <c r="N19" s="2">
        <v>0.013562771671538148</v>
      </c>
      <c r="U19" t="s">
        <v>695</v>
      </c>
      <c r="V19" s="2">
        <v>0.014198483566108961</v>
      </c>
      <c r="W19" s="2">
        <v>0.01178175371539216</v>
      </c>
      <c r="X19" s="2">
        <v>0.013032845913022385</v>
      </c>
    </row>
    <row r="20">
      <c r="A20" t="s">
        <v>707</v>
      </c>
      <c r="B20">
        <v>1252.0</v>
      </c>
      <c r="C20">
        <v>662.0</v>
      </c>
      <c r="D20">
        <f t="shared" si="2"/>
        <v>1914</v>
      </c>
      <c r="F20" t="s">
        <v>707</v>
      </c>
      <c r="G20" s="2">
        <f t="shared" ref="G20:I20" si="20">B20/B$41</f>
        <v>0.0006314952719</v>
      </c>
      <c r="H20" s="2">
        <f t="shared" si="20"/>
        <v>0.0003660457712</v>
      </c>
      <c r="I20" s="2">
        <f t="shared" si="20"/>
        <v>0.0005048649302</v>
      </c>
      <c r="K20" t="s">
        <v>695</v>
      </c>
      <c r="L20" s="2">
        <v>0.012226898470490206</v>
      </c>
      <c r="M20" s="2">
        <v>0.010362634136145804</v>
      </c>
      <c r="N20" s="2">
        <v>0.011337567621962205</v>
      </c>
      <c r="U20" t="s">
        <v>694</v>
      </c>
      <c r="V20" s="2">
        <v>0.007573383627316896</v>
      </c>
      <c r="W20" s="2">
        <v>0.006778233208439158</v>
      </c>
      <c r="X20" s="2">
        <v>0.0071898665089941555</v>
      </c>
    </row>
    <row r="21">
      <c r="A21" t="s">
        <v>708</v>
      </c>
      <c r="B21">
        <v>82495.0</v>
      </c>
      <c r="C21">
        <v>76831.0</v>
      </c>
      <c r="D21">
        <f t="shared" si="2"/>
        <v>159326</v>
      </c>
      <c r="F21" t="s">
        <v>708</v>
      </c>
      <c r="G21" s="2">
        <f t="shared" ref="G21:I21" si="21">B21/B$41</f>
        <v>0.04160958662</v>
      </c>
      <c r="H21" s="2">
        <f t="shared" si="21"/>
        <v>0.04248287409</v>
      </c>
      <c r="I21" s="2">
        <f t="shared" si="21"/>
        <v>0.0420261807</v>
      </c>
      <c r="K21" t="s">
        <v>694</v>
      </c>
      <c r="L21" s="2">
        <v>0.006521752288413777</v>
      </c>
      <c r="M21" s="2">
        <v>0.0059617907932300335</v>
      </c>
      <c r="N21" s="2">
        <v>0.006254627598808055</v>
      </c>
      <c r="U21" t="s">
        <v>691</v>
      </c>
      <c r="V21" s="2">
        <v>0.007292822857209797</v>
      </c>
      <c r="W21" s="2">
        <v>0.00554668443684462</v>
      </c>
      <c r="X21" s="2">
        <v>0.006450625004737756</v>
      </c>
    </row>
    <row r="22">
      <c r="A22" t="s">
        <v>709</v>
      </c>
      <c r="B22">
        <v>26339.0</v>
      </c>
      <c r="C22">
        <v>25079.0</v>
      </c>
      <c r="D22">
        <f t="shared" si="2"/>
        <v>51418</v>
      </c>
      <c r="F22" t="s">
        <v>709</v>
      </c>
      <c r="G22" s="2">
        <f t="shared" ref="G22:I22" si="22">B22/B$41</f>
        <v>0.013285107</v>
      </c>
      <c r="H22" s="2">
        <f t="shared" si="22"/>
        <v>0.01386716298</v>
      </c>
      <c r="I22" s="2">
        <f t="shared" si="22"/>
        <v>0.01356277167</v>
      </c>
      <c r="K22" t="s">
        <v>691</v>
      </c>
      <c r="L22" s="2">
        <v>0.006280149864117551</v>
      </c>
      <c r="M22" s="2">
        <v>0.004878582838867425</v>
      </c>
      <c r="N22" s="2">
        <v>0.00561154468357973</v>
      </c>
      <c r="U22" t="s">
        <v>704</v>
      </c>
      <c r="V22" s="2">
        <v>0.006174679829789228</v>
      </c>
      <c r="W22" s="2">
        <v>0.0051996630371916415</v>
      </c>
      <c r="X22" s="2">
        <v>0.005704409524026107</v>
      </c>
    </row>
    <row r="23">
      <c r="A23" t="s">
        <v>710</v>
      </c>
      <c r="B23">
        <v>69378.0</v>
      </c>
      <c r="C23">
        <v>66506.0</v>
      </c>
      <c r="D23">
        <f t="shared" si="2"/>
        <v>135884</v>
      </c>
      <c r="F23" t="s">
        <v>710</v>
      </c>
      <c r="G23" s="2">
        <f t="shared" ref="G23:I23" si="23">B23/B$41</f>
        <v>0.03499351355</v>
      </c>
      <c r="H23" s="2">
        <f t="shared" si="23"/>
        <v>0.03677377653</v>
      </c>
      <c r="I23" s="2">
        <f t="shared" si="23"/>
        <v>0.03584277229</v>
      </c>
      <c r="K23" t="s">
        <v>704</v>
      </c>
      <c r="L23" s="2">
        <v>0.0053172708912960585</v>
      </c>
      <c r="M23" s="2">
        <v>0.004573360383120535</v>
      </c>
      <c r="N23" s="2">
        <v>0.004962394948396421</v>
      </c>
      <c r="U23" t="s">
        <v>725</v>
      </c>
      <c r="V23" s="2">
        <v>0.005440770341387985</v>
      </c>
      <c r="W23" s="2">
        <v>0.004224608343601478</v>
      </c>
      <c r="X23" s="2">
        <v>0.004854190829220961</v>
      </c>
    </row>
    <row r="24">
      <c r="A24" t="s">
        <v>711</v>
      </c>
      <c r="B24">
        <v>5114.0</v>
      </c>
      <c r="C24">
        <v>3301.0</v>
      </c>
      <c r="D24">
        <f t="shared" si="2"/>
        <v>8415</v>
      </c>
      <c r="F24" t="s">
        <v>711</v>
      </c>
      <c r="G24" s="2">
        <f t="shared" ref="G24:I24" si="24">B24/B$41</f>
        <v>0.002579446342</v>
      </c>
      <c r="H24" s="2">
        <f t="shared" si="24"/>
        <v>0.001825252403</v>
      </c>
      <c r="I24" s="2">
        <f t="shared" si="24"/>
        <v>0.002219664779</v>
      </c>
      <c r="K24" t="s">
        <v>725</v>
      </c>
      <c r="L24" s="2">
        <v>0.004685271230245597</v>
      </c>
      <c r="M24" s="2">
        <v>0.003715751635179542</v>
      </c>
      <c r="N24" s="2">
        <v>0.004222770463449652</v>
      </c>
      <c r="U24" t="s">
        <v>724</v>
      </c>
      <c r="V24" s="2">
        <v>0.00437475655935266</v>
      </c>
      <c r="W24" s="2">
        <v>0.004347197425000629</v>
      </c>
      <c r="X24" s="2">
        <v>0.004361464231839235</v>
      </c>
    </row>
    <row r="25">
      <c r="A25" t="s">
        <v>712</v>
      </c>
      <c r="B25">
        <v>1476.0</v>
      </c>
      <c r="C25">
        <v>734.0</v>
      </c>
      <c r="D25">
        <f t="shared" si="2"/>
        <v>2210</v>
      </c>
      <c r="F25" t="s">
        <v>712</v>
      </c>
      <c r="G25" s="2">
        <f t="shared" ref="G25:I25" si="25">B25/B$41</f>
        <v>0.0007444784515</v>
      </c>
      <c r="H25" s="2">
        <f t="shared" si="25"/>
        <v>0.0004058573959</v>
      </c>
      <c r="I25" s="2">
        <f t="shared" si="25"/>
        <v>0.0005829422652</v>
      </c>
      <c r="K25" t="s">
        <v>724</v>
      </c>
      <c r="L25" s="2">
        <v>0.003767282895758894</v>
      </c>
      <c r="M25" s="2">
        <v>0.00382357478530752</v>
      </c>
      <c r="N25" s="2">
        <v>0.0037941364448909856</v>
      </c>
      <c r="U25" t="s">
        <v>715</v>
      </c>
      <c r="V25" s="2">
        <v>0.00462017401796409</v>
      </c>
      <c r="W25" s="2">
        <v>0.0040592702492016</v>
      </c>
      <c r="X25" s="2">
        <v>0.004349638793502073</v>
      </c>
    </row>
    <row r="26">
      <c r="A26" t="s">
        <v>713</v>
      </c>
      <c r="B26">
        <v>184231.0</v>
      </c>
      <c r="C26">
        <v>183853.0</v>
      </c>
      <c r="D26">
        <f t="shared" si="2"/>
        <v>368084</v>
      </c>
      <c r="F26" t="s">
        <v>713</v>
      </c>
      <c r="G26" s="2">
        <f t="shared" ref="G26:I26" si="26">B26/B$41</f>
        <v>0.09292412574</v>
      </c>
      <c r="H26" s="2">
        <f t="shared" si="26"/>
        <v>0.1016595365</v>
      </c>
      <c r="I26" s="2">
        <f t="shared" si="26"/>
        <v>0.09709127636</v>
      </c>
      <c r="K26" t="s">
        <v>715</v>
      </c>
      <c r="L26" s="2">
        <v>0.0039786219683687445</v>
      </c>
      <c r="M26" s="2">
        <v>0.0035703286173146285</v>
      </c>
      <c r="N26" s="2">
        <v>0.0037838492284455777</v>
      </c>
      <c r="U26" t="s">
        <v>706</v>
      </c>
      <c r="V26" s="2">
        <v>0.0028940517016684286</v>
      </c>
      <c r="W26" s="2">
        <v>0.0023945733899967308</v>
      </c>
      <c r="X26" s="2">
        <v>0.002653143216670836</v>
      </c>
    </row>
    <row r="27">
      <c r="A27" t="s">
        <v>714</v>
      </c>
      <c r="B27">
        <v>37667.0</v>
      </c>
      <c r="C27">
        <v>41835.0</v>
      </c>
      <c r="D27">
        <f t="shared" si="2"/>
        <v>79502</v>
      </c>
      <c r="F27" t="s">
        <v>714</v>
      </c>
      <c r="G27" s="2">
        <f t="shared" ref="G27:I27" si="27">B27/B$41</f>
        <v>0.0189988278</v>
      </c>
      <c r="H27" s="2">
        <f t="shared" si="27"/>
        <v>0.02313221275</v>
      </c>
      <c r="I27" s="2">
        <f t="shared" si="27"/>
        <v>0.02097062261</v>
      </c>
      <c r="K27" t="s">
        <v>706</v>
      </c>
      <c r="L27" s="2">
        <v>0.0024921870113729675</v>
      </c>
      <c r="M27" s="2">
        <v>0.0021061455324998327</v>
      </c>
      <c r="N27" s="2">
        <v>0.002308029330700509</v>
      </c>
      <c r="U27" t="s">
        <v>711</v>
      </c>
      <c r="V27" s="2">
        <v>0.0029953815831476106</v>
      </c>
      <c r="W27" s="2">
        <v>0.0020752131164030476</v>
      </c>
      <c r="X27" s="2">
        <v>0.002551565733518295</v>
      </c>
    </row>
    <row r="28">
      <c r="A28" t="s">
        <v>715</v>
      </c>
      <c r="B28">
        <v>7888.0</v>
      </c>
      <c r="C28">
        <v>6457.0</v>
      </c>
      <c r="D28">
        <f t="shared" si="2"/>
        <v>14345</v>
      </c>
      <c r="F28" t="s">
        <v>715</v>
      </c>
      <c r="G28" s="2">
        <f t="shared" ref="G28:I28" si="28">B28/B$41</f>
        <v>0.003978621968</v>
      </c>
      <c r="H28" s="2">
        <f t="shared" si="28"/>
        <v>0.003570328617</v>
      </c>
      <c r="I28" s="2">
        <f t="shared" si="28"/>
        <v>0.003783849228</v>
      </c>
      <c r="K28" t="s">
        <v>711</v>
      </c>
      <c r="L28" s="2">
        <v>0.0025794463420686815</v>
      </c>
      <c r="M28" s="2">
        <v>0.001825252402935665</v>
      </c>
      <c r="N28" s="2">
        <v>0.0022196647791822613</v>
      </c>
      <c r="U28" t="s">
        <v>723</v>
      </c>
      <c r="V28" s="2">
        <v>0.002192942637329811</v>
      </c>
      <c r="W28" s="2">
        <v>0.0023191339552895616</v>
      </c>
      <c r="X28" s="2">
        <v>0.0022538072605159227</v>
      </c>
    </row>
    <row r="29">
      <c r="A29" t="s">
        <v>716</v>
      </c>
      <c r="B29">
        <v>2995.0</v>
      </c>
      <c r="C29">
        <v>2628.0</v>
      </c>
      <c r="D29">
        <f t="shared" si="2"/>
        <v>5623</v>
      </c>
      <c r="F29" t="s">
        <v>716</v>
      </c>
      <c r="G29" s="2">
        <f t="shared" ref="G29:I29" si="29">B29/B$41</f>
        <v>0.001510645638</v>
      </c>
      <c r="H29" s="2">
        <f t="shared" si="29"/>
        <v>0.0014531243</v>
      </c>
      <c r="I29" s="2">
        <f t="shared" si="29"/>
        <v>0.001483205592</v>
      </c>
      <c r="K29" t="s">
        <v>723</v>
      </c>
      <c r="L29" s="2">
        <v>0.0018884331452297897</v>
      </c>
      <c r="M29" s="2">
        <v>0.0020397928247287696</v>
      </c>
      <c r="N29" s="2">
        <v>0.001960637944582501</v>
      </c>
      <c r="U29" t="s">
        <v>718</v>
      </c>
      <c r="V29" s="2">
        <v>0.0024389458177995014</v>
      </c>
      <c r="W29" s="2">
        <v>0.0012573239117861543</v>
      </c>
      <c r="X29" s="2">
        <v>0.0018690256900067465</v>
      </c>
    </row>
    <row r="30">
      <c r="A30" t="s">
        <v>717</v>
      </c>
      <c r="B30">
        <v>2904.0</v>
      </c>
      <c r="C30">
        <v>2516.0</v>
      </c>
      <c r="D30">
        <f t="shared" si="2"/>
        <v>5420</v>
      </c>
      <c r="F30" t="s">
        <v>717</v>
      </c>
      <c r="G30" s="2">
        <f t="shared" ref="G30:I30" si="30">B30/B$41</f>
        <v>0.001464746222</v>
      </c>
      <c r="H30" s="2">
        <f t="shared" si="30"/>
        <v>0.001391195106</v>
      </c>
      <c r="I30" s="2">
        <f t="shared" si="30"/>
        <v>0.001429659311</v>
      </c>
      <c r="K30" t="s">
        <v>718</v>
      </c>
      <c r="L30" s="2">
        <v>0.0021002766070344135</v>
      </c>
      <c r="M30" s="2">
        <v>0.0011058784628510542</v>
      </c>
      <c r="N30" s="2">
        <v>0.0016259077479357645</v>
      </c>
      <c r="U30" t="s">
        <v>716</v>
      </c>
      <c r="V30" s="2">
        <v>0.0017542369654921968</v>
      </c>
      <c r="W30" s="2">
        <v>0.0016521236200870068</v>
      </c>
      <c r="X30" s="2">
        <v>0.001704985635124584</v>
      </c>
    </row>
    <row r="31">
      <c r="A31" t="s">
        <v>718</v>
      </c>
      <c r="B31">
        <v>4164.0</v>
      </c>
      <c r="C31">
        <v>2000.0</v>
      </c>
      <c r="D31">
        <f t="shared" si="2"/>
        <v>6164</v>
      </c>
      <c r="F31" t="s">
        <v>718</v>
      </c>
      <c r="G31" s="2">
        <f t="shared" ref="G31:I31" si="31">B31/B$41</f>
        <v>0.002100276607</v>
      </c>
      <c r="H31" s="2">
        <f t="shared" si="31"/>
        <v>0.001105878463</v>
      </c>
      <c r="I31" s="2">
        <f t="shared" si="31"/>
        <v>0.001625907748</v>
      </c>
      <c r="K31" t="s">
        <v>716</v>
      </c>
      <c r="L31" s="2">
        <v>0.001510645638344877</v>
      </c>
      <c r="M31" s="2">
        <v>0.0014531243001862852</v>
      </c>
      <c r="N31" s="2">
        <v>0.0014832055916033102</v>
      </c>
      <c r="U31" t="s">
        <v>717</v>
      </c>
      <c r="V31" s="2">
        <v>0.0017009362763904304</v>
      </c>
      <c r="W31" s="2">
        <v>0.0015817134810269821</v>
      </c>
      <c r="X31" s="2">
        <v>0.0016434327124978207</v>
      </c>
    </row>
    <row r="32">
      <c r="A32" t="s">
        <v>719</v>
      </c>
      <c r="B32">
        <v>0.0</v>
      </c>
      <c r="C32">
        <v>61.0</v>
      </c>
      <c r="D32">
        <f t="shared" si="2"/>
        <v>61</v>
      </c>
      <c r="F32" t="s">
        <v>719</v>
      </c>
      <c r="G32" s="2">
        <f t="shared" ref="G32:I32" si="32">B32/B$41</f>
        <v>0</v>
      </c>
      <c r="H32" s="2">
        <f t="shared" si="32"/>
        <v>0.00003372929312</v>
      </c>
      <c r="I32" s="2">
        <f t="shared" si="32"/>
        <v>0.00001609026162</v>
      </c>
      <c r="K32" t="s">
        <v>717</v>
      </c>
      <c r="L32" s="2">
        <v>0.0014647462216205419</v>
      </c>
      <c r="M32" s="2">
        <v>0.0013911951062666262</v>
      </c>
      <c r="N32" s="2">
        <v>0.0014296593111310584</v>
      </c>
      <c r="U32" t="s">
        <v>697</v>
      </c>
      <c r="V32" s="2">
        <v>0.0015609487522660114</v>
      </c>
      <c r="W32" s="2">
        <v>0.0011466794075489727</v>
      </c>
      <c r="X32" s="2">
        <v>0.0013611382742440437</v>
      </c>
    </row>
    <row r="33">
      <c r="A33" t="s">
        <v>720</v>
      </c>
      <c r="B33">
        <v>119542.0</v>
      </c>
      <c r="C33">
        <v>112630.0</v>
      </c>
      <c r="D33">
        <f t="shared" si="2"/>
        <v>232172</v>
      </c>
      <c r="F33" t="s">
        <v>720</v>
      </c>
      <c r="G33" s="2">
        <f t="shared" ref="G33:I33" si="33">B33/B$41</f>
        <v>0.06029569312</v>
      </c>
      <c r="H33" s="2">
        <f t="shared" si="33"/>
        <v>0.06227754564</v>
      </c>
      <c r="I33" s="2">
        <f t="shared" si="33"/>
        <v>0.06124111837</v>
      </c>
      <c r="K33" t="s">
        <v>697</v>
      </c>
      <c r="L33" s="2">
        <v>0.0013441972040698156</v>
      </c>
      <c r="M33" s="2">
        <v>0.0010085611581201613</v>
      </c>
      <c r="N33" s="2">
        <v>0.0011840849903445242</v>
      </c>
      <c r="U33" t="s">
        <v>699</v>
      </c>
      <c r="V33" s="2">
        <v>9.799126688709334E-4</v>
      </c>
      <c r="W33" s="2">
        <v>5.921995624512787E-4</v>
      </c>
      <c r="X33" s="2">
        <v>7.929108013250555E-4</v>
      </c>
    </row>
    <row r="34">
      <c r="A34" t="s">
        <v>721</v>
      </c>
      <c r="B34">
        <v>1163.0</v>
      </c>
      <c r="C34">
        <v>780.0</v>
      </c>
      <c r="D34">
        <f t="shared" si="2"/>
        <v>1943</v>
      </c>
      <c r="F34" t="s">
        <v>721</v>
      </c>
      <c r="G34" s="2">
        <f t="shared" ref="G34:I34" si="34">B34/B$41</f>
        <v>0.0005866046335</v>
      </c>
      <c r="H34" s="2">
        <f t="shared" si="34"/>
        <v>0.0004312926005</v>
      </c>
      <c r="I34" s="2">
        <f t="shared" si="34"/>
        <v>0.0005125143988</v>
      </c>
      <c r="K34" t="s">
        <v>699</v>
      </c>
      <c r="L34" s="2">
        <v>8.43843122855085E-4</v>
      </c>
      <c r="M34" s="2">
        <v>5.208687560028465E-4</v>
      </c>
      <c r="N34" s="2">
        <v>6.897710514036379E-4</v>
      </c>
      <c r="U34" t="s">
        <v>712</v>
      </c>
      <c r="V34" s="2">
        <v>8.645254627934832E-4</v>
      </c>
      <c r="W34" s="2">
        <v>4.6143787562551863E-4</v>
      </c>
      <c r="X34" s="2">
        <v>6.701081724391482E-4</v>
      </c>
    </row>
    <row r="35">
      <c r="A35" t="s">
        <v>722</v>
      </c>
      <c r="B35">
        <v>78928.0</v>
      </c>
      <c r="C35">
        <v>80288.0</v>
      </c>
      <c r="D35">
        <f t="shared" si="2"/>
        <v>159216</v>
      </c>
      <c r="F35" t="s">
        <v>722</v>
      </c>
      <c r="G35" s="2">
        <f t="shared" ref="G35:I35" si="35">B35/B$41</f>
        <v>0.03981043037</v>
      </c>
      <c r="H35" s="2">
        <f t="shared" si="35"/>
        <v>0.04439438501</v>
      </c>
      <c r="I35" s="2">
        <f t="shared" si="35"/>
        <v>0.04199716548</v>
      </c>
      <c r="K35" t="s">
        <v>712</v>
      </c>
      <c r="L35" s="2">
        <v>7.444784514848209E-4</v>
      </c>
      <c r="M35" s="2">
        <v>4.058573958663369E-4</v>
      </c>
      <c r="N35" s="2">
        <v>5.829422652397858E-4</v>
      </c>
      <c r="U35" t="s">
        <v>698</v>
      </c>
      <c r="V35" s="2">
        <v>7.456239255664663E-4</v>
      </c>
      <c r="W35" s="2">
        <v>5.092161842733925E-4</v>
      </c>
      <c r="X35" s="2">
        <v>6.315996937514688E-4</v>
      </c>
    </row>
    <row r="36">
      <c r="A36" t="s">
        <v>723</v>
      </c>
      <c r="B36">
        <v>3744.0</v>
      </c>
      <c r="C36">
        <v>3689.0</v>
      </c>
      <c r="D36">
        <f t="shared" si="2"/>
        <v>7433</v>
      </c>
      <c r="F36" t="s">
        <v>723</v>
      </c>
      <c r="G36" s="2">
        <f t="shared" ref="G36:I36" si="36">B36/B$41</f>
        <v>0.001888433145</v>
      </c>
      <c r="H36" s="2">
        <f t="shared" si="36"/>
        <v>0.002039792825</v>
      </c>
      <c r="I36" s="2">
        <f t="shared" si="36"/>
        <v>0.001960637945</v>
      </c>
      <c r="K36" t="s">
        <v>698</v>
      </c>
      <c r="L36" s="2">
        <v>6.420874449459194E-4</v>
      </c>
      <c r="M36" s="2">
        <v>4.4788077745467697E-4</v>
      </c>
      <c r="N36" s="2">
        <v>5.49442868097047E-4</v>
      </c>
      <c r="U36" t="s">
        <v>721</v>
      </c>
      <c r="V36" s="2">
        <v>6.811945211577378E-4</v>
      </c>
      <c r="W36" s="2">
        <v>4.903563255966002E-4</v>
      </c>
      <c r="X36" s="2">
        <v>5.891494022847353E-4</v>
      </c>
    </row>
    <row r="37">
      <c r="A37" t="s">
        <v>724</v>
      </c>
      <c r="B37">
        <v>7469.0</v>
      </c>
      <c r="C37">
        <v>6915.0</v>
      </c>
      <c r="D37">
        <f t="shared" si="2"/>
        <v>14384</v>
      </c>
      <c r="F37" t="s">
        <v>724</v>
      </c>
      <c r="G37" s="2">
        <f t="shared" ref="G37:I37" si="37">B37/B$41</f>
        <v>0.003767282896</v>
      </c>
      <c r="H37" s="2">
        <f t="shared" si="37"/>
        <v>0.003823574785</v>
      </c>
      <c r="I37" s="2">
        <f t="shared" si="37"/>
        <v>0.003794136445</v>
      </c>
      <c r="K37" t="s">
        <v>721</v>
      </c>
      <c r="L37" s="2">
        <v>5.866046335208988E-4</v>
      </c>
      <c r="M37" s="2">
        <v>4.3129260051191114E-4</v>
      </c>
      <c r="N37" s="2">
        <v>5.125143988058388E-4</v>
      </c>
      <c r="U37" t="s">
        <v>707</v>
      </c>
      <c r="V37" s="2">
        <v>7.333237665429818E-4</v>
      </c>
      <c r="W37" s="2">
        <v>4.161742148012171E-4</v>
      </c>
      <c r="X37" s="2">
        <v>5.803561276237692E-4</v>
      </c>
    </row>
    <row r="38">
      <c r="A38" t="s">
        <v>725</v>
      </c>
      <c r="B38">
        <v>9289.0</v>
      </c>
      <c r="C38">
        <v>6720.0</v>
      </c>
      <c r="D38">
        <f t="shared" si="2"/>
        <v>16009</v>
      </c>
      <c r="F38" t="s">
        <v>725</v>
      </c>
      <c r="G38" s="2">
        <f t="shared" ref="G38:I38" si="38">B38/B$41</f>
        <v>0.00468527123</v>
      </c>
      <c r="H38" s="2">
        <f t="shared" si="38"/>
        <v>0.003715751635</v>
      </c>
      <c r="I38" s="2">
        <f t="shared" si="38"/>
        <v>0.004222770463</v>
      </c>
      <c r="K38" t="s">
        <v>707</v>
      </c>
      <c r="L38" s="2">
        <v>6.314952718556882E-4</v>
      </c>
      <c r="M38" s="2">
        <v>3.6604577120369895E-4</v>
      </c>
      <c r="N38" s="2">
        <v>5.048649301669457E-4</v>
      </c>
      <c r="U38" t="s">
        <v>693</v>
      </c>
      <c r="V38" s="2">
        <v>4.0473380405846673E-4</v>
      </c>
      <c r="W38" s="2">
        <v>3.149596399024317E-4</v>
      </c>
      <c r="X38" s="2">
        <v>3.614339102024727E-4</v>
      </c>
    </row>
    <row r="39">
      <c r="A39" t="s">
        <v>726</v>
      </c>
      <c r="B39">
        <v>159174.0</v>
      </c>
      <c r="C39">
        <v>142403.0</v>
      </c>
      <c r="D39">
        <f t="shared" si="2"/>
        <v>301577</v>
      </c>
      <c r="F39" t="s">
        <v>726</v>
      </c>
      <c r="G39" s="2">
        <f t="shared" ref="G39:I39" si="39">B39/B$41</f>
        <v>0.08028564569</v>
      </c>
      <c r="H39" s="2">
        <f t="shared" si="39"/>
        <v>0.07874020537</v>
      </c>
      <c r="I39" s="2">
        <f t="shared" si="39"/>
        <v>0.07954840702</v>
      </c>
      <c r="K39" t="s">
        <v>693</v>
      </c>
      <c r="L39" s="2">
        <v>3.485329335880835E-4</v>
      </c>
      <c r="M39" s="2">
        <v>2.770225549441891E-4</v>
      </c>
      <c r="N39" s="2">
        <v>3.1441953853657224E-4</v>
      </c>
      <c r="U39" t="s">
        <v>703</v>
      </c>
      <c r="V39" s="2">
        <v>1.3823035854963552E-4</v>
      </c>
      <c r="W39" s="2">
        <v>9.241330751628235E-5</v>
      </c>
      <c r="X39" s="2">
        <v>1.1613186879827774E-4</v>
      </c>
    </row>
    <row r="40">
      <c r="A40" t="s">
        <v>727</v>
      </c>
      <c r="B40">
        <v>83345.0</v>
      </c>
      <c r="C40">
        <v>88493.0</v>
      </c>
      <c r="D40">
        <f t="shared" si="2"/>
        <v>171838</v>
      </c>
      <c r="F40" t="s">
        <v>727</v>
      </c>
      <c r="G40" s="2">
        <f t="shared" ref="G40:I40" si="40">B40/B$41</f>
        <v>0.04203831744</v>
      </c>
      <c r="H40" s="2">
        <f t="shared" si="40"/>
        <v>0.04893125141</v>
      </c>
      <c r="I40" s="2">
        <f t="shared" si="40"/>
        <v>0.04532653076</v>
      </c>
      <c r="K40" t="s">
        <v>703</v>
      </c>
      <c r="L40" s="2">
        <v>1.1903584996640768E-4</v>
      </c>
      <c r="M40" s="2">
        <v>8.128206701955249E-5</v>
      </c>
      <c r="N40" s="2">
        <v>1.0102574098951943E-4</v>
      </c>
      <c r="U40" t="s">
        <v>719</v>
      </c>
      <c r="V40" s="2">
        <v>0.0</v>
      </c>
      <c r="W40" s="2">
        <v>3.834837930947771E-5</v>
      </c>
      <c r="X40" s="2">
        <v>1.849619842479097E-5</v>
      </c>
    </row>
    <row r="41">
      <c r="A41" t="s">
        <v>728</v>
      </c>
      <c r="B41">
        <v>1982596.0</v>
      </c>
      <c r="C41">
        <v>1808517.0</v>
      </c>
      <c r="D41">
        <f t="shared" si="2"/>
        <v>3791113</v>
      </c>
      <c r="F41" t="s">
        <v>728</v>
      </c>
      <c r="G41" s="2">
        <f t="shared" ref="G41:I41" si="41">B41/B$41</f>
        <v>1</v>
      </c>
      <c r="H41" s="2">
        <f t="shared" si="41"/>
        <v>1</v>
      </c>
      <c r="I41" s="2">
        <f t="shared" si="41"/>
        <v>1</v>
      </c>
      <c r="K41" t="s">
        <v>719</v>
      </c>
      <c r="L41" s="2">
        <v>0.0</v>
      </c>
      <c r="M41" s="2">
        <v>3.3729293116957154E-5</v>
      </c>
      <c r="N41" s="2">
        <v>1.6090261619740693E-5</v>
      </c>
    </row>
    <row r="44">
      <c r="A44" t="s">
        <v>3</v>
      </c>
      <c r="B44" t="s">
        <v>686</v>
      </c>
      <c r="C44" t="s">
        <v>687</v>
      </c>
      <c r="D44" t="s">
        <v>688</v>
      </c>
      <c r="E44" t="s">
        <v>689</v>
      </c>
      <c r="G44" s="1" t="s">
        <v>735</v>
      </c>
      <c r="H44" s="1" t="s">
        <v>736</v>
      </c>
      <c r="I44" s="1" t="s">
        <v>737</v>
      </c>
      <c r="J44" t="s">
        <v>3</v>
      </c>
    </row>
    <row r="45">
      <c r="A45" s="1" t="s">
        <v>732</v>
      </c>
      <c r="B45">
        <v>33556.0</v>
      </c>
      <c r="C45">
        <v>29791.0</v>
      </c>
      <c r="D45">
        <v>32242.0</v>
      </c>
      <c r="E45">
        <v>34687.0</v>
      </c>
      <c r="G45" s="2">
        <v>-0.6231155778894473</v>
      </c>
      <c r="H45" s="2">
        <v>-0.3937007874015748</v>
      </c>
      <c r="I45" s="2">
        <v>-0.508408182645511</v>
      </c>
      <c r="J45" t="s">
        <v>712</v>
      </c>
    </row>
    <row r="46">
      <c r="A46" t="s">
        <v>690</v>
      </c>
      <c r="B46">
        <v>4098.0</v>
      </c>
      <c r="C46">
        <v>3879.0</v>
      </c>
      <c r="D46">
        <v>4278.0</v>
      </c>
      <c r="E46">
        <v>4357.0</v>
      </c>
      <c r="G46" s="2">
        <v>-0.551594746716698</v>
      </c>
      <c r="H46" s="2">
        <v>-0.38995215311004783</v>
      </c>
      <c r="I46" s="2">
        <v>-0.4707734499133729</v>
      </c>
      <c r="J46" t="s">
        <v>718</v>
      </c>
    </row>
    <row r="47">
      <c r="A47" t="s">
        <v>691</v>
      </c>
      <c r="B47">
        <v>1512.0</v>
      </c>
      <c r="C47">
        <v>1356.0</v>
      </c>
      <c r="D47">
        <v>1215.0</v>
      </c>
      <c r="E47">
        <v>1257.0</v>
      </c>
      <c r="G47" s="2">
        <v>-0.31382978723404253</v>
      </c>
      <c r="H47" s="2">
        <v>-0.3108108108108108</v>
      </c>
      <c r="I47" s="2">
        <v>-0.31232029902242664</v>
      </c>
      <c r="J47" t="s">
        <v>698</v>
      </c>
    </row>
    <row r="48">
      <c r="A48" t="s">
        <v>692</v>
      </c>
      <c r="B48">
        <v>9295.0</v>
      </c>
      <c r="C48">
        <v>10239.0</v>
      </c>
      <c r="D48">
        <v>12912.0</v>
      </c>
      <c r="E48">
        <v>14841.0</v>
      </c>
      <c r="G48" s="2">
        <v>-0.4172661870503597</v>
      </c>
      <c r="H48" s="2">
        <v>-0.16666666666666666</v>
      </c>
      <c r="I48" s="2">
        <v>-0.2919664268585132</v>
      </c>
      <c r="J48" t="s">
        <v>697</v>
      </c>
    </row>
    <row r="49">
      <c r="A49" t="s">
        <v>693</v>
      </c>
      <c r="B49">
        <v>59.0</v>
      </c>
      <c r="C49">
        <v>76.0</v>
      </c>
      <c r="D49">
        <v>68.0</v>
      </c>
      <c r="E49">
        <v>91.0</v>
      </c>
      <c r="G49" s="2">
        <v>-0.28152753108348133</v>
      </c>
      <c r="H49" s="2">
        <v>-0.15966386554621848</v>
      </c>
      <c r="I49" s="2">
        <v>-0.2205956983148499</v>
      </c>
      <c r="J49" t="s">
        <v>725</v>
      </c>
    </row>
    <row r="50">
      <c r="A50" t="s">
        <v>694</v>
      </c>
      <c r="B50">
        <v>1544.0</v>
      </c>
      <c r="C50">
        <v>1794.0</v>
      </c>
      <c r="D50">
        <v>1444.0</v>
      </c>
      <c r="E50">
        <v>1605.0</v>
      </c>
      <c r="G50" s="2">
        <v>-0.3865546218487395</v>
      </c>
      <c r="H50" s="2">
        <v>-0.01834862385321101</v>
      </c>
      <c r="I50" s="2">
        <v>-0.20245162285097526</v>
      </c>
      <c r="J50" t="s">
        <v>707</v>
      </c>
    </row>
    <row r="51">
      <c r="A51" t="s">
        <v>695</v>
      </c>
      <c r="B51">
        <v>2830.0</v>
      </c>
      <c r="C51">
        <v>2768.0</v>
      </c>
      <c r="D51">
        <v>2430.0</v>
      </c>
      <c r="E51">
        <v>2888.0</v>
      </c>
      <c r="G51" s="2">
        <v>-0.24542682926829268</v>
      </c>
      <c r="H51" s="2">
        <v>-0.05008635578583765</v>
      </c>
      <c r="I51" s="2">
        <v>-0.14775659252706516</v>
      </c>
      <c r="J51" t="s">
        <v>706</v>
      </c>
    </row>
    <row r="52">
      <c r="A52" t="s">
        <v>696</v>
      </c>
      <c r="B52">
        <v>13342.0</v>
      </c>
      <c r="C52">
        <v>12735.0</v>
      </c>
      <c r="D52">
        <v>11334.0</v>
      </c>
      <c r="E52">
        <v>13301.0</v>
      </c>
      <c r="G52" s="2">
        <v>-0.19642857142857142</v>
      </c>
      <c r="H52" s="2">
        <v>-0.07300884955752213</v>
      </c>
      <c r="I52" s="2">
        <v>-0.1347187104930468</v>
      </c>
      <c r="J52" t="s">
        <v>691</v>
      </c>
    </row>
    <row r="53">
      <c r="A53" t="s">
        <v>697</v>
      </c>
      <c r="B53">
        <v>417.0</v>
      </c>
      <c r="C53">
        <v>330.0</v>
      </c>
      <c r="D53">
        <v>243.0</v>
      </c>
      <c r="E53">
        <v>275.0</v>
      </c>
      <c r="G53" s="2">
        <v>-0.30354609929078014</v>
      </c>
      <c r="H53" s="2">
        <v>0.06315789473684211</v>
      </c>
      <c r="I53" s="2">
        <v>-0.12019410227696901</v>
      </c>
      <c r="J53" t="s">
        <v>711</v>
      </c>
    </row>
    <row r="54">
      <c r="A54" t="s">
        <v>698</v>
      </c>
      <c r="B54">
        <v>188.0</v>
      </c>
      <c r="C54">
        <v>148.0</v>
      </c>
      <c r="D54">
        <v>129.0</v>
      </c>
      <c r="E54">
        <v>102.0</v>
      </c>
      <c r="G54" s="2">
        <v>-0.06476683937823834</v>
      </c>
      <c r="H54" s="2">
        <v>-0.10535117056856187</v>
      </c>
      <c r="I54" s="2">
        <v>-0.0850590049734001</v>
      </c>
      <c r="J54" t="s">
        <v>694</v>
      </c>
    </row>
    <row r="55">
      <c r="A55" t="s">
        <v>699</v>
      </c>
      <c r="B55">
        <v>257.0</v>
      </c>
      <c r="C55">
        <v>161.0</v>
      </c>
      <c r="D55">
        <v>161.0</v>
      </c>
      <c r="E55">
        <v>199.0</v>
      </c>
      <c r="G55" s="2">
        <v>-0.3735408560311284</v>
      </c>
      <c r="H55" s="2">
        <v>0.2360248447204969</v>
      </c>
      <c r="I55" s="2">
        <v>-0.06875800565531576</v>
      </c>
      <c r="J55" t="s">
        <v>699</v>
      </c>
    </row>
    <row r="56">
      <c r="A56" t="s">
        <v>700</v>
      </c>
      <c r="B56">
        <v>21399.0</v>
      </c>
      <c r="C56">
        <v>21432.0</v>
      </c>
      <c r="D56">
        <v>28450.0</v>
      </c>
      <c r="E56">
        <v>32248.0</v>
      </c>
      <c r="G56" s="2">
        <v>-0.15050217358716833</v>
      </c>
      <c r="H56" s="2">
        <v>0.044444444444444446</v>
      </c>
      <c r="I56" s="2">
        <v>-0.05302886457136194</v>
      </c>
      <c r="J56" t="s">
        <v>696</v>
      </c>
    </row>
    <row r="57">
      <c r="A57" t="s">
        <v>701</v>
      </c>
      <c r="B57">
        <v>18782.0</v>
      </c>
      <c r="C57">
        <v>17822.0</v>
      </c>
      <c r="D57">
        <v>23235.0</v>
      </c>
      <c r="E57">
        <v>27510.0</v>
      </c>
      <c r="G57" s="2">
        <v>-0.1413427561837456</v>
      </c>
      <c r="H57" s="2">
        <v>0.04335260115606936</v>
      </c>
      <c r="I57" s="2">
        <v>-0.04899507751383811</v>
      </c>
      <c r="J57" t="s">
        <v>695</v>
      </c>
    </row>
    <row r="58">
      <c r="A58" t="s">
        <v>702</v>
      </c>
      <c r="B58">
        <v>7391.0</v>
      </c>
      <c r="C58">
        <v>7339.0</v>
      </c>
      <c r="D58">
        <v>6837.0</v>
      </c>
      <c r="E58">
        <v>8717.0</v>
      </c>
      <c r="G58" s="2">
        <v>-0.127420998980632</v>
      </c>
      <c r="H58" s="2">
        <v>0.060450819672131145</v>
      </c>
      <c r="I58" s="2">
        <v>-0.03348508965425043</v>
      </c>
      <c r="J58" t="s">
        <v>715</v>
      </c>
    </row>
    <row r="59">
      <c r="A59" t="s">
        <v>703</v>
      </c>
      <c r="B59">
        <v>15.0</v>
      </c>
      <c r="C59">
        <v>13.0</v>
      </c>
      <c r="D59">
        <v>27.0</v>
      </c>
      <c r="E59">
        <v>36.0</v>
      </c>
      <c r="G59" s="2">
        <v>-0.04309656823623304</v>
      </c>
      <c r="H59" s="2">
        <v>-7.733952049497294E-4</v>
      </c>
      <c r="I59" s="2">
        <v>-0.021934981720591384</v>
      </c>
      <c r="J59" t="s">
        <v>704</v>
      </c>
    </row>
    <row r="60">
      <c r="A60" t="s">
        <v>704</v>
      </c>
      <c r="B60">
        <v>1253.0</v>
      </c>
      <c r="C60">
        <v>1293.0</v>
      </c>
      <c r="D60">
        <v>1199.0</v>
      </c>
      <c r="E60">
        <v>1292.0</v>
      </c>
      <c r="G60" s="2">
        <v>-0.07495602760113652</v>
      </c>
      <c r="H60" s="2">
        <v>0.1877640005450334</v>
      </c>
      <c r="I60" s="2">
        <v>0.056403986471948435</v>
      </c>
      <c r="J60" t="s">
        <v>702</v>
      </c>
    </row>
    <row r="61">
      <c r="A61" t="s">
        <v>705</v>
      </c>
      <c r="B61">
        <v>7149.0</v>
      </c>
      <c r="C61">
        <v>7243.0</v>
      </c>
      <c r="D61">
        <v>9113.0</v>
      </c>
      <c r="E61">
        <v>10776.0</v>
      </c>
      <c r="G61" s="2">
        <v>-0.039158421742758374</v>
      </c>
      <c r="H61" s="2">
        <v>0.16434493639018496</v>
      </c>
      <c r="I61" s="2">
        <v>0.06259325732371329</v>
      </c>
      <c r="J61" s="1" t="s">
        <v>732</v>
      </c>
    </row>
    <row r="62">
      <c r="A62" t="s">
        <v>706</v>
      </c>
      <c r="B62">
        <v>656.0</v>
      </c>
      <c r="C62">
        <v>579.0</v>
      </c>
      <c r="D62">
        <v>495.0</v>
      </c>
      <c r="E62">
        <v>550.0</v>
      </c>
      <c r="G62" s="2">
        <v>0.013795217657878603</v>
      </c>
      <c r="H62" s="2">
        <v>0.1496429680223533</v>
      </c>
      <c r="I62" s="2">
        <v>0.08171909284011596</v>
      </c>
      <c r="J62" t="s">
        <v>709</v>
      </c>
    </row>
    <row r="63">
      <c r="A63" t="s">
        <v>707</v>
      </c>
      <c r="B63">
        <v>119.0</v>
      </c>
      <c r="C63">
        <v>109.0</v>
      </c>
      <c r="D63">
        <v>73.0</v>
      </c>
      <c r="E63">
        <v>107.0</v>
      </c>
      <c r="G63" s="2">
        <v>0.043923865300146414</v>
      </c>
      <c r="H63" s="2">
        <v>0.12322763598865687</v>
      </c>
      <c r="I63" s="2">
        <v>0.08357575064440165</v>
      </c>
      <c r="J63" t="s">
        <v>690</v>
      </c>
    </row>
    <row r="64">
      <c r="A64" t="s">
        <v>708</v>
      </c>
      <c r="B64">
        <v>9532.0</v>
      </c>
      <c r="C64">
        <v>9402.0</v>
      </c>
      <c r="D64">
        <v>10654.0</v>
      </c>
      <c r="E64">
        <v>12198.0</v>
      </c>
      <c r="G64" s="2">
        <v>0.06521739130434782</v>
      </c>
      <c r="H64" s="2">
        <v>0.11666666666666667</v>
      </c>
      <c r="I64" s="2">
        <v>0.09094202898550724</v>
      </c>
      <c r="J64" t="s">
        <v>721</v>
      </c>
    </row>
    <row r="65">
      <c r="A65" t="s">
        <v>709</v>
      </c>
      <c r="B65">
        <v>3262.0</v>
      </c>
      <c r="C65">
        <v>3221.0</v>
      </c>
      <c r="D65">
        <v>3307.0</v>
      </c>
      <c r="E65">
        <v>3703.0</v>
      </c>
      <c r="G65" s="2">
        <v>-0.09138381201044386</v>
      </c>
      <c r="H65" s="2">
        <v>0.2777777777777778</v>
      </c>
      <c r="I65" s="2">
        <v>0.09319698288366696</v>
      </c>
      <c r="J65" t="s">
        <v>716</v>
      </c>
    </row>
    <row r="66">
      <c r="A66" t="s">
        <v>710</v>
      </c>
      <c r="B66">
        <v>7799.0</v>
      </c>
      <c r="C66">
        <v>7751.0</v>
      </c>
      <c r="D66">
        <v>8342.0</v>
      </c>
      <c r="E66">
        <v>9683.0</v>
      </c>
      <c r="G66" s="2">
        <v>0.025110224648330882</v>
      </c>
      <c r="H66" s="2">
        <v>0.1939802336028751</v>
      </c>
      <c r="I66" s="2">
        <v>0.109545229125603</v>
      </c>
      <c r="J66" t="s">
        <v>713</v>
      </c>
    </row>
    <row r="67">
      <c r="A67" t="s">
        <v>711</v>
      </c>
      <c r="B67">
        <v>705.0</v>
      </c>
      <c r="C67">
        <v>570.0</v>
      </c>
      <c r="D67">
        <v>491.0</v>
      </c>
      <c r="E67">
        <v>606.0</v>
      </c>
      <c r="G67" s="2">
        <v>0.18787878787878787</v>
      </c>
      <c r="H67" s="2">
        <v>0.0425</v>
      </c>
      <c r="I67" s="2">
        <v>0.11518939393939394</v>
      </c>
      <c r="J67" t="s">
        <v>717</v>
      </c>
    </row>
    <row r="68">
      <c r="A68" t="s">
        <v>712</v>
      </c>
      <c r="B68">
        <v>199.0</v>
      </c>
      <c r="C68">
        <v>127.0</v>
      </c>
      <c r="D68">
        <v>75.0</v>
      </c>
      <c r="E68">
        <v>77.0</v>
      </c>
      <c r="G68" s="2">
        <v>0.06962431080907809</v>
      </c>
      <c r="H68" s="2">
        <v>0.24925816023738873</v>
      </c>
      <c r="I68" s="2">
        <v>0.15944123552323342</v>
      </c>
      <c r="J68" t="s">
        <v>710</v>
      </c>
    </row>
    <row r="69">
      <c r="A69" t="s">
        <v>713</v>
      </c>
      <c r="B69">
        <v>23815.0</v>
      </c>
      <c r="C69">
        <v>22260.0</v>
      </c>
      <c r="D69">
        <v>24413.0</v>
      </c>
      <c r="E69">
        <v>26578.0</v>
      </c>
      <c r="G69" s="2">
        <v>0.09241019698725376</v>
      </c>
      <c r="H69" s="2">
        <v>0.24943917794341125</v>
      </c>
      <c r="I69" s="2">
        <v>0.17092468746533251</v>
      </c>
      <c r="J69" t="s">
        <v>720</v>
      </c>
    </row>
    <row r="70">
      <c r="A70" t="s">
        <v>714</v>
      </c>
      <c r="B70">
        <v>4437.0</v>
      </c>
      <c r="C70">
        <v>4480.0</v>
      </c>
      <c r="D70">
        <v>6488.0</v>
      </c>
      <c r="E70">
        <v>7620.0</v>
      </c>
      <c r="G70" s="2">
        <v>0.15254237288135594</v>
      </c>
      <c r="H70" s="2">
        <v>0.19736842105263158</v>
      </c>
      <c r="I70" s="2">
        <v>0.17495539696699375</v>
      </c>
      <c r="J70" t="s">
        <v>693</v>
      </c>
    </row>
    <row r="71">
      <c r="A71" t="s">
        <v>715</v>
      </c>
      <c r="B71">
        <v>981.0</v>
      </c>
      <c r="C71">
        <v>976.0</v>
      </c>
      <c r="D71">
        <v>856.0</v>
      </c>
      <c r="E71">
        <v>1035.0</v>
      </c>
      <c r="G71" s="2">
        <v>0.11770877045740663</v>
      </c>
      <c r="H71" s="2">
        <v>0.29738353541799617</v>
      </c>
      <c r="I71" s="2">
        <v>0.2075461529377014</v>
      </c>
      <c r="J71" t="s">
        <v>708</v>
      </c>
    </row>
    <row r="72">
      <c r="A72" t="s">
        <v>716</v>
      </c>
      <c r="B72">
        <v>383.0</v>
      </c>
      <c r="C72">
        <v>396.0</v>
      </c>
      <c r="D72">
        <v>348.0</v>
      </c>
      <c r="E72">
        <v>506.0</v>
      </c>
      <c r="G72" s="2">
        <v>0.11372371395150438</v>
      </c>
      <c r="H72" s="2">
        <v>0.3172673912356925</v>
      </c>
      <c r="I72" s="2">
        <v>0.21549555259359843</v>
      </c>
      <c r="J72" t="s">
        <v>728</v>
      </c>
    </row>
    <row r="73">
      <c r="A73" t="s">
        <v>717</v>
      </c>
      <c r="B73">
        <v>330.0</v>
      </c>
      <c r="C73">
        <v>400.0</v>
      </c>
      <c r="D73">
        <v>392.0</v>
      </c>
      <c r="E73">
        <v>417.0</v>
      </c>
      <c r="G73" s="2">
        <v>0.1799738219895288</v>
      </c>
      <c r="H73" s="2">
        <v>0.41145238638958664</v>
      </c>
      <c r="I73" s="2">
        <v>0.2957131041895577</v>
      </c>
      <c r="J73" t="s">
        <v>726</v>
      </c>
    </row>
    <row r="74">
      <c r="A74" t="s">
        <v>718</v>
      </c>
      <c r="B74">
        <v>533.0</v>
      </c>
      <c r="C74">
        <v>418.0</v>
      </c>
      <c r="D74">
        <v>239.0</v>
      </c>
      <c r="E74">
        <v>255.0</v>
      </c>
      <c r="G74" s="2">
        <v>0.2534883720930233</v>
      </c>
      <c r="H74" s="2">
        <v>0.38956521739130434</v>
      </c>
      <c r="I74" s="2">
        <v>0.32152679474216384</v>
      </c>
      <c r="J74" t="s">
        <v>723</v>
      </c>
    </row>
    <row r="75">
      <c r="A75" t="s">
        <v>719</v>
      </c>
      <c r="B75">
        <v>0.0</v>
      </c>
      <c r="C75">
        <v>0.0</v>
      </c>
      <c r="D75">
        <v>24.0</v>
      </c>
      <c r="E75">
        <v>37.0</v>
      </c>
      <c r="G75" s="2">
        <v>0.27837051406401553</v>
      </c>
      <c r="H75" s="2">
        <v>0.41826443533192953</v>
      </c>
      <c r="I75" s="2">
        <v>0.34831747469797253</v>
      </c>
      <c r="J75" t="s">
        <v>722</v>
      </c>
    </row>
    <row r="76">
      <c r="A76" t="s">
        <v>720</v>
      </c>
      <c r="B76">
        <v>13808.0</v>
      </c>
      <c r="C76">
        <v>13819.0</v>
      </c>
      <c r="D76">
        <v>15084.0</v>
      </c>
      <c r="E76">
        <v>17266.0</v>
      </c>
      <c r="G76" s="2">
        <v>0.2747237375856763</v>
      </c>
      <c r="H76" s="2">
        <v>0.4877813060886373</v>
      </c>
      <c r="I76" s="2">
        <v>0.3812525218371568</v>
      </c>
      <c r="J76" t="s">
        <v>705</v>
      </c>
    </row>
    <row r="77">
      <c r="A77" t="s">
        <v>721</v>
      </c>
      <c r="B77">
        <v>92.0</v>
      </c>
      <c r="C77">
        <v>120.0</v>
      </c>
      <c r="D77">
        <v>98.0</v>
      </c>
      <c r="E77">
        <v>134.0</v>
      </c>
      <c r="G77" s="2">
        <v>0.27490542244640603</v>
      </c>
      <c r="H77" s="2">
        <v>0.5</v>
      </c>
      <c r="I77" s="2">
        <v>0.387452711223203</v>
      </c>
      <c r="J77" t="s">
        <v>724</v>
      </c>
    </row>
    <row r="78">
      <c r="A78" t="s">
        <v>722</v>
      </c>
      <c r="B78">
        <v>9279.0</v>
      </c>
      <c r="C78">
        <v>9023.0</v>
      </c>
      <c r="D78">
        <v>11862.0</v>
      </c>
      <c r="E78">
        <v>12797.0</v>
      </c>
      <c r="G78" s="2">
        <v>0.23708870194867426</v>
      </c>
      <c r="H78" s="2">
        <v>0.5435978004713276</v>
      </c>
      <c r="I78" s="2">
        <v>0.3903432512100009</v>
      </c>
      <c r="J78" t="s">
        <v>701</v>
      </c>
    </row>
    <row r="79">
      <c r="A79" t="s">
        <v>723</v>
      </c>
      <c r="B79">
        <v>430.0</v>
      </c>
      <c r="C79">
        <v>575.0</v>
      </c>
      <c r="D79">
        <v>539.0</v>
      </c>
      <c r="E79">
        <v>799.0</v>
      </c>
      <c r="G79" s="2">
        <v>0.329501378569092</v>
      </c>
      <c r="H79" s="2">
        <v>0.5046659201194476</v>
      </c>
      <c r="I79" s="2">
        <v>0.4170836493442698</v>
      </c>
      <c r="J79" t="s">
        <v>700</v>
      </c>
    </row>
    <row r="80">
      <c r="A80" t="s">
        <v>724</v>
      </c>
      <c r="B80">
        <v>793.0</v>
      </c>
      <c r="C80">
        <v>780.0</v>
      </c>
      <c r="D80">
        <v>1011.0</v>
      </c>
      <c r="E80">
        <v>1170.0</v>
      </c>
      <c r="G80" s="2">
        <v>0.38913394298009685</v>
      </c>
      <c r="H80" s="2">
        <v>0.4494579548784061</v>
      </c>
      <c r="I80" s="2">
        <v>0.4192959489292515</v>
      </c>
      <c r="J80" t="s">
        <v>692</v>
      </c>
    </row>
    <row r="81">
      <c r="A81" t="s">
        <v>725</v>
      </c>
      <c r="B81">
        <v>1126.0</v>
      </c>
      <c r="C81">
        <v>952.0</v>
      </c>
      <c r="D81">
        <v>809.0</v>
      </c>
      <c r="E81">
        <v>800.0</v>
      </c>
      <c r="G81" s="2">
        <v>0.3559817945383615</v>
      </c>
      <c r="H81" s="2">
        <v>0.7146371463714637</v>
      </c>
      <c r="I81" s="2">
        <v>0.5353094704549126</v>
      </c>
      <c r="J81" t="s">
        <v>727</v>
      </c>
    </row>
    <row r="82">
      <c r="A82" t="s">
        <v>726</v>
      </c>
      <c r="B82">
        <v>16808.0</v>
      </c>
      <c r="C82">
        <v>17516.0</v>
      </c>
      <c r="D82">
        <v>19833.0</v>
      </c>
      <c r="E82">
        <v>24723.0</v>
      </c>
      <c r="G82" s="2">
        <v>0.4622492675231012</v>
      </c>
      <c r="H82" s="2">
        <v>0.7008928571428571</v>
      </c>
      <c r="I82" s="2">
        <v>0.5815710623329792</v>
      </c>
      <c r="J82" t="s">
        <v>714</v>
      </c>
    </row>
    <row r="83">
      <c r="A83" t="s">
        <v>727</v>
      </c>
      <c r="B83">
        <v>9228.0</v>
      </c>
      <c r="C83">
        <v>9756.0</v>
      </c>
      <c r="D83">
        <v>12513.0</v>
      </c>
      <c r="E83">
        <v>16728.0</v>
      </c>
      <c r="G83" s="2">
        <v>0.8</v>
      </c>
      <c r="H83" s="2">
        <v>1.7692307692307692</v>
      </c>
      <c r="I83" s="2">
        <v>1.2846153846153845</v>
      </c>
      <c r="J83" t="s">
        <v>703</v>
      </c>
    </row>
    <row r="84">
      <c r="A84" t="s">
        <v>728</v>
      </c>
      <c r="B84">
        <v>227402.0</v>
      </c>
      <c r="C84">
        <v>221649.0</v>
      </c>
      <c r="D84">
        <v>253263.0</v>
      </c>
      <c r="E84">
        <v>291971.0</v>
      </c>
      <c r="G84" s="2" t="e">
        <v>#DIV/0!</v>
      </c>
      <c r="H84" s="2" t="e">
        <v>#DIV/0!</v>
      </c>
      <c r="I84" s="2" t="e">
        <v>#DIV/0!</v>
      </c>
      <c r="J84" t="s">
        <v>719</v>
      </c>
    </row>
  </sheetData>
  <autoFilter ref="$U$1:$X$40">
    <sortState ref="U1:X40">
      <sortCondition descending="1" ref="X1:X4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8.57"/>
    <col customWidth="1" min="23" max="24" width="18.57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738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739</v>
      </c>
      <c r="X1" s="1" t="s">
        <v>740</v>
      </c>
    </row>
    <row r="2">
      <c r="A2" s="5" t="s">
        <v>741</v>
      </c>
      <c r="B2" s="5">
        <f t="shared" ref="B2:L2" si="1">COUNTBLANK(B4:B697)</f>
        <v>120</v>
      </c>
      <c r="C2" s="5">
        <f t="shared" si="1"/>
        <v>114</v>
      </c>
      <c r="D2" s="5">
        <f t="shared" si="1"/>
        <v>111</v>
      </c>
      <c r="E2" s="5">
        <f t="shared" si="1"/>
        <v>91</v>
      </c>
      <c r="F2" s="5">
        <f t="shared" si="1"/>
        <v>88</v>
      </c>
      <c r="G2" s="5">
        <f t="shared" si="1"/>
        <v>84</v>
      </c>
      <c r="H2" s="5">
        <f t="shared" si="1"/>
        <v>81</v>
      </c>
      <c r="I2" s="5">
        <f t="shared" si="1"/>
        <v>74</v>
      </c>
      <c r="J2" s="5">
        <f t="shared" si="1"/>
        <v>73</v>
      </c>
      <c r="K2" s="5">
        <f t="shared" si="1"/>
        <v>69</v>
      </c>
      <c r="L2" s="5">
        <f t="shared" si="1"/>
        <v>63</v>
      </c>
      <c r="M2" s="5"/>
      <c r="N2" s="5">
        <f t="shared" ref="N2:V2" si="2">COUNTBLANK(N4:N697)</f>
        <v>56</v>
      </c>
      <c r="O2" s="5">
        <f t="shared" si="2"/>
        <v>53</v>
      </c>
      <c r="P2" s="5">
        <f t="shared" si="2"/>
        <v>46</v>
      </c>
      <c r="Q2" s="5">
        <f t="shared" si="2"/>
        <v>45</v>
      </c>
      <c r="R2" s="5">
        <f t="shared" si="2"/>
        <v>42</v>
      </c>
      <c r="S2" s="5">
        <f t="shared" si="2"/>
        <v>39</v>
      </c>
      <c r="T2" s="5">
        <f t="shared" si="2"/>
        <v>16</v>
      </c>
      <c r="U2" s="5">
        <f t="shared" si="2"/>
        <v>8</v>
      </c>
      <c r="V2" s="5">
        <f t="shared" si="2"/>
        <v>4</v>
      </c>
      <c r="W2" s="6">
        <f t="shared" ref="W2:W697" si="5">COUNTBLANK(A2:V2)-1</f>
        <v>0</v>
      </c>
      <c r="X2" s="6"/>
      <c r="Y2" s="6"/>
      <c r="Z2" s="6"/>
      <c r="AA2" s="6"/>
      <c r="AB2" s="6"/>
      <c r="AC2" s="6"/>
    </row>
    <row r="3">
      <c r="A3" s="1" t="s">
        <v>742</v>
      </c>
      <c r="B3" s="1"/>
      <c r="C3" s="1">
        <f t="shared" ref="C3:L3" si="3">B2-C2</f>
        <v>6</v>
      </c>
      <c r="D3" s="1">
        <f t="shared" si="3"/>
        <v>3</v>
      </c>
      <c r="E3" s="1">
        <f t="shared" si="3"/>
        <v>20</v>
      </c>
      <c r="F3" s="1">
        <f t="shared" si="3"/>
        <v>3</v>
      </c>
      <c r="G3" s="1">
        <f t="shared" si="3"/>
        <v>4</v>
      </c>
      <c r="H3" s="1">
        <f t="shared" si="3"/>
        <v>3</v>
      </c>
      <c r="I3" s="1">
        <f t="shared" si="3"/>
        <v>7</v>
      </c>
      <c r="J3" s="1">
        <f t="shared" si="3"/>
        <v>1</v>
      </c>
      <c r="K3" s="1">
        <f t="shared" si="3"/>
        <v>4</v>
      </c>
      <c r="L3" s="1">
        <f t="shared" si="3"/>
        <v>6</v>
      </c>
      <c r="M3" s="1">
        <f>sum(B3:L3)</f>
        <v>57</v>
      </c>
      <c r="N3" s="1">
        <f>L2-N2</f>
        <v>7</v>
      </c>
      <c r="O3" s="1">
        <f t="shared" ref="O3:V3" si="4">N2-O2</f>
        <v>3</v>
      </c>
      <c r="P3" s="1">
        <f t="shared" si="4"/>
        <v>7</v>
      </c>
      <c r="Q3" s="1">
        <f t="shared" si="4"/>
        <v>1</v>
      </c>
      <c r="R3" s="1">
        <f t="shared" si="4"/>
        <v>3</v>
      </c>
      <c r="S3" s="1">
        <f t="shared" si="4"/>
        <v>3</v>
      </c>
      <c r="T3" s="1">
        <f t="shared" si="4"/>
        <v>23</v>
      </c>
      <c r="U3" s="1">
        <f t="shared" si="4"/>
        <v>8</v>
      </c>
      <c r="V3" s="1">
        <f t="shared" si="4"/>
        <v>4</v>
      </c>
      <c r="W3" s="6">
        <f t="shared" si="5"/>
        <v>0</v>
      </c>
      <c r="X3">
        <f>sum(N3:V3)</f>
        <v>59</v>
      </c>
    </row>
    <row r="4">
      <c r="A4" s="1" t="s">
        <v>31</v>
      </c>
      <c r="B4" s="1">
        <v>4097.0</v>
      </c>
      <c r="C4" s="1">
        <v>3391.0</v>
      </c>
      <c r="D4" s="1">
        <v>2225.0</v>
      </c>
      <c r="E4" s="1">
        <v>562.0</v>
      </c>
      <c r="F4" s="1">
        <v>919.0</v>
      </c>
      <c r="G4" s="1">
        <v>1035.0</v>
      </c>
      <c r="H4" s="1">
        <v>1207.0</v>
      </c>
      <c r="I4" s="1">
        <v>1332.0</v>
      </c>
      <c r="J4" s="1">
        <v>1330.0</v>
      </c>
      <c r="K4" s="1">
        <v>1069.0</v>
      </c>
      <c r="L4" s="1">
        <v>698.0</v>
      </c>
      <c r="M4" s="1"/>
      <c r="N4" s="1">
        <v>449.0</v>
      </c>
      <c r="O4" s="1">
        <v>495.0</v>
      </c>
      <c r="P4" s="1">
        <v>1005.0</v>
      </c>
      <c r="Q4" s="1">
        <v>1347.0</v>
      </c>
      <c r="R4" s="1">
        <v>1547.0</v>
      </c>
      <c r="S4" s="1">
        <v>2065.0</v>
      </c>
      <c r="T4" s="1">
        <v>2405.0</v>
      </c>
      <c r="U4" s="1">
        <v>2084.0</v>
      </c>
      <c r="V4" s="1">
        <v>2567.0</v>
      </c>
      <c r="W4" s="6">
        <f t="shared" si="5"/>
        <v>0</v>
      </c>
    </row>
    <row r="5">
      <c r="A5" s="1" t="s">
        <v>32</v>
      </c>
      <c r="B5" s="1">
        <v>2522.0</v>
      </c>
      <c r="C5" s="1">
        <v>2159.0</v>
      </c>
      <c r="D5" s="1">
        <v>1710.0</v>
      </c>
      <c r="E5" s="1">
        <v>1225.0</v>
      </c>
      <c r="F5" s="1">
        <v>2042.0</v>
      </c>
      <c r="G5" s="1">
        <v>2239.0</v>
      </c>
      <c r="H5" s="1">
        <v>2460.0</v>
      </c>
      <c r="I5" s="1">
        <v>2467.0</v>
      </c>
      <c r="J5" s="1">
        <v>2388.0</v>
      </c>
      <c r="K5" s="1">
        <v>1867.0</v>
      </c>
      <c r="L5" s="1">
        <v>1308.0</v>
      </c>
      <c r="M5" s="1"/>
      <c r="N5" s="1">
        <v>1117.0</v>
      </c>
      <c r="O5" s="1">
        <v>1004.0</v>
      </c>
      <c r="P5" s="1">
        <v>1887.0</v>
      </c>
      <c r="Q5" s="1">
        <v>2277.0</v>
      </c>
      <c r="R5" s="1">
        <v>2537.0</v>
      </c>
      <c r="S5" s="1">
        <v>2869.0</v>
      </c>
      <c r="T5" s="1">
        <v>3051.0</v>
      </c>
      <c r="U5" s="1">
        <v>2815.0</v>
      </c>
      <c r="V5" s="1">
        <v>3028.0</v>
      </c>
      <c r="W5" s="6">
        <f t="shared" si="5"/>
        <v>0</v>
      </c>
    </row>
    <row r="6">
      <c r="A6" s="1" t="s">
        <v>33</v>
      </c>
      <c r="B6" s="1">
        <v>2372.0</v>
      </c>
      <c r="C6" s="1">
        <v>1973.0</v>
      </c>
      <c r="D6" s="1">
        <v>1460.0</v>
      </c>
      <c r="E6" s="1">
        <v>906.0</v>
      </c>
      <c r="F6" s="1">
        <v>1489.0</v>
      </c>
      <c r="G6" s="1">
        <v>1870.0</v>
      </c>
      <c r="H6" s="1">
        <v>2019.0</v>
      </c>
      <c r="I6" s="1">
        <v>1966.0</v>
      </c>
      <c r="J6" s="1">
        <v>1956.0</v>
      </c>
      <c r="K6" s="1">
        <v>1517.0</v>
      </c>
      <c r="L6" s="1">
        <v>1046.0</v>
      </c>
      <c r="M6" s="1"/>
      <c r="N6" s="1">
        <v>1065.0</v>
      </c>
      <c r="O6" s="1">
        <v>776.0</v>
      </c>
      <c r="P6" s="1">
        <v>1289.0</v>
      </c>
      <c r="Q6" s="1">
        <v>1615.0</v>
      </c>
      <c r="R6" s="1">
        <v>1866.0</v>
      </c>
      <c r="S6" s="1">
        <v>1899.0</v>
      </c>
      <c r="T6" s="1">
        <v>1703.0</v>
      </c>
      <c r="U6" s="1">
        <v>1297.0</v>
      </c>
      <c r="V6" s="1">
        <v>1481.0</v>
      </c>
      <c r="W6" s="6">
        <f t="shared" si="5"/>
        <v>0</v>
      </c>
    </row>
    <row r="7">
      <c r="A7" s="1" t="s">
        <v>34</v>
      </c>
      <c r="B7" s="1">
        <v>2287.0</v>
      </c>
      <c r="C7" s="1">
        <v>2110.0</v>
      </c>
      <c r="D7" s="1">
        <v>1719.0</v>
      </c>
      <c r="E7" s="1">
        <v>1117.0</v>
      </c>
      <c r="F7" s="1">
        <v>1951.0</v>
      </c>
      <c r="G7" s="1">
        <v>2250.0</v>
      </c>
      <c r="H7" s="1">
        <v>2278.0</v>
      </c>
      <c r="I7" s="1">
        <v>2179.0</v>
      </c>
      <c r="J7" s="1">
        <v>2172.0</v>
      </c>
      <c r="K7" s="1">
        <v>1695.0</v>
      </c>
      <c r="L7" s="1">
        <v>1155.0</v>
      </c>
      <c r="M7" s="1"/>
      <c r="N7" s="1">
        <v>1183.0</v>
      </c>
      <c r="O7" s="1">
        <v>876.0</v>
      </c>
      <c r="P7" s="1">
        <v>1523.0</v>
      </c>
      <c r="Q7" s="1">
        <v>1921.0</v>
      </c>
      <c r="R7" s="1">
        <v>2262.0</v>
      </c>
      <c r="S7" s="1">
        <v>2643.0</v>
      </c>
      <c r="T7" s="1">
        <v>2872.0</v>
      </c>
      <c r="U7" s="1">
        <v>2637.0</v>
      </c>
      <c r="V7" s="1">
        <v>2971.0</v>
      </c>
      <c r="W7" s="6">
        <f t="shared" si="5"/>
        <v>0</v>
      </c>
    </row>
    <row r="8">
      <c r="A8" s="1" t="s">
        <v>35</v>
      </c>
      <c r="B8" s="1">
        <v>2020.0</v>
      </c>
      <c r="C8" s="1">
        <v>1735.0</v>
      </c>
      <c r="D8" s="1">
        <v>1685.0</v>
      </c>
      <c r="E8" s="1">
        <v>1567.0</v>
      </c>
      <c r="F8" s="1">
        <v>2413.0</v>
      </c>
      <c r="G8" s="1">
        <v>2578.0</v>
      </c>
      <c r="H8" s="1">
        <v>2383.0</v>
      </c>
      <c r="I8" s="1">
        <v>2349.0</v>
      </c>
      <c r="J8" s="1">
        <v>2210.0</v>
      </c>
      <c r="K8" s="1">
        <v>1527.0</v>
      </c>
      <c r="L8" s="1">
        <v>895.0</v>
      </c>
      <c r="M8" s="1"/>
      <c r="N8" s="1">
        <v>922.0</v>
      </c>
      <c r="O8" s="1">
        <v>667.0</v>
      </c>
      <c r="P8" s="1">
        <v>1301.0</v>
      </c>
      <c r="Q8" s="1">
        <v>1699.0</v>
      </c>
      <c r="R8" s="1">
        <v>1883.0</v>
      </c>
      <c r="S8" s="1">
        <v>2246.0</v>
      </c>
      <c r="T8" s="1">
        <v>2588.0</v>
      </c>
      <c r="U8" s="1">
        <v>2614.0</v>
      </c>
      <c r="V8" s="1">
        <v>3183.0</v>
      </c>
      <c r="W8" s="6">
        <f t="shared" si="5"/>
        <v>0</v>
      </c>
    </row>
    <row r="9">
      <c r="A9" s="1" t="s">
        <v>743</v>
      </c>
      <c r="B9" s="1">
        <v>1787.0</v>
      </c>
      <c r="C9" s="1">
        <v>1631.0</v>
      </c>
      <c r="D9" s="1">
        <v>1364.0</v>
      </c>
      <c r="E9" s="1">
        <v>796.0</v>
      </c>
      <c r="F9" s="1">
        <v>1421.0</v>
      </c>
      <c r="G9" s="1">
        <v>1603.0</v>
      </c>
      <c r="H9" s="1">
        <v>1571.0</v>
      </c>
      <c r="I9" s="1">
        <v>1510.0</v>
      </c>
      <c r="J9" s="1">
        <v>1396.0</v>
      </c>
      <c r="K9" s="1">
        <v>96.0</v>
      </c>
      <c r="L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6">
        <f t="shared" si="5"/>
        <v>0</v>
      </c>
    </row>
    <row r="10">
      <c r="A10" s="1" t="s">
        <v>36</v>
      </c>
      <c r="B10" s="1">
        <v>1755.0</v>
      </c>
      <c r="C10" s="1">
        <v>1657.0</v>
      </c>
      <c r="D10" s="1">
        <v>1299.0</v>
      </c>
      <c r="E10" s="1">
        <v>998.0</v>
      </c>
      <c r="F10" s="1">
        <v>1678.0</v>
      </c>
      <c r="G10" s="1">
        <v>1867.0</v>
      </c>
      <c r="H10" s="1">
        <v>2117.0</v>
      </c>
      <c r="I10" s="1">
        <v>1772.0</v>
      </c>
      <c r="J10" s="1">
        <v>1758.0</v>
      </c>
      <c r="K10" s="1">
        <v>1305.0</v>
      </c>
      <c r="L10" s="1">
        <v>798.0</v>
      </c>
      <c r="M10" s="1"/>
      <c r="N10" s="1">
        <v>861.0</v>
      </c>
      <c r="O10" s="1">
        <v>662.0</v>
      </c>
      <c r="P10" s="1">
        <v>1178.0</v>
      </c>
      <c r="Q10" s="1">
        <v>1398.0</v>
      </c>
      <c r="R10" s="1">
        <v>1774.0</v>
      </c>
      <c r="S10" s="1">
        <v>1936.0</v>
      </c>
      <c r="T10" s="1">
        <v>2252.0</v>
      </c>
      <c r="U10" s="1">
        <v>1932.0</v>
      </c>
      <c r="V10" s="1">
        <v>2241.0</v>
      </c>
      <c r="W10" s="6">
        <f t="shared" si="5"/>
        <v>0</v>
      </c>
    </row>
    <row r="11">
      <c r="A11" s="1" t="s">
        <v>37</v>
      </c>
      <c r="B11" s="1">
        <v>1696.0</v>
      </c>
      <c r="C11" s="1">
        <v>1471.0</v>
      </c>
      <c r="D11" s="1">
        <v>1246.0</v>
      </c>
      <c r="E11" s="1">
        <v>872.0</v>
      </c>
      <c r="F11" s="1">
        <v>1675.0</v>
      </c>
      <c r="G11" s="1">
        <v>1553.0</v>
      </c>
      <c r="H11" s="1">
        <v>1743.0</v>
      </c>
      <c r="I11" s="1">
        <v>1851.0</v>
      </c>
      <c r="J11" s="1">
        <v>1701.0</v>
      </c>
      <c r="K11" s="1">
        <v>1390.0</v>
      </c>
      <c r="L11" s="1">
        <v>768.0</v>
      </c>
      <c r="M11" s="1"/>
      <c r="N11" s="1">
        <v>804.0</v>
      </c>
      <c r="O11" s="1">
        <v>581.0</v>
      </c>
      <c r="P11" s="1">
        <v>1250.0</v>
      </c>
      <c r="Q11" s="1">
        <v>1592.0</v>
      </c>
      <c r="R11" s="1">
        <v>1919.0</v>
      </c>
      <c r="S11" s="1">
        <v>2107.0</v>
      </c>
      <c r="T11" s="1">
        <v>2233.0</v>
      </c>
      <c r="U11" s="1">
        <v>1733.0</v>
      </c>
      <c r="V11" s="1">
        <v>1828.0</v>
      </c>
      <c r="W11" s="6">
        <f t="shared" si="5"/>
        <v>0</v>
      </c>
    </row>
    <row r="12">
      <c r="A12" s="1" t="s">
        <v>38</v>
      </c>
      <c r="B12" s="1">
        <v>1553.0</v>
      </c>
      <c r="C12" s="1">
        <v>1347.0</v>
      </c>
      <c r="D12" s="1">
        <v>1074.0</v>
      </c>
      <c r="E12" s="1">
        <v>645.0</v>
      </c>
      <c r="F12" s="1">
        <v>1024.0</v>
      </c>
      <c r="G12" s="1">
        <v>1199.0</v>
      </c>
      <c r="H12" s="1">
        <v>1490.0</v>
      </c>
      <c r="I12" s="1">
        <v>1334.0</v>
      </c>
      <c r="J12" s="1">
        <v>1259.0</v>
      </c>
      <c r="K12" s="1">
        <v>1120.0</v>
      </c>
      <c r="L12" s="1">
        <v>730.0</v>
      </c>
      <c r="M12" s="1"/>
      <c r="N12" s="1">
        <v>666.0</v>
      </c>
      <c r="O12" s="1">
        <v>610.0</v>
      </c>
      <c r="P12" s="1">
        <v>1075.0</v>
      </c>
      <c r="Q12" s="1">
        <v>1302.0</v>
      </c>
      <c r="R12" s="1">
        <v>1536.0</v>
      </c>
      <c r="S12" s="1">
        <v>1735.0</v>
      </c>
      <c r="T12" s="1">
        <v>1902.0</v>
      </c>
      <c r="U12" s="1">
        <v>1835.0</v>
      </c>
      <c r="V12" s="1">
        <v>2206.0</v>
      </c>
      <c r="W12" s="6">
        <f t="shared" si="5"/>
        <v>0</v>
      </c>
    </row>
    <row r="13">
      <c r="A13" s="1" t="s">
        <v>39</v>
      </c>
      <c r="B13" s="1">
        <v>1528.0</v>
      </c>
      <c r="C13" s="1">
        <v>1370.0</v>
      </c>
      <c r="D13" s="1">
        <v>1030.0</v>
      </c>
      <c r="E13" s="1">
        <v>734.0</v>
      </c>
      <c r="F13" s="1">
        <v>1339.0</v>
      </c>
      <c r="G13" s="1">
        <v>1273.0</v>
      </c>
      <c r="H13" s="1">
        <v>1422.0</v>
      </c>
      <c r="I13" s="1">
        <v>1497.0</v>
      </c>
      <c r="J13" s="1">
        <v>1375.0</v>
      </c>
      <c r="K13" s="1">
        <v>1092.0</v>
      </c>
      <c r="L13" s="1">
        <v>709.0</v>
      </c>
      <c r="M13" s="1"/>
      <c r="N13" s="1">
        <v>598.0</v>
      </c>
      <c r="O13" s="1">
        <v>443.0</v>
      </c>
      <c r="P13" s="1">
        <v>849.0</v>
      </c>
      <c r="Q13" s="1">
        <v>1178.0</v>
      </c>
      <c r="R13" s="1">
        <v>1442.0</v>
      </c>
      <c r="S13" s="1">
        <v>1749.0</v>
      </c>
      <c r="T13" s="1">
        <v>2014.0</v>
      </c>
      <c r="U13" s="1">
        <v>1935.0</v>
      </c>
      <c r="V13" s="1">
        <v>2415.0</v>
      </c>
      <c r="W13" s="6">
        <f t="shared" si="5"/>
        <v>0</v>
      </c>
    </row>
    <row r="14">
      <c r="A14" s="1" t="s">
        <v>40</v>
      </c>
      <c r="B14" s="1">
        <v>1526.0</v>
      </c>
      <c r="C14" s="1">
        <v>1356.0</v>
      </c>
      <c r="D14" s="1">
        <v>1148.0</v>
      </c>
      <c r="E14" s="1">
        <v>889.0</v>
      </c>
      <c r="F14" s="1">
        <v>1476.0</v>
      </c>
      <c r="G14" s="1">
        <v>1635.0</v>
      </c>
      <c r="H14" s="1">
        <v>1637.0</v>
      </c>
      <c r="I14" s="1">
        <v>1716.0</v>
      </c>
      <c r="J14" s="1">
        <v>1556.0</v>
      </c>
      <c r="K14" s="1">
        <v>1314.0</v>
      </c>
      <c r="L14" s="1">
        <v>856.0</v>
      </c>
      <c r="M14" s="1"/>
      <c r="N14" s="1">
        <v>880.0</v>
      </c>
      <c r="O14" s="1">
        <v>684.0</v>
      </c>
      <c r="P14" s="1">
        <v>1117.0</v>
      </c>
      <c r="Q14" s="1">
        <v>1425.0</v>
      </c>
      <c r="R14" s="1">
        <v>1708.0</v>
      </c>
      <c r="S14" s="1">
        <v>1830.0</v>
      </c>
      <c r="T14" s="1">
        <v>1908.0</v>
      </c>
      <c r="U14" s="1">
        <v>1777.0</v>
      </c>
      <c r="V14" s="1">
        <v>2077.0</v>
      </c>
      <c r="W14" s="6">
        <f t="shared" si="5"/>
        <v>0</v>
      </c>
    </row>
    <row r="15">
      <c r="A15" s="1" t="s">
        <v>41</v>
      </c>
      <c r="B15" s="1">
        <v>1481.0</v>
      </c>
      <c r="C15" s="1">
        <v>1345.0</v>
      </c>
      <c r="D15" s="1">
        <v>1015.0</v>
      </c>
      <c r="E15" s="1">
        <v>908.0</v>
      </c>
      <c r="F15" s="1">
        <v>1415.0</v>
      </c>
      <c r="G15" s="1">
        <v>1618.0</v>
      </c>
      <c r="H15" s="1">
        <v>1616.0</v>
      </c>
      <c r="I15" s="1">
        <v>1436.0</v>
      </c>
      <c r="J15" s="1">
        <v>1309.0</v>
      </c>
      <c r="K15" s="1">
        <v>1014.0</v>
      </c>
      <c r="L15" s="1">
        <v>619.0</v>
      </c>
      <c r="M15" s="1"/>
      <c r="N15" s="1">
        <v>664.0</v>
      </c>
      <c r="O15" s="1">
        <v>529.0</v>
      </c>
      <c r="P15" s="1">
        <v>869.0</v>
      </c>
      <c r="Q15" s="1">
        <v>1142.0</v>
      </c>
      <c r="R15" s="1">
        <v>1407.0</v>
      </c>
      <c r="S15" s="1">
        <v>1679.0</v>
      </c>
      <c r="T15" s="1">
        <v>2022.0</v>
      </c>
      <c r="U15" s="1">
        <v>1690.0</v>
      </c>
      <c r="V15" s="1">
        <v>1952.0</v>
      </c>
      <c r="W15" s="6">
        <f t="shared" si="5"/>
        <v>0</v>
      </c>
    </row>
    <row r="16">
      <c r="A16" s="1" t="s">
        <v>42</v>
      </c>
      <c r="B16" s="1">
        <v>1472.0</v>
      </c>
      <c r="C16" s="1">
        <v>1367.0</v>
      </c>
      <c r="D16" s="1">
        <v>1179.0</v>
      </c>
      <c r="E16" s="1">
        <v>1168.0</v>
      </c>
      <c r="F16" s="1">
        <v>1763.0</v>
      </c>
      <c r="G16" s="1">
        <v>2005.0</v>
      </c>
      <c r="H16" s="1">
        <v>2125.0</v>
      </c>
      <c r="I16" s="1">
        <v>1878.0</v>
      </c>
      <c r="J16" s="1">
        <v>1883.0</v>
      </c>
      <c r="K16" s="1">
        <v>1483.0</v>
      </c>
      <c r="L16" s="1">
        <v>879.0</v>
      </c>
      <c r="M16" s="1"/>
      <c r="N16" s="1">
        <v>836.0</v>
      </c>
      <c r="O16" s="1">
        <v>725.0</v>
      </c>
      <c r="P16" s="1">
        <v>1210.0</v>
      </c>
      <c r="Q16" s="1">
        <v>1375.0</v>
      </c>
      <c r="R16" s="1">
        <v>1676.0</v>
      </c>
      <c r="S16" s="1">
        <v>1904.0</v>
      </c>
      <c r="T16" s="1">
        <v>2323.0</v>
      </c>
      <c r="U16" s="1">
        <v>2215.0</v>
      </c>
      <c r="V16" s="1">
        <v>2104.0</v>
      </c>
      <c r="W16" s="6">
        <f t="shared" si="5"/>
        <v>0</v>
      </c>
    </row>
    <row r="17">
      <c r="A17" s="1" t="s">
        <v>744</v>
      </c>
      <c r="B17" s="1">
        <v>1415.0</v>
      </c>
      <c r="C17" s="1">
        <v>1283.0</v>
      </c>
      <c r="D17" s="1">
        <v>1187.0</v>
      </c>
      <c r="E17" s="1">
        <v>807.0</v>
      </c>
      <c r="F17" s="1">
        <v>1659.0</v>
      </c>
      <c r="G17" s="1">
        <v>1796.0</v>
      </c>
      <c r="H17" s="1">
        <v>1709.0</v>
      </c>
      <c r="I17" s="1">
        <v>1699.0</v>
      </c>
      <c r="J17" s="1">
        <v>1510.0</v>
      </c>
      <c r="K17" s="1">
        <v>1187.0</v>
      </c>
      <c r="L17" s="1">
        <v>668.0</v>
      </c>
      <c r="M17" s="1"/>
      <c r="N17" s="1">
        <v>622.0</v>
      </c>
      <c r="O17" s="1">
        <v>454.0</v>
      </c>
      <c r="P17" s="1">
        <v>460.0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6">
        <f t="shared" si="5"/>
        <v>0</v>
      </c>
    </row>
    <row r="18">
      <c r="A18" s="1" t="s">
        <v>43</v>
      </c>
      <c r="B18" s="1">
        <v>1353.0</v>
      </c>
      <c r="C18" s="1">
        <v>1403.0</v>
      </c>
      <c r="D18" s="1">
        <v>1898.0</v>
      </c>
      <c r="E18" s="1">
        <v>2067.0</v>
      </c>
      <c r="F18" s="1">
        <v>2763.0</v>
      </c>
      <c r="G18" s="1">
        <v>2996.0</v>
      </c>
      <c r="H18" s="1">
        <v>3088.0</v>
      </c>
      <c r="I18" s="1">
        <v>2950.0</v>
      </c>
      <c r="J18" s="1">
        <v>2819.0</v>
      </c>
      <c r="K18" s="1">
        <v>1657.0</v>
      </c>
      <c r="L18" s="1">
        <v>826.0</v>
      </c>
      <c r="M18" s="1"/>
      <c r="N18" s="1">
        <v>529.0</v>
      </c>
      <c r="O18" s="1">
        <v>558.0</v>
      </c>
      <c r="P18" s="1">
        <v>2251.0</v>
      </c>
      <c r="Q18" s="1">
        <v>3011.0</v>
      </c>
      <c r="R18" s="1">
        <v>3200.0</v>
      </c>
      <c r="S18" s="1">
        <v>3369.0</v>
      </c>
      <c r="T18" s="1">
        <v>4014.0</v>
      </c>
      <c r="U18" s="1">
        <v>2817.0</v>
      </c>
      <c r="V18" s="1">
        <v>3127.0</v>
      </c>
      <c r="W18" s="6">
        <f t="shared" si="5"/>
        <v>0</v>
      </c>
    </row>
    <row r="19">
      <c r="A19" s="1" t="s">
        <v>44</v>
      </c>
      <c r="B19" s="1">
        <v>1349.0</v>
      </c>
      <c r="C19" s="1">
        <v>1176.0</v>
      </c>
      <c r="D19" s="1">
        <v>990.0</v>
      </c>
      <c r="E19" s="1">
        <v>834.0</v>
      </c>
      <c r="F19" s="1">
        <v>1283.0</v>
      </c>
      <c r="G19" s="1">
        <v>1379.0</v>
      </c>
      <c r="H19" s="1">
        <v>1284.0</v>
      </c>
      <c r="I19" s="1">
        <v>1300.0</v>
      </c>
      <c r="J19" s="1">
        <v>1259.0</v>
      </c>
      <c r="K19" s="1">
        <v>970.0</v>
      </c>
      <c r="L19" s="1">
        <v>567.0</v>
      </c>
      <c r="M19" s="1"/>
      <c r="N19" s="1">
        <v>627.0</v>
      </c>
      <c r="O19" s="1">
        <v>471.0</v>
      </c>
      <c r="P19" s="1">
        <v>999.0</v>
      </c>
      <c r="Q19" s="1">
        <v>1133.0</v>
      </c>
      <c r="R19" s="1">
        <v>1374.0</v>
      </c>
      <c r="S19" s="1">
        <v>1524.0</v>
      </c>
      <c r="T19" s="1">
        <v>1635.0</v>
      </c>
      <c r="U19" s="1">
        <v>1366.0</v>
      </c>
      <c r="V19" s="1">
        <v>1478.0</v>
      </c>
      <c r="W19" s="6">
        <f t="shared" si="5"/>
        <v>0</v>
      </c>
    </row>
    <row r="20">
      <c r="A20" s="1" t="s">
        <v>45</v>
      </c>
      <c r="B20" s="1">
        <v>1336.0</v>
      </c>
      <c r="C20" s="1">
        <v>1276.0</v>
      </c>
      <c r="D20" s="1">
        <v>1096.0</v>
      </c>
      <c r="E20" s="1">
        <v>927.0</v>
      </c>
      <c r="F20" s="1">
        <v>1308.0</v>
      </c>
      <c r="G20" s="1">
        <v>1416.0</v>
      </c>
      <c r="H20" s="1">
        <v>1513.0</v>
      </c>
      <c r="I20" s="1">
        <v>1587.0</v>
      </c>
      <c r="J20" s="1">
        <v>1453.0</v>
      </c>
      <c r="K20" s="1">
        <v>1153.0</v>
      </c>
      <c r="L20" s="1">
        <v>663.0</v>
      </c>
      <c r="M20" s="1"/>
      <c r="N20" s="1">
        <v>675.0</v>
      </c>
      <c r="O20" s="1">
        <v>533.0</v>
      </c>
      <c r="P20" s="1">
        <v>1051.0</v>
      </c>
      <c r="Q20" s="1">
        <v>1321.0</v>
      </c>
      <c r="R20" s="1">
        <v>1644.0</v>
      </c>
      <c r="S20" s="1">
        <v>1802.0</v>
      </c>
      <c r="T20" s="1">
        <v>2013.0</v>
      </c>
      <c r="U20" s="1">
        <v>1754.0</v>
      </c>
      <c r="V20" s="1">
        <v>2233.0</v>
      </c>
      <c r="W20" s="6">
        <f t="shared" si="5"/>
        <v>0</v>
      </c>
    </row>
    <row r="21">
      <c r="A21" s="1" t="s">
        <v>46</v>
      </c>
      <c r="B21" s="1">
        <v>1321.0</v>
      </c>
      <c r="C21" s="1">
        <v>1189.0</v>
      </c>
      <c r="D21" s="1">
        <v>879.0</v>
      </c>
      <c r="E21" s="1">
        <v>463.0</v>
      </c>
      <c r="F21" s="1">
        <v>798.0</v>
      </c>
      <c r="G21" s="1">
        <v>957.0</v>
      </c>
      <c r="H21" s="1">
        <v>1054.0</v>
      </c>
      <c r="I21" s="1">
        <v>1026.0</v>
      </c>
      <c r="J21" s="1">
        <v>1147.0</v>
      </c>
      <c r="K21" s="1">
        <v>959.0</v>
      </c>
      <c r="L21" s="1">
        <v>649.0</v>
      </c>
      <c r="M21" s="1"/>
      <c r="N21" s="1">
        <v>710.0</v>
      </c>
      <c r="O21" s="1">
        <v>501.0</v>
      </c>
      <c r="P21" s="1">
        <v>856.0</v>
      </c>
      <c r="Q21" s="1">
        <v>909.0</v>
      </c>
      <c r="R21" s="1">
        <v>1084.0</v>
      </c>
      <c r="S21" s="1">
        <v>1204.0</v>
      </c>
      <c r="T21" s="1">
        <v>1417.0</v>
      </c>
      <c r="U21" s="1">
        <v>1246.0</v>
      </c>
      <c r="V21" s="1">
        <v>1341.0</v>
      </c>
      <c r="W21" s="6">
        <f t="shared" si="5"/>
        <v>0</v>
      </c>
    </row>
    <row r="22">
      <c r="A22" s="1" t="s">
        <v>47</v>
      </c>
      <c r="B22" s="1">
        <v>1318.0</v>
      </c>
      <c r="C22" s="1">
        <v>1161.0</v>
      </c>
      <c r="D22" s="1">
        <v>861.0</v>
      </c>
      <c r="E22" s="1">
        <v>635.0</v>
      </c>
      <c r="F22" s="1">
        <v>1063.0</v>
      </c>
      <c r="G22" s="1">
        <v>1138.0</v>
      </c>
      <c r="H22" s="1">
        <v>1362.0</v>
      </c>
      <c r="I22" s="1">
        <v>1401.0</v>
      </c>
      <c r="J22" s="1">
        <v>1426.0</v>
      </c>
      <c r="K22" s="1">
        <v>986.0</v>
      </c>
      <c r="L22" s="1">
        <v>709.0</v>
      </c>
      <c r="M22" s="1"/>
      <c r="N22" s="1">
        <v>732.0</v>
      </c>
      <c r="O22" s="1">
        <v>462.0</v>
      </c>
      <c r="P22" s="1">
        <v>868.0</v>
      </c>
      <c r="Q22" s="1">
        <v>999.0</v>
      </c>
      <c r="R22" s="1">
        <v>1359.0</v>
      </c>
      <c r="S22" s="1">
        <v>1321.0</v>
      </c>
      <c r="T22" s="1">
        <v>1380.0</v>
      </c>
      <c r="U22" s="1">
        <v>1298.0</v>
      </c>
      <c r="V22" s="1">
        <v>1488.0</v>
      </c>
      <c r="W22" s="6">
        <f t="shared" si="5"/>
        <v>0</v>
      </c>
    </row>
    <row r="23">
      <c r="A23" s="1" t="s">
        <v>48</v>
      </c>
      <c r="B23" s="1">
        <v>1293.0</v>
      </c>
      <c r="C23" s="1">
        <v>1194.0</v>
      </c>
      <c r="D23" s="1">
        <v>924.0</v>
      </c>
      <c r="E23" s="1">
        <v>544.0</v>
      </c>
      <c r="F23" s="1">
        <v>1019.0</v>
      </c>
      <c r="G23" s="1">
        <v>1155.0</v>
      </c>
      <c r="H23" s="1">
        <v>1306.0</v>
      </c>
      <c r="I23" s="1">
        <v>1264.0</v>
      </c>
      <c r="J23" s="1">
        <v>1323.0</v>
      </c>
      <c r="K23" s="1">
        <v>1011.0</v>
      </c>
      <c r="L23" s="1">
        <v>636.0</v>
      </c>
      <c r="M23" s="1"/>
      <c r="N23" s="1">
        <v>570.0</v>
      </c>
      <c r="O23" s="1">
        <v>489.0</v>
      </c>
      <c r="P23" s="1">
        <v>910.0</v>
      </c>
      <c r="Q23" s="1">
        <v>1092.0</v>
      </c>
      <c r="R23" s="1">
        <v>1507.0</v>
      </c>
      <c r="S23" s="1">
        <v>1577.0</v>
      </c>
      <c r="T23" s="1">
        <v>1163.0</v>
      </c>
      <c r="U23" s="1">
        <v>1100.0</v>
      </c>
      <c r="V23" s="1">
        <v>1246.0</v>
      </c>
      <c r="W23" s="6">
        <f t="shared" si="5"/>
        <v>0</v>
      </c>
    </row>
    <row r="24">
      <c r="A24" s="1" t="s">
        <v>49</v>
      </c>
      <c r="B24" s="1">
        <v>1293.0</v>
      </c>
      <c r="C24" s="1">
        <v>1136.0</v>
      </c>
      <c r="D24" s="1">
        <v>904.0</v>
      </c>
      <c r="E24" s="1">
        <v>515.0</v>
      </c>
      <c r="F24" s="1">
        <v>880.0</v>
      </c>
      <c r="G24" s="1">
        <v>1002.0</v>
      </c>
      <c r="H24" s="1">
        <v>1138.0</v>
      </c>
      <c r="I24" s="1">
        <v>1067.0</v>
      </c>
      <c r="J24" s="1">
        <v>1091.0</v>
      </c>
      <c r="K24" s="1">
        <v>823.0</v>
      </c>
      <c r="L24" s="1">
        <v>560.0</v>
      </c>
      <c r="M24" s="1"/>
      <c r="N24" s="1">
        <v>494.0</v>
      </c>
      <c r="O24" s="1">
        <v>424.0</v>
      </c>
      <c r="P24" s="1">
        <v>777.0</v>
      </c>
      <c r="Q24" s="1">
        <v>926.0</v>
      </c>
      <c r="R24" s="1">
        <v>1296.0</v>
      </c>
      <c r="S24" s="1">
        <v>1334.0</v>
      </c>
      <c r="T24" s="1">
        <v>1442.0</v>
      </c>
      <c r="U24" s="1">
        <v>1268.0</v>
      </c>
      <c r="V24" s="1">
        <v>1565.0</v>
      </c>
      <c r="W24" s="6">
        <f t="shared" si="5"/>
        <v>0</v>
      </c>
    </row>
    <row r="25">
      <c r="A25" s="1" t="s">
        <v>50</v>
      </c>
      <c r="B25" s="1">
        <v>1281.0</v>
      </c>
      <c r="C25" s="1">
        <v>1089.0</v>
      </c>
      <c r="D25" s="1">
        <v>984.0</v>
      </c>
      <c r="E25" s="1">
        <v>839.0</v>
      </c>
      <c r="F25" s="1">
        <v>1249.0</v>
      </c>
      <c r="G25" s="1">
        <v>1478.0</v>
      </c>
      <c r="H25" s="1">
        <v>1626.0</v>
      </c>
      <c r="I25" s="1">
        <v>1637.0</v>
      </c>
      <c r="J25" s="1">
        <v>1576.0</v>
      </c>
      <c r="K25" s="1">
        <v>1195.0</v>
      </c>
      <c r="L25" s="1">
        <v>723.0</v>
      </c>
      <c r="M25" s="1"/>
      <c r="N25" s="1">
        <v>794.0</v>
      </c>
      <c r="O25" s="1">
        <v>588.0</v>
      </c>
      <c r="P25" s="1">
        <v>1024.0</v>
      </c>
      <c r="Q25" s="1">
        <v>1425.0</v>
      </c>
      <c r="R25" s="1">
        <v>1710.0</v>
      </c>
      <c r="S25" s="1">
        <v>1865.0</v>
      </c>
      <c r="T25" s="1">
        <v>2145.0</v>
      </c>
      <c r="U25" s="1">
        <v>1852.0</v>
      </c>
      <c r="V25" s="1">
        <v>1966.0</v>
      </c>
      <c r="W25" s="6">
        <f t="shared" si="5"/>
        <v>0</v>
      </c>
    </row>
    <row r="26">
      <c r="A26" s="1" t="s">
        <v>51</v>
      </c>
      <c r="B26" s="1">
        <v>1277.0</v>
      </c>
      <c r="C26" s="1">
        <v>1036.0</v>
      </c>
      <c r="D26" s="1">
        <v>826.0</v>
      </c>
      <c r="E26" s="1">
        <v>422.0</v>
      </c>
      <c r="F26" s="1">
        <v>678.0</v>
      </c>
      <c r="G26" s="1">
        <v>861.0</v>
      </c>
      <c r="H26" s="1">
        <v>808.0</v>
      </c>
      <c r="I26" s="1">
        <v>887.0</v>
      </c>
      <c r="J26" s="1">
        <v>848.0</v>
      </c>
      <c r="K26" s="1">
        <v>646.0</v>
      </c>
      <c r="L26" s="1">
        <v>343.0</v>
      </c>
      <c r="M26" s="1"/>
      <c r="N26" s="1">
        <v>447.0</v>
      </c>
      <c r="O26" s="1">
        <v>307.0</v>
      </c>
      <c r="P26" s="1">
        <v>646.0</v>
      </c>
      <c r="Q26" s="1">
        <v>961.0</v>
      </c>
      <c r="R26" s="1">
        <v>1045.0</v>
      </c>
      <c r="S26" s="1">
        <v>1258.0</v>
      </c>
      <c r="T26" s="1">
        <v>1321.0</v>
      </c>
      <c r="U26" s="1">
        <v>972.0</v>
      </c>
      <c r="V26" s="1">
        <v>1183.0</v>
      </c>
      <c r="W26" s="6">
        <f t="shared" si="5"/>
        <v>0</v>
      </c>
    </row>
    <row r="27">
      <c r="A27" s="1" t="s">
        <v>52</v>
      </c>
      <c r="B27" s="1">
        <v>1260.0</v>
      </c>
      <c r="C27" s="1">
        <v>1289.0</v>
      </c>
      <c r="D27" s="1">
        <v>914.0</v>
      </c>
      <c r="E27" s="1">
        <v>714.0</v>
      </c>
      <c r="F27" s="1">
        <v>1084.0</v>
      </c>
      <c r="G27" s="1">
        <v>1296.0</v>
      </c>
      <c r="H27" s="1">
        <v>1329.0</v>
      </c>
      <c r="I27" s="1">
        <v>1368.0</v>
      </c>
      <c r="J27" s="1">
        <v>1222.0</v>
      </c>
      <c r="K27" s="1">
        <v>967.0</v>
      </c>
      <c r="L27" s="1">
        <v>581.0</v>
      </c>
      <c r="M27" s="1"/>
      <c r="N27" s="1">
        <v>619.0</v>
      </c>
      <c r="O27" s="1">
        <v>445.0</v>
      </c>
      <c r="P27" s="1">
        <v>798.0</v>
      </c>
      <c r="Q27" s="1">
        <v>999.0</v>
      </c>
      <c r="R27" s="1">
        <v>1225.0</v>
      </c>
      <c r="S27" s="1">
        <v>1309.0</v>
      </c>
      <c r="T27" s="1">
        <v>1767.0</v>
      </c>
      <c r="U27" s="1">
        <v>1602.0</v>
      </c>
      <c r="V27" s="1">
        <v>1958.0</v>
      </c>
      <c r="W27" s="6">
        <f t="shared" si="5"/>
        <v>0</v>
      </c>
    </row>
    <row r="28">
      <c r="A28" s="1" t="s">
        <v>53</v>
      </c>
      <c r="B28" s="1">
        <v>1229.0</v>
      </c>
      <c r="C28" s="1">
        <v>1006.0</v>
      </c>
      <c r="D28" s="1">
        <v>799.0</v>
      </c>
      <c r="E28" s="1">
        <v>555.0</v>
      </c>
      <c r="F28" s="1">
        <v>1080.0</v>
      </c>
      <c r="G28" s="1">
        <v>939.0</v>
      </c>
      <c r="H28" s="1">
        <v>1016.0</v>
      </c>
      <c r="I28" s="1">
        <v>620.0</v>
      </c>
      <c r="J28" s="1">
        <v>669.0</v>
      </c>
      <c r="K28" s="1">
        <v>519.0</v>
      </c>
      <c r="L28" s="1">
        <v>288.0</v>
      </c>
      <c r="M28" s="1"/>
      <c r="N28" s="1">
        <v>287.0</v>
      </c>
      <c r="O28" s="1">
        <v>246.0</v>
      </c>
      <c r="P28" s="1">
        <v>478.0</v>
      </c>
      <c r="Q28" s="1">
        <v>540.0</v>
      </c>
      <c r="R28" s="1">
        <v>629.0</v>
      </c>
      <c r="S28" s="1">
        <v>635.0</v>
      </c>
      <c r="T28" s="1">
        <v>541.0</v>
      </c>
      <c r="U28" s="1">
        <v>508.0</v>
      </c>
      <c r="V28" s="1">
        <v>682.0</v>
      </c>
      <c r="W28" s="6">
        <f t="shared" si="5"/>
        <v>0</v>
      </c>
    </row>
    <row r="29">
      <c r="A29" s="1" t="s">
        <v>54</v>
      </c>
      <c r="B29" s="1">
        <v>1226.0</v>
      </c>
      <c r="C29" s="1">
        <v>1110.0</v>
      </c>
      <c r="D29" s="1">
        <v>952.0</v>
      </c>
      <c r="E29" s="1">
        <v>820.0</v>
      </c>
      <c r="F29" s="1">
        <v>1590.0</v>
      </c>
      <c r="G29" s="1">
        <v>1613.0</v>
      </c>
      <c r="H29" s="1">
        <v>1871.0</v>
      </c>
      <c r="I29" s="1">
        <v>1738.0</v>
      </c>
      <c r="J29" s="1">
        <v>1618.0</v>
      </c>
      <c r="K29" s="1">
        <v>1302.0</v>
      </c>
      <c r="L29" s="1">
        <v>754.0</v>
      </c>
      <c r="M29" s="1"/>
      <c r="N29" s="1">
        <v>684.0</v>
      </c>
      <c r="O29" s="1">
        <v>597.0</v>
      </c>
      <c r="P29" s="1">
        <v>1129.0</v>
      </c>
      <c r="Q29" s="1">
        <v>1365.0</v>
      </c>
      <c r="R29" s="1">
        <v>1664.0</v>
      </c>
      <c r="S29" s="1">
        <v>1775.0</v>
      </c>
      <c r="T29" s="1">
        <v>1935.0</v>
      </c>
      <c r="U29" s="1">
        <v>1731.0</v>
      </c>
      <c r="V29" s="1">
        <v>1833.0</v>
      </c>
      <c r="W29" s="6">
        <f t="shared" si="5"/>
        <v>0</v>
      </c>
    </row>
    <row r="30">
      <c r="A30" s="1" t="s">
        <v>55</v>
      </c>
      <c r="B30" s="1">
        <v>1226.0</v>
      </c>
      <c r="C30" s="1">
        <v>1056.0</v>
      </c>
      <c r="D30" s="1">
        <v>930.0</v>
      </c>
      <c r="E30" s="1">
        <v>851.0</v>
      </c>
      <c r="F30" s="1">
        <v>1269.0</v>
      </c>
      <c r="G30" s="1">
        <v>1425.0</v>
      </c>
      <c r="H30" s="1">
        <v>1508.0</v>
      </c>
      <c r="I30" s="1">
        <v>1466.0</v>
      </c>
      <c r="J30" s="1">
        <v>1379.0</v>
      </c>
      <c r="K30" s="1">
        <v>966.0</v>
      </c>
      <c r="L30" s="1">
        <v>636.0</v>
      </c>
      <c r="M30" s="1"/>
      <c r="N30" s="1">
        <v>641.0</v>
      </c>
      <c r="O30" s="1">
        <v>484.0</v>
      </c>
      <c r="P30" s="1">
        <v>844.0</v>
      </c>
      <c r="Q30" s="1">
        <v>898.0</v>
      </c>
      <c r="R30" s="1">
        <v>1198.0</v>
      </c>
      <c r="S30" s="1">
        <v>1230.0</v>
      </c>
      <c r="T30" s="1">
        <v>1270.0</v>
      </c>
      <c r="U30" s="1">
        <v>988.0</v>
      </c>
      <c r="V30" s="1">
        <v>1127.0</v>
      </c>
      <c r="W30" s="6">
        <f t="shared" si="5"/>
        <v>0</v>
      </c>
    </row>
    <row r="31">
      <c r="A31" s="1" t="s">
        <v>745</v>
      </c>
      <c r="B31" s="1">
        <v>1217.0</v>
      </c>
      <c r="C31" s="1">
        <v>1080.0</v>
      </c>
      <c r="D31" s="1">
        <v>1005.0</v>
      </c>
      <c r="E31" s="1">
        <v>978.0</v>
      </c>
      <c r="F31" s="1">
        <v>1427.0</v>
      </c>
      <c r="G31" s="1">
        <v>1502.0</v>
      </c>
      <c r="H31" s="1">
        <v>1583.0</v>
      </c>
      <c r="I31" s="1">
        <v>1502.0</v>
      </c>
      <c r="J31" s="1">
        <v>1391.0</v>
      </c>
      <c r="K31" s="1">
        <v>1018.0</v>
      </c>
      <c r="L31" s="1">
        <v>747.0</v>
      </c>
      <c r="M31" s="1"/>
      <c r="N31" s="1">
        <v>729.0</v>
      </c>
      <c r="O31" s="1">
        <v>454.0</v>
      </c>
      <c r="P31" s="1">
        <v>833.0</v>
      </c>
      <c r="Q31" s="1">
        <v>925.0</v>
      </c>
      <c r="R31" s="1">
        <v>1185.0</v>
      </c>
      <c r="S31" s="1">
        <v>985.0</v>
      </c>
      <c r="T31" s="1">
        <v>1142.0</v>
      </c>
      <c r="U31" s="1">
        <v>184.0</v>
      </c>
      <c r="V31" s="1">
        <v>0.0</v>
      </c>
      <c r="W31" s="6">
        <f t="shared" si="5"/>
        <v>0</v>
      </c>
    </row>
    <row r="32">
      <c r="A32" s="1" t="s">
        <v>56</v>
      </c>
      <c r="B32" s="1">
        <v>1216.0</v>
      </c>
      <c r="C32" s="1">
        <v>1200.0</v>
      </c>
      <c r="D32" s="1">
        <v>833.0</v>
      </c>
      <c r="E32" s="1">
        <v>433.0</v>
      </c>
      <c r="F32" s="1">
        <v>876.0</v>
      </c>
      <c r="G32" s="1">
        <v>1089.0</v>
      </c>
      <c r="H32" s="1">
        <v>1236.0</v>
      </c>
      <c r="I32" s="1">
        <v>1215.0</v>
      </c>
      <c r="J32" s="1">
        <v>1213.0</v>
      </c>
      <c r="K32" s="1">
        <v>966.0</v>
      </c>
      <c r="L32" s="1">
        <v>565.0</v>
      </c>
      <c r="M32" s="1"/>
      <c r="N32" s="1">
        <v>571.0</v>
      </c>
      <c r="O32" s="1">
        <v>453.0</v>
      </c>
      <c r="P32" s="1">
        <v>893.0</v>
      </c>
      <c r="Q32" s="1">
        <v>988.0</v>
      </c>
      <c r="R32" s="1">
        <v>1252.0</v>
      </c>
      <c r="S32" s="1">
        <v>1536.0</v>
      </c>
      <c r="T32" s="1">
        <v>1633.0</v>
      </c>
      <c r="U32" s="1">
        <v>1324.0</v>
      </c>
      <c r="V32" s="1">
        <v>1718.0</v>
      </c>
      <c r="W32" s="6">
        <f t="shared" si="5"/>
        <v>0</v>
      </c>
    </row>
    <row r="33">
      <c r="A33" s="1" t="s">
        <v>57</v>
      </c>
      <c r="B33" s="1">
        <v>1214.0</v>
      </c>
      <c r="C33" s="1">
        <v>959.0</v>
      </c>
      <c r="D33" s="1">
        <v>744.0</v>
      </c>
      <c r="E33" s="1">
        <v>392.0</v>
      </c>
      <c r="F33" s="1">
        <v>843.0</v>
      </c>
      <c r="G33" s="1">
        <v>796.0</v>
      </c>
      <c r="H33" s="1">
        <v>873.0</v>
      </c>
      <c r="I33" s="1">
        <v>754.0</v>
      </c>
      <c r="J33" s="1">
        <v>846.0</v>
      </c>
      <c r="K33" s="1">
        <v>713.0</v>
      </c>
      <c r="L33" s="1">
        <v>361.0</v>
      </c>
      <c r="M33" s="1"/>
      <c r="N33" s="1">
        <v>381.0</v>
      </c>
      <c r="O33" s="1">
        <v>177.0</v>
      </c>
      <c r="P33" s="1">
        <v>565.0</v>
      </c>
      <c r="Q33" s="1">
        <v>839.0</v>
      </c>
      <c r="R33" s="1">
        <v>1099.0</v>
      </c>
      <c r="S33" s="1">
        <v>1306.0</v>
      </c>
      <c r="T33" s="1">
        <v>1707.0</v>
      </c>
      <c r="U33" s="1">
        <v>1405.0</v>
      </c>
      <c r="V33" s="1">
        <v>1614.0</v>
      </c>
      <c r="W33" s="6">
        <f t="shared" si="5"/>
        <v>0</v>
      </c>
    </row>
    <row r="34">
      <c r="A34" s="1" t="s">
        <v>58</v>
      </c>
      <c r="B34" s="1">
        <v>1213.0</v>
      </c>
      <c r="C34" s="1">
        <v>1008.0</v>
      </c>
      <c r="D34" s="1">
        <v>783.0</v>
      </c>
      <c r="E34" s="1">
        <v>424.0</v>
      </c>
      <c r="F34" s="1">
        <v>966.0</v>
      </c>
      <c r="G34" s="1">
        <v>667.0</v>
      </c>
      <c r="H34" s="1">
        <v>754.0</v>
      </c>
      <c r="I34" s="1">
        <v>659.0</v>
      </c>
      <c r="J34" s="1">
        <v>603.0</v>
      </c>
      <c r="K34" s="1">
        <v>557.0</v>
      </c>
      <c r="L34" s="1">
        <v>295.0</v>
      </c>
      <c r="M34" s="1"/>
      <c r="N34" s="1">
        <v>265.0</v>
      </c>
      <c r="O34" s="1">
        <v>226.0</v>
      </c>
      <c r="P34" s="1">
        <v>422.0</v>
      </c>
      <c r="Q34" s="1">
        <v>513.0</v>
      </c>
      <c r="R34" s="1">
        <v>616.0</v>
      </c>
      <c r="S34" s="1">
        <v>740.0</v>
      </c>
      <c r="T34" s="1">
        <v>834.0</v>
      </c>
      <c r="U34" s="1">
        <v>811.0</v>
      </c>
      <c r="V34" s="1">
        <v>1092.0</v>
      </c>
      <c r="W34" s="6">
        <f t="shared" si="5"/>
        <v>0</v>
      </c>
    </row>
    <row r="35">
      <c r="A35" s="1" t="s">
        <v>59</v>
      </c>
      <c r="B35" s="1">
        <v>1164.0</v>
      </c>
      <c r="C35" s="1">
        <v>1108.0</v>
      </c>
      <c r="D35" s="1">
        <v>1492.0</v>
      </c>
      <c r="E35" s="1">
        <v>2168.0</v>
      </c>
      <c r="F35" s="1">
        <v>2245.0</v>
      </c>
      <c r="G35" s="1">
        <v>2387.0</v>
      </c>
      <c r="H35" s="1">
        <v>2453.0</v>
      </c>
      <c r="I35" s="1">
        <v>2327.0</v>
      </c>
      <c r="J35" s="1">
        <v>2075.0</v>
      </c>
      <c r="K35" s="1">
        <v>1495.0</v>
      </c>
      <c r="L35" s="1">
        <v>795.0</v>
      </c>
      <c r="M35" s="1"/>
      <c r="N35" s="1">
        <v>568.0</v>
      </c>
      <c r="O35" s="1">
        <v>417.0</v>
      </c>
      <c r="P35" s="1">
        <v>1872.0</v>
      </c>
      <c r="Q35" s="1">
        <v>2265.0</v>
      </c>
      <c r="R35" s="1">
        <v>2682.0</v>
      </c>
      <c r="S35" s="1">
        <v>2827.0</v>
      </c>
      <c r="T35" s="1">
        <v>3727.0</v>
      </c>
      <c r="U35" s="1">
        <v>2856.0</v>
      </c>
      <c r="V35" s="1">
        <v>3308.0</v>
      </c>
      <c r="W35" s="6">
        <f t="shared" si="5"/>
        <v>0</v>
      </c>
    </row>
    <row r="36">
      <c r="A36" s="1" t="s">
        <v>60</v>
      </c>
      <c r="B36" s="1">
        <v>1160.0</v>
      </c>
      <c r="C36" s="1">
        <v>1149.0</v>
      </c>
      <c r="D36" s="1">
        <v>792.0</v>
      </c>
      <c r="E36" s="1">
        <v>581.0</v>
      </c>
      <c r="F36" s="1">
        <v>993.0</v>
      </c>
      <c r="G36" s="1">
        <v>982.0</v>
      </c>
      <c r="H36" s="1">
        <v>1021.0</v>
      </c>
      <c r="I36" s="1">
        <v>980.0</v>
      </c>
      <c r="J36" s="1">
        <v>991.0</v>
      </c>
      <c r="K36" s="1">
        <v>725.0</v>
      </c>
      <c r="L36" s="1">
        <v>393.0</v>
      </c>
      <c r="M36" s="1"/>
      <c r="N36" s="1">
        <v>406.0</v>
      </c>
      <c r="O36" s="1">
        <v>317.0</v>
      </c>
      <c r="P36" s="1">
        <v>609.0</v>
      </c>
      <c r="Q36" s="1">
        <v>813.0</v>
      </c>
      <c r="R36" s="1">
        <v>931.0</v>
      </c>
      <c r="S36" s="1">
        <v>1249.0</v>
      </c>
      <c r="T36" s="1">
        <v>1381.0</v>
      </c>
      <c r="U36" s="1">
        <v>1428.0</v>
      </c>
      <c r="V36" s="1">
        <v>1910.0</v>
      </c>
      <c r="W36" s="6">
        <f t="shared" si="5"/>
        <v>0</v>
      </c>
    </row>
    <row r="37">
      <c r="A37" s="1" t="s">
        <v>61</v>
      </c>
      <c r="B37" s="1">
        <v>1145.0</v>
      </c>
      <c r="C37" s="1">
        <v>1041.0</v>
      </c>
      <c r="D37" s="1">
        <v>1332.0</v>
      </c>
      <c r="E37" s="1">
        <v>1561.0</v>
      </c>
      <c r="F37" s="1">
        <v>2182.0</v>
      </c>
      <c r="G37" s="1">
        <v>2119.0</v>
      </c>
      <c r="H37" s="1">
        <v>2057.0</v>
      </c>
      <c r="I37" s="1">
        <v>1908.0</v>
      </c>
      <c r="J37" s="1">
        <v>1641.0</v>
      </c>
      <c r="K37" s="1">
        <v>1205.0</v>
      </c>
      <c r="L37" s="1">
        <v>797.0</v>
      </c>
      <c r="M37" s="1"/>
      <c r="N37" s="1">
        <v>651.0</v>
      </c>
      <c r="O37" s="1">
        <v>513.0</v>
      </c>
      <c r="P37" s="1">
        <v>989.0</v>
      </c>
      <c r="Q37" s="1">
        <v>1344.0</v>
      </c>
      <c r="R37" s="1">
        <v>1568.0</v>
      </c>
      <c r="S37" s="1">
        <v>1565.0</v>
      </c>
      <c r="T37" s="1">
        <v>1827.0</v>
      </c>
      <c r="U37" s="1">
        <v>1633.0</v>
      </c>
      <c r="V37" s="1">
        <v>1954.0</v>
      </c>
      <c r="W37" s="6">
        <f t="shared" si="5"/>
        <v>0</v>
      </c>
    </row>
    <row r="38">
      <c r="A38" s="1" t="s">
        <v>746</v>
      </c>
      <c r="B38" s="1">
        <v>1143.0</v>
      </c>
      <c r="C38" s="1">
        <v>1013.0</v>
      </c>
      <c r="D38" s="1">
        <v>866.0</v>
      </c>
      <c r="E38" s="1">
        <v>211.0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6">
        <f t="shared" si="5"/>
        <v>0</v>
      </c>
    </row>
    <row r="39">
      <c r="A39" s="1" t="s">
        <v>62</v>
      </c>
      <c r="B39" s="1">
        <v>1130.0</v>
      </c>
      <c r="C39" s="1">
        <v>1015.0</v>
      </c>
      <c r="D39" s="1">
        <v>729.0</v>
      </c>
      <c r="E39" s="1">
        <v>257.0</v>
      </c>
      <c r="F39" s="1">
        <v>1248.0</v>
      </c>
      <c r="G39" s="1">
        <v>665.0</v>
      </c>
      <c r="H39" s="1">
        <v>691.0</v>
      </c>
      <c r="I39" s="1">
        <v>714.0</v>
      </c>
      <c r="J39" s="1">
        <v>702.0</v>
      </c>
      <c r="K39" s="1">
        <v>506.0</v>
      </c>
      <c r="L39" s="1">
        <v>382.0</v>
      </c>
      <c r="M39" s="1"/>
      <c r="N39" s="1">
        <v>201.0</v>
      </c>
      <c r="O39" s="1">
        <v>201.0</v>
      </c>
      <c r="P39" s="1">
        <v>473.0</v>
      </c>
      <c r="Q39" s="1">
        <v>567.0</v>
      </c>
      <c r="R39" s="1">
        <v>837.0</v>
      </c>
      <c r="S39" s="1">
        <v>883.0</v>
      </c>
      <c r="T39" s="1">
        <v>1206.0</v>
      </c>
      <c r="U39" s="1">
        <v>1065.0</v>
      </c>
      <c r="V39" s="1">
        <v>1110.0</v>
      </c>
      <c r="W39" s="6">
        <f t="shared" si="5"/>
        <v>0</v>
      </c>
    </row>
    <row r="40">
      <c r="A40" s="1" t="s">
        <v>63</v>
      </c>
      <c r="B40" s="1">
        <v>1122.0</v>
      </c>
      <c r="C40" s="1">
        <v>1091.0</v>
      </c>
      <c r="D40" s="1">
        <v>811.0</v>
      </c>
      <c r="E40" s="1">
        <v>522.0</v>
      </c>
      <c r="F40" s="1">
        <v>864.0</v>
      </c>
      <c r="G40" s="1">
        <v>911.0</v>
      </c>
      <c r="H40" s="1">
        <v>937.0</v>
      </c>
      <c r="I40" s="1">
        <v>1021.0</v>
      </c>
      <c r="J40" s="1">
        <v>917.0</v>
      </c>
      <c r="K40" s="1">
        <v>760.0</v>
      </c>
      <c r="L40" s="1">
        <v>511.0</v>
      </c>
      <c r="M40" s="1"/>
      <c r="N40" s="1">
        <v>607.0</v>
      </c>
      <c r="O40" s="1">
        <v>431.0</v>
      </c>
      <c r="P40" s="1">
        <v>752.0</v>
      </c>
      <c r="Q40" s="1">
        <v>903.0</v>
      </c>
      <c r="R40" s="1">
        <v>977.0</v>
      </c>
      <c r="S40" s="1">
        <v>1004.0</v>
      </c>
      <c r="T40" s="1">
        <v>1213.0</v>
      </c>
      <c r="U40" s="1">
        <v>1105.0</v>
      </c>
      <c r="V40" s="1">
        <v>1546.0</v>
      </c>
      <c r="W40" s="6">
        <f t="shared" si="5"/>
        <v>0</v>
      </c>
    </row>
    <row r="41">
      <c r="A41" s="1" t="s">
        <v>64</v>
      </c>
      <c r="B41" s="1">
        <v>1111.0</v>
      </c>
      <c r="C41" s="1">
        <v>974.0</v>
      </c>
      <c r="D41" s="1">
        <v>843.0</v>
      </c>
      <c r="E41" s="1">
        <v>596.0</v>
      </c>
      <c r="F41" s="1">
        <v>882.0</v>
      </c>
      <c r="G41" s="1">
        <v>952.0</v>
      </c>
      <c r="H41" s="1">
        <v>957.0</v>
      </c>
      <c r="I41" s="1">
        <v>944.0</v>
      </c>
      <c r="J41" s="1">
        <v>959.0</v>
      </c>
      <c r="K41" s="1">
        <v>735.0</v>
      </c>
      <c r="L41" s="1">
        <v>448.0</v>
      </c>
      <c r="M41" s="1"/>
      <c r="N41" s="1">
        <v>449.0</v>
      </c>
      <c r="O41" s="1">
        <v>336.0</v>
      </c>
      <c r="P41" s="1">
        <v>565.0</v>
      </c>
      <c r="Q41" s="1">
        <v>818.0</v>
      </c>
      <c r="R41" s="1">
        <v>660.0</v>
      </c>
      <c r="S41" s="1">
        <v>1046.0</v>
      </c>
      <c r="T41" s="1">
        <v>1197.0</v>
      </c>
      <c r="U41" s="1">
        <v>1267.0</v>
      </c>
      <c r="V41" s="1">
        <v>1502.0</v>
      </c>
      <c r="W41" s="6">
        <f t="shared" si="5"/>
        <v>0</v>
      </c>
    </row>
    <row r="42">
      <c r="A42" s="1" t="s">
        <v>65</v>
      </c>
      <c r="B42" s="1">
        <v>1083.0</v>
      </c>
      <c r="C42" s="1">
        <v>963.0</v>
      </c>
      <c r="D42" s="1">
        <v>711.0</v>
      </c>
      <c r="E42" s="1">
        <v>551.0</v>
      </c>
      <c r="F42" s="1">
        <v>1070.0</v>
      </c>
      <c r="G42" s="1">
        <v>1109.0</v>
      </c>
      <c r="H42" s="1">
        <v>1192.0</v>
      </c>
      <c r="I42" s="1">
        <v>1418.0</v>
      </c>
      <c r="J42" s="1">
        <v>1359.0</v>
      </c>
      <c r="K42" s="1">
        <v>978.0</v>
      </c>
      <c r="L42" s="1">
        <v>508.0</v>
      </c>
      <c r="M42" s="1"/>
      <c r="N42" s="1">
        <v>489.0</v>
      </c>
      <c r="O42" s="1">
        <v>521.0</v>
      </c>
      <c r="P42" s="1">
        <v>921.0</v>
      </c>
      <c r="Q42" s="1">
        <v>1150.0</v>
      </c>
      <c r="R42" s="1">
        <v>1403.0</v>
      </c>
      <c r="S42" s="1">
        <v>1460.0</v>
      </c>
      <c r="T42" s="1">
        <v>1651.0</v>
      </c>
      <c r="U42" s="1">
        <v>1529.0</v>
      </c>
      <c r="V42" s="1">
        <v>1538.0</v>
      </c>
      <c r="W42" s="6">
        <f t="shared" si="5"/>
        <v>0</v>
      </c>
    </row>
    <row r="43">
      <c r="A43" s="1" t="s">
        <v>66</v>
      </c>
      <c r="B43" s="1">
        <v>1077.0</v>
      </c>
      <c r="C43" s="1">
        <v>910.0</v>
      </c>
      <c r="D43" s="1">
        <v>819.0</v>
      </c>
      <c r="E43" s="1">
        <v>556.0</v>
      </c>
      <c r="F43" s="1">
        <v>985.0</v>
      </c>
      <c r="G43" s="1">
        <v>1093.0</v>
      </c>
      <c r="H43" s="1">
        <v>1222.0</v>
      </c>
      <c r="I43" s="1">
        <v>977.0</v>
      </c>
      <c r="J43" s="1">
        <v>1015.0</v>
      </c>
      <c r="K43" s="1">
        <v>813.0</v>
      </c>
      <c r="L43" s="1">
        <v>541.0</v>
      </c>
      <c r="M43" s="1"/>
      <c r="N43" s="1">
        <v>494.0</v>
      </c>
      <c r="O43" s="1">
        <v>418.0</v>
      </c>
      <c r="P43" s="1">
        <v>726.0</v>
      </c>
      <c r="Q43" s="1">
        <v>821.0</v>
      </c>
      <c r="R43" s="1">
        <v>1009.0</v>
      </c>
      <c r="S43" s="1">
        <v>1124.0</v>
      </c>
      <c r="T43" s="1">
        <v>942.0</v>
      </c>
      <c r="U43" s="1">
        <v>914.0</v>
      </c>
      <c r="V43" s="1">
        <v>1020.0</v>
      </c>
      <c r="W43" s="6">
        <f t="shared" si="5"/>
        <v>0</v>
      </c>
    </row>
    <row r="44">
      <c r="A44" s="1" t="s">
        <v>67</v>
      </c>
      <c r="B44" s="1">
        <v>1075.0</v>
      </c>
      <c r="C44" s="1">
        <v>951.0</v>
      </c>
      <c r="D44" s="1">
        <v>834.0</v>
      </c>
      <c r="E44" s="1">
        <v>571.0</v>
      </c>
      <c r="F44" s="1">
        <v>1010.0</v>
      </c>
      <c r="G44" s="1">
        <v>1137.0</v>
      </c>
      <c r="H44" s="1">
        <v>1206.0</v>
      </c>
      <c r="I44" s="1">
        <v>1158.0</v>
      </c>
      <c r="J44" s="1">
        <v>1233.0</v>
      </c>
      <c r="K44" s="1">
        <v>1001.0</v>
      </c>
      <c r="L44" s="1">
        <v>663.0</v>
      </c>
      <c r="M44" s="1"/>
      <c r="N44" s="1">
        <v>620.0</v>
      </c>
      <c r="O44" s="1">
        <v>482.0</v>
      </c>
      <c r="P44" s="1">
        <v>830.0</v>
      </c>
      <c r="Q44" s="1">
        <v>1038.0</v>
      </c>
      <c r="R44" s="1">
        <v>1216.0</v>
      </c>
      <c r="S44" s="1">
        <v>1309.0</v>
      </c>
      <c r="T44" s="1">
        <v>1303.0</v>
      </c>
      <c r="U44" s="1">
        <v>1106.0</v>
      </c>
      <c r="V44" s="1">
        <v>1110.0</v>
      </c>
      <c r="W44" s="6">
        <f t="shared" si="5"/>
        <v>0</v>
      </c>
    </row>
    <row r="45">
      <c r="A45" s="1" t="s">
        <v>68</v>
      </c>
      <c r="B45" s="1">
        <v>1065.0</v>
      </c>
      <c r="C45" s="1">
        <v>967.0</v>
      </c>
      <c r="D45" s="1">
        <v>851.0</v>
      </c>
      <c r="E45" s="1">
        <v>580.0</v>
      </c>
      <c r="F45" s="1">
        <v>926.0</v>
      </c>
      <c r="G45" s="1">
        <v>958.0</v>
      </c>
      <c r="H45" s="1">
        <v>914.0</v>
      </c>
      <c r="I45" s="1">
        <v>1011.0</v>
      </c>
      <c r="J45" s="1">
        <v>968.0</v>
      </c>
      <c r="K45" s="1">
        <v>686.0</v>
      </c>
      <c r="L45" s="1">
        <v>451.0</v>
      </c>
      <c r="M45" s="1"/>
      <c r="N45" s="1">
        <v>448.0</v>
      </c>
      <c r="O45" s="1">
        <v>305.0</v>
      </c>
      <c r="P45" s="1">
        <v>676.0</v>
      </c>
      <c r="Q45" s="1">
        <v>835.0</v>
      </c>
      <c r="R45" s="1">
        <v>1064.0</v>
      </c>
      <c r="S45" s="1">
        <v>1034.0</v>
      </c>
      <c r="T45" s="1">
        <v>1293.0</v>
      </c>
      <c r="U45" s="1">
        <v>1053.0</v>
      </c>
      <c r="V45" s="1">
        <v>1283.0</v>
      </c>
      <c r="W45" s="6">
        <f t="shared" si="5"/>
        <v>0</v>
      </c>
    </row>
    <row r="46">
      <c r="A46" s="1" t="s">
        <v>69</v>
      </c>
      <c r="B46" s="1">
        <v>1025.0</v>
      </c>
      <c r="C46" s="1">
        <v>964.0</v>
      </c>
      <c r="D46" s="1">
        <v>759.0</v>
      </c>
      <c r="E46" s="1">
        <v>499.0</v>
      </c>
      <c r="F46" s="1">
        <v>890.0</v>
      </c>
      <c r="G46" s="1">
        <v>1117.0</v>
      </c>
      <c r="H46" s="1">
        <v>1204.0</v>
      </c>
      <c r="I46" s="1">
        <v>1224.0</v>
      </c>
      <c r="J46" s="1">
        <v>1123.0</v>
      </c>
      <c r="K46" s="1">
        <v>921.0</v>
      </c>
      <c r="L46" s="1">
        <v>595.0</v>
      </c>
      <c r="M46" s="1"/>
      <c r="N46" s="1">
        <v>502.0</v>
      </c>
      <c r="O46" s="1">
        <v>414.0</v>
      </c>
      <c r="P46" s="1">
        <v>835.0</v>
      </c>
      <c r="Q46" s="1">
        <v>892.0</v>
      </c>
      <c r="R46" s="1">
        <v>1058.0</v>
      </c>
      <c r="S46" s="1">
        <v>990.0</v>
      </c>
      <c r="T46" s="1">
        <v>806.0</v>
      </c>
      <c r="U46" s="1">
        <v>751.0</v>
      </c>
      <c r="V46" s="1">
        <v>892.0</v>
      </c>
      <c r="W46" s="6">
        <f t="shared" si="5"/>
        <v>0</v>
      </c>
    </row>
    <row r="47">
      <c r="A47" s="1" t="s">
        <v>70</v>
      </c>
      <c r="B47" s="1">
        <v>1019.0</v>
      </c>
      <c r="C47" s="1">
        <v>919.0</v>
      </c>
      <c r="D47" s="1">
        <v>647.0</v>
      </c>
      <c r="E47" s="1">
        <v>346.0</v>
      </c>
      <c r="F47" s="1">
        <v>735.0</v>
      </c>
      <c r="G47" s="1">
        <v>838.0</v>
      </c>
      <c r="H47" s="1">
        <v>798.0</v>
      </c>
      <c r="I47" s="1">
        <v>853.0</v>
      </c>
      <c r="J47" s="1">
        <v>739.0</v>
      </c>
      <c r="K47" s="1">
        <v>595.0</v>
      </c>
      <c r="L47" s="1">
        <v>369.0</v>
      </c>
      <c r="M47" s="1"/>
      <c r="N47" s="1">
        <v>471.0</v>
      </c>
      <c r="O47" s="1">
        <v>406.0</v>
      </c>
      <c r="P47" s="1">
        <v>673.0</v>
      </c>
      <c r="Q47" s="1">
        <v>743.0</v>
      </c>
      <c r="R47" s="1">
        <v>873.0</v>
      </c>
      <c r="S47" s="1">
        <v>981.0</v>
      </c>
      <c r="T47" s="1">
        <v>1299.0</v>
      </c>
      <c r="U47" s="1">
        <v>1028.0</v>
      </c>
      <c r="V47" s="1">
        <v>1218.0</v>
      </c>
      <c r="W47" s="6">
        <f t="shared" si="5"/>
        <v>0</v>
      </c>
    </row>
    <row r="48">
      <c r="A48" s="1" t="s">
        <v>71</v>
      </c>
      <c r="B48" s="1">
        <v>1016.0</v>
      </c>
      <c r="C48" s="1">
        <v>904.0</v>
      </c>
      <c r="D48" s="1">
        <v>667.0</v>
      </c>
      <c r="E48" s="1">
        <v>402.0</v>
      </c>
      <c r="F48" s="1">
        <v>737.0</v>
      </c>
      <c r="G48" s="1">
        <v>709.0</v>
      </c>
      <c r="H48" s="1">
        <v>823.0</v>
      </c>
      <c r="I48" s="1">
        <v>859.0</v>
      </c>
      <c r="J48" s="1">
        <v>720.0</v>
      </c>
      <c r="K48" s="1">
        <v>524.0</v>
      </c>
      <c r="L48" s="1">
        <v>342.0</v>
      </c>
      <c r="M48" s="1"/>
      <c r="N48" s="1">
        <v>325.0</v>
      </c>
      <c r="O48" s="1">
        <v>287.0</v>
      </c>
      <c r="P48" s="1">
        <v>594.0</v>
      </c>
      <c r="Q48" s="1">
        <v>751.0</v>
      </c>
      <c r="R48" s="1">
        <v>849.0</v>
      </c>
      <c r="S48" s="1">
        <v>1010.0</v>
      </c>
      <c r="T48" s="1">
        <v>1269.0</v>
      </c>
      <c r="U48" s="1">
        <v>1138.0</v>
      </c>
      <c r="V48" s="1">
        <v>1430.0</v>
      </c>
      <c r="W48" s="6">
        <f t="shared" si="5"/>
        <v>0</v>
      </c>
    </row>
    <row r="49">
      <c r="A49" s="1" t="s">
        <v>72</v>
      </c>
      <c r="B49" s="1">
        <v>1011.0</v>
      </c>
      <c r="C49" s="1">
        <v>1184.0</v>
      </c>
      <c r="D49" s="1">
        <v>1522.0</v>
      </c>
      <c r="E49" s="1">
        <v>1748.0</v>
      </c>
      <c r="F49" s="1">
        <v>1474.0</v>
      </c>
      <c r="G49" s="1">
        <v>1549.0</v>
      </c>
      <c r="H49" s="1">
        <v>1880.0</v>
      </c>
      <c r="I49" s="1">
        <v>2052.0</v>
      </c>
      <c r="J49" s="1">
        <v>1687.0</v>
      </c>
      <c r="K49" s="1">
        <v>1086.0</v>
      </c>
      <c r="L49" s="1">
        <v>440.0</v>
      </c>
      <c r="M49" s="1"/>
      <c r="N49" s="1">
        <v>286.0</v>
      </c>
      <c r="O49" s="1">
        <v>331.0</v>
      </c>
      <c r="P49" s="1">
        <v>1680.0</v>
      </c>
      <c r="Q49" s="1">
        <v>1996.0</v>
      </c>
      <c r="R49" s="1">
        <v>2046.0</v>
      </c>
      <c r="S49" s="1">
        <v>2391.0</v>
      </c>
      <c r="T49" s="1">
        <v>3172.0</v>
      </c>
      <c r="U49" s="1">
        <v>2309.0</v>
      </c>
      <c r="V49" s="1">
        <v>2525.0</v>
      </c>
      <c r="W49" s="6">
        <f t="shared" si="5"/>
        <v>0</v>
      </c>
    </row>
    <row r="50">
      <c r="A50" s="1" t="s">
        <v>73</v>
      </c>
      <c r="B50" s="1">
        <v>1001.0</v>
      </c>
      <c r="C50" s="1">
        <v>837.0</v>
      </c>
      <c r="D50" s="1">
        <v>657.0</v>
      </c>
      <c r="E50" s="1">
        <v>410.0</v>
      </c>
      <c r="F50" s="1">
        <v>753.0</v>
      </c>
      <c r="G50" s="1">
        <v>677.0</v>
      </c>
      <c r="H50" s="1">
        <v>842.0</v>
      </c>
      <c r="I50" s="1">
        <v>728.0</v>
      </c>
      <c r="J50" s="1">
        <v>746.0</v>
      </c>
      <c r="K50" s="1">
        <v>583.0</v>
      </c>
      <c r="L50" s="1">
        <v>355.0</v>
      </c>
      <c r="M50" s="1"/>
      <c r="N50" s="1">
        <v>348.0</v>
      </c>
      <c r="O50" s="1">
        <v>288.0</v>
      </c>
      <c r="P50" s="1">
        <v>588.0</v>
      </c>
      <c r="Q50" s="1">
        <v>767.0</v>
      </c>
      <c r="R50" s="1">
        <v>873.0</v>
      </c>
      <c r="S50" s="1">
        <v>1078.0</v>
      </c>
      <c r="T50" s="1">
        <v>1359.0</v>
      </c>
      <c r="U50" s="1">
        <v>1121.0</v>
      </c>
      <c r="V50" s="1">
        <v>1200.0</v>
      </c>
      <c r="W50" s="6">
        <f t="shared" si="5"/>
        <v>0</v>
      </c>
    </row>
    <row r="51">
      <c r="A51" s="1" t="s">
        <v>74</v>
      </c>
      <c r="B51" s="1">
        <v>989.0</v>
      </c>
      <c r="C51" s="1">
        <v>884.0</v>
      </c>
      <c r="D51" s="1">
        <v>715.0</v>
      </c>
      <c r="E51" s="1">
        <v>660.0</v>
      </c>
      <c r="F51" s="1">
        <v>1089.0</v>
      </c>
      <c r="G51" s="1">
        <v>1042.0</v>
      </c>
      <c r="H51" s="1">
        <v>1082.0</v>
      </c>
      <c r="I51" s="1">
        <v>1143.0</v>
      </c>
      <c r="J51" s="1">
        <v>1085.0</v>
      </c>
      <c r="K51" s="1">
        <v>762.0</v>
      </c>
      <c r="L51" s="1">
        <v>477.0</v>
      </c>
      <c r="M51" s="1"/>
      <c r="N51" s="1">
        <v>452.0</v>
      </c>
      <c r="O51" s="1">
        <v>333.0</v>
      </c>
      <c r="P51" s="1">
        <v>668.0</v>
      </c>
      <c r="Q51" s="1">
        <v>917.0</v>
      </c>
      <c r="R51" s="1">
        <v>1086.0</v>
      </c>
      <c r="S51" s="1">
        <v>1377.0</v>
      </c>
      <c r="T51" s="1">
        <v>1575.0</v>
      </c>
      <c r="U51" s="1">
        <v>1409.0</v>
      </c>
      <c r="V51" s="1">
        <v>1643.0</v>
      </c>
      <c r="W51" s="6">
        <f t="shared" si="5"/>
        <v>0</v>
      </c>
    </row>
    <row r="52">
      <c r="A52" s="1" t="s">
        <v>75</v>
      </c>
      <c r="B52" s="1">
        <v>988.0</v>
      </c>
      <c r="C52" s="1">
        <v>880.0</v>
      </c>
      <c r="D52" s="1">
        <v>679.0</v>
      </c>
      <c r="E52" s="1">
        <v>318.0</v>
      </c>
      <c r="F52" s="1">
        <v>749.0</v>
      </c>
      <c r="G52" s="1">
        <v>919.0</v>
      </c>
      <c r="H52" s="1">
        <v>947.0</v>
      </c>
      <c r="I52" s="1">
        <v>954.0</v>
      </c>
      <c r="J52" s="1">
        <v>832.0</v>
      </c>
      <c r="K52" s="1">
        <v>771.0</v>
      </c>
      <c r="L52" s="1">
        <v>516.0</v>
      </c>
      <c r="M52" s="1"/>
      <c r="N52" s="1">
        <v>488.0</v>
      </c>
      <c r="O52" s="1">
        <v>366.0</v>
      </c>
      <c r="P52" s="1">
        <v>688.0</v>
      </c>
      <c r="Q52" s="1">
        <v>883.0</v>
      </c>
      <c r="R52" s="1">
        <v>1148.0</v>
      </c>
      <c r="S52" s="1">
        <v>1414.0</v>
      </c>
      <c r="T52" s="1">
        <v>1579.0</v>
      </c>
      <c r="U52" s="1">
        <v>1283.0</v>
      </c>
      <c r="V52" s="1">
        <v>1435.0</v>
      </c>
      <c r="W52" s="6">
        <f t="shared" si="5"/>
        <v>0</v>
      </c>
    </row>
    <row r="53">
      <c r="A53" s="1" t="s">
        <v>76</v>
      </c>
      <c r="B53" s="1">
        <v>986.0</v>
      </c>
      <c r="C53" s="1">
        <v>954.0</v>
      </c>
      <c r="D53" s="1">
        <v>728.0</v>
      </c>
      <c r="E53" s="1">
        <v>410.0</v>
      </c>
      <c r="F53" s="1">
        <v>714.0</v>
      </c>
      <c r="G53" s="1">
        <v>774.0</v>
      </c>
      <c r="H53" s="1">
        <v>951.0</v>
      </c>
      <c r="I53" s="1">
        <v>952.0</v>
      </c>
      <c r="J53" s="1">
        <v>968.0</v>
      </c>
      <c r="K53" s="1">
        <v>903.0</v>
      </c>
      <c r="L53" s="1">
        <v>556.0</v>
      </c>
      <c r="M53" s="1"/>
      <c r="N53" s="1">
        <v>273.0</v>
      </c>
      <c r="O53" s="1">
        <v>303.0</v>
      </c>
      <c r="P53" s="1">
        <v>539.0</v>
      </c>
      <c r="Q53" s="1">
        <v>832.0</v>
      </c>
      <c r="R53" s="1">
        <v>1084.0</v>
      </c>
      <c r="S53" s="1">
        <v>1228.0</v>
      </c>
      <c r="T53" s="1">
        <v>1540.0</v>
      </c>
      <c r="U53" s="1">
        <v>1303.0</v>
      </c>
      <c r="V53" s="1">
        <v>1496.0</v>
      </c>
      <c r="W53" s="6">
        <f t="shared" si="5"/>
        <v>0</v>
      </c>
    </row>
    <row r="54">
      <c r="A54" s="1" t="s">
        <v>77</v>
      </c>
      <c r="B54" s="1">
        <v>969.0</v>
      </c>
      <c r="C54" s="1">
        <v>798.0</v>
      </c>
      <c r="D54" s="1">
        <v>642.0</v>
      </c>
      <c r="E54" s="1">
        <v>488.0</v>
      </c>
      <c r="F54" s="1">
        <v>870.0</v>
      </c>
      <c r="G54" s="1">
        <v>870.0</v>
      </c>
      <c r="H54" s="1">
        <v>977.0</v>
      </c>
      <c r="I54" s="1">
        <v>1016.0</v>
      </c>
      <c r="J54" s="1">
        <v>1035.0</v>
      </c>
      <c r="K54" s="1">
        <v>715.0</v>
      </c>
      <c r="L54" s="1">
        <v>467.0</v>
      </c>
      <c r="M54" s="1"/>
      <c r="N54" s="1">
        <v>451.0</v>
      </c>
      <c r="O54" s="1">
        <v>322.0</v>
      </c>
      <c r="P54" s="1">
        <v>675.0</v>
      </c>
      <c r="Q54" s="1">
        <v>842.0</v>
      </c>
      <c r="R54" s="1">
        <v>1041.0</v>
      </c>
      <c r="S54" s="1">
        <v>1128.0</v>
      </c>
      <c r="T54" s="1">
        <v>1272.0</v>
      </c>
      <c r="U54" s="1">
        <v>1280.0</v>
      </c>
      <c r="V54" s="1">
        <v>1467.0</v>
      </c>
      <c r="W54" s="6">
        <f t="shared" si="5"/>
        <v>0</v>
      </c>
    </row>
    <row r="55">
      <c r="A55" s="1" t="s">
        <v>78</v>
      </c>
      <c r="B55" s="1">
        <v>967.0</v>
      </c>
      <c r="C55" s="1">
        <v>1108.0</v>
      </c>
      <c r="D55" s="1">
        <v>1578.0</v>
      </c>
      <c r="E55" s="1">
        <v>2092.0</v>
      </c>
      <c r="F55" s="1">
        <v>2668.0</v>
      </c>
      <c r="G55" s="1">
        <v>2345.0</v>
      </c>
      <c r="H55" s="1">
        <v>2689.0</v>
      </c>
      <c r="I55" s="1">
        <v>2409.0</v>
      </c>
      <c r="J55" s="1">
        <v>2258.0</v>
      </c>
      <c r="K55" s="1">
        <v>1596.0</v>
      </c>
      <c r="L55" s="1">
        <v>798.0</v>
      </c>
      <c r="M55" s="1"/>
      <c r="N55" s="1">
        <v>490.0</v>
      </c>
      <c r="O55" s="1">
        <v>354.0</v>
      </c>
      <c r="P55" s="1">
        <v>1933.0</v>
      </c>
      <c r="Q55" s="1">
        <v>2386.0</v>
      </c>
      <c r="R55" s="1">
        <v>2559.0</v>
      </c>
      <c r="S55" s="1">
        <v>2822.0</v>
      </c>
      <c r="T55" s="1">
        <v>3622.0</v>
      </c>
      <c r="U55" s="1">
        <v>2617.0</v>
      </c>
      <c r="V55" s="1">
        <v>2852.0</v>
      </c>
      <c r="W55" s="6">
        <f t="shared" si="5"/>
        <v>0</v>
      </c>
    </row>
    <row r="56">
      <c r="A56" s="1" t="s">
        <v>79</v>
      </c>
      <c r="B56" s="1">
        <v>962.0</v>
      </c>
      <c r="C56" s="1">
        <v>0.0</v>
      </c>
      <c r="D56" s="1">
        <v>0.0</v>
      </c>
      <c r="E56" s="1">
        <v>535.0</v>
      </c>
      <c r="F56" s="1">
        <v>1393.0</v>
      </c>
      <c r="G56" s="1">
        <v>1436.0</v>
      </c>
      <c r="H56" s="1">
        <v>1535.0</v>
      </c>
      <c r="I56" s="1">
        <v>1345.0</v>
      </c>
      <c r="J56" s="1">
        <v>1367.0</v>
      </c>
      <c r="K56" s="1">
        <v>1094.0</v>
      </c>
      <c r="L56" s="1">
        <v>667.0</v>
      </c>
      <c r="M56" s="1"/>
      <c r="N56" s="1">
        <v>698.0</v>
      </c>
      <c r="O56" s="1">
        <v>427.0</v>
      </c>
      <c r="P56" s="1">
        <v>986.0</v>
      </c>
      <c r="Q56" s="1">
        <v>1267.0</v>
      </c>
      <c r="R56" s="1">
        <v>1487.0</v>
      </c>
      <c r="S56" s="1">
        <v>1750.0</v>
      </c>
      <c r="T56" s="1">
        <v>2013.0</v>
      </c>
      <c r="U56" s="1">
        <v>1652.0</v>
      </c>
      <c r="V56" s="1">
        <v>1879.0</v>
      </c>
      <c r="W56" s="6">
        <f t="shared" si="5"/>
        <v>0</v>
      </c>
    </row>
    <row r="57">
      <c r="A57" s="1" t="s">
        <v>80</v>
      </c>
      <c r="B57" s="1">
        <v>961.0</v>
      </c>
      <c r="C57" s="1">
        <v>841.0</v>
      </c>
      <c r="D57" s="1">
        <v>580.0</v>
      </c>
      <c r="E57" s="1">
        <v>352.0</v>
      </c>
      <c r="F57" s="1">
        <v>27.0</v>
      </c>
      <c r="G57" s="1">
        <v>373.0</v>
      </c>
      <c r="H57" s="1">
        <v>717.0</v>
      </c>
      <c r="I57" s="1">
        <v>594.0</v>
      </c>
      <c r="J57" s="1">
        <v>500.0</v>
      </c>
      <c r="K57" s="1">
        <v>431.0</v>
      </c>
      <c r="L57" s="1">
        <v>208.0</v>
      </c>
      <c r="M57" s="1"/>
      <c r="N57" s="1">
        <v>165.0</v>
      </c>
      <c r="O57" s="1">
        <v>125.0</v>
      </c>
      <c r="P57" s="1">
        <v>438.0</v>
      </c>
      <c r="Q57" s="1">
        <v>613.0</v>
      </c>
      <c r="R57" s="1">
        <v>800.0</v>
      </c>
      <c r="S57" s="1">
        <v>934.0</v>
      </c>
      <c r="T57" s="1">
        <v>1203.0</v>
      </c>
      <c r="U57" s="1">
        <v>913.0</v>
      </c>
      <c r="V57" s="1">
        <v>1178.0</v>
      </c>
      <c r="W57" s="6">
        <f t="shared" si="5"/>
        <v>0</v>
      </c>
    </row>
    <row r="58">
      <c r="A58" s="1" t="s">
        <v>81</v>
      </c>
      <c r="B58" s="1">
        <v>956.0</v>
      </c>
      <c r="C58" s="1">
        <v>819.0</v>
      </c>
      <c r="D58" s="1">
        <v>691.0</v>
      </c>
      <c r="E58" s="1">
        <v>609.0</v>
      </c>
      <c r="F58" s="1">
        <v>1019.0</v>
      </c>
      <c r="G58" s="1">
        <v>1024.0</v>
      </c>
      <c r="H58" s="1">
        <v>1140.0</v>
      </c>
      <c r="I58" s="1">
        <v>1128.0</v>
      </c>
      <c r="J58" s="1">
        <v>973.0</v>
      </c>
      <c r="K58" s="1">
        <v>810.0</v>
      </c>
      <c r="L58" s="1">
        <v>511.0</v>
      </c>
      <c r="M58" s="1"/>
      <c r="N58" s="1">
        <v>440.0</v>
      </c>
      <c r="O58" s="1">
        <v>349.0</v>
      </c>
      <c r="P58" s="1">
        <v>642.0</v>
      </c>
      <c r="Q58" s="1">
        <v>899.0</v>
      </c>
      <c r="R58" s="1">
        <v>1021.0</v>
      </c>
      <c r="S58" s="1">
        <v>1290.0</v>
      </c>
      <c r="T58" s="1">
        <v>1328.0</v>
      </c>
      <c r="U58" s="1">
        <v>1058.0</v>
      </c>
      <c r="V58" s="1">
        <v>1258.0</v>
      </c>
      <c r="W58" s="6">
        <f t="shared" si="5"/>
        <v>0</v>
      </c>
    </row>
    <row r="59">
      <c r="A59" s="1" t="s">
        <v>82</v>
      </c>
      <c r="B59" s="1">
        <v>954.0</v>
      </c>
      <c r="C59" s="1">
        <v>770.0</v>
      </c>
      <c r="D59" s="1">
        <v>629.0</v>
      </c>
      <c r="E59" s="1">
        <v>180.0</v>
      </c>
      <c r="F59" s="1">
        <v>439.0</v>
      </c>
      <c r="G59" s="1">
        <v>394.0</v>
      </c>
      <c r="H59" s="1">
        <v>375.0</v>
      </c>
      <c r="I59" s="1">
        <v>505.0</v>
      </c>
      <c r="J59" s="1">
        <v>417.0</v>
      </c>
      <c r="K59" s="1">
        <v>315.0</v>
      </c>
      <c r="L59" s="1">
        <v>212.0</v>
      </c>
      <c r="M59" s="1"/>
      <c r="N59" s="1">
        <v>206.0</v>
      </c>
      <c r="O59" s="1">
        <v>119.0</v>
      </c>
      <c r="P59" s="1">
        <v>275.0</v>
      </c>
      <c r="Q59" s="1">
        <v>324.0</v>
      </c>
      <c r="R59" s="1">
        <v>386.0</v>
      </c>
      <c r="S59" s="1">
        <v>473.0</v>
      </c>
      <c r="T59" s="1">
        <v>688.0</v>
      </c>
      <c r="U59" s="1">
        <v>584.0</v>
      </c>
      <c r="V59" s="1">
        <v>978.0</v>
      </c>
      <c r="W59" s="6">
        <f t="shared" si="5"/>
        <v>0</v>
      </c>
    </row>
    <row r="60">
      <c r="A60" s="1" t="s">
        <v>83</v>
      </c>
      <c r="B60" s="1">
        <v>953.0</v>
      </c>
      <c r="C60" s="1">
        <v>843.0</v>
      </c>
      <c r="D60" s="1">
        <v>689.0</v>
      </c>
      <c r="E60" s="1">
        <v>601.0</v>
      </c>
      <c r="F60" s="1">
        <v>950.0</v>
      </c>
      <c r="G60" s="1">
        <v>1076.0</v>
      </c>
      <c r="H60" s="1">
        <v>1203.0</v>
      </c>
      <c r="I60" s="1">
        <v>1155.0</v>
      </c>
      <c r="J60" s="1">
        <v>971.0</v>
      </c>
      <c r="K60" s="1">
        <v>800.0</v>
      </c>
      <c r="L60" s="1">
        <v>453.0</v>
      </c>
      <c r="M60" s="1"/>
      <c r="N60" s="1">
        <v>394.0</v>
      </c>
      <c r="O60" s="1">
        <v>325.0</v>
      </c>
      <c r="P60" s="1">
        <v>613.0</v>
      </c>
      <c r="Q60" s="1">
        <v>747.0</v>
      </c>
      <c r="R60" s="1">
        <v>956.0</v>
      </c>
      <c r="S60" s="1">
        <v>999.0</v>
      </c>
      <c r="T60" s="1">
        <v>1282.0</v>
      </c>
      <c r="U60" s="1">
        <v>1023.0</v>
      </c>
      <c r="V60" s="1">
        <v>1177.0</v>
      </c>
      <c r="W60" s="6">
        <f t="shared" si="5"/>
        <v>0</v>
      </c>
    </row>
    <row r="61">
      <c r="A61" s="1" t="s">
        <v>84</v>
      </c>
      <c r="B61" s="1">
        <v>949.0</v>
      </c>
      <c r="C61" s="1">
        <v>739.0</v>
      </c>
      <c r="D61" s="1">
        <v>657.0</v>
      </c>
      <c r="E61" s="1">
        <v>765.0</v>
      </c>
      <c r="F61" s="1">
        <v>1108.0</v>
      </c>
      <c r="G61" s="1">
        <v>1331.0</v>
      </c>
      <c r="H61" s="1">
        <v>1398.0</v>
      </c>
      <c r="I61" s="1">
        <v>1309.0</v>
      </c>
      <c r="J61" s="1">
        <v>1226.0</v>
      </c>
      <c r="K61" s="1">
        <v>968.0</v>
      </c>
      <c r="L61" s="1">
        <v>544.0</v>
      </c>
      <c r="M61" s="1"/>
      <c r="N61" s="1">
        <v>576.0</v>
      </c>
      <c r="O61" s="1">
        <v>453.0</v>
      </c>
      <c r="P61" s="1">
        <v>917.0</v>
      </c>
      <c r="Q61" s="1">
        <v>1069.0</v>
      </c>
      <c r="R61" s="1">
        <v>1166.0</v>
      </c>
      <c r="S61" s="1">
        <v>1279.0</v>
      </c>
      <c r="T61" s="1">
        <v>1537.0</v>
      </c>
      <c r="U61" s="1">
        <v>1331.0</v>
      </c>
      <c r="V61" s="1">
        <v>1471.0</v>
      </c>
      <c r="W61" s="6">
        <f t="shared" si="5"/>
        <v>0</v>
      </c>
    </row>
    <row r="62">
      <c r="A62" s="1" t="s">
        <v>85</v>
      </c>
      <c r="B62" s="1">
        <v>944.0</v>
      </c>
      <c r="C62" s="1">
        <v>842.0</v>
      </c>
      <c r="D62" s="1">
        <v>672.0</v>
      </c>
      <c r="E62" s="1">
        <v>191.0</v>
      </c>
      <c r="F62" s="1">
        <v>12.0</v>
      </c>
      <c r="G62" s="1">
        <v>710.0</v>
      </c>
      <c r="H62" s="1">
        <v>884.0</v>
      </c>
      <c r="I62" s="1">
        <v>672.0</v>
      </c>
      <c r="J62" s="1">
        <v>637.0</v>
      </c>
      <c r="K62" s="1">
        <v>733.0</v>
      </c>
      <c r="L62" s="1">
        <v>295.0</v>
      </c>
      <c r="M62" s="1"/>
      <c r="N62" s="1">
        <v>174.0</v>
      </c>
      <c r="O62" s="1">
        <v>211.0</v>
      </c>
      <c r="P62" s="1">
        <v>420.0</v>
      </c>
      <c r="Q62" s="1">
        <v>597.0</v>
      </c>
      <c r="R62" s="1">
        <v>725.0</v>
      </c>
      <c r="S62" s="1">
        <v>872.0</v>
      </c>
      <c r="T62" s="1">
        <v>1133.0</v>
      </c>
      <c r="U62" s="1">
        <v>1164.0</v>
      </c>
      <c r="V62" s="1">
        <v>1124.0</v>
      </c>
      <c r="W62" s="6">
        <f t="shared" si="5"/>
        <v>0</v>
      </c>
    </row>
    <row r="63">
      <c r="A63" s="1" t="s">
        <v>86</v>
      </c>
      <c r="B63" s="1">
        <v>934.0</v>
      </c>
      <c r="C63" s="1">
        <v>777.0</v>
      </c>
      <c r="D63" s="1">
        <v>654.0</v>
      </c>
      <c r="E63" s="1">
        <v>611.0</v>
      </c>
      <c r="F63" s="1">
        <v>1032.0</v>
      </c>
      <c r="G63" s="1">
        <v>1129.0</v>
      </c>
      <c r="H63" s="1">
        <v>1142.0</v>
      </c>
      <c r="I63" s="1">
        <v>1126.0</v>
      </c>
      <c r="J63" s="1">
        <v>1027.0</v>
      </c>
      <c r="K63" s="1">
        <v>817.0</v>
      </c>
      <c r="L63" s="1">
        <v>555.0</v>
      </c>
      <c r="M63" s="1"/>
      <c r="N63" s="1">
        <v>626.0</v>
      </c>
      <c r="O63" s="1">
        <v>430.0</v>
      </c>
      <c r="P63" s="1">
        <v>784.0</v>
      </c>
      <c r="Q63" s="1">
        <v>888.0</v>
      </c>
      <c r="R63" s="1">
        <v>1069.0</v>
      </c>
      <c r="S63" s="1">
        <v>1292.0</v>
      </c>
      <c r="T63" s="1">
        <v>1297.0</v>
      </c>
      <c r="U63" s="1">
        <v>1252.0</v>
      </c>
      <c r="V63" s="1">
        <v>1601.0</v>
      </c>
      <c r="W63" s="6">
        <f t="shared" si="5"/>
        <v>0</v>
      </c>
    </row>
    <row r="64">
      <c r="A64" s="1" t="s">
        <v>87</v>
      </c>
      <c r="B64" s="1">
        <v>926.0</v>
      </c>
      <c r="C64" s="1">
        <v>803.0</v>
      </c>
      <c r="D64" s="1">
        <v>560.0</v>
      </c>
      <c r="E64" s="1">
        <v>310.0</v>
      </c>
      <c r="F64" s="1">
        <v>690.0</v>
      </c>
      <c r="G64" s="1">
        <v>733.0</v>
      </c>
      <c r="H64" s="1">
        <v>702.0</v>
      </c>
      <c r="I64" s="1">
        <v>770.0</v>
      </c>
      <c r="J64" s="1">
        <v>658.0</v>
      </c>
      <c r="K64" s="1">
        <v>500.0</v>
      </c>
      <c r="L64" s="1">
        <v>301.0</v>
      </c>
      <c r="M64" s="1"/>
      <c r="N64" s="1">
        <v>308.0</v>
      </c>
      <c r="O64" s="1">
        <v>266.0</v>
      </c>
      <c r="P64" s="1">
        <v>460.0</v>
      </c>
      <c r="Q64" s="1">
        <v>685.0</v>
      </c>
      <c r="R64" s="1">
        <v>712.0</v>
      </c>
      <c r="S64" s="1">
        <v>993.0</v>
      </c>
      <c r="T64" s="1">
        <v>1086.0</v>
      </c>
      <c r="U64" s="1">
        <v>1044.0</v>
      </c>
      <c r="V64" s="1">
        <v>1098.0</v>
      </c>
      <c r="W64" s="6">
        <f t="shared" si="5"/>
        <v>0</v>
      </c>
    </row>
    <row r="65">
      <c r="A65" s="1" t="s">
        <v>88</v>
      </c>
      <c r="B65" s="1">
        <v>922.0</v>
      </c>
      <c r="C65" s="1">
        <v>831.0</v>
      </c>
      <c r="D65" s="1">
        <v>684.0</v>
      </c>
      <c r="E65" s="1">
        <v>716.0</v>
      </c>
      <c r="F65" s="1">
        <v>946.0</v>
      </c>
      <c r="G65" s="1">
        <v>1019.0</v>
      </c>
      <c r="H65" s="1">
        <v>1100.0</v>
      </c>
      <c r="I65" s="1">
        <v>1171.0</v>
      </c>
      <c r="J65" s="1">
        <v>1050.0</v>
      </c>
      <c r="K65" s="1">
        <v>873.0</v>
      </c>
      <c r="L65" s="1">
        <v>482.0</v>
      </c>
      <c r="M65" s="1"/>
      <c r="N65" s="1">
        <v>445.0</v>
      </c>
      <c r="O65" s="1">
        <v>300.0</v>
      </c>
      <c r="P65" s="1">
        <v>872.0</v>
      </c>
      <c r="Q65" s="1">
        <v>1128.0</v>
      </c>
      <c r="R65" s="1">
        <v>1399.0</v>
      </c>
      <c r="S65" s="1">
        <v>1366.0</v>
      </c>
      <c r="T65" s="1">
        <v>1654.0</v>
      </c>
      <c r="U65" s="1">
        <v>1455.0</v>
      </c>
      <c r="V65" s="1">
        <v>1620.0</v>
      </c>
      <c r="W65" s="6">
        <f t="shared" si="5"/>
        <v>0</v>
      </c>
    </row>
    <row r="66">
      <c r="A66" s="1" t="s">
        <v>89</v>
      </c>
      <c r="B66" s="1">
        <v>921.0</v>
      </c>
      <c r="C66" s="1">
        <v>878.0</v>
      </c>
      <c r="D66" s="1">
        <v>721.0</v>
      </c>
      <c r="E66" s="1">
        <v>401.0</v>
      </c>
      <c r="F66" s="1">
        <v>902.0</v>
      </c>
      <c r="G66" s="1">
        <v>1056.0</v>
      </c>
      <c r="H66" s="1">
        <v>852.0</v>
      </c>
      <c r="I66" s="1">
        <v>785.0</v>
      </c>
      <c r="J66" s="1">
        <v>774.0</v>
      </c>
      <c r="K66" s="1">
        <v>552.0</v>
      </c>
      <c r="L66" s="1">
        <v>385.0</v>
      </c>
      <c r="M66" s="1"/>
      <c r="N66" s="1">
        <v>343.0</v>
      </c>
      <c r="O66" s="1">
        <v>293.0</v>
      </c>
      <c r="P66" s="1">
        <v>466.0</v>
      </c>
      <c r="Q66" s="1">
        <v>552.0</v>
      </c>
      <c r="R66" s="1">
        <v>769.0</v>
      </c>
      <c r="S66" s="1">
        <v>756.0</v>
      </c>
      <c r="T66" s="1">
        <v>632.0</v>
      </c>
      <c r="U66" s="1">
        <v>504.0</v>
      </c>
      <c r="V66" s="1">
        <v>472.0</v>
      </c>
      <c r="W66" s="6">
        <f t="shared" si="5"/>
        <v>0</v>
      </c>
    </row>
    <row r="67">
      <c r="A67" s="1" t="s">
        <v>90</v>
      </c>
      <c r="B67" s="1">
        <v>921.0</v>
      </c>
      <c r="C67" s="1">
        <v>831.0</v>
      </c>
      <c r="D67" s="1">
        <v>709.0</v>
      </c>
      <c r="E67" s="1">
        <v>418.0</v>
      </c>
      <c r="F67" s="1">
        <v>691.0</v>
      </c>
      <c r="G67" s="1">
        <v>786.0</v>
      </c>
      <c r="H67" s="1">
        <v>852.0</v>
      </c>
      <c r="I67" s="1">
        <v>904.0</v>
      </c>
      <c r="J67" s="1">
        <v>793.0</v>
      </c>
      <c r="K67" s="1">
        <v>632.0</v>
      </c>
      <c r="L67" s="1">
        <v>358.0</v>
      </c>
      <c r="M67" s="1"/>
      <c r="N67" s="1">
        <v>370.0</v>
      </c>
      <c r="O67" s="1">
        <v>240.0</v>
      </c>
      <c r="P67" s="1">
        <v>428.0</v>
      </c>
      <c r="Q67" s="1">
        <v>610.0</v>
      </c>
      <c r="R67" s="1">
        <v>813.0</v>
      </c>
      <c r="S67" s="1">
        <v>913.0</v>
      </c>
      <c r="T67" s="1">
        <v>1180.0</v>
      </c>
      <c r="U67" s="1">
        <v>1152.0</v>
      </c>
      <c r="V67" s="1">
        <v>1351.0</v>
      </c>
      <c r="W67" s="6">
        <f t="shared" si="5"/>
        <v>0</v>
      </c>
    </row>
    <row r="68">
      <c r="A68" s="1" t="s">
        <v>91</v>
      </c>
      <c r="B68" s="1">
        <v>912.0</v>
      </c>
      <c r="C68" s="1">
        <v>778.0</v>
      </c>
      <c r="D68" s="1">
        <v>505.0</v>
      </c>
      <c r="E68" s="1">
        <v>322.0</v>
      </c>
      <c r="F68" s="1">
        <v>992.0</v>
      </c>
      <c r="G68" s="1">
        <v>797.0</v>
      </c>
      <c r="H68" s="1">
        <v>834.0</v>
      </c>
      <c r="I68" s="1">
        <v>695.0</v>
      </c>
      <c r="J68" s="1">
        <v>601.0</v>
      </c>
      <c r="K68" s="1">
        <v>636.0</v>
      </c>
      <c r="L68" s="1">
        <v>329.0</v>
      </c>
      <c r="M68" s="1"/>
      <c r="N68" s="1">
        <v>435.0</v>
      </c>
      <c r="O68" s="1">
        <v>227.0</v>
      </c>
      <c r="P68" s="1">
        <v>453.0</v>
      </c>
      <c r="Q68" s="1">
        <v>546.0</v>
      </c>
      <c r="R68" s="1">
        <v>723.0</v>
      </c>
      <c r="S68" s="1">
        <v>866.0</v>
      </c>
      <c r="T68" s="1">
        <v>904.0</v>
      </c>
      <c r="U68" s="1">
        <v>763.0</v>
      </c>
      <c r="V68" s="1">
        <v>828.0</v>
      </c>
      <c r="W68" s="6">
        <f t="shared" si="5"/>
        <v>0</v>
      </c>
    </row>
    <row r="69">
      <c r="A69" s="1" t="s">
        <v>92</v>
      </c>
      <c r="B69" s="1">
        <v>912.0</v>
      </c>
      <c r="C69" s="1">
        <v>802.0</v>
      </c>
      <c r="D69" s="1">
        <v>569.0</v>
      </c>
      <c r="E69" s="1">
        <v>207.0</v>
      </c>
      <c r="F69" s="1">
        <v>478.0</v>
      </c>
      <c r="G69" s="1">
        <v>475.0</v>
      </c>
      <c r="H69" s="1">
        <v>556.0</v>
      </c>
      <c r="I69" s="1">
        <v>624.0</v>
      </c>
      <c r="J69" s="1">
        <v>402.0</v>
      </c>
      <c r="K69" s="1">
        <v>309.0</v>
      </c>
      <c r="L69" s="1">
        <v>220.0</v>
      </c>
      <c r="M69" s="1"/>
      <c r="N69" s="1">
        <v>229.0</v>
      </c>
      <c r="O69" s="1">
        <v>192.0</v>
      </c>
      <c r="P69" s="1">
        <v>384.0</v>
      </c>
      <c r="Q69" s="1">
        <v>466.0</v>
      </c>
      <c r="R69" s="1">
        <v>596.0</v>
      </c>
      <c r="S69" s="1">
        <v>808.0</v>
      </c>
      <c r="T69" s="1">
        <v>923.0</v>
      </c>
      <c r="U69" s="1">
        <v>893.0</v>
      </c>
      <c r="V69" s="1">
        <v>929.0</v>
      </c>
      <c r="W69" s="6">
        <f t="shared" si="5"/>
        <v>0</v>
      </c>
    </row>
    <row r="70">
      <c r="A70" s="1" t="s">
        <v>93</v>
      </c>
      <c r="B70" s="1">
        <v>910.0</v>
      </c>
      <c r="C70" s="1">
        <v>825.0</v>
      </c>
      <c r="D70" s="1">
        <v>689.0</v>
      </c>
      <c r="E70" s="1">
        <v>425.0</v>
      </c>
      <c r="F70" s="1">
        <v>653.0</v>
      </c>
      <c r="G70" s="1">
        <v>694.0</v>
      </c>
      <c r="H70" s="1">
        <v>651.0</v>
      </c>
      <c r="I70" s="1">
        <v>765.0</v>
      </c>
      <c r="J70" s="1">
        <v>649.0</v>
      </c>
      <c r="K70" s="1">
        <v>516.0</v>
      </c>
      <c r="L70" s="1">
        <v>256.0</v>
      </c>
      <c r="M70" s="1"/>
      <c r="N70" s="1">
        <v>329.0</v>
      </c>
      <c r="O70" s="1">
        <v>242.0</v>
      </c>
      <c r="P70" s="1">
        <v>466.0</v>
      </c>
      <c r="Q70" s="1">
        <v>539.0</v>
      </c>
      <c r="R70" s="1">
        <v>534.0</v>
      </c>
      <c r="S70" s="1">
        <v>655.0</v>
      </c>
      <c r="T70" s="1">
        <v>804.0</v>
      </c>
      <c r="U70" s="1">
        <v>663.0</v>
      </c>
      <c r="V70" s="1">
        <v>966.0</v>
      </c>
      <c r="W70" s="6">
        <f t="shared" si="5"/>
        <v>0</v>
      </c>
    </row>
    <row r="71">
      <c r="A71" s="1" t="s">
        <v>94</v>
      </c>
      <c r="B71" s="1">
        <v>902.0</v>
      </c>
      <c r="C71" s="1">
        <v>822.0</v>
      </c>
      <c r="D71" s="1">
        <v>522.0</v>
      </c>
      <c r="E71" s="1">
        <v>185.0</v>
      </c>
      <c r="F71" s="1">
        <v>422.0</v>
      </c>
      <c r="G71" s="1">
        <v>245.0</v>
      </c>
      <c r="H71" s="1">
        <v>295.0</v>
      </c>
      <c r="I71" s="1">
        <v>313.0</v>
      </c>
      <c r="J71" s="1">
        <v>405.0</v>
      </c>
      <c r="K71" s="1">
        <v>287.0</v>
      </c>
      <c r="L71" s="1">
        <v>136.0</v>
      </c>
      <c r="M71" s="1"/>
      <c r="N71" s="1">
        <v>267.0</v>
      </c>
      <c r="O71" s="1">
        <v>116.0</v>
      </c>
      <c r="P71" s="1">
        <v>222.0</v>
      </c>
      <c r="Q71" s="1">
        <v>290.0</v>
      </c>
      <c r="R71" s="1">
        <v>402.0</v>
      </c>
      <c r="S71" s="1">
        <v>471.0</v>
      </c>
      <c r="T71" s="1">
        <v>729.0</v>
      </c>
      <c r="U71" s="1">
        <v>1039.0</v>
      </c>
      <c r="V71" s="1">
        <v>2038.0</v>
      </c>
      <c r="W71" s="6">
        <f t="shared" si="5"/>
        <v>0</v>
      </c>
    </row>
    <row r="72">
      <c r="A72" s="1" t="s">
        <v>95</v>
      </c>
      <c r="B72" s="1">
        <v>899.0</v>
      </c>
      <c r="C72" s="1">
        <v>807.0</v>
      </c>
      <c r="D72" s="1">
        <v>530.0</v>
      </c>
      <c r="E72" s="1">
        <v>328.0</v>
      </c>
      <c r="F72" s="1">
        <v>681.0</v>
      </c>
      <c r="G72" s="1">
        <v>776.0</v>
      </c>
      <c r="H72" s="1">
        <v>842.0</v>
      </c>
      <c r="I72" s="1">
        <v>822.0</v>
      </c>
      <c r="J72" s="1">
        <v>723.0</v>
      </c>
      <c r="K72" s="1">
        <v>569.0</v>
      </c>
      <c r="L72" s="1">
        <v>288.0</v>
      </c>
      <c r="M72" s="1"/>
      <c r="N72" s="1">
        <v>309.0</v>
      </c>
      <c r="O72" s="1">
        <v>229.0</v>
      </c>
      <c r="P72" s="1">
        <v>413.0</v>
      </c>
      <c r="Q72" s="1">
        <v>616.0</v>
      </c>
      <c r="R72" s="1">
        <v>772.0</v>
      </c>
      <c r="S72" s="1">
        <v>896.0</v>
      </c>
      <c r="T72" s="1">
        <v>1034.0</v>
      </c>
      <c r="U72" s="1">
        <v>873.0</v>
      </c>
      <c r="V72" s="1">
        <v>1119.0</v>
      </c>
      <c r="W72" s="6">
        <f t="shared" si="5"/>
        <v>0</v>
      </c>
    </row>
    <row r="73">
      <c r="A73" s="1" t="s">
        <v>96</v>
      </c>
      <c r="B73" s="1">
        <v>863.0</v>
      </c>
      <c r="C73" s="1">
        <v>835.0</v>
      </c>
      <c r="D73" s="1">
        <v>779.0</v>
      </c>
      <c r="E73" s="1">
        <v>903.0</v>
      </c>
      <c r="F73" s="1">
        <v>1237.0</v>
      </c>
      <c r="G73" s="1">
        <v>1248.0</v>
      </c>
      <c r="H73" s="1">
        <v>1280.0</v>
      </c>
      <c r="I73" s="1">
        <v>1373.0</v>
      </c>
      <c r="J73" s="1">
        <v>1340.0</v>
      </c>
      <c r="K73" s="1">
        <v>1004.0</v>
      </c>
      <c r="L73" s="1">
        <v>637.0</v>
      </c>
      <c r="M73" s="1"/>
      <c r="N73" s="1">
        <v>540.0</v>
      </c>
      <c r="O73" s="1">
        <v>382.0</v>
      </c>
      <c r="P73" s="1">
        <v>970.0</v>
      </c>
      <c r="Q73" s="1">
        <v>1235.0</v>
      </c>
      <c r="R73" s="1">
        <v>1363.0</v>
      </c>
      <c r="S73" s="1">
        <v>1595.0</v>
      </c>
      <c r="T73" s="1">
        <v>1977.0</v>
      </c>
      <c r="U73" s="1">
        <v>1835.0</v>
      </c>
      <c r="V73" s="1">
        <v>2130.0</v>
      </c>
      <c r="W73" s="6">
        <f t="shared" si="5"/>
        <v>0</v>
      </c>
    </row>
    <row r="74">
      <c r="A74" s="1" t="s">
        <v>97</v>
      </c>
      <c r="B74" s="1">
        <v>858.0</v>
      </c>
      <c r="C74" s="1">
        <v>821.0</v>
      </c>
      <c r="D74" s="1">
        <v>759.0</v>
      </c>
      <c r="E74" s="1">
        <v>663.0</v>
      </c>
      <c r="F74" s="1">
        <v>907.0</v>
      </c>
      <c r="G74" s="1">
        <v>1188.0</v>
      </c>
      <c r="H74" s="1">
        <v>1115.0</v>
      </c>
      <c r="I74" s="1">
        <v>1078.0</v>
      </c>
      <c r="J74" s="1">
        <v>1033.0</v>
      </c>
      <c r="K74" s="1">
        <v>782.0</v>
      </c>
      <c r="L74" s="1">
        <v>447.0</v>
      </c>
      <c r="M74" s="1"/>
      <c r="N74" s="1">
        <v>494.0</v>
      </c>
      <c r="O74" s="1">
        <v>409.0</v>
      </c>
      <c r="P74" s="1">
        <v>721.0</v>
      </c>
      <c r="Q74" s="1">
        <v>883.0</v>
      </c>
      <c r="R74" s="1">
        <v>1082.0</v>
      </c>
      <c r="S74" s="1">
        <v>1051.0</v>
      </c>
      <c r="T74" s="1">
        <v>1257.0</v>
      </c>
      <c r="U74" s="1">
        <v>1091.0</v>
      </c>
      <c r="V74" s="1">
        <v>1399.0</v>
      </c>
      <c r="W74" s="6">
        <f t="shared" si="5"/>
        <v>0</v>
      </c>
    </row>
    <row r="75">
      <c r="A75" s="1" t="s">
        <v>98</v>
      </c>
      <c r="B75" s="1">
        <v>857.0</v>
      </c>
      <c r="C75" s="1">
        <v>936.0</v>
      </c>
      <c r="D75" s="1">
        <v>1248.0</v>
      </c>
      <c r="E75" s="1">
        <v>1625.0</v>
      </c>
      <c r="F75" s="1">
        <v>1932.0</v>
      </c>
      <c r="G75" s="1">
        <v>2051.0</v>
      </c>
      <c r="H75" s="1">
        <v>2381.0</v>
      </c>
      <c r="I75" s="1">
        <v>2088.0</v>
      </c>
      <c r="J75" s="1">
        <v>2204.0</v>
      </c>
      <c r="K75" s="1">
        <v>1543.0</v>
      </c>
      <c r="L75" s="1">
        <v>625.0</v>
      </c>
      <c r="M75" s="1"/>
      <c r="N75" s="1">
        <v>443.0</v>
      </c>
      <c r="O75" s="1">
        <v>444.0</v>
      </c>
      <c r="P75" s="1">
        <v>1738.0</v>
      </c>
      <c r="Q75" s="1">
        <v>2121.0</v>
      </c>
      <c r="R75" s="1">
        <v>2709.0</v>
      </c>
      <c r="S75" s="1">
        <v>2566.0</v>
      </c>
      <c r="T75" s="1">
        <v>3099.0</v>
      </c>
      <c r="U75" s="1">
        <v>2494.0</v>
      </c>
      <c r="V75" s="1">
        <v>2651.0</v>
      </c>
      <c r="W75" s="6">
        <f t="shared" si="5"/>
        <v>0</v>
      </c>
    </row>
    <row r="76">
      <c r="A76" s="1" t="s">
        <v>99</v>
      </c>
      <c r="B76" s="1">
        <v>854.0</v>
      </c>
      <c r="C76" s="1">
        <v>773.0</v>
      </c>
      <c r="D76" s="1">
        <v>469.0</v>
      </c>
      <c r="E76" s="1">
        <v>226.0</v>
      </c>
      <c r="F76" s="1">
        <v>26.0</v>
      </c>
      <c r="G76" s="1">
        <v>0.0</v>
      </c>
      <c r="H76" s="1">
        <v>442.0</v>
      </c>
      <c r="I76" s="1">
        <v>495.0</v>
      </c>
      <c r="J76" s="1">
        <v>498.0</v>
      </c>
      <c r="K76" s="1">
        <v>218.0</v>
      </c>
      <c r="L76" s="1">
        <v>237.0</v>
      </c>
      <c r="M76" s="1"/>
      <c r="N76" s="1">
        <v>185.0</v>
      </c>
      <c r="O76" s="1">
        <v>143.0</v>
      </c>
      <c r="P76" s="1">
        <v>360.0</v>
      </c>
      <c r="Q76" s="1">
        <v>531.0</v>
      </c>
      <c r="R76" s="1">
        <v>663.0</v>
      </c>
      <c r="S76" s="1">
        <v>760.0</v>
      </c>
      <c r="T76" s="1">
        <v>839.0</v>
      </c>
      <c r="U76" s="1">
        <v>774.0</v>
      </c>
      <c r="V76" s="1">
        <v>949.0</v>
      </c>
      <c r="W76" s="6">
        <f t="shared" si="5"/>
        <v>0</v>
      </c>
    </row>
    <row r="77">
      <c r="A77" s="1" t="s">
        <v>100</v>
      </c>
      <c r="B77" s="1">
        <v>838.0</v>
      </c>
      <c r="C77" s="1">
        <v>863.0</v>
      </c>
      <c r="D77" s="1">
        <v>591.0</v>
      </c>
      <c r="E77" s="1">
        <v>233.0</v>
      </c>
      <c r="F77" s="1">
        <v>446.0</v>
      </c>
      <c r="G77" s="1">
        <v>447.0</v>
      </c>
      <c r="H77" s="1">
        <v>471.0</v>
      </c>
      <c r="I77" s="1">
        <v>550.0</v>
      </c>
      <c r="J77" s="1">
        <v>556.0</v>
      </c>
      <c r="K77" s="1">
        <v>381.0</v>
      </c>
      <c r="L77" s="1">
        <v>178.0</v>
      </c>
      <c r="M77" s="1"/>
      <c r="N77" s="1">
        <v>230.0</v>
      </c>
      <c r="O77" s="1">
        <v>183.0</v>
      </c>
      <c r="P77" s="1">
        <v>439.0</v>
      </c>
      <c r="Q77" s="1">
        <v>609.0</v>
      </c>
      <c r="R77" s="1">
        <v>614.0</v>
      </c>
      <c r="S77" s="1">
        <v>575.0</v>
      </c>
      <c r="T77" s="1">
        <v>726.0</v>
      </c>
      <c r="U77" s="1">
        <v>856.0</v>
      </c>
      <c r="V77" s="1">
        <v>1823.0</v>
      </c>
      <c r="W77" s="6">
        <f t="shared" si="5"/>
        <v>0</v>
      </c>
    </row>
    <row r="78">
      <c r="A78" s="1" t="s">
        <v>101</v>
      </c>
      <c r="B78" s="1">
        <v>835.0</v>
      </c>
      <c r="C78" s="1">
        <v>828.0</v>
      </c>
      <c r="D78" s="1">
        <v>761.0</v>
      </c>
      <c r="E78" s="1">
        <v>721.0</v>
      </c>
      <c r="F78" s="1">
        <v>976.0</v>
      </c>
      <c r="G78" s="1">
        <v>1086.0</v>
      </c>
      <c r="H78" s="1">
        <v>1144.0</v>
      </c>
      <c r="I78" s="1">
        <v>1077.0</v>
      </c>
      <c r="J78" s="1">
        <v>956.0</v>
      </c>
      <c r="K78" s="1">
        <v>658.0</v>
      </c>
      <c r="L78" s="1">
        <v>370.0</v>
      </c>
      <c r="M78" s="1"/>
      <c r="N78" s="1">
        <v>391.0</v>
      </c>
      <c r="O78" s="1">
        <v>254.0</v>
      </c>
      <c r="P78" s="1">
        <v>647.0</v>
      </c>
      <c r="Q78" s="1">
        <v>854.0</v>
      </c>
      <c r="R78" s="1">
        <v>1017.0</v>
      </c>
      <c r="S78" s="1">
        <v>964.0</v>
      </c>
      <c r="T78" s="1">
        <v>957.0</v>
      </c>
      <c r="U78" s="1">
        <v>823.0</v>
      </c>
      <c r="V78" s="1">
        <v>1086.0</v>
      </c>
      <c r="W78" s="6">
        <f t="shared" si="5"/>
        <v>0</v>
      </c>
    </row>
    <row r="79">
      <c r="A79" s="1" t="s">
        <v>102</v>
      </c>
      <c r="B79" s="1">
        <v>834.0</v>
      </c>
      <c r="C79" s="1">
        <v>910.0</v>
      </c>
      <c r="D79" s="1">
        <v>695.0</v>
      </c>
      <c r="E79" s="1">
        <v>440.0</v>
      </c>
      <c r="F79" s="1">
        <v>657.0</v>
      </c>
      <c r="G79" s="1">
        <v>732.0</v>
      </c>
      <c r="H79" s="1">
        <v>851.0</v>
      </c>
      <c r="I79" s="1">
        <v>756.0</v>
      </c>
      <c r="J79" s="1">
        <v>747.0</v>
      </c>
      <c r="K79" s="1">
        <v>584.0</v>
      </c>
      <c r="L79" s="1">
        <v>375.0</v>
      </c>
      <c r="M79" s="1"/>
      <c r="N79" s="1">
        <v>373.0</v>
      </c>
      <c r="O79" s="1">
        <v>269.0</v>
      </c>
      <c r="P79" s="1">
        <v>509.0</v>
      </c>
      <c r="Q79" s="1">
        <v>638.0</v>
      </c>
      <c r="R79" s="1">
        <v>796.0</v>
      </c>
      <c r="S79" s="1">
        <v>847.0</v>
      </c>
      <c r="T79" s="1">
        <v>929.0</v>
      </c>
      <c r="U79" s="1">
        <v>922.0</v>
      </c>
      <c r="V79" s="1">
        <v>1060.0</v>
      </c>
      <c r="W79" s="6">
        <f t="shared" si="5"/>
        <v>0</v>
      </c>
    </row>
    <row r="80">
      <c r="A80" s="1" t="s">
        <v>103</v>
      </c>
      <c r="B80" s="1">
        <v>828.0</v>
      </c>
      <c r="C80" s="1">
        <v>676.0</v>
      </c>
      <c r="D80" s="1">
        <v>551.0</v>
      </c>
      <c r="E80" s="1">
        <v>298.0</v>
      </c>
      <c r="F80" s="1">
        <v>469.0</v>
      </c>
      <c r="G80" s="1">
        <v>633.0</v>
      </c>
      <c r="H80" s="1">
        <v>622.0</v>
      </c>
      <c r="I80" s="1">
        <v>624.0</v>
      </c>
      <c r="J80" s="1">
        <v>607.0</v>
      </c>
      <c r="K80" s="1">
        <v>441.0</v>
      </c>
      <c r="L80" s="1">
        <v>296.0</v>
      </c>
      <c r="M80" s="1"/>
      <c r="N80" s="1">
        <v>248.0</v>
      </c>
      <c r="O80" s="1">
        <v>187.0</v>
      </c>
      <c r="P80" s="1">
        <v>408.0</v>
      </c>
      <c r="Q80" s="1">
        <v>530.0</v>
      </c>
      <c r="R80" s="1">
        <v>631.0</v>
      </c>
      <c r="S80" s="1">
        <v>762.0</v>
      </c>
      <c r="T80" s="1">
        <v>730.0</v>
      </c>
      <c r="U80" s="1">
        <v>595.0</v>
      </c>
      <c r="V80" s="1">
        <v>774.0</v>
      </c>
      <c r="W80" s="6">
        <f t="shared" si="5"/>
        <v>0</v>
      </c>
    </row>
    <row r="81">
      <c r="A81" s="1" t="s">
        <v>104</v>
      </c>
      <c r="B81" s="1">
        <v>819.0</v>
      </c>
      <c r="C81" s="1">
        <v>980.0</v>
      </c>
      <c r="D81" s="1">
        <v>546.0</v>
      </c>
      <c r="E81" s="1">
        <v>217.0</v>
      </c>
      <c r="F81" s="1">
        <v>281.0</v>
      </c>
      <c r="G81" s="1">
        <v>316.0</v>
      </c>
      <c r="H81" s="1">
        <v>354.0</v>
      </c>
      <c r="I81" s="1">
        <v>587.0</v>
      </c>
      <c r="J81" s="1">
        <v>719.0</v>
      </c>
      <c r="K81" s="1">
        <v>494.0</v>
      </c>
      <c r="L81" s="1">
        <v>232.0</v>
      </c>
      <c r="M81" s="1"/>
      <c r="N81" s="1">
        <v>304.0</v>
      </c>
      <c r="O81" s="1">
        <v>301.0</v>
      </c>
      <c r="P81" s="1">
        <v>608.0</v>
      </c>
      <c r="Q81" s="1">
        <v>800.0</v>
      </c>
      <c r="R81" s="1">
        <v>854.0</v>
      </c>
      <c r="S81" s="1">
        <v>989.0</v>
      </c>
      <c r="T81" s="1">
        <v>844.0</v>
      </c>
      <c r="U81" s="1">
        <v>1314.0</v>
      </c>
      <c r="V81" s="1">
        <v>2011.0</v>
      </c>
      <c r="W81" s="6">
        <f t="shared" si="5"/>
        <v>0</v>
      </c>
    </row>
    <row r="82">
      <c r="A82" s="1" t="s">
        <v>105</v>
      </c>
      <c r="B82" s="1">
        <v>812.0</v>
      </c>
      <c r="C82" s="1">
        <v>766.0</v>
      </c>
      <c r="D82" s="1">
        <v>606.0</v>
      </c>
      <c r="E82" s="1">
        <v>456.0</v>
      </c>
      <c r="F82" s="1">
        <v>788.0</v>
      </c>
      <c r="G82" s="1">
        <v>863.0</v>
      </c>
      <c r="H82" s="1">
        <v>878.0</v>
      </c>
      <c r="I82" s="1">
        <v>947.0</v>
      </c>
      <c r="J82" s="1">
        <v>975.0</v>
      </c>
      <c r="K82" s="1">
        <v>814.0</v>
      </c>
      <c r="L82" s="1">
        <v>589.0</v>
      </c>
      <c r="M82" s="1"/>
      <c r="N82" s="1">
        <v>511.0</v>
      </c>
      <c r="O82" s="1">
        <v>446.0</v>
      </c>
      <c r="P82" s="1">
        <v>659.0</v>
      </c>
      <c r="Q82" s="1">
        <v>703.0</v>
      </c>
      <c r="R82" s="1">
        <v>808.0</v>
      </c>
      <c r="S82" s="1">
        <v>635.0</v>
      </c>
      <c r="T82" s="1">
        <v>663.0</v>
      </c>
      <c r="U82" s="1">
        <v>725.0</v>
      </c>
      <c r="V82" s="1">
        <v>704.0</v>
      </c>
      <c r="W82" s="6">
        <f t="shared" si="5"/>
        <v>0</v>
      </c>
    </row>
    <row r="83">
      <c r="A83" s="1" t="s">
        <v>106</v>
      </c>
      <c r="B83" s="1">
        <v>809.0</v>
      </c>
      <c r="C83" s="1">
        <v>725.0</v>
      </c>
      <c r="D83" s="1">
        <v>609.0</v>
      </c>
      <c r="E83" s="1">
        <v>462.0</v>
      </c>
      <c r="F83" s="1">
        <v>677.0</v>
      </c>
      <c r="G83" s="1">
        <v>856.0</v>
      </c>
      <c r="H83" s="1">
        <v>827.0</v>
      </c>
      <c r="I83" s="1">
        <v>818.0</v>
      </c>
      <c r="J83" s="1">
        <v>864.0</v>
      </c>
      <c r="K83" s="1">
        <v>650.0</v>
      </c>
      <c r="L83" s="1">
        <v>414.0</v>
      </c>
      <c r="M83" s="1"/>
      <c r="N83" s="1">
        <v>346.0</v>
      </c>
      <c r="O83" s="1">
        <v>210.0</v>
      </c>
      <c r="P83" s="1">
        <v>517.0</v>
      </c>
      <c r="Q83" s="1">
        <v>598.0</v>
      </c>
      <c r="R83" s="1">
        <v>669.0</v>
      </c>
      <c r="S83" s="1">
        <v>839.0</v>
      </c>
      <c r="T83" s="1">
        <v>1064.0</v>
      </c>
      <c r="U83" s="1">
        <v>813.0</v>
      </c>
      <c r="V83" s="1">
        <v>961.0</v>
      </c>
      <c r="W83" s="6">
        <f t="shared" si="5"/>
        <v>0</v>
      </c>
    </row>
    <row r="84">
      <c r="A84" s="1" t="s">
        <v>107</v>
      </c>
      <c r="B84" s="1">
        <v>808.0</v>
      </c>
      <c r="C84" s="1">
        <v>692.0</v>
      </c>
      <c r="D84" s="1">
        <v>509.0</v>
      </c>
      <c r="E84" s="1">
        <v>287.0</v>
      </c>
      <c r="F84" s="1">
        <v>466.0</v>
      </c>
      <c r="G84" s="1">
        <v>615.0</v>
      </c>
      <c r="H84" s="1">
        <v>676.0</v>
      </c>
      <c r="I84" s="1">
        <v>752.0</v>
      </c>
      <c r="J84" s="1">
        <v>688.0</v>
      </c>
      <c r="K84" s="1">
        <v>579.0</v>
      </c>
      <c r="L84" s="1">
        <v>322.0</v>
      </c>
      <c r="M84" s="1"/>
      <c r="N84" s="1">
        <v>317.0</v>
      </c>
      <c r="O84" s="1">
        <v>240.0</v>
      </c>
      <c r="P84" s="1">
        <v>578.0</v>
      </c>
      <c r="Q84" s="1">
        <v>897.0</v>
      </c>
      <c r="R84" s="1">
        <v>1082.0</v>
      </c>
      <c r="S84" s="1">
        <v>1052.0</v>
      </c>
      <c r="T84" s="1">
        <v>1458.0</v>
      </c>
      <c r="U84" s="1">
        <v>1275.0</v>
      </c>
      <c r="V84" s="1">
        <v>1274.0</v>
      </c>
      <c r="W84" s="6">
        <f t="shared" si="5"/>
        <v>0</v>
      </c>
    </row>
    <row r="85">
      <c r="A85" s="1" t="s">
        <v>108</v>
      </c>
      <c r="B85" s="1">
        <v>799.0</v>
      </c>
      <c r="C85" s="1">
        <v>668.0</v>
      </c>
      <c r="D85" s="1">
        <v>546.0</v>
      </c>
      <c r="E85" s="1">
        <v>404.0</v>
      </c>
      <c r="F85" s="1">
        <v>531.0</v>
      </c>
      <c r="G85" s="1">
        <v>742.0</v>
      </c>
      <c r="H85" s="1">
        <v>756.0</v>
      </c>
      <c r="I85" s="1">
        <v>734.0</v>
      </c>
      <c r="J85" s="1">
        <v>805.0</v>
      </c>
      <c r="K85" s="1">
        <v>605.0</v>
      </c>
      <c r="L85" s="1">
        <v>445.0</v>
      </c>
      <c r="M85" s="1"/>
      <c r="N85" s="1">
        <v>435.0</v>
      </c>
      <c r="O85" s="1">
        <v>265.0</v>
      </c>
      <c r="P85" s="1">
        <v>581.0</v>
      </c>
      <c r="Q85" s="1">
        <v>703.0</v>
      </c>
      <c r="R85" s="1">
        <v>915.0</v>
      </c>
      <c r="S85" s="1">
        <v>1045.0</v>
      </c>
      <c r="T85" s="1">
        <v>1320.0</v>
      </c>
      <c r="U85" s="1">
        <v>1042.0</v>
      </c>
      <c r="V85" s="1">
        <v>1055.0</v>
      </c>
      <c r="W85" s="6">
        <f t="shared" si="5"/>
        <v>0</v>
      </c>
    </row>
    <row r="86">
      <c r="A86" s="1" t="s">
        <v>109</v>
      </c>
      <c r="B86" s="1">
        <v>798.0</v>
      </c>
      <c r="C86" s="1">
        <v>820.0</v>
      </c>
      <c r="D86" s="1">
        <v>689.0</v>
      </c>
      <c r="E86" s="1">
        <v>550.0</v>
      </c>
      <c r="F86" s="1">
        <v>899.0</v>
      </c>
      <c r="G86" s="1">
        <v>991.0</v>
      </c>
      <c r="H86" s="1">
        <v>923.0</v>
      </c>
      <c r="I86" s="1">
        <v>804.0</v>
      </c>
      <c r="J86" s="1">
        <v>890.0</v>
      </c>
      <c r="K86" s="1">
        <v>685.0</v>
      </c>
      <c r="L86" s="1">
        <v>490.0</v>
      </c>
      <c r="M86" s="1"/>
      <c r="N86" s="1">
        <v>531.0</v>
      </c>
      <c r="O86" s="1">
        <v>373.0</v>
      </c>
      <c r="P86" s="1">
        <v>549.0</v>
      </c>
      <c r="Q86" s="1">
        <v>599.0</v>
      </c>
      <c r="R86" s="1">
        <v>680.0</v>
      </c>
      <c r="S86" s="1">
        <v>746.0</v>
      </c>
      <c r="T86" s="1">
        <v>770.0</v>
      </c>
      <c r="U86" s="1">
        <v>758.0</v>
      </c>
      <c r="V86" s="1">
        <v>912.0</v>
      </c>
      <c r="W86" s="6">
        <f t="shared" si="5"/>
        <v>0</v>
      </c>
    </row>
    <row r="87">
      <c r="A87" s="1" t="s">
        <v>110</v>
      </c>
      <c r="B87" s="1">
        <v>791.0</v>
      </c>
      <c r="C87" s="1">
        <v>649.0</v>
      </c>
      <c r="D87" s="1">
        <v>549.0</v>
      </c>
      <c r="E87" s="1">
        <v>337.0</v>
      </c>
      <c r="F87" s="1">
        <v>668.0</v>
      </c>
      <c r="G87" s="1">
        <v>864.0</v>
      </c>
      <c r="H87" s="1">
        <v>1013.0</v>
      </c>
      <c r="I87" s="1">
        <v>931.0</v>
      </c>
      <c r="J87" s="1">
        <v>796.0</v>
      </c>
      <c r="K87" s="1">
        <v>700.0</v>
      </c>
      <c r="L87" s="1">
        <v>447.0</v>
      </c>
      <c r="M87" s="1"/>
      <c r="N87" s="1">
        <v>456.0</v>
      </c>
      <c r="O87" s="1">
        <v>366.0</v>
      </c>
      <c r="P87" s="1">
        <v>622.0</v>
      </c>
      <c r="Q87" s="1">
        <v>718.0</v>
      </c>
      <c r="R87" s="1">
        <v>828.0</v>
      </c>
      <c r="S87" s="1">
        <v>1032.0</v>
      </c>
      <c r="T87" s="1">
        <v>815.0</v>
      </c>
      <c r="U87" s="1">
        <v>697.0</v>
      </c>
      <c r="V87" s="1">
        <v>885.0</v>
      </c>
      <c r="W87" s="6">
        <f t="shared" si="5"/>
        <v>0</v>
      </c>
    </row>
    <row r="88">
      <c r="A88" s="1" t="s">
        <v>111</v>
      </c>
      <c r="B88" s="1">
        <v>790.0</v>
      </c>
      <c r="C88" s="1">
        <v>744.0</v>
      </c>
      <c r="D88" s="1">
        <v>573.0</v>
      </c>
      <c r="E88" s="1">
        <v>469.0</v>
      </c>
      <c r="F88" s="1">
        <v>60.0</v>
      </c>
      <c r="G88" s="1">
        <v>0.0</v>
      </c>
      <c r="H88" s="1">
        <v>171.0</v>
      </c>
      <c r="I88" s="1">
        <v>549.0</v>
      </c>
      <c r="J88" s="1">
        <v>523.0</v>
      </c>
      <c r="K88" s="1">
        <v>168.0</v>
      </c>
      <c r="L88" s="1">
        <v>145.0</v>
      </c>
      <c r="M88" s="1"/>
      <c r="N88" s="1">
        <v>81.0</v>
      </c>
      <c r="O88" s="1">
        <v>164.0</v>
      </c>
      <c r="P88" s="1">
        <v>454.0</v>
      </c>
      <c r="Q88" s="1">
        <v>607.0</v>
      </c>
      <c r="R88" s="1">
        <v>679.0</v>
      </c>
      <c r="S88" s="1">
        <v>824.0</v>
      </c>
      <c r="T88" s="1">
        <v>983.0</v>
      </c>
      <c r="U88" s="1">
        <v>908.0</v>
      </c>
      <c r="V88" s="1">
        <v>871.0</v>
      </c>
      <c r="W88" s="6">
        <f t="shared" si="5"/>
        <v>0</v>
      </c>
    </row>
    <row r="89">
      <c r="A89" s="1" t="s">
        <v>112</v>
      </c>
      <c r="B89" s="1">
        <v>775.0</v>
      </c>
      <c r="C89" s="1">
        <v>654.0</v>
      </c>
      <c r="D89" s="1">
        <v>507.0</v>
      </c>
      <c r="E89" s="1">
        <v>289.0</v>
      </c>
      <c r="F89" s="1">
        <v>451.0</v>
      </c>
      <c r="G89" s="1">
        <v>464.0</v>
      </c>
      <c r="H89" s="1">
        <v>507.0</v>
      </c>
      <c r="I89" s="1">
        <v>574.0</v>
      </c>
      <c r="J89" s="1">
        <v>544.0</v>
      </c>
      <c r="K89" s="1">
        <v>473.0</v>
      </c>
      <c r="L89" s="1">
        <v>310.0</v>
      </c>
      <c r="M89" s="1"/>
      <c r="N89" s="1">
        <v>249.0</v>
      </c>
      <c r="O89" s="1">
        <v>192.0</v>
      </c>
      <c r="P89" s="1">
        <v>414.0</v>
      </c>
      <c r="Q89" s="1">
        <v>398.0</v>
      </c>
      <c r="R89" s="1">
        <v>615.0</v>
      </c>
      <c r="S89" s="1">
        <v>658.0</v>
      </c>
      <c r="T89" s="1">
        <v>820.0</v>
      </c>
      <c r="U89" s="1">
        <v>707.0</v>
      </c>
      <c r="V89" s="1">
        <v>967.0</v>
      </c>
      <c r="W89" s="6">
        <f t="shared" si="5"/>
        <v>0</v>
      </c>
    </row>
    <row r="90">
      <c r="A90" s="1" t="s">
        <v>113</v>
      </c>
      <c r="B90" s="1">
        <v>770.0</v>
      </c>
      <c r="C90" s="1">
        <v>687.0</v>
      </c>
      <c r="D90" s="1">
        <v>594.0</v>
      </c>
      <c r="E90" s="1">
        <v>373.0</v>
      </c>
      <c r="F90" s="1">
        <v>826.0</v>
      </c>
      <c r="G90" s="1">
        <v>931.0</v>
      </c>
      <c r="H90" s="1">
        <v>895.0</v>
      </c>
      <c r="I90" s="1">
        <v>856.0</v>
      </c>
      <c r="J90" s="1">
        <v>779.0</v>
      </c>
      <c r="K90" s="1">
        <v>629.0</v>
      </c>
      <c r="L90" s="1">
        <v>304.0</v>
      </c>
      <c r="M90" s="1"/>
      <c r="N90" s="1">
        <v>331.0</v>
      </c>
      <c r="O90" s="1">
        <v>285.0</v>
      </c>
      <c r="P90" s="1">
        <v>496.0</v>
      </c>
      <c r="Q90" s="1">
        <v>623.0</v>
      </c>
      <c r="R90" s="1">
        <v>853.0</v>
      </c>
      <c r="S90" s="1">
        <v>863.0</v>
      </c>
      <c r="T90" s="1">
        <v>1009.0</v>
      </c>
      <c r="U90" s="1">
        <v>876.0</v>
      </c>
      <c r="V90" s="1">
        <v>992.0</v>
      </c>
      <c r="W90" s="6">
        <f t="shared" si="5"/>
        <v>0</v>
      </c>
    </row>
    <row r="91">
      <c r="A91" s="1" t="s">
        <v>114</v>
      </c>
      <c r="B91" s="1">
        <v>769.0</v>
      </c>
      <c r="C91" s="1">
        <v>760.0</v>
      </c>
      <c r="D91" s="1">
        <v>700.0</v>
      </c>
      <c r="E91" s="1">
        <v>485.0</v>
      </c>
      <c r="F91" s="1">
        <v>770.0</v>
      </c>
      <c r="G91" s="1">
        <v>933.0</v>
      </c>
      <c r="H91" s="1">
        <v>838.0</v>
      </c>
      <c r="I91" s="1">
        <v>888.0</v>
      </c>
      <c r="J91" s="1">
        <v>747.0</v>
      </c>
      <c r="K91" s="1">
        <v>628.0</v>
      </c>
      <c r="L91" s="1">
        <v>345.0</v>
      </c>
      <c r="M91" s="1"/>
      <c r="N91" s="1">
        <v>394.0</v>
      </c>
      <c r="O91" s="1">
        <v>282.0</v>
      </c>
      <c r="P91" s="1">
        <v>524.0</v>
      </c>
      <c r="Q91" s="1">
        <v>690.0</v>
      </c>
      <c r="R91" s="1">
        <v>786.0</v>
      </c>
      <c r="S91" s="1">
        <v>981.0</v>
      </c>
      <c r="T91" s="1">
        <v>964.0</v>
      </c>
      <c r="U91" s="1">
        <v>857.0</v>
      </c>
      <c r="V91" s="1">
        <v>874.0</v>
      </c>
      <c r="W91" s="6">
        <f t="shared" si="5"/>
        <v>0</v>
      </c>
    </row>
    <row r="92">
      <c r="A92" s="1" t="s">
        <v>115</v>
      </c>
      <c r="B92" s="1">
        <v>759.0</v>
      </c>
      <c r="C92" s="1">
        <v>724.0</v>
      </c>
      <c r="D92" s="1">
        <v>621.0</v>
      </c>
      <c r="E92" s="1">
        <v>720.0</v>
      </c>
      <c r="F92" s="1">
        <v>900.0</v>
      </c>
      <c r="G92" s="1">
        <v>882.0</v>
      </c>
      <c r="H92" s="1">
        <v>1058.0</v>
      </c>
      <c r="I92" s="1">
        <v>899.0</v>
      </c>
      <c r="J92" s="1">
        <v>919.0</v>
      </c>
      <c r="K92" s="1">
        <v>656.0</v>
      </c>
      <c r="L92" s="1">
        <v>400.0</v>
      </c>
      <c r="M92" s="1"/>
      <c r="N92" s="1">
        <v>402.0</v>
      </c>
      <c r="O92" s="1">
        <v>261.0</v>
      </c>
      <c r="P92" s="1">
        <v>592.0</v>
      </c>
      <c r="Q92" s="1">
        <v>793.0</v>
      </c>
      <c r="R92" s="1">
        <v>980.0</v>
      </c>
      <c r="S92" s="1">
        <v>983.0</v>
      </c>
      <c r="T92" s="1">
        <v>1131.0</v>
      </c>
      <c r="U92" s="1">
        <v>1046.0</v>
      </c>
      <c r="V92" s="1">
        <v>1279.0</v>
      </c>
      <c r="W92" s="6">
        <f t="shared" si="5"/>
        <v>0</v>
      </c>
    </row>
    <row r="93">
      <c r="A93" s="1" t="s">
        <v>116</v>
      </c>
      <c r="B93" s="1">
        <v>758.0</v>
      </c>
      <c r="C93" s="1">
        <v>601.0</v>
      </c>
      <c r="D93" s="1">
        <v>569.0</v>
      </c>
      <c r="E93" s="1">
        <v>385.0</v>
      </c>
      <c r="F93" s="1">
        <v>585.0</v>
      </c>
      <c r="G93" s="1">
        <v>713.0</v>
      </c>
      <c r="H93" s="1">
        <v>725.0</v>
      </c>
      <c r="I93" s="1">
        <v>787.0</v>
      </c>
      <c r="J93" s="1">
        <v>794.0</v>
      </c>
      <c r="K93" s="1">
        <v>540.0</v>
      </c>
      <c r="L93" s="1">
        <v>382.0</v>
      </c>
      <c r="M93" s="1"/>
      <c r="N93" s="1">
        <v>217.0</v>
      </c>
      <c r="O93" s="1">
        <v>230.0</v>
      </c>
      <c r="P93" s="1">
        <v>615.0</v>
      </c>
      <c r="Q93" s="1">
        <v>685.0</v>
      </c>
      <c r="R93" s="1">
        <v>761.0</v>
      </c>
      <c r="S93" s="1">
        <v>763.0</v>
      </c>
      <c r="T93" s="1">
        <v>855.0</v>
      </c>
      <c r="U93" s="1">
        <v>828.0</v>
      </c>
      <c r="V93" s="1">
        <v>1011.0</v>
      </c>
      <c r="W93" s="6">
        <f t="shared" si="5"/>
        <v>0</v>
      </c>
    </row>
    <row r="94">
      <c r="A94" s="1" t="s">
        <v>117</v>
      </c>
      <c r="B94" s="1">
        <v>756.0</v>
      </c>
      <c r="C94" s="1">
        <v>672.0</v>
      </c>
      <c r="D94" s="1">
        <v>911.0</v>
      </c>
      <c r="E94" s="1">
        <v>1528.0</v>
      </c>
      <c r="F94" s="1">
        <v>435.0</v>
      </c>
      <c r="G94" s="1">
        <v>1846.0</v>
      </c>
      <c r="H94" s="1">
        <v>1972.0</v>
      </c>
      <c r="I94" s="1">
        <v>1721.0</v>
      </c>
      <c r="J94" s="1">
        <v>1498.0</v>
      </c>
      <c r="K94" s="1">
        <v>1010.0</v>
      </c>
      <c r="L94" s="1">
        <v>509.0</v>
      </c>
      <c r="M94" s="1"/>
      <c r="N94" s="1">
        <v>284.0</v>
      </c>
      <c r="O94" s="1">
        <v>199.0</v>
      </c>
      <c r="P94" s="1">
        <v>1104.0</v>
      </c>
      <c r="Q94" s="1">
        <v>1307.0</v>
      </c>
      <c r="R94" s="1">
        <v>1511.0</v>
      </c>
      <c r="S94" s="1">
        <v>1734.0</v>
      </c>
      <c r="T94" s="1">
        <v>2374.0</v>
      </c>
      <c r="U94" s="1">
        <v>1738.0</v>
      </c>
      <c r="V94" s="1">
        <v>1778.0</v>
      </c>
      <c r="W94" s="6">
        <f t="shared" si="5"/>
        <v>0</v>
      </c>
    </row>
    <row r="95">
      <c r="A95" s="1" t="s">
        <v>118</v>
      </c>
      <c r="B95" s="1">
        <v>742.0</v>
      </c>
      <c r="C95" s="1">
        <v>610.0</v>
      </c>
      <c r="D95" s="1">
        <v>563.0</v>
      </c>
      <c r="E95" s="1">
        <v>412.0</v>
      </c>
      <c r="F95" s="1">
        <v>678.0</v>
      </c>
      <c r="G95" s="1">
        <v>734.0</v>
      </c>
      <c r="H95" s="1">
        <v>708.0</v>
      </c>
      <c r="I95" s="1">
        <v>921.0</v>
      </c>
      <c r="J95" s="1">
        <v>748.0</v>
      </c>
      <c r="K95" s="1">
        <v>592.0</v>
      </c>
      <c r="L95" s="1">
        <v>352.0</v>
      </c>
      <c r="M95" s="1"/>
      <c r="N95" s="1">
        <v>247.0</v>
      </c>
      <c r="O95" s="1">
        <v>176.0</v>
      </c>
      <c r="P95" s="1">
        <v>396.0</v>
      </c>
      <c r="Q95" s="1">
        <v>498.0</v>
      </c>
      <c r="R95" s="1">
        <v>672.0</v>
      </c>
      <c r="S95" s="1">
        <v>645.0</v>
      </c>
      <c r="T95" s="1">
        <v>890.0</v>
      </c>
      <c r="U95" s="1">
        <v>755.0</v>
      </c>
      <c r="V95" s="1">
        <v>909.0</v>
      </c>
      <c r="W95" s="6">
        <f t="shared" si="5"/>
        <v>0</v>
      </c>
    </row>
    <row r="96">
      <c r="A96" s="1" t="s">
        <v>119</v>
      </c>
      <c r="B96" s="1">
        <v>740.0</v>
      </c>
      <c r="C96" s="1">
        <v>642.0</v>
      </c>
      <c r="D96" s="1">
        <v>435.0</v>
      </c>
      <c r="E96" s="1">
        <v>96.0</v>
      </c>
      <c r="F96" s="1">
        <v>231.0</v>
      </c>
      <c r="G96" s="1">
        <v>212.0</v>
      </c>
      <c r="H96" s="1">
        <v>231.0</v>
      </c>
      <c r="I96" s="1">
        <v>236.0</v>
      </c>
      <c r="J96" s="1">
        <v>197.0</v>
      </c>
      <c r="K96" s="1">
        <v>136.0</v>
      </c>
      <c r="L96" s="1">
        <v>57.0</v>
      </c>
      <c r="M96" s="1"/>
      <c r="N96" s="1">
        <v>37.0</v>
      </c>
      <c r="O96" s="1">
        <v>37.0</v>
      </c>
      <c r="P96" s="1">
        <v>112.0</v>
      </c>
      <c r="Q96" s="1">
        <v>162.0</v>
      </c>
      <c r="R96" s="1">
        <v>148.0</v>
      </c>
      <c r="S96" s="1">
        <v>171.0</v>
      </c>
      <c r="T96" s="1">
        <v>252.0</v>
      </c>
      <c r="U96" s="1">
        <v>219.0</v>
      </c>
      <c r="V96" s="1">
        <v>632.0</v>
      </c>
      <c r="W96" s="6">
        <f t="shared" si="5"/>
        <v>0</v>
      </c>
    </row>
    <row r="97">
      <c r="A97" s="1" t="s">
        <v>120</v>
      </c>
      <c r="B97" s="1">
        <v>738.0</v>
      </c>
      <c r="C97" s="1">
        <v>796.0</v>
      </c>
      <c r="D97" s="1">
        <v>567.0</v>
      </c>
      <c r="E97" s="1">
        <v>222.0</v>
      </c>
      <c r="F97" s="1">
        <v>147.0</v>
      </c>
      <c r="G97" s="1">
        <v>636.0</v>
      </c>
      <c r="H97" s="1">
        <v>468.0</v>
      </c>
      <c r="I97" s="1">
        <v>434.0</v>
      </c>
      <c r="J97" s="1">
        <v>389.0</v>
      </c>
      <c r="K97" s="1">
        <v>320.0</v>
      </c>
      <c r="L97" s="1">
        <v>141.0</v>
      </c>
      <c r="M97" s="1"/>
      <c r="N97" s="1">
        <v>74.0</v>
      </c>
      <c r="O97" s="1">
        <v>95.0</v>
      </c>
      <c r="P97" s="1">
        <v>315.0</v>
      </c>
      <c r="Q97" s="1">
        <v>414.0</v>
      </c>
      <c r="R97" s="1">
        <v>434.0</v>
      </c>
      <c r="S97" s="1">
        <v>538.0</v>
      </c>
      <c r="T97" s="1">
        <v>653.0</v>
      </c>
      <c r="U97" s="1">
        <v>538.0</v>
      </c>
      <c r="V97" s="1">
        <v>756.0</v>
      </c>
      <c r="W97" s="6">
        <f t="shared" si="5"/>
        <v>0</v>
      </c>
    </row>
    <row r="98">
      <c r="A98" s="1" t="s">
        <v>121</v>
      </c>
      <c r="B98" s="1">
        <v>735.0</v>
      </c>
      <c r="C98" s="1">
        <v>667.0</v>
      </c>
      <c r="D98" s="1">
        <v>583.0</v>
      </c>
      <c r="E98" s="1">
        <v>454.0</v>
      </c>
      <c r="F98" s="1">
        <v>570.0</v>
      </c>
      <c r="G98" s="1">
        <v>725.0</v>
      </c>
      <c r="H98" s="1">
        <v>672.0</v>
      </c>
      <c r="I98" s="1">
        <v>774.0</v>
      </c>
      <c r="J98" s="1">
        <v>723.0</v>
      </c>
      <c r="K98" s="1">
        <v>508.0</v>
      </c>
      <c r="L98" s="1">
        <v>270.0</v>
      </c>
      <c r="M98" s="1"/>
      <c r="N98" s="1">
        <v>137.0</v>
      </c>
      <c r="O98" s="1">
        <v>5.0</v>
      </c>
      <c r="P98" s="1">
        <v>160.0</v>
      </c>
      <c r="Q98" s="1">
        <v>536.0</v>
      </c>
      <c r="R98" s="1">
        <v>767.0</v>
      </c>
      <c r="S98" s="1">
        <v>852.0</v>
      </c>
      <c r="T98" s="1">
        <v>1180.0</v>
      </c>
      <c r="U98" s="1">
        <v>808.0</v>
      </c>
      <c r="V98" s="1">
        <v>913.0</v>
      </c>
      <c r="W98" s="6">
        <f t="shared" si="5"/>
        <v>0</v>
      </c>
    </row>
    <row r="99">
      <c r="A99" s="1" t="s">
        <v>122</v>
      </c>
      <c r="B99" s="1">
        <v>734.0</v>
      </c>
      <c r="C99" s="1">
        <v>637.0</v>
      </c>
      <c r="D99" s="1">
        <v>518.0</v>
      </c>
      <c r="E99" s="1">
        <v>215.0</v>
      </c>
      <c r="F99" s="1">
        <v>386.0</v>
      </c>
      <c r="G99" s="1">
        <v>504.0</v>
      </c>
      <c r="H99" s="1">
        <v>477.0</v>
      </c>
      <c r="I99" s="1">
        <v>840.0</v>
      </c>
      <c r="J99" s="1">
        <v>704.0</v>
      </c>
      <c r="K99" s="1">
        <v>492.0</v>
      </c>
      <c r="L99" s="1">
        <v>251.0</v>
      </c>
      <c r="M99" s="1"/>
      <c r="N99" s="1">
        <v>260.0</v>
      </c>
      <c r="O99" s="1">
        <v>206.0</v>
      </c>
      <c r="P99" s="1">
        <v>602.0</v>
      </c>
      <c r="Q99" s="1">
        <v>712.0</v>
      </c>
      <c r="R99" s="1">
        <v>731.0</v>
      </c>
      <c r="S99" s="1">
        <v>1002.0</v>
      </c>
      <c r="T99" s="1">
        <v>1428.0</v>
      </c>
      <c r="U99" s="1">
        <v>1130.0</v>
      </c>
      <c r="V99" s="1">
        <v>1158.0</v>
      </c>
      <c r="W99" s="6">
        <f t="shared" si="5"/>
        <v>0</v>
      </c>
    </row>
    <row r="100">
      <c r="A100" s="1" t="s">
        <v>123</v>
      </c>
      <c r="B100" s="1">
        <v>734.0</v>
      </c>
      <c r="C100" s="1">
        <v>678.0</v>
      </c>
      <c r="D100" s="1">
        <v>703.0</v>
      </c>
      <c r="E100" s="1">
        <v>854.0</v>
      </c>
      <c r="F100" s="1">
        <v>1201.0</v>
      </c>
      <c r="G100" s="1">
        <v>1093.0</v>
      </c>
      <c r="H100" s="1">
        <v>996.0</v>
      </c>
      <c r="I100" s="1">
        <v>1459.0</v>
      </c>
      <c r="J100" s="1">
        <v>1032.0</v>
      </c>
      <c r="K100" s="1">
        <v>701.0</v>
      </c>
      <c r="L100" s="1">
        <v>381.0</v>
      </c>
      <c r="M100" s="1"/>
      <c r="N100" s="1">
        <v>302.0</v>
      </c>
      <c r="O100" s="1">
        <v>102.0</v>
      </c>
      <c r="P100" s="1">
        <v>620.0</v>
      </c>
      <c r="Q100" s="1">
        <v>1004.0</v>
      </c>
      <c r="R100" s="1">
        <v>1053.0</v>
      </c>
      <c r="S100" s="1">
        <v>1342.0</v>
      </c>
      <c r="T100" s="1">
        <v>1794.0</v>
      </c>
      <c r="U100" s="1">
        <v>1308.0</v>
      </c>
      <c r="V100" s="1">
        <v>1220.0</v>
      </c>
      <c r="W100" s="6">
        <f t="shared" si="5"/>
        <v>0</v>
      </c>
    </row>
    <row r="101">
      <c r="A101" s="1" t="s">
        <v>124</v>
      </c>
      <c r="B101" s="1">
        <v>726.0</v>
      </c>
      <c r="C101" s="1">
        <v>748.0</v>
      </c>
      <c r="D101" s="1">
        <v>696.0</v>
      </c>
      <c r="E101" s="1">
        <v>471.0</v>
      </c>
      <c r="F101" s="1">
        <v>873.0</v>
      </c>
      <c r="G101" s="1">
        <v>850.0</v>
      </c>
      <c r="H101" s="1">
        <v>922.0</v>
      </c>
      <c r="I101" s="1">
        <v>897.0</v>
      </c>
      <c r="J101" s="1">
        <v>882.0</v>
      </c>
      <c r="K101" s="1">
        <v>693.0</v>
      </c>
      <c r="L101" s="1">
        <v>374.0</v>
      </c>
      <c r="M101" s="1"/>
      <c r="N101" s="1">
        <v>427.0</v>
      </c>
      <c r="O101" s="1">
        <v>417.0</v>
      </c>
      <c r="P101" s="1">
        <v>613.0</v>
      </c>
      <c r="Q101" s="1">
        <v>911.0</v>
      </c>
      <c r="R101" s="1">
        <v>1000.0</v>
      </c>
      <c r="S101" s="1">
        <v>1018.0</v>
      </c>
      <c r="T101" s="1">
        <v>855.0</v>
      </c>
      <c r="U101" s="1">
        <v>756.0</v>
      </c>
      <c r="V101" s="1">
        <v>987.0</v>
      </c>
      <c r="W101" s="6">
        <f t="shared" si="5"/>
        <v>0</v>
      </c>
    </row>
    <row r="102">
      <c r="A102" s="1" t="s">
        <v>125</v>
      </c>
      <c r="B102" s="1">
        <v>726.0</v>
      </c>
      <c r="C102" s="1">
        <v>668.0</v>
      </c>
      <c r="D102" s="1">
        <v>472.0</v>
      </c>
      <c r="E102" s="1">
        <v>341.0</v>
      </c>
      <c r="F102" s="1">
        <v>464.0</v>
      </c>
      <c r="G102" s="1">
        <v>777.0</v>
      </c>
      <c r="H102" s="1">
        <v>793.0</v>
      </c>
      <c r="I102" s="1">
        <v>783.0</v>
      </c>
      <c r="J102" s="1">
        <v>772.0</v>
      </c>
      <c r="K102" s="1">
        <v>574.0</v>
      </c>
      <c r="L102" s="1">
        <v>376.0</v>
      </c>
      <c r="M102" s="1"/>
      <c r="N102" s="1">
        <v>381.0</v>
      </c>
      <c r="O102" s="1">
        <v>308.0</v>
      </c>
      <c r="P102" s="1">
        <v>613.0</v>
      </c>
      <c r="Q102" s="1">
        <v>673.0</v>
      </c>
      <c r="R102" s="1">
        <v>747.0</v>
      </c>
      <c r="S102" s="1">
        <v>814.0</v>
      </c>
      <c r="T102" s="1">
        <v>981.0</v>
      </c>
      <c r="U102" s="1">
        <v>810.0</v>
      </c>
      <c r="V102" s="1">
        <v>935.0</v>
      </c>
      <c r="W102" s="6">
        <f t="shared" si="5"/>
        <v>0</v>
      </c>
    </row>
    <row r="103">
      <c r="A103" s="1" t="s">
        <v>126</v>
      </c>
      <c r="B103" s="1">
        <v>717.0</v>
      </c>
      <c r="C103" s="1">
        <v>626.0</v>
      </c>
      <c r="D103" s="1">
        <v>577.0</v>
      </c>
      <c r="E103" s="1">
        <v>447.0</v>
      </c>
      <c r="F103" s="1">
        <v>706.0</v>
      </c>
      <c r="G103" s="1">
        <v>855.0</v>
      </c>
      <c r="H103" s="1">
        <v>902.0</v>
      </c>
      <c r="I103" s="1">
        <v>928.0</v>
      </c>
      <c r="J103" s="1">
        <v>891.0</v>
      </c>
      <c r="K103" s="1">
        <v>651.0</v>
      </c>
      <c r="L103" s="1">
        <v>384.0</v>
      </c>
      <c r="M103" s="1"/>
      <c r="N103" s="1">
        <v>389.0</v>
      </c>
      <c r="O103" s="1">
        <v>330.0</v>
      </c>
      <c r="P103" s="1">
        <v>558.0</v>
      </c>
      <c r="Q103" s="1">
        <v>326.0</v>
      </c>
      <c r="R103" s="1">
        <v>763.0</v>
      </c>
      <c r="S103" s="1">
        <v>939.0</v>
      </c>
      <c r="T103" s="1">
        <v>874.0</v>
      </c>
      <c r="U103" s="1">
        <v>844.0</v>
      </c>
      <c r="V103" s="1">
        <v>951.0</v>
      </c>
      <c r="W103" s="6">
        <f t="shared" si="5"/>
        <v>0</v>
      </c>
    </row>
    <row r="104">
      <c r="A104" s="1" t="s">
        <v>127</v>
      </c>
      <c r="B104" s="1">
        <v>714.0</v>
      </c>
      <c r="C104" s="1">
        <v>566.0</v>
      </c>
      <c r="D104" s="1">
        <v>1233.0</v>
      </c>
      <c r="E104" s="1">
        <v>1216.0</v>
      </c>
      <c r="F104" s="1">
        <v>1370.0</v>
      </c>
      <c r="G104" s="1">
        <v>1350.0</v>
      </c>
      <c r="H104" s="1">
        <v>1343.0</v>
      </c>
      <c r="I104" s="1">
        <v>1502.0</v>
      </c>
      <c r="J104" s="1">
        <v>1246.0</v>
      </c>
      <c r="K104" s="1">
        <v>957.0</v>
      </c>
      <c r="L104" s="1">
        <v>436.0</v>
      </c>
      <c r="M104" s="1"/>
      <c r="N104" s="1">
        <v>351.0</v>
      </c>
      <c r="O104" s="1">
        <v>245.0</v>
      </c>
      <c r="P104" s="1">
        <v>1457.0</v>
      </c>
      <c r="Q104" s="1">
        <v>1928.0</v>
      </c>
      <c r="R104" s="1">
        <v>1654.0</v>
      </c>
      <c r="S104" s="1">
        <v>1880.0</v>
      </c>
      <c r="T104" s="1">
        <v>2157.0</v>
      </c>
      <c r="U104" s="1">
        <v>1581.0</v>
      </c>
      <c r="V104" s="1">
        <v>1828.0</v>
      </c>
      <c r="W104" s="6">
        <f t="shared" si="5"/>
        <v>0</v>
      </c>
    </row>
    <row r="105">
      <c r="A105" s="1" t="s">
        <v>128</v>
      </c>
      <c r="B105" s="1">
        <v>708.0</v>
      </c>
      <c r="C105" s="1">
        <v>631.0</v>
      </c>
      <c r="D105" s="1">
        <v>535.0</v>
      </c>
      <c r="E105" s="1">
        <v>370.0</v>
      </c>
      <c r="F105" s="1">
        <v>506.0</v>
      </c>
      <c r="G105" s="1">
        <v>599.0</v>
      </c>
      <c r="H105" s="1">
        <v>672.0</v>
      </c>
      <c r="I105" s="1">
        <v>637.0</v>
      </c>
      <c r="J105" s="1">
        <v>590.0</v>
      </c>
      <c r="K105" s="1">
        <v>393.0</v>
      </c>
      <c r="L105" s="1">
        <v>286.0</v>
      </c>
      <c r="M105" s="1"/>
      <c r="N105" s="1">
        <v>268.0</v>
      </c>
      <c r="O105" s="1">
        <v>185.0</v>
      </c>
      <c r="P105" s="1">
        <v>387.0</v>
      </c>
      <c r="Q105" s="1">
        <v>560.0</v>
      </c>
      <c r="R105" s="1">
        <v>606.0</v>
      </c>
      <c r="S105" s="1">
        <v>825.0</v>
      </c>
      <c r="T105" s="1">
        <v>841.0</v>
      </c>
      <c r="U105" s="1">
        <v>618.0</v>
      </c>
      <c r="V105" s="1">
        <v>702.0</v>
      </c>
      <c r="W105" s="6">
        <f t="shared" si="5"/>
        <v>0</v>
      </c>
    </row>
    <row r="106">
      <c r="A106" s="1" t="s">
        <v>129</v>
      </c>
      <c r="B106" s="1">
        <v>704.0</v>
      </c>
      <c r="C106" s="1">
        <v>729.0</v>
      </c>
      <c r="D106" s="1">
        <v>567.0</v>
      </c>
      <c r="E106" s="1">
        <v>312.0</v>
      </c>
      <c r="F106" s="1">
        <v>486.0</v>
      </c>
      <c r="G106" s="1">
        <v>555.0</v>
      </c>
      <c r="H106" s="1">
        <v>448.0</v>
      </c>
      <c r="I106" s="1">
        <v>440.0</v>
      </c>
      <c r="J106" s="1">
        <v>521.0</v>
      </c>
      <c r="K106" s="1">
        <v>423.0</v>
      </c>
      <c r="L106" s="1">
        <v>288.0</v>
      </c>
      <c r="M106" s="1"/>
      <c r="N106" s="1">
        <v>320.0</v>
      </c>
      <c r="O106" s="1">
        <v>240.0</v>
      </c>
      <c r="P106" s="1">
        <v>371.0</v>
      </c>
      <c r="Q106" s="1">
        <v>514.0</v>
      </c>
      <c r="R106" s="1">
        <v>582.0</v>
      </c>
      <c r="S106" s="1">
        <v>477.0</v>
      </c>
      <c r="T106" s="1">
        <v>520.0</v>
      </c>
      <c r="U106" s="1">
        <v>469.0</v>
      </c>
      <c r="V106" s="1">
        <v>651.0</v>
      </c>
      <c r="W106" s="6">
        <f t="shared" si="5"/>
        <v>0</v>
      </c>
    </row>
    <row r="107">
      <c r="A107" s="1" t="s">
        <v>130</v>
      </c>
      <c r="B107" s="1">
        <v>692.0</v>
      </c>
      <c r="C107" s="1">
        <v>644.0</v>
      </c>
      <c r="D107" s="1">
        <v>432.0</v>
      </c>
      <c r="E107" s="1">
        <v>233.0</v>
      </c>
      <c r="F107" s="1">
        <v>733.0</v>
      </c>
      <c r="G107" s="1">
        <v>500.0</v>
      </c>
      <c r="H107" s="1">
        <v>440.0</v>
      </c>
      <c r="I107" s="1">
        <v>425.0</v>
      </c>
      <c r="J107" s="1">
        <v>426.0</v>
      </c>
      <c r="K107" s="1">
        <v>351.0</v>
      </c>
      <c r="L107" s="1">
        <v>191.0</v>
      </c>
      <c r="M107" s="1"/>
      <c r="N107" s="1">
        <v>102.0</v>
      </c>
      <c r="O107" s="1">
        <v>102.0</v>
      </c>
      <c r="P107" s="1">
        <v>267.0</v>
      </c>
      <c r="Q107" s="1">
        <v>378.0</v>
      </c>
      <c r="R107" s="1">
        <v>465.0</v>
      </c>
      <c r="S107" s="1">
        <v>533.0</v>
      </c>
      <c r="T107" s="1">
        <v>715.0</v>
      </c>
      <c r="U107" s="1">
        <v>584.0</v>
      </c>
      <c r="V107" s="1">
        <v>803.0</v>
      </c>
      <c r="W107" s="6">
        <f t="shared" si="5"/>
        <v>0</v>
      </c>
    </row>
    <row r="108">
      <c r="A108" s="1" t="s">
        <v>131</v>
      </c>
      <c r="B108" s="1">
        <v>692.0</v>
      </c>
      <c r="C108" s="1">
        <v>618.0</v>
      </c>
      <c r="D108" s="1">
        <v>582.0</v>
      </c>
      <c r="E108" s="1">
        <v>403.0</v>
      </c>
      <c r="F108" s="1">
        <v>625.0</v>
      </c>
      <c r="G108" s="1">
        <v>715.0</v>
      </c>
      <c r="H108" s="1">
        <v>810.0</v>
      </c>
      <c r="I108" s="1">
        <v>763.0</v>
      </c>
      <c r="J108" s="1">
        <v>775.0</v>
      </c>
      <c r="K108" s="1">
        <v>451.0</v>
      </c>
      <c r="L108" s="1">
        <v>181.0</v>
      </c>
      <c r="M108" s="1"/>
      <c r="N108" s="1">
        <v>244.0</v>
      </c>
      <c r="O108" s="1">
        <v>163.0</v>
      </c>
      <c r="P108" s="1">
        <v>383.0</v>
      </c>
      <c r="Q108" s="1">
        <v>382.0</v>
      </c>
      <c r="R108" s="1">
        <v>595.0</v>
      </c>
      <c r="S108" s="1">
        <v>734.0</v>
      </c>
      <c r="T108" s="1">
        <v>1017.0</v>
      </c>
      <c r="U108" s="1">
        <v>848.0</v>
      </c>
      <c r="V108" s="1">
        <v>755.0</v>
      </c>
      <c r="W108" s="6">
        <f t="shared" si="5"/>
        <v>0</v>
      </c>
    </row>
    <row r="109">
      <c r="A109" s="1" t="s">
        <v>132</v>
      </c>
      <c r="B109" s="1">
        <v>691.0</v>
      </c>
      <c r="C109" s="1">
        <v>646.0</v>
      </c>
      <c r="D109" s="1">
        <v>595.0</v>
      </c>
      <c r="E109" s="1">
        <v>484.0</v>
      </c>
      <c r="F109" s="1">
        <v>793.0</v>
      </c>
      <c r="G109" s="1">
        <v>799.0</v>
      </c>
      <c r="H109" s="1">
        <v>746.0</v>
      </c>
      <c r="I109" s="1">
        <v>960.0</v>
      </c>
      <c r="J109" s="1">
        <v>740.0</v>
      </c>
      <c r="K109" s="1">
        <v>625.0</v>
      </c>
      <c r="L109" s="1">
        <v>438.0</v>
      </c>
      <c r="M109" s="1"/>
      <c r="N109" s="1">
        <v>378.0</v>
      </c>
      <c r="O109" s="1">
        <v>226.0</v>
      </c>
      <c r="P109" s="1">
        <v>422.0</v>
      </c>
      <c r="Q109" s="1">
        <v>500.0</v>
      </c>
      <c r="R109" s="1">
        <v>635.0</v>
      </c>
      <c r="S109" s="1">
        <v>652.0</v>
      </c>
      <c r="T109" s="1">
        <v>1016.0</v>
      </c>
      <c r="U109" s="1">
        <v>772.0</v>
      </c>
      <c r="V109" s="1">
        <v>872.0</v>
      </c>
      <c r="W109" s="6">
        <f t="shared" si="5"/>
        <v>0</v>
      </c>
    </row>
    <row r="110">
      <c r="A110" s="1" t="s">
        <v>133</v>
      </c>
      <c r="B110" s="1">
        <v>690.0</v>
      </c>
      <c r="C110" s="1">
        <v>552.0</v>
      </c>
      <c r="D110" s="1">
        <v>506.0</v>
      </c>
      <c r="E110" s="1">
        <v>404.0</v>
      </c>
      <c r="F110" s="1">
        <v>744.0</v>
      </c>
      <c r="G110" s="1">
        <v>878.0</v>
      </c>
      <c r="H110" s="1">
        <v>881.0</v>
      </c>
      <c r="I110" s="1">
        <v>818.0</v>
      </c>
      <c r="J110" s="1">
        <v>824.0</v>
      </c>
      <c r="K110" s="1">
        <v>676.0</v>
      </c>
      <c r="L110" s="1">
        <v>457.0</v>
      </c>
      <c r="M110" s="1"/>
      <c r="N110" s="1">
        <v>385.0</v>
      </c>
      <c r="O110" s="1">
        <v>320.0</v>
      </c>
      <c r="P110" s="1">
        <v>494.0</v>
      </c>
      <c r="Q110" s="1">
        <v>628.0</v>
      </c>
      <c r="R110" s="1">
        <v>699.0</v>
      </c>
      <c r="S110" s="1">
        <v>762.0</v>
      </c>
      <c r="T110" s="1">
        <v>749.0</v>
      </c>
      <c r="U110" s="1">
        <v>784.0</v>
      </c>
      <c r="V110" s="1">
        <v>756.0</v>
      </c>
      <c r="W110" s="6">
        <f t="shared" si="5"/>
        <v>0</v>
      </c>
    </row>
    <row r="111">
      <c r="A111" s="1" t="s">
        <v>134</v>
      </c>
      <c r="B111" s="1">
        <v>683.0</v>
      </c>
      <c r="C111" s="1">
        <v>649.0</v>
      </c>
      <c r="D111" s="1">
        <v>519.0</v>
      </c>
      <c r="E111" s="1">
        <v>218.0</v>
      </c>
      <c r="F111" s="1">
        <v>423.0</v>
      </c>
      <c r="G111" s="1">
        <v>415.0</v>
      </c>
      <c r="H111" s="1">
        <v>475.0</v>
      </c>
      <c r="I111" s="1">
        <v>552.0</v>
      </c>
      <c r="J111" s="1">
        <v>481.0</v>
      </c>
      <c r="K111" s="1">
        <v>327.0</v>
      </c>
      <c r="L111" s="1">
        <v>170.0</v>
      </c>
      <c r="M111" s="1"/>
      <c r="N111" s="1">
        <v>152.0</v>
      </c>
      <c r="O111" s="1">
        <v>180.0</v>
      </c>
      <c r="P111" s="1">
        <v>330.0</v>
      </c>
      <c r="Q111" s="1">
        <v>459.0</v>
      </c>
      <c r="R111" s="1">
        <v>472.0</v>
      </c>
      <c r="S111" s="1">
        <v>561.0</v>
      </c>
      <c r="T111" s="1">
        <v>540.0</v>
      </c>
      <c r="U111" s="1">
        <v>547.0</v>
      </c>
      <c r="V111" s="1">
        <v>855.0</v>
      </c>
      <c r="W111" s="6">
        <f t="shared" si="5"/>
        <v>0</v>
      </c>
    </row>
    <row r="112">
      <c r="A112" s="1" t="s">
        <v>135</v>
      </c>
      <c r="B112" s="1">
        <v>682.0</v>
      </c>
      <c r="C112" s="1">
        <v>671.0</v>
      </c>
      <c r="D112" s="1">
        <v>427.0</v>
      </c>
      <c r="E112" s="1">
        <v>204.0</v>
      </c>
      <c r="F112" s="1">
        <v>100.0</v>
      </c>
      <c r="G112" s="1">
        <v>516.0</v>
      </c>
      <c r="H112" s="1">
        <v>474.0</v>
      </c>
      <c r="I112" s="1">
        <v>408.0</v>
      </c>
      <c r="J112" s="1">
        <v>378.0</v>
      </c>
      <c r="K112" s="1">
        <v>328.0</v>
      </c>
      <c r="L112" s="1">
        <v>175.0</v>
      </c>
      <c r="M112" s="1"/>
      <c r="N112" s="1">
        <v>118.0</v>
      </c>
      <c r="O112" s="1">
        <v>101.0</v>
      </c>
      <c r="P112" s="1">
        <v>258.0</v>
      </c>
      <c r="Q112" s="1">
        <v>405.0</v>
      </c>
      <c r="R112" s="1">
        <v>495.0</v>
      </c>
      <c r="S112" s="1">
        <v>601.0</v>
      </c>
      <c r="T112" s="1">
        <v>702.0</v>
      </c>
      <c r="U112" s="1">
        <v>639.0</v>
      </c>
      <c r="V112" s="1">
        <v>599.0</v>
      </c>
      <c r="W112" s="6">
        <f t="shared" si="5"/>
        <v>0</v>
      </c>
    </row>
    <row r="113">
      <c r="A113" s="1" t="s">
        <v>136</v>
      </c>
      <c r="B113" s="1">
        <v>680.0</v>
      </c>
      <c r="C113" s="1">
        <v>604.0</v>
      </c>
      <c r="D113" s="1">
        <v>483.0</v>
      </c>
      <c r="E113" s="1">
        <v>261.0</v>
      </c>
      <c r="F113" s="1">
        <v>2208.0</v>
      </c>
      <c r="G113" s="1">
        <v>941.0</v>
      </c>
      <c r="H113" s="1">
        <v>744.0</v>
      </c>
      <c r="I113" s="1">
        <v>515.0</v>
      </c>
      <c r="J113" s="1">
        <v>476.0</v>
      </c>
      <c r="K113" s="1">
        <v>748.0</v>
      </c>
      <c r="L113" s="1">
        <v>278.0</v>
      </c>
      <c r="M113" s="1"/>
      <c r="N113" s="1">
        <v>360.0</v>
      </c>
      <c r="O113" s="1">
        <v>184.0</v>
      </c>
      <c r="P113" s="1">
        <v>367.0</v>
      </c>
      <c r="Q113" s="1">
        <v>532.0</v>
      </c>
      <c r="R113" s="1">
        <v>591.0</v>
      </c>
      <c r="S113" s="1">
        <v>681.0</v>
      </c>
      <c r="T113" s="1">
        <v>778.0</v>
      </c>
      <c r="U113" s="1">
        <v>656.0</v>
      </c>
      <c r="V113" s="1">
        <v>778.0</v>
      </c>
      <c r="W113" s="6">
        <f t="shared" si="5"/>
        <v>0</v>
      </c>
    </row>
    <row r="114">
      <c r="A114" s="1" t="s">
        <v>137</v>
      </c>
      <c r="B114" s="1">
        <v>680.0</v>
      </c>
      <c r="C114" s="1">
        <v>667.0</v>
      </c>
      <c r="D114" s="1">
        <v>517.0</v>
      </c>
      <c r="E114" s="1">
        <v>417.0</v>
      </c>
      <c r="F114" s="1">
        <v>742.0</v>
      </c>
      <c r="G114" s="1">
        <v>814.0</v>
      </c>
      <c r="H114" s="1">
        <v>887.0</v>
      </c>
      <c r="I114" s="1">
        <v>844.0</v>
      </c>
      <c r="J114" s="1">
        <v>717.0</v>
      </c>
      <c r="K114" s="1">
        <v>525.0</v>
      </c>
      <c r="L114" s="1">
        <v>344.0</v>
      </c>
      <c r="M114" s="1"/>
      <c r="N114" s="1">
        <v>370.0</v>
      </c>
      <c r="O114" s="1">
        <v>274.0</v>
      </c>
      <c r="P114" s="1">
        <v>533.0</v>
      </c>
      <c r="Q114" s="1">
        <v>755.0</v>
      </c>
      <c r="R114" s="1">
        <v>753.0</v>
      </c>
      <c r="S114" s="1">
        <v>889.0</v>
      </c>
      <c r="T114" s="1">
        <v>978.0</v>
      </c>
      <c r="U114" s="1">
        <v>764.0</v>
      </c>
      <c r="V114" s="1">
        <v>877.0</v>
      </c>
      <c r="W114" s="6">
        <f t="shared" si="5"/>
        <v>0</v>
      </c>
    </row>
    <row r="115">
      <c r="A115" s="1" t="s">
        <v>138</v>
      </c>
      <c r="B115" s="1">
        <v>677.0</v>
      </c>
      <c r="C115" s="1">
        <v>650.0</v>
      </c>
      <c r="D115" s="1">
        <v>525.0</v>
      </c>
      <c r="E115" s="1">
        <v>302.0</v>
      </c>
      <c r="F115" s="1">
        <v>437.0</v>
      </c>
      <c r="G115" s="1">
        <v>509.0</v>
      </c>
      <c r="H115" s="1">
        <v>518.0</v>
      </c>
      <c r="I115" s="1">
        <v>589.0</v>
      </c>
      <c r="J115" s="1">
        <v>504.0</v>
      </c>
      <c r="K115" s="1">
        <v>451.0</v>
      </c>
      <c r="L115" s="1">
        <v>259.0</v>
      </c>
      <c r="M115" s="1"/>
      <c r="N115" s="1">
        <v>247.0</v>
      </c>
      <c r="O115" s="1">
        <v>165.0</v>
      </c>
      <c r="P115" s="1">
        <v>375.0</v>
      </c>
      <c r="Q115" s="1">
        <v>447.0</v>
      </c>
      <c r="R115" s="1">
        <v>457.0</v>
      </c>
      <c r="S115" s="1">
        <v>565.0</v>
      </c>
      <c r="T115" s="1">
        <v>666.0</v>
      </c>
      <c r="U115" s="1">
        <v>389.0</v>
      </c>
      <c r="V115" s="1">
        <v>519.0</v>
      </c>
      <c r="W115" s="6">
        <f t="shared" si="5"/>
        <v>0</v>
      </c>
    </row>
    <row r="116">
      <c r="A116" s="1" t="s">
        <v>139</v>
      </c>
      <c r="B116" s="1">
        <v>675.0</v>
      </c>
      <c r="C116" s="1">
        <v>619.0</v>
      </c>
      <c r="D116" s="1">
        <v>451.0</v>
      </c>
      <c r="E116" s="1">
        <v>172.0</v>
      </c>
      <c r="F116" s="1">
        <v>423.0</v>
      </c>
      <c r="G116" s="1">
        <v>409.0</v>
      </c>
      <c r="H116" s="1">
        <v>376.0</v>
      </c>
      <c r="I116" s="1">
        <v>365.0</v>
      </c>
      <c r="J116" s="1">
        <v>364.0</v>
      </c>
      <c r="K116" s="1">
        <v>263.0</v>
      </c>
      <c r="L116" s="1">
        <v>131.0</v>
      </c>
      <c r="M116" s="1"/>
      <c r="N116" s="1">
        <v>135.0</v>
      </c>
      <c r="O116" s="1">
        <v>105.0</v>
      </c>
      <c r="P116" s="1">
        <v>291.0</v>
      </c>
      <c r="Q116" s="1">
        <v>327.0</v>
      </c>
      <c r="R116" s="1">
        <v>294.0</v>
      </c>
      <c r="S116" s="1">
        <v>412.0</v>
      </c>
      <c r="T116" s="1">
        <v>590.0</v>
      </c>
      <c r="U116" s="1">
        <v>548.0</v>
      </c>
      <c r="V116" s="1">
        <v>619.0</v>
      </c>
      <c r="W116" s="6">
        <f t="shared" si="5"/>
        <v>0</v>
      </c>
    </row>
    <row r="117">
      <c r="A117" s="1" t="s">
        <v>140</v>
      </c>
      <c r="B117" s="1">
        <v>668.0</v>
      </c>
      <c r="C117" s="1">
        <v>628.0</v>
      </c>
      <c r="D117" s="1">
        <v>460.0</v>
      </c>
      <c r="E117" s="1">
        <v>251.0</v>
      </c>
      <c r="F117" s="1">
        <v>445.0</v>
      </c>
      <c r="G117" s="1">
        <v>532.0</v>
      </c>
      <c r="H117" s="1">
        <v>494.0</v>
      </c>
      <c r="I117" s="1">
        <v>529.0</v>
      </c>
      <c r="J117" s="1">
        <v>533.0</v>
      </c>
      <c r="K117" s="1">
        <v>358.0</v>
      </c>
      <c r="L117" s="1">
        <v>204.0</v>
      </c>
      <c r="M117" s="1"/>
      <c r="N117" s="1">
        <v>144.0</v>
      </c>
      <c r="O117" s="1">
        <v>115.0</v>
      </c>
      <c r="P117" s="1">
        <v>363.0</v>
      </c>
      <c r="Q117" s="1">
        <v>525.0</v>
      </c>
      <c r="R117" s="1">
        <v>537.0</v>
      </c>
      <c r="S117" s="1">
        <v>686.0</v>
      </c>
      <c r="T117" s="1">
        <v>890.0</v>
      </c>
      <c r="U117" s="1">
        <v>648.0</v>
      </c>
      <c r="V117" s="1">
        <v>730.0</v>
      </c>
      <c r="W117" s="6">
        <f t="shared" si="5"/>
        <v>0</v>
      </c>
    </row>
    <row r="118">
      <c r="A118" s="1" t="s">
        <v>141</v>
      </c>
      <c r="B118" s="1">
        <v>661.0</v>
      </c>
      <c r="C118" s="1">
        <v>599.0</v>
      </c>
      <c r="D118" s="1">
        <v>458.0</v>
      </c>
      <c r="E118" s="1">
        <v>216.0</v>
      </c>
      <c r="F118" s="1">
        <v>19.0</v>
      </c>
      <c r="G118" s="1">
        <v>0.0</v>
      </c>
      <c r="H118" s="1">
        <v>308.0</v>
      </c>
      <c r="I118" s="1">
        <v>369.0</v>
      </c>
      <c r="J118" s="1">
        <v>335.0</v>
      </c>
      <c r="K118" s="1">
        <v>135.0</v>
      </c>
      <c r="L118" s="1">
        <v>166.0</v>
      </c>
      <c r="M118" s="1"/>
      <c r="N118" s="1">
        <v>124.0</v>
      </c>
      <c r="O118" s="1">
        <v>71.0</v>
      </c>
      <c r="P118" s="1">
        <v>266.0</v>
      </c>
      <c r="Q118" s="1">
        <v>373.0</v>
      </c>
      <c r="R118" s="1">
        <v>313.0</v>
      </c>
      <c r="S118" s="1">
        <v>499.0</v>
      </c>
      <c r="T118" s="1">
        <v>641.0</v>
      </c>
      <c r="U118" s="1">
        <v>495.0</v>
      </c>
      <c r="V118" s="1">
        <v>630.0</v>
      </c>
      <c r="W118" s="6">
        <f t="shared" si="5"/>
        <v>0</v>
      </c>
    </row>
    <row r="119">
      <c r="A119" s="1" t="s">
        <v>142</v>
      </c>
      <c r="B119" s="1">
        <v>657.0</v>
      </c>
      <c r="C119" s="1">
        <v>528.0</v>
      </c>
      <c r="D119" s="1">
        <v>501.0</v>
      </c>
      <c r="E119" s="1">
        <v>474.0</v>
      </c>
      <c r="F119" s="1">
        <v>794.0</v>
      </c>
      <c r="G119" s="1">
        <v>787.0</v>
      </c>
      <c r="H119" s="1">
        <v>796.0</v>
      </c>
      <c r="I119" s="1">
        <v>786.0</v>
      </c>
      <c r="J119" s="1">
        <v>675.0</v>
      </c>
      <c r="K119" s="1">
        <v>478.0</v>
      </c>
      <c r="L119" s="1">
        <v>317.0</v>
      </c>
      <c r="M119" s="1"/>
      <c r="N119" s="1">
        <v>308.0</v>
      </c>
      <c r="O119" s="1">
        <v>229.0</v>
      </c>
      <c r="P119" s="1">
        <v>455.0</v>
      </c>
      <c r="Q119" s="1">
        <v>429.0</v>
      </c>
      <c r="R119" s="1">
        <v>676.0</v>
      </c>
      <c r="S119" s="1">
        <v>729.0</v>
      </c>
      <c r="T119" s="1">
        <v>832.0</v>
      </c>
      <c r="U119" s="1">
        <v>668.0</v>
      </c>
      <c r="V119" s="1">
        <v>753.0</v>
      </c>
      <c r="W119" s="6">
        <f t="shared" si="5"/>
        <v>0</v>
      </c>
    </row>
    <row r="120">
      <c r="A120" s="1" t="s">
        <v>143</v>
      </c>
      <c r="B120" s="1">
        <v>656.0</v>
      </c>
      <c r="C120" s="1">
        <v>569.0</v>
      </c>
      <c r="D120" s="1">
        <v>522.0</v>
      </c>
      <c r="E120" s="1">
        <v>498.0</v>
      </c>
      <c r="F120" s="1">
        <v>840.0</v>
      </c>
      <c r="G120" s="1">
        <v>742.0</v>
      </c>
      <c r="H120" s="1">
        <v>808.0</v>
      </c>
      <c r="I120" s="1">
        <v>782.0</v>
      </c>
      <c r="J120" s="1">
        <v>698.0</v>
      </c>
      <c r="K120" s="1">
        <v>585.0</v>
      </c>
      <c r="L120" s="1">
        <v>333.0</v>
      </c>
      <c r="M120" s="1"/>
      <c r="N120" s="1">
        <v>369.0</v>
      </c>
      <c r="O120" s="1">
        <v>267.0</v>
      </c>
      <c r="P120" s="1">
        <v>477.0</v>
      </c>
      <c r="Q120" s="1">
        <v>584.0</v>
      </c>
      <c r="R120" s="1">
        <v>834.0</v>
      </c>
      <c r="S120" s="1">
        <v>910.0</v>
      </c>
      <c r="T120" s="1">
        <v>866.0</v>
      </c>
      <c r="U120" s="1">
        <v>801.0</v>
      </c>
      <c r="V120" s="1">
        <v>799.0</v>
      </c>
      <c r="W120" s="6">
        <f t="shared" si="5"/>
        <v>0</v>
      </c>
    </row>
    <row r="121">
      <c r="A121" s="1" t="s">
        <v>144</v>
      </c>
      <c r="B121" s="1">
        <v>645.0</v>
      </c>
      <c r="C121" s="1">
        <v>582.0</v>
      </c>
      <c r="D121" s="1">
        <v>453.0</v>
      </c>
      <c r="E121" s="1">
        <v>318.0</v>
      </c>
      <c r="F121" s="1">
        <v>388.0</v>
      </c>
      <c r="G121" s="1">
        <v>440.0</v>
      </c>
      <c r="H121" s="1">
        <v>487.0</v>
      </c>
      <c r="I121" s="1">
        <v>539.0</v>
      </c>
      <c r="J121" s="1">
        <v>494.0</v>
      </c>
      <c r="K121" s="1">
        <v>370.0</v>
      </c>
      <c r="L121" s="1">
        <v>280.0</v>
      </c>
      <c r="M121" s="1"/>
      <c r="N121" s="1">
        <v>258.0</v>
      </c>
      <c r="O121" s="1">
        <v>170.0</v>
      </c>
      <c r="P121" s="1">
        <v>323.0</v>
      </c>
      <c r="Q121" s="1">
        <v>434.0</v>
      </c>
      <c r="R121" s="1">
        <v>605.0</v>
      </c>
      <c r="S121" s="1">
        <v>598.0</v>
      </c>
      <c r="T121" s="1">
        <v>740.0</v>
      </c>
      <c r="U121" s="1">
        <v>665.0</v>
      </c>
      <c r="V121" s="1">
        <v>835.0</v>
      </c>
      <c r="W121" s="6">
        <f t="shared" si="5"/>
        <v>0</v>
      </c>
    </row>
    <row r="122">
      <c r="A122" s="1" t="s">
        <v>145</v>
      </c>
      <c r="B122" s="1">
        <v>641.0</v>
      </c>
      <c r="C122" s="1">
        <v>590.0</v>
      </c>
      <c r="D122" s="1">
        <v>524.0</v>
      </c>
      <c r="E122" s="1">
        <v>315.0</v>
      </c>
      <c r="F122" s="1">
        <v>419.0</v>
      </c>
      <c r="G122" s="1">
        <v>448.0</v>
      </c>
      <c r="H122" s="1">
        <v>482.0</v>
      </c>
      <c r="I122" s="1">
        <v>498.0</v>
      </c>
      <c r="J122" s="1">
        <v>467.0</v>
      </c>
      <c r="K122" s="1">
        <v>391.0</v>
      </c>
      <c r="L122" s="1">
        <v>227.0</v>
      </c>
      <c r="M122" s="1"/>
      <c r="N122" s="1">
        <v>219.0</v>
      </c>
      <c r="O122" s="1">
        <v>203.0</v>
      </c>
      <c r="P122" s="1">
        <v>414.0</v>
      </c>
      <c r="Q122" s="1">
        <v>491.0</v>
      </c>
      <c r="R122" s="1">
        <v>660.0</v>
      </c>
      <c r="S122" s="1">
        <v>705.0</v>
      </c>
      <c r="T122" s="1">
        <v>876.0</v>
      </c>
      <c r="U122" s="1">
        <v>647.0</v>
      </c>
      <c r="V122" s="1">
        <v>803.0</v>
      </c>
      <c r="W122" s="6">
        <f t="shared" si="5"/>
        <v>0</v>
      </c>
    </row>
    <row r="123">
      <c r="A123" s="1" t="s">
        <v>146</v>
      </c>
      <c r="B123" s="1">
        <v>636.0</v>
      </c>
      <c r="C123" s="1">
        <v>556.0</v>
      </c>
      <c r="D123" s="1">
        <v>397.0</v>
      </c>
      <c r="E123" s="1">
        <v>258.0</v>
      </c>
      <c r="F123" s="1">
        <v>653.0</v>
      </c>
      <c r="G123" s="1">
        <v>652.0</v>
      </c>
      <c r="H123" s="1">
        <v>594.0</v>
      </c>
      <c r="I123" s="1">
        <v>657.0</v>
      </c>
      <c r="J123" s="1">
        <v>634.0</v>
      </c>
      <c r="K123" s="1">
        <v>471.0</v>
      </c>
      <c r="L123" s="1">
        <v>363.0</v>
      </c>
      <c r="M123" s="1"/>
      <c r="N123" s="1">
        <v>315.0</v>
      </c>
      <c r="O123" s="1">
        <v>225.0</v>
      </c>
      <c r="P123" s="1">
        <v>432.0</v>
      </c>
      <c r="Q123" s="1">
        <v>555.0</v>
      </c>
      <c r="R123" s="1">
        <v>549.0</v>
      </c>
      <c r="S123" s="1">
        <v>741.0</v>
      </c>
      <c r="T123" s="1">
        <v>764.0</v>
      </c>
      <c r="U123" s="1">
        <v>777.0</v>
      </c>
      <c r="V123" s="1">
        <v>921.0</v>
      </c>
      <c r="W123" s="6">
        <f t="shared" si="5"/>
        <v>0</v>
      </c>
    </row>
    <row r="124">
      <c r="A124" s="1" t="s">
        <v>147</v>
      </c>
      <c r="B124" s="1">
        <v>635.0</v>
      </c>
      <c r="C124" s="1">
        <v>573.0</v>
      </c>
      <c r="D124" s="1">
        <v>489.0</v>
      </c>
      <c r="E124" s="1">
        <v>204.0</v>
      </c>
      <c r="F124" s="1">
        <v>383.0</v>
      </c>
      <c r="G124" s="1">
        <v>424.0</v>
      </c>
      <c r="H124" s="1">
        <v>567.0</v>
      </c>
      <c r="I124" s="1">
        <v>596.0</v>
      </c>
      <c r="J124" s="1">
        <v>573.0</v>
      </c>
      <c r="K124" s="1">
        <v>311.0</v>
      </c>
      <c r="L124" s="1">
        <v>215.0</v>
      </c>
      <c r="M124" s="1"/>
      <c r="N124" s="1">
        <v>152.0</v>
      </c>
      <c r="O124" s="1">
        <v>144.0</v>
      </c>
      <c r="P124" s="1">
        <v>305.0</v>
      </c>
      <c r="Q124" s="1">
        <v>469.0</v>
      </c>
      <c r="R124" s="1">
        <v>498.0</v>
      </c>
      <c r="S124" s="1">
        <v>570.0</v>
      </c>
      <c r="T124" s="1">
        <v>670.0</v>
      </c>
      <c r="U124" s="1">
        <v>525.0</v>
      </c>
      <c r="V124" s="1">
        <v>760.0</v>
      </c>
      <c r="W124" s="6">
        <f t="shared" si="5"/>
        <v>0</v>
      </c>
    </row>
    <row r="125">
      <c r="A125" s="1" t="s">
        <v>148</v>
      </c>
      <c r="B125" s="1">
        <v>633.0</v>
      </c>
      <c r="C125" s="1">
        <v>537.0</v>
      </c>
      <c r="D125" s="1">
        <v>454.0</v>
      </c>
      <c r="E125" s="1">
        <v>328.0</v>
      </c>
      <c r="F125" s="1">
        <v>472.0</v>
      </c>
      <c r="G125" s="1">
        <v>448.0</v>
      </c>
      <c r="H125" s="1">
        <v>468.0</v>
      </c>
      <c r="I125" s="1">
        <v>509.0</v>
      </c>
      <c r="J125" s="1">
        <v>502.0</v>
      </c>
      <c r="K125" s="1">
        <v>414.0</v>
      </c>
      <c r="L125" s="1">
        <v>262.0</v>
      </c>
      <c r="M125" s="1"/>
      <c r="N125" s="1">
        <v>258.0</v>
      </c>
      <c r="O125" s="1">
        <v>189.0</v>
      </c>
      <c r="P125" s="1">
        <v>367.0</v>
      </c>
      <c r="Q125" s="1">
        <v>456.0</v>
      </c>
      <c r="R125" s="1">
        <v>585.0</v>
      </c>
      <c r="S125" s="1">
        <v>723.0</v>
      </c>
      <c r="T125" s="1">
        <v>830.0</v>
      </c>
      <c r="U125" s="1">
        <v>678.0</v>
      </c>
      <c r="V125" s="1">
        <v>708.0</v>
      </c>
      <c r="W125" s="6">
        <f t="shared" si="5"/>
        <v>0</v>
      </c>
    </row>
    <row r="126">
      <c r="A126" s="1" t="s">
        <v>149</v>
      </c>
      <c r="B126" s="1">
        <v>629.0</v>
      </c>
      <c r="C126" s="1">
        <v>623.0</v>
      </c>
      <c r="D126" s="1">
        <v>502.0</v>
      </c>
      <c r="E126" s="1">
        <v>253.0</v>
      </c>
      <c r="F126" s="1">
        <v>533.0</v>
      </c>
      <c r="G126" s="1">
        <v>588.0</v>
      </c>
      <c r="H126" s="1">
        <v>521.0</v>
      </c>
      <c r="I126" s="1">
        <v>588.0</v>
      </c>
      <c r="J126" s="1">
        <v>564.0</v>
      </c>
      <c r="K126" s="1">
        <v>439.0</v>
      </c>
      <c r="L126" s="1">
        <v>269.0</v>
      </c>
      <c r="M126" s="1"/>
      <c r="N126" s="1">
        <v>318.0</v>
      </c>
      <c r="O126" s="1">
        <v>215.0</v>
      </c>
      <c r="P126" s="1">
        <v>445.0</v>
      </c>
      <c r="Q126" s="1">
        <v>487.0</v>
      </c>
      <c r="R126" s="1">
        <v>576.0</v>
      </c>
      <c r="S126" s="1">
        <v>590.0</v>
      </c>
      <c r="T126" s="1">
        <v>636.0</v>
      </c>
      <c r="U126" s="1">
        <v>577.0</v>
      </c>
      <c r="V126" s="1">
        <v>724.0</v>
      </c>
      <c r="W126" s="6">
        <f t="shared" si="5"/>
        <v>0</v>
      </c>
    </row>
    <row r="127">
      <c r="A127" s="1" t="s">
        <v>150</v>
      </c>
      <c r="B127" s="1">
        <v>627.0</v>
      </c>
      <c r="C127" s="1">
        <v>519.0</v>
      </c>
      <c r="D127" s="1">
        <v>303.0</v>
      </c>
      <c r="E127" s="1">
        <v>132.0</v>
      </c>
      <c r="F127" s="1">
        <v>197.0</v>
      </c>
      <c r="G127" s="1">
        <v>246.0</v>
      </c>
      <c r="H127" s="1">
        <v>225.0</v>
      </c>
      <c r="I127" s="1">
        <v>227.0</v>
      </c>
      <c r="J127" s="1">
        <v>199.0</v>
      </c>
      <c r="K127" s="1">
        <v>163.0</v>
      </c>
      <c r="L127" s="1">
        <v>67.0</v>
      </c>
      <c r="M127" s="1"/>
      <c r="N127" s="1">
        <v>72.0</v>
      </c>
      <c r="O127" s="1">
        <v>51.0</v>
      </c>
      <c r="P127" s="1">
        <v>132.0</v>
      </c>
      <c r="Q127" s="1">
        <v>171.0</v>
      </c>
      <c r="R127" s="1">
        <v>205.0</v>
      </c>
      <c r="S127" s="1">
        <v>294.0</v>
      </c>
      <c r="T127" s="1">
        <v>392.0</v>
      </c>
      <c r="U127" s="1">
        <v>406.0</v>
      </c>
      <c r="V127" s="1">
        <v>409.0</v>
      </c>
      <c r="W127" s="6">
        <f t="shared" si="5"/>
        <v>0</v>
      </c>
    </row>
    <row r="128">
      <c r="A128" s="1" t="s">
        <v>151</v>
      </c>
      <c r="B128" s="1">
        <v>626.0</v>
      </c>
      <c r="C128" s="1">
        <v>588.0</v>
      </c>
      <c r="D128" s="1">
        <v>476.0</v>
      </c>
      <c r="E128" s="1">
        <v>446.0</v>
      </c>
      <c r="F128" s="1">
        <v>600.0</v>
      </c>
      <c r="G128" s="1">
        <v>638.0</v>
      </c>
      <c r="H128" s="1">
        <v>634.0</v>
      </c>
      <c r="I128" s="1">
        <v>627.0</v>
      </c>
      <c r="J128" s="1">
        <v>610.0</v>
      </c>
      <c r="K128" s="1">
        <v>399.0</v>
      </c>
      <c r="L128" s="1">
        <v>265.0</v>
      </c>
      <c r="M128" s="1"/>
      <c r="N128" s="1">
        <v>292.0</v>
      </c>
      <c r="O128" s="1">
        <v>207.0</v>
      </c>
      <c r="P128" s="1">
        <v>381.0</v>
      </c>
      <c r="Q128" s="1">
        <v>417.0</v>
      </c>
      <c r="R128" s="1">
        <v>643.0</v>
      </c>
      <c r="S128" s="1">
        <v>602.0</v>
      </c>
      <c r="T128" s="1">
        <v>657.0</v>
      </c>
      <c r="U128" s="1">
        <v>547.0</v>
      </c>
      <c r="V128" s="1">
        <v>658.0</v>
      </c>
      <c r="W128" s="6">
        <f t="shared" si="5"/>
        <v>0</v>
      </c>
    </row>
    <row r="129">
      <c r="A129" s="1" t="s">
        <v>152</v>
      </c>
      <c r="B129" s="1">
        <v>621.0</v>
      </c>
      <c r="C129" s="1">
        <v>531.0</v>
      </c>
      <c r="D129" s="1">
        <v>339.0</v>
      </c>
      <c r="E129" s="1">
        <v>151.0</v>
      </c>
      <c r="F129" s="1">
        <v>345.0</v>
      </c>
      <c r="G129" s="1">
        <v>222.0</v>
      </c>
      <c r="H129" s="1">
        <v>259.0</v>
      </c>
      <c r="I129" s="1">
        <v>213.0</v>
      </c>
      <c r="J129" s="1">
        <v>209.0</v>
      </c>
      <c r="K129" s="1">
        <v>229.0</v>
      </c>
      <c r="L129" s="1">
        <v>126.0</v>
      </c>
      <c r="M129" s="1"/>
      <c r="N129" s="1">
        <v>93.0</v>
      </c>
      <c r="O129" s="1">
        <v>81.0</v>
      </c>
      <c r="P129" s="1">
        <v>167.0</v>
      </c>
      <c r="Q129" s="1">
        <v>203.0</v>
      </c>
      <c r="R129" s="1">
        <v>189.0</v>
      </c>
      <c r="S129" s="1">
        <v>239.0</v>
      </c>
      <c r="T129" s="1">
        <v>294.0</v>
      </c>
      <c r="U129" s="1">
        <v>249.0</v>
      </c>
      <c r="V129" s="1">
        <v>328.0</v>
      </c>
      <c r="W129" s="6">
        <f t="shared" si="5"/>
        <v>0</v>
      </c>
    </row>
    <row r="130">
      <c r="A130" s="1" t="s">
        <v>153</v>
      </c>
      <c r="B130" s="1">
        <v>617.0</v>
      </c>
      <c r="C130" s="1">
        <v>535.0</v>
      </c>
      <c r="D130" s="1">
        <v>348.0</v>
      </c>
      <c r="E130" s="1">
        <v>211.0</v>
      </c>
      <c r="F130" s="1">
        <v>363.0</v>
      </c>
      <c r="G130" s="1">
        <v>425.0</v>
      </c>
      <c r="H130" s="1">
        <v>457.0</v>
      </c>
      <c r="I130" s="1">
        <v>451.0</v>
      </c>
      <c r="J130" s="1">
        <v>433.0</v>
      </c>
      <c r="K130" s="1">
        <v>324.0</v>
      </c>
      <c r="L130" s="1">
        <v>207.0</v>
      </c>
      <c r="M130" s="1"/>
      <c r="N130" s="1">
        <v>189.0</v>
      </c>
      <c r="O130" s="1">
        <v>171.0</v>
      </c>
      <c r="P130" s="1">
        <v>355.0</v>
      </c>
      <c r="Q130" s="1">
        <v>411.0</v>
      </c>
      <c r="R130" s="1">
        <v>484.0</v>
      </c>
      <c r="S130" s="1">
        <v>604.0</v>
      </c>
      <c r="T130" s="1">
        <v>742.0</v>
      </c>
      <c r="U130" s="1">
        <v>670.0</v>
      </c>
      <c r="V130" s="1">
        <v>811.0</v>
      </c>
      <c r="W130" s="6">
        <f t="shared" si="5"/>
        <v>0</v>
      </c>
    </row>
    <row r="131">
      <c r="A131" s="1" t="s">
        <v>154</v>
      </c>
      <c r="B131" s="1">
        <v>616.0</v>
      </c>
      <c r="C131" s="1">
        <v>493.0</v>
      </c>
      <c r="D131" s="1">
        <v>320.0</v>
      </c>
      <c r="E131" s="1">
        <v>139.0</v>
      </c>
      <c r="F131" s="1">
        <v>535.0</v>
      </c>
      <c r="G131" s="1">
        <v>314.0</v>
      </c>
      <c r="H131" s="1">
        <v>429.0</v>
      </c>
      <c r="I131" s="1">
        <v>303.0</v>
      </c>
      <c r="J131" s="1">
        <v>307.0</v>
      </c>
      <c r="K131" s="1">
        <v>255.0</v>
      </c>
      <c r="L131" s="1">
        <v>137.0</v>
      </c>
      <c r="M131" s="1"/>
      <c r="N131" s="1">
        <v>97.0</v>
      </c>
      <c r="O131" s="1">
        <v>119.0</v>
      </c>
      <c r="P131" s="1">
        <v>233.0</v>
      </c>
      <c r="Q131" s="1">
        <v>261.0</v>
      </c>
      <c r="R131" s="1">
        <v>284.0</v>
      </c>
      <c r="S131" s="1">
        <v>334.0</v>
      </c>
      <c r="T131" s="1">
        <v>376.0</v>
      </c>
      <c r="U131" s="1">
        <v>370.0</v>
      </c>
      <c r="V131" s="1">
        <v>380.0</v>
      </c>
      <c r="W131" s="6">
        <f t="shared" si="5"/>
        <v>0</v>
      </c>
    </row>
    <row r="132">
      <c r="A132" s="1" t="s">
        <v>155</v>
      </c>
      <c r="B132" s="1">
        <v>615.0</v>
      </c>
      <c r="C132" s="1">
        <v>573.0</v>
      </c>
      <c r="D132" s="1">
        <v>426.0</v>
      </c>
      <c r="E132" s="1">
        <v>272.0</v>
      </c>
      <c r="F132" s="1">
        <v>684.0</v>
      </c>
      <c r="G132" s="1">
        <v>704.0</v>
      </c>
      <c r="H132" s="1">
        <v>938.0</v>
      </c>
      <c r="I132" s="1">
        <v>903.0</v>
      </c>
      <c r="J132" s="1">
        <v>881.0</v>
      </c>
      <c r="K132" s="1">
        <v>757.0</v>
      </c>
      <c r="L132" s="1">
        <v>502.0</v>
      </c>
      <c r="M132" s="1"/>
      <c r="N132" s="1">
        <v>483.0</v>
      </c>
      <c r="O132" s="1">
        <v>364.0</v>
      </c>
      <c r="P132" s="1">
        <v>710.0</v>
      </c>
      <c r="Q132" s="1">
        <v>920.0</v>
      </c>
      <c r="R132" s="1">
        <v>994.0</v>
      </c>
      <c r="S132" s="1">
        <v>1188.0</v>
      </c>
      <c r="T132" s="1">
        <v>1350.0</v>
      </c>
      <c r="U132" s="1">
        <v>1257.0</v>
      </c>
      <c r="V132" s="1">
        <v>1457.0</v>
      </c>
      <c r="W132" s="6">
        <f t="shared" si="5"/>
        <v>0</v>
      </c>
    </row>
    <row r="133">
      <c r="A133" s="1" t="s">
        <v>156</v>
      </c>
      <c r="B133" s="1">
        <v>614.0</v>
      </c>
      <c r="C133" s="1">
        <v>466.0</v>
      </c>
      <c r="D133" s="1">
        <v>405.0</v>
      </c>
      <c r="E133" s="1">
        <v>294.0</v>
      </c>
      <c r="F133" s="1">
        <v>566.0</v>
      </c>
      <c r="G133" s="1">
        <v>510.0</v>
      </c>
      <c r="H133" s="1">
        <v>548.0</v>
      </c>
      <c r="I133" s="1">
        <v>415.0</v>
      </c>
      <c r="J133" s="1">
        <v>526.0</v>
      </c>
      <c r="K133" s="1">
        <v>362.0</v>
      </c>
      <c r="L133" s="1">
        <v>217.0</v>
      </c>
      <c r="M133" s="1"/>
      <c r="N133" s="1">
        <v>151.0</v>
      </c>
      <c r="O133" s="1">
        <v>147.0</v>
      </c>
      <c r="P133" s="1">
        <v>363.0</v>
      </c>
      <c r="Q133" s="1">
        <v>486.0</v>
      </c>
      <c r="R133" s="1">
        <v>544.0</v>
      </c>
      <c r="S133" s="1">
        <v>595.0</v>
      </c>
      <c r="T133" s="1">
        <v>726.0</v>
      </c>
      <c r="U133" s="1">
        <v>675.0</v>
      </c>
      <c r="V133" s="1">
        <v>797.0</v>
      </c>
      <c r="W133" s="6">
        <f t="shared" si="5"/>
        <v>0</v>
      </c>
    </row>
    <row r="134">
      <c r="A134" s="1" t="s">
        <v>157</v>
      </c>
      <c r="B134" s="1">
        <v>612.0</v>
      </c>
      <c r="C134" s="1">
        <v>552.0</v>
      </c>
      <c r="D134" s="1">
        <v>461.0</v>
      </c>
      <c r="E134" s="1">
        <v>383.0</v>
      </c>
      <c r="F134" s="1">
        <v>489.0</v>
      </c>
      <c r="G134" s="1">
        <v>468.0</v>
      </c>
      <c r="H134" s="1">
        <v>471.0</v>
      </c>
      <c r="I134" s="1">
        <v>510.0</v>
      </c>
      <c r="J134" s="1">
        <v>437.0</v>
      </c>
      <c r="K134" s="1">
        <v>250.0</v>
      </c>
      <c r="L134" s="1">
        <v>215.0</v>
      </c>
      <c r="M134" s="1"/>
      <c r="N134" s="1">
        <v>191.0</v>
      </c>
      <c r="O134" s="1">
        <v>134.0</v>
      </c>
      <c r="P134" s="1">
        <v>364.0</v>
      </c>
      <c r="Q134" s="1">
        <v>491.0</v>
      </c>
      <c r="R134" s="1">
        <v>523.0</v>
      </c>
      <c r="S134" s="1">
        <v>644.0</v>
      </c>
      <c r="T134" s="1">
        <v>546.0</v>
      </c>
      <c r="U134" s="1">
        <v>564.0</v>
      </c>
      <c r="V134" s="1">
        <v>560.0</v>
      </c>
      <c r="W134" s="6">
        <f t="shared" si="5"/>
        <v>0</v>
      </c>
    </row>
    <row r="135">
      <c r="A135" s="1" t="s">
        <v>158</v>
      </c>
      <c r="B135" s="1">
        <v>612.0</v>
      </c>
      <c r="C135" s="1">
        <v>496.0</v>
      </c>
      <c r="D135" s="1">
        <v>456.0</v>
      </c>
      <c r="E135" s="1">
        <v>513.0</v>
      </c>
      <c r="F135" s="1">
        <v>556.0</v>
      </c>
      <c r="G135" s="1">
        <v>694.0</v>
      </c>
      <c r="H135" s="1">
        <v>736.0</v>
      </c>
      <c r="I135" s="1">
        <v>665.0</v>
      </c>
      <c r="J135" s="1">
        <v>566.0</v>
      </c>
      <c r="K135" s="1">
        <v>398.0</v>
      </c>
      <c r="L135" s="1">
        <v>231.0</v>
      </c>
      <c r="M135" s="1"/>
      <c r="N135" s="1">
        <v>181.0</v>
      </c>
      <c r="O135" s="1">
        <v>142.0</v>
      </c>
      <c r="P135" s="1">
        <v>452.0</v>
      </c>
      <c r="Q135" s="1">
        <v>706.0</v>
      </c>
      <c r="R135" s="1">
        <v>858.0</v>
      </c>
      <c r="S135" s="1">
        <v>912.0</v>
      </c>
      <c r="T135" s="1">
        <v>950.0</v>
      </c>
      <c r="U135" s="1">
        <v>885.0</v>
      </c>
      <c r="V135" s="1">
        <v>922.0</v>
      </c>
      <c r="W135" s="6">
        <f t="shared" si="5"/>
        <v>0</v>
      </c>
    </row>
    <row r="136">
      <c r="A136" s="1" t="s">
        <v>159</v>
      </c>
      <c r="B136" s="1">
        <v>602.0</v>
      </c>
      <c r="C136" s="1">
        <v>492.0</v>
      </c>
      <c r="D136" s="1">
        <v>378.0</v>
      </c>
      <c r="E136" s="1">
        <v>259.0</v>
      </c>
      <c r="F136" s="1">
        <v>334.0</v>
      </c>
      <c r="G136" s="1">
        <v>277.0</v>
      </c>
      <c r="H136" s="1">
        <v>252.0</v>
      </c>
      <c r="I136" s="1">
        <v>238.0</v>
      </c>
      <c r="J136" s="1">
        <v>236.0</v>
      </c>
      <c r="K136" s="1">
        <v>192.0</v>
      </c>
      <c r="L136" s="1">
        <v>99.0</v>
      </c>
      <c r="M136" s="1"/>
      <c r="N136" s="1">
        <v>89.0</v>
      </c>
      <c r="O136" s="1">
        <v>64.0</v>
      </c>
      <c r="P136" s="1">
        <v>166.0</v>
      </c>
      <c r="Q136" s="1">
        <v>215.0</v>
      </c>
      <c r="R136" s="1">
        <v>249.0</v>
      </c>
      <c r="S136" s="1">
        <v>274.0</v>
      </c>
      <c r="T136" s="1">
        <v>325.0</v>
      </c>
      <c r="U136" s="1">
        <v>308.0</v>
      </c>
      <c r="V136" s="1">
        <v>417.0</v>
      </c>
      <c r="W136" s="6">
        <f t="shared" si="5"/>
        <v>0</v>
      </c>
    </row>
    <row r="137">
      <c r="A137" s="1" t="s">
        <v>160</v>
      </c>
      <c r="B137" s="1">
        <v>600.0</v>
      </c>
      <c r="C137" s="1">
        <v>518.0</v>
      </c>
      <c r="D137" s="1">
        <v>506.0</v>
      </c>
      <c r="E137" s="1">
        <v>562.0</v>
      </c>
      <c r="F137" s="1">
        <v>793.0</v>
      </c>
      <c r="G137" s="1">
        <v>784.0</v>
      </c>
      <c r="H137" s="1">
        <v>747.0</v>
      </c>
      <c r="I137" s="1">
        <v>849.0</v>
      </c>
      <c r="J137" s="1">
        <v>857.0</v>
      </c>
      <c r="K137" s="1">
        <v>674.0</v>
      </c>
      <c r="L137" s="1">
        <v>418.0</v>
      </c>
      <c r="M137" s="1"/>
      <c r="N137" s="1">
        <v>463.0</v>
      </c>
      <c r="O137" s="1">
        <v>330.0</v>
      </c>
      <c r="P137" s="1">
        <v>658.0</v>
      </c>
      <c r="Q137" s="1">
        <v>725.0</v>
      </c>
      <c r="R137" s="1">
        <v>883.0</v>
      </c>
      <c r="S137" s="1">
        <v>911.0</v>
      </c>
      <c r="T137" s="1">
        <v>1039.0</v>
      </c>
      <c r="U137" s="1">
        <v>918.0</v>
      </c>
      <c r="V137" s="1">
        <v>986.0</v>
      </c>
      <c r="W137" s="6">
        <f t="shared" si="5"/>
        <v>0</v>
      </c>
    </row>
    <row r="138">
      <c r="A138" s="1" t="s">
        <v>161</v>
      </c>
      <c r="B138" s="1">
        <v>597.0</v>
      </c>
      <c r="C138" s="1">
        <v>554.0</v>
      </c>
      <c r="D138" s="1">
        <v>599.0</v>
      </c>
      <c r="E138" s="1">
        <v>640.0</v>
      </c>
      <c r="F138" s="1">
        <v>937.0</v>
      </c>
      <c r="G138" s="1">
        <v>945.0</v>
      </c>
      <c r="H138" s="1">
        <v>1063.0</v>
      </c>
      <c r="I138" s="1">
        <v>1076.0</v>
      </c>
      <c r="J138" s="1">
        <v>924.0</v>
      </c>
      <c r="K138" s="1">
        <v>666.0</v>
      </c>
      <c r="L138" s="1">
        <v>403.0</v>
      </c>
      <c r="M138" s="1"/>
      <c r="N138" s="1">
        <v>322.0</v>
      </c>
      <c r="O138" s="1">
        <v>231.0</v>
      </c>
      <c r="P138" s="1">
        <v>524.0</v>
      </c>
      <c r="Q138" s="1">
        <v>743.0</v>
      </c>
      <c r="R138" s="1">
        <v>839.0</v>
      </c>
      <c r="S138" s="1">
        <v>862.0</v>
      </c>
      <c r="T138" s="1">
        <v>959.0</v>
      </c>
      <c r="U138" s="1">
        <v>937.0</v>
      </c>
      <c r="V138" s="1">
        <v>1253.0</v>
      </c>
      <c r="W138" s="6">
        <f t="shared" si="5"/>
        <v>0</v>
      </c>
    </row>
    <row r="139">
      <c r="A139" s="1" t="s">
        <v>162</v>
      </c>
      <c r="B139" s="1">
        <v>597.0</v>
      </c>
      <c r="C139" s="1">
        <v>532.0</v>
      </c>
      <c r="D139" s="1">
        <v>441.0</v>
      </c>
      <c r="E139" s="1">
        <v>244.0</v>
      </c>
      <c r="F139" s="1">
        <v>330.0</v>
      </c>
      <c r="G139" s="1">
        <v>499.0</v>
      </c>
      <c r="H139" s="1">
        <v>486.0</v>
      </c>
      <c r="I139" s="1">
        <v>571.0</v>
      </c>
      <c r="J139" s="1">
        <v>518.0</v>
      </c>
      <c r="K139" s="1">
        <v>419.0</v>
      </c>
      <c r="L139" s="1">
        <v>278.0</v>
      </c>
      <c r="M139" s="1"/>
      <c r="N139" s="1">
        <v>286.0</v>
      </c>
      <c r="O139" s="1">
        <v>220.0</v>
      </c>
      <c r="P139" s="1">
        <v>400.0</v>
      </c>
      <c r="Q139" s="1">
        <v>513.0</v>
      </c>
      <c r="R139" s="1">
        <v>518.0</v>
      </c>
      <c r="S139" s="1">
        <v>649.0</v>
      </c>
      <c r="T139" s="1">
        <v>732.0</v>
      </c>
      <c r="U139" s="1">
        <v>539.0</v>
      </c>
      <c r="V139" s="1">
        <v>667.0</v>
      </c>
      <c r="W139" s="6">
        <f t="shared" si="5"/>
        <v>0</v>
      </c>
    </row>
    <row r="140">
      <c r="A140" s="1" t="s">
        <v>163</v>
      </c>
      <c r="B140" s="1">
        <v>590.0</v>
      </c>
      <c r="C140" s="1">
        <v>528.0</v>
      </c>
      <c r="D140" s="1">
        <v>492.0</v>
      </c>
      <c r="E140" s="1">
        <v>534.0</v>
      </c>
      <c r="F140" s="1">
        <v>572.0</v>
      </c>
      <c r="G140" s="1">
        <v>779.0</v>
      </c>
      <c r="H140" s="1">
        <v>830.0</v>
      </c>
      <c r="I140" s="1">
        <v>809.0</v>
      </c>
      <c r="J140" s="1">
        <v>855.0</v>
      </c>
      <c r="K140" s="1">
        <v>582.0</v>
      </c>
      <c r="L140" s="1">
        <v>307.0</v>
      </c>
      <c r="M140" s="1"/>
      <c r="N140" s="1">
        <v>325.0</v>
      </c>
      <c r="O140" s="1">
        <v>298.0</v>
      </c>
      <c r="P140" s="1">
        <v>591.0</v>
      </c>
      <c r="Q140" s="1">
        <v>839.0</v>
      </c>
      <c r="R140" s="1">
        <v>992.0</v>
      </c>
      <c r="S140" s="1">
        <v>1002.0</v>
      </c>
      <c r="T140" s="1">
        <v>1322.0</v>
      </c>
      <c r="U140" s="1">
        <v>1149.0</v>
      </c>
      <c r="V140" s="1">
        <v>1255.0</v>
      </c>
      <c r="W140" s="6">
        <f t="shared" si="5"/>
        <v>0</v>
      </c>
    </row>
    <row r="141">
      <c r="A141" s="1" t="s">
        <v>164</v>
      </c>
      <c r="B141" s="1">
        <v>588.0</v>
      </c>
      <c r="C141" s="1">
        <v>472.0</v>
      </c>
      <c r="D141" s="1">
        <v>426.0</v>
      </c>
      <c r="E141" s="1">
        <v>284.0</v>
      </c>
      <c r="F141" s="1">
        <v>440.0</v>
      </c>
      <c r="G141" s="1">
        <v>473.0</v>
      </c>
      <c r="H141" s="1">
        <v>567.0</v>
      </c>
      <c r="I141" s="1">
        <v>555.0</v>
      </c>
      <c r="J141" s="1">
        <v>510.0</v>
      </c>
      <c r="K141" s="1">
        <v>472.0</v>
      </c>
      <c r="L141" s="1">
        <v>275.0</v>
      </c>
      <c r="M141" s="1"/>
      <c r="N141" s="1">
        <v>240.0</v>
      </c>
      <c r="O141" s="1">
        <v>165.0</v>
      </c>
      <c r="P141" s="1">
        <v>366.0</v>
      </c>
      <c r="Q141" s="1">
        <v>486.0</v>
      </c>
      <c r="R141" s="1">
        <v>558.0</v>
      </c>
      <c r="S141" s="1">
        <v>586.0</v>
      </c>
      <c r="T141" s="1">
        <v>656.0</v>
      </c>
      <c r="U141" s="1">
        <v>572.0</v>
      </c>
      <c r="V141" s="1">
        <v>737.0</v>
      </c>
      <c r="W141" s="6">
        <f t="shared" si="5"/>
        <v>0</v>
      </c>
    </row>
    <row r="142">
      <c r="A142" s="1" t="s">
        <v>165</v>
      </c>
      <c r="B142" s="1">
        <v>577.0</v>
      </c>
      <c r="C142" s="1">
        <v>526.0</v>
      </c>
      <c r="D142" s="1">
        <v>370.0</v>
      </c>
      <c r="E142" s="1">
        <v>314.0</v>
      </c>
      <c r="F142" s="1">
        <v>456.0</v>
      </c>
      <c r="G142" s="1">
        <v>403.0</v>
      </c>
      <c r="H142" s="1">
        <v>416.0</v>
      </c>
      <c r="I142" s="1">
        <v>477.0</v>
      </c>
      <c r="J142" s="1">
        <v>432.0</v>
      </c>
      <c r="K142" s="1">
        <v>364.0</v>
      </c>
      <c r="L142" s="1">
        <v>251.0</v>
      </c>
      <c r="M142" s="1"/>
      <c r="N142" s="1">
        <v>326.0</v>
      </c>
      <c r="O142" s="1">
        <v>241.0</v>
      </c>
      <c r="P142" s="1">
        <v>489.0</v>
      </c>
      <c r="Q142" s="1">
        <v>579.0</v>
      </c>
      <c r="R142" s="1">
        <v>645.0</v>
      </c>
      <c r="S142" s="1">
        <v>597.0</v>
      </c>
      <c r="T142" s="1">
        <v>726.0</v>
      </c>
      <c r="U142" s="1">
        <v>650.0</v>
      </c>
      <c r="V142" s="1">
        <v>871.0</v>
      </c>
      <c r="W142" s="6">
        <f t="shared" si="5"/>
        <v>0</v>
      </c>
    </row>
    <row r="143">
      <c r="A143" s="1" t="s">
        <v>166</v>
      </c>
      <c r="B143" s="1">
        <v>563.0</v>
      </c>
      <c r="C143" s="1">
        <v>460.0</v>
      </c>
      <c r="D143" s="1">
        <v>426.0</v>
      </c>
      <c r="E143" s="1">
        <v>335.0</v>
      </c>
      <c r="F143" s="1">
        <v>487.0</v>
      </c>
      <c r="G143" s="1">
        <v>614.0</v>
      </c>
      <c r="H143" s="1">
        <v>616.0</v>
      </c>
      <c r="I143" s="1">
        <v>641.0</v>
      </c>
      <c r="J143" s="1">
        <v>529.0</v>
      </c>
      <c r="K143" s="1">
        <v>444.0</v>
      </c>
      <c r="L143" s="1">
        <v>334.0</v>
      </c>
      <c r="M143" s="1"/>
      <c r="N143" s="1">
        <v>308.0</v>
      </c>
      <c r="O143" s="1">
        <v>253.0</v>
      </c>
      <c r="P143" s="1">
        <v>456.0</v>
      </c>
      <c r="Q143" s="1">
        <v>574.0</v>
      </c>
      <c r="R143" s="1">
        <v>599.0</v>
      </c>
      <c r="S143" s="1">
        <v>599.0</v>
      </c>
      <c r="T143" s="1">
        <v>726.0</v>
      </c>
      <c r="U143" s="1">
        <v>615.0</v>
      </c>
      <c r="V143" s="1">
        <v>798.0</v>
      </c>
      <c r="W143" s="6">
        <f t="shared" si="5"/>
        <v>0</v>
      </c>
    </row>
    <row r="144">
      <c r="A144" s="1" t="s">
        <v>167</v>
      </c>
      <c r="B144" s="1">
        <v>561.0</v>
      </c>
      <c r="C144" s="1">
        <v>512.0</v>
      </c>
      <c r="D144" s="1">
        <v>405.0</v>
      </c>
      <c r="E144" s="1">
        <v>179.0</v>
      </c>
      <c r="F144" s="1">
        <v>85.0</v>
      </c>
      <c r="G144" s="1">
        <v>395.0</v>
      </c>
      <c r="H144" s="1">
        <v>356.0</v>
      </c>
      <c r="I144" s="1">
        <v>380.0</v>
      </c>
      <c r="J144" s="1">
        <v>368.0</v>
      </c>
      <c r="K144" s="1">
        <v>291.0</v>
      </c>
      <c r="L144" s="1">
        <v>138.0</v>
      </c>
      <c r="M144" s="1"/>
      <c r="N144" s="1">
        <v>94.0</v>
      </c>
      <c r="O144" s="1">
        <v>89.0</v>
      </c>
      <c r="P144" s="1">
        <v>240.0</v>
      </c>
      <c r="Q144" s="1">
        <v>414.0</v>
      </c>
      <c r="R144" s="1">
        <v>421.0</v>
      </c>
      <c r="S144" s="1">
        <v>521.0</v>
      </c>
      <c r="T144" s="1">
        <v>604.0</v>
      </c>
      <c r="U144" s="1">
        <v>470.0</v>
      </c>
      <c r="V144" s="1">
        <v>648.0</v>
      </c>
      <c r="W144" s="6">
        <f t="shared" si="5"/>
        <v>0</v>
      </c>
    </row>
    <row r="145">
      <c r="A145" s="1" t="s">
        <v>168</v>
      </c>
      <c r="B145" s="1">
        <v>557.0</v>
      </c>
      <c r="C145" s="1">
        <v>481.0</v>
      </c>
      <c r="D145" s="1">
        <v>322.0</v>
      </c>
      <c r="E145" s="1">
        <v>132.0</v>
      </c>
      <c r="F145" s="1">
        <v>185.0</v>
      </c>
      <c r="G145" s="1">
        <v>230.0</v>
      </c>
      <c r="H145" s="1">
        <v>209.0</v>
      </c>
      <c r="I145" s="1">
        <v>240.0</v>
      </c>
      <c r="J145" s="1">
        <v>226.0</v>
      </c>
      <c r="K145" s="1">
        <v>147.0</v>
      </c>
      <c r="L145" s="1">
        <v>76.0</v>
      </c>
      <c r="M145" s="1"/>
      <c r="N145" s="1">
        <v>78.0</v>
      </c>
      <c r="O145" s="1">
        <v>66.0</v>
      </c>
      <c r="P145" s="1">
        <v>124.0</v>
      </c>
      <c r="Q145" s="1">
        <v>182.0</v>
      </c>
      <c r="R145" s="1">
        <v>218.0</v>
      </c>
      <c r="S145" s="1">
        <v>270.0</v>
      </c>
      <c r="T145" s="1">
        <v>393.0</v>
      </c>
      <c r="U145" s="1">
        <v>310.0</v>
      </c>
      <c r="V145" s="1">
        <v>308.0</v>
      </c>
      <c r="W145" s="6">
        <f t="shared" si="5"/>
        <v>0</v>
      </c>
    </row>
    <row r="146">
      <c r="A146" s="1" t="s">
        <v>169</v>
      </c>
      <c r="B146" s="1">
        <v>555.0</v>
      </c>
      <c r="C146" s="1">
        <v>529.0</v>
      </c>
      <c r="D146" s="1">
        <v>355.0</v>
      </c>
      <c r="E146" s="1">
        <v>199.0</v>
      </c>
      <c r="F146" s="1">
        <v>170.0</v>
      </c>
      <c r="G146" s="1">
        <v>737.0</v>
      </c>
      <c r="H146" s="1">
        <v>462.0</v>
      </c>
      <c r="I146" s="1">
        <v>301.0</v>
      </c>
      <c r="J146" s="1">
        <v>282.0</v>
      </c>
      <c r="K146" s="1">
        <v>290.0</v>
      </c>
      <c r="L146" s="1">
        <v>148.0</v>
      </c>
      <c r="M146" s="1"/>
      <c r="N146" s="1">
        <v>92.0</v>
      </c>
      <c r="O146" s="1">
        <v>79.0</v>
      </c>
      <c r="P146" s="1">
        <v>199.0</v>
      </c>
      <c r="Q146" s="1">
        <v>322.0</v>
      </c>
      <c r="R146" s="1">
        <v>278.0</v>
      </c>
      <c r="S146" s="1">
        <v>451.0</v>
      </c>
      <c r="T146" s="1">
        <v>611.0</v>
      </c>
      <c r="U146" s="1">
        <v>485.0</v>
      </c>
      <c r="V146" s="1">
        <v>537.0</v>
      </c>
      <c r="W146" s="6">
        <f t="shared" si="5"/>
        <v>0</v>
      </c>
    </row>
    <row r="147">
      <c r="A147" s="1" t="s">
        <v>170</v>
      </c>
      <c r="B147" s="1">
        <v>554.0</v>
      </c>
      <c r="C147" s="1">
        <v>424.0</v>
      </c>
      <c r="D147" s="1">
        <v>307.0</v>
      </c>
      <c r="E147" s="1">
        <v>221.0</v>
      </c>
      <c r="F147" s="1">
        <v>503.0</v>
      </c>
      <c r="G147" s="1">
        <v>476.0</v>
      </c>
      <c r="H147" s="1">
        <v>594.0</v>
      </c>
      <c r="I147" s="1">
        <v>578.0</v>
      </c>
      <c r="J147" s="1">
        <v>549.0</v>
      </c>
      <c r="K147" s="1">
        <v>397.0</v>
      </c>
      <c r="L147" s="1">
        <v>297.0</v>
      </c>
      <c r="M147" s="1"/>
      <c r="N147" s="1">
        <v>298.0</v>
      </c>
      <c r="O147" s="1">
        <v>208.0</v>
      </c>
      <c r="P147" s="1">
        <v>397.0</v>
      </c>
      <c r="Q147" s="1">
        <v>442.0</v>
      </c>
      <c r="R147" s="1">
        <v>608.0</v>
      </c>
      <c r="S147" s="1">
        <v>651.0</v>
      </c>
      <c r="T147" s="1">
        <v>683.0</v>
      </c>
      <c r="U147" s="1">
        <v>588.0</v>
      </c>
      <c r="V147" s="1">
        <v>800.0</v>
      </c>
      <c r="W147" s="6">
        <f t="shared" si="5"/>
        <v>0</v>
      </c>
    </row>
    <row r="148">
      <c r="A148" s="1" t="s">
        <v>171</v>
      </c>
      <c r="B148" s="1">
        <v>553.0</v>
      </c>
      <c r="C148" s="1">
        <v>475.0</v>
      </c>
      <c r="D148" s="1">
        <v>406.0</v>
      </c>
      <c r="E148" s="1">
        <v>281.0</v>
      </c>
      <c r="F148" s="1">
        <v>470.0</v>
      </c>
      <c r="G148" s="1">
        <v>591.0</v>
      </c>
      <c r="H148" s="1">
        <v>623.0</v>
      </c>
      <c r="I148" s="1">
        <v>634.0</v>
      </c>
      <c r="J148" s="1">
        <v>636.0</v>
      </c>
      <c r="K148" s="1">
        <v>474.0</v>
      </c>
      <c r="L148" s="1">
        <v>251.0</v>
      </c>
      <c r="M148" s="1"/>
      <c r="N148" s="1">
        <v>267.0</v>
      </c>
      <c r="O148" s="1">
        <v>224.0</v>
      </c>
      <c r="P148" s="1">
        <v>325.0</v>
      </c>
      <c r="Q148" s="1">
        <v>475.0</v>
      </c>
      <c r="R148" s="1">
        <v>580.0</v>
      </c>
      <c r="S148" s="1">
        <v>686.0</v>
      </c>
      <c r="T148" s="1">
        <v>749.0</v>
      </c>
      <c r="U148" s="1">
        <v>588.0</v>
      </c>
      <c r="V148" s="1">
        <v>868.0</v>
      </c>
      <c r="W148" s="6">
        <f t="shared" si="5"/>
        <v>0</v>
      </c>
    </row>
    <row r="149">
      <c r="A149" s="1" t="s">
        <v>172</v>
      </c>
      <c r="B149" s="1">
        <v>550.0</v>
      </c>
      <c r="C149" s="1">
        <v>435.0</v>
      </c>
      <c r="D149" s="1">
        <v>414.0</v>
      </c>
      <c r="E149" s="1">
        <v>334.0</v>
      </c>
      <c r="F149" s="1">
        <v>533.0</v>
      </c>
      <c r="G149" s="1">
        <v>517.0</v>
      </c>
      <c r="H149" s="1">
        <v>509.0</v>
      </c>
      <c r="I149" s="1">
        <v>574.0</v>
      </c>
      <c r="J149" s="1">
        <v>514.0</v>
      </c>
      <c r="K149" s="1">
        <v>441.0</v>
      </c>
      <c r="L149" s="1">
        <v>218.0</v>
      </c>
      <c r="M149" s="1"/>
      <c r="N149" s="1">
        <v>180.0</v>
      </c>
      <c r="O149" s="1">
        <v>178.0</v>
      </c>
      <c r="P149" s="1">
        <v>361.0</v>
      </c>
      <c r="Q149" s="1">
        <v>507.0</v>
      </c>
      <c r="R149" s="1">
        <v>654.0</v>
      </c>
      <c r="S149" s="1">
        <v>648.0</v>
      </c>
      <c r="T149" s="1">
        <v>864.0</v>
      </c>
      <c r="U149" s="1">
        <v>679.0</v>
      </c>
      <c r="V149" s="1">
        <v>876.0</v>
      </c>
      <c r="W149" s="6">
        <f t="shared" si="5"/>
        <v>0</v>
      </c>
    </row>
    <row r="150">
      <c r="A150" s="1" t="s">
        <v>173</v>
      </c>
      <c r="B150" s="1">
        <v>547.0</v>
      </c>
      <c r="C150" s="1">
        <v>473.0</v>
      </c>
      <c r="D150" s="1">
        <v>388.0</v>
      </c>
      <c r="E150" s="1">
        <v>298.0</v>
      </c>
      <c r="F150" s="1">
        <v>422.0</v>
      </c>
      <c r="G150" s="1">
        <v>427.0</v>
      </c>
      <c r="H150" s="1">
        <v>481.0</v>
      </c>
      <c r="I150" s="1">
        <v>469.0</v>
      </c>
      <c r="J150" s="1">
        <v>434.0</v>
      </c>
      <c r="K150" s="1">
        <v>385.0</v>
      </c>
      <c r="L150" s="1">
        <v>222.0</v>
      </c>
      <c r="M150" s="1"/>
      <c r="N150" s="1">
        <v>218.0</v>
      </c>
      <c r="O150" s="1">
        <v>176.0</v>
      </c>
      <c r="P150" s="1">
        <v>389.0</v>
      </c>
      <c r="Q150" s="1">
        <v>423.0</v>
      </c>
      <c r="R150" s="1">
        <v>554.0</v>
      </c>
      <c r="S150" s="1">
        <v>515.0</v>
      </c>
      <c r="T150" s="1">
        <v>640.0</v>
      </c>
      <c r="U150" s="1">
        <v>521.0</v>
      </c>
      <c r="V150" s="1">
        <v>501.0</v>
      </c>
      <c r="W150" s="6">
        <f t="shared" si="5"/>
        <v>0</v>
      </c>
    </row>
    <row r="151">
      <c r="A151" s="1" t="s">
        <v>174</v>
      </c>
      <c r="B151" s="1">
        <v>537.0</v>
      </c>
      <c r="C151" s="1">
        <v>461.0</v>
      </c>
      <c r="D151" s="1">
        <v>566.0</v>
      </c>
      <c r="E151" s="1">
        <v>817.0</v>
      </c>
      <c r="F151" s="1">
        <v>1336.0</v>
      </c>
      <c r="G151" s="1">
        <v>1566.0</v>
      </c>
      <c r="H151" s="1">
        <v>1448.0</v>
      </c>
      <c r="I151" s="1">
        <v>1272.0</v>
      </c>
      <c r="J151" s="1">
        <v>985.0</v>
      </c>
      <c r="K151" s="1">
        <v>722.0</v>
      </c>
      <c r="L151" s="1">
        <v>384.0</v>
      </c>
      <c r="M151" s="1"/>
      <c r="N151" s="1">
        <v>360.0</v>
      </c>
      <c r="O151" s="1">
        <v>265.0</v>
      </c>
      <c r="P151" s="1">
        <v>885.0</v>
      </c>
      <c r="Q151" s="1">
        <v>1002.0</v>
      </c>
      <c r="R151" s="1">
        <v>1183.0</v>
      </c>
      <c r="S151" s="1">
        <v>1330.0</v>
      </c>
      <c r="T151" s="1">
        <v>1631.0</v>
      </c>
      <c r="U151" s="1">
        <v>1288.0</v>
      </c>
      <c r="V151" s="1">
        <v>1436.0</v>
      </c>
      <c r="W151" s="6">
        <f t="shared" si="5"/>
        <v>0</v>
      </c>
    </row>
    <row r="152">
      <c r="A152" s="1" t="s">
        <v>175</v>
      </c>
      <c r="B152" s="1">
        <v>537.0</v>
      </c>
      <c r="C152" s="1">
        <v>504.0</v>
      </c>
      <c r="D152" s="1">
        <v>543.0</v>
      </c>
      <c r="E152" s="1">
        <v>750.0</v>
      </c>
      <c r="F152" s="1">
        <v>912.0</v>
      </c>
      <c r="G152" s="1">
        <v>835.0</v>
      </c>
      <c r="H152" s="1">
        <v>846.0</v>
      </c>
      <c r="I152" s="1">
        <v>718.0</v>
      </c>
      <c r="J152" s="1">
        <v>704.0</v>
      </c>
      <c r="K152" s="1">
        <v>531.0</v>
      </c>
      <c r="L152" s="1">
        <v>230.0</v>
      </c>
      <c r="M152" s="1"/>
      <c r="N152" s="1">
        <v>250.0</v>
      </c>
      <c r="O152" s="1">
        <v>186.0</v>
      </c>
      <c r="P152" s="1">
        <v>496.0</v>
      </c>
      <c r="Q152" s="1">
        <v>584.0</v>
      </c>
      <c r="R152" s="1">
        <v>677.0</v>
      </c>
      <c r="S152" s="1">
        <v>595.0</v>
      </c>
      <c r="T152" s="1">
        <v>664.0</v>
      </c>
      <c r="U152" s="1">
        <v>550.0</v>
      </c>
      <c r="V152" s="1">
        <v>577.0</v>
      </c>
      <c r="W152" s="6">
        <f t="shared" si="5"/>
        <v>0</v>
      </c>
    </row>
    <row r="153">
      <c r="A153" s="1" t="s">
        <v>176</v>
      </c>
      <c r="B153" s="1">
        <v>535.0</v>
      </c>
      <c r="C153" s="1">
        <v>458.0</v>
      </c>
      <c r="D153" s="1">
        <v>432.0</v>
      </c>
      <c r="E153" s="1">
        <v>394.0</v>
      </c>
      <c r="F153" s="1">
        <v>511.0</v>
      </c>
      <c r="G153" s="1">
        <v>580.0</v>
      </c>
      <c r="H153" s="1">
        <v>609.0</v>
      </c>
      <c r="I153" s="1">
        <v>558.0</v>
      </c>
      <c r="J153" s="1">
        <v>453.0</v>
      </c>
      <c r="K153" s="1">
        <v>321.0</v>
      </c>
      <c r="L153" s="1">
        <v>213.0</v>
      </c>
      <c r="M153" s="1"/>
      <c r="N153" s="1">
        <v>178.0</v>
      </c>
      <c r="O153" s="1">
        <v>179.0</v>
      </c>
      <c r="P153" s="1">
        <v>292.0</v>
      </c>
      <c r="Q153" s="1">
        <v>357.0</v>
      </c>
      <c r="R153" s="1">
        <v>446.0</v>
      </c>
      <c r="S153" s="1">
        <v>453.0</v>
      </c>
      <c r="T153" s="1">
        <v>570.0</v>
      </c>
      <c r="U153" s="1">
        <v>466.0</v>
      </c>
      <c r="V153" s="1">
        <v>543.0</v>
      </c>
      <c r="W153" s="6">
        <f t="shared" si="5"/>
        <v>0</v>
      </c>
    </row>
    <row r="154">
      <c r="A154" s="1" t="s">
        <v>177</v>
      </c>
      <c r="B154" s="1">
        <v>527.0</v>
      </c>
      <c r="C154" s="1">
        <v>575.0</v>
      </c>
      <c r="D154" s="1">
        <v>1138.0</v>
      </c>
      <c r="E154" s="1">
        <v>1306.0</v>
      </c>
      <c r="F154" s="1">
        <v>1299.0</v>
      </c>
      <c r="G154" s="1">
        <v>1259.0</v>
      </c>
      <c r="H154" s="1">
        <v>1314.0</v>
      </c>
      <c r="I154" s="1">
        <v>1298.0</v>
      </c>
      <c r="J154" s="1">
        <v>1202.0</v>
      </c>
      <c r="K154" s="1">
        <v>759.0</v>
      </c>
      <c r="L154" s="1">
        <v>474.0</v>
      </c>
      <c r="M154" s="1"/>
      <c r="N154" s="1">
        <v>199.0</v>
      </c>
      <c r="O154" s="1">
        <v>237.0</v>
      </c>
      <c r="P154" s="1">
        <v>1492.0</v>
      </c>
      <c r="Q154" s="1">
        <v>2028.0</v>
      </c>
      <c r="R154" s="1">
        <v>1715.0</v>
      </c>
      <c r="S154" s="1">
        <v>1700.0</v>
      </c>
      <c r="T154" s="1">
        <v>2101.0</v>
      </c>
      <c r="U154" s="1">
        <v>1625.0</v>
      </c>
      <c r="V154" s="1">
        <v>1630.0</v>
      </c>
      <c r="W154" s="6">
        <f t="shared" si="5"/>
        <v>0</v>
      </c>
    </row>
    <row r="155">
      <c r="A155" s="1" t="s">
        <v>178</v>
      </c>
      <c r="B155" s="1">
        <v>521.0</v>
      </c>
      <c r="C155" s="1">
        <v>461.0</v>
      </c>
      <c r="D155" s="1">
        <v>484.0</v>
      </c>
      <c r="E155" s="1">
        <v>443.0</v>
      </c>
      <c r="F155" s="1">
        <v>680.0</v>
      </c>
      <c r="G155" s="1">
        <v>655.0</v>
      </c>
      <c r="H155" s="1">
        <v>725.0</v>
      </c>
      <c r="I155" s="1">
        <v>594.0</v>
      </c>
      <c r="J155" s="1">
        <v>494.0</v>
      </c>
      <c r="K155" s="1">
        <v>448.0</v>
      </c>
      <c r="L155" s="1">
        <v>363.0</v>
      </c>
      <c r="M155" s="1"/>
      <c r="N155" s="1">
        <v>415.0</v>
      </c>
      <c r="O155" s="1">
        <v>281.0</v>
      </c>
      <c r="P155" s="1">
        <v>427.0</v>
      </c>
      <c r="Q155" s="1">
        <v>469.0</v>
      </c>
      <c r="R155" s="1">
        <v>623.0</v>
      </c>
      <c r="S155" s="1">
        <v>617.0</v>
      </c>
      <c r="T155" s="1">
        <v>778.0</v>
      </c>
      <c r="U155" s="1">
        <v>756.0</v>
      </c>
      <c r="V155" s="1">
        <v>953.0</v>
      </c>
      <c r="W155" s="6">
        <f t="shared" si="5"/>
        <v>0</v>
      </c>
    </row>
    <row r="156">
      <c r="A156" s="1" t="s">
        <v>179</v>
      </c>
      <c r="B156" s="1">
        <v>517.0</v>
      </c>
      <c r="C156" s="1">
        <v>608.0</v>
      </c>
      <c r="D156" s="1">
        <v>423.0</v>
      </c>
      <c r="E156" s="1">
        <v>354.0</v>
      </c>
      <c r="F156" s="1">
        <v>589.0</v>
      </c>
      <c r="G156" s="1">
        <v>639.0</v>
      </c>
      <c r="H156" s="1">
        <v>751.0</v>
      </c>
      <c r="I156" s="1">
        <v>706.0</v>
      </c>
      <c r="J156" s="1">
        <v>627.0</v>
      </c>
      <c r="K156" s="1">
        <v>501.0</v>
      </c>
      <c r="L156" s="1">
        <v>298.0</v>
      </c>
      <c r="M156" s="1"/>
      <c r="N156" s="1">
        <v>291.0</v>
      </c>
      <c r="O156" s="1">
        <v>261.0</v>
      </c>
      <c r="P156" s="1">
        <v>608.0</v>
      </c>
      <c r="Q156" s="1">
        <v>723.0</v>
      </c>
      <c r="R156" s="1">
        <v>910.0</v>
      </c>
      <c r="S156" s="1">
        <v>903.0</v>
      </c>
      <c r="T156" s="1">
        <v>1062.0</v>
      </c>
      <c r="U156" s="1">
        <v>861.0</v>
      </c>
      <c r="V156" s="1">
        <v>1012.0</v>
      </c>
      <c r="W156" s="6">
        <f t="shared" si="5"/>
        <v>0</v>
      </c>
    </row>
    <row r="157">
      <c r="A157" s="1" t="s">
        <v>180</v>
      </c>
      <c r="B157" s="1">
        <v>515.0</v>
      </c>
      <c r="C157" s="1">
        <v>500.0</v>
      </c>
      <c r="D157" s="1">
        <v>372.0</v>
      </c>
      <c r="E157" s="1">
        <v>98.0</v>
      </c>
      <c r="F157" s="1">
        <v>289.0</v>
      </c>
      <c r="G157" s="1">
        <v>256.0</v>
      </c>
      <c r="H157" s="1">
        <v>288.0</v>
      </c>
      <c r="I157" s="1">
        <v>261.0</v>
      </c>
      <c r="J157" s="1">
        <v>314.0</v>
      </c>
      <c r="K157" s="1">
        <v>235.0</v>
      </c>
      <c r="L157" s="1">
        <v>117.0</v>
      </c>
      <c r="M157" s="1"/>
      <c r="N157" s="1">
        <v>139.0</v>
      </c>
      <c r="O157" s="1">
        <v>101.0</v>
      </c>
      <c r="P157" s="1">
        <v>230.0</v>
      </c>
      <c r="Q157" s="1">
        <v>279.0</v>
      </c>
      <c r="R157" s="1">
        <v>307.0</v>
      </c>
      <c r="S157" s="1">
        <v>359.0</v>
      </c>
      <c r="T157" s="1">
        <v>529.0</v>
      </c>
      <c r="U157" s="1">
        <v>401.0</v>
      </c>
      <c r="V157" s="1">
        <v>559.0</v>
      </c>
      <c r="W157" s="6">
        <f t="shared" si="5"/>
        <v>0</v>
      </c>
    </row>
    <row r="158">
      <c r="A158" s="1" t="s">
        <v>181</v>
      </c>
      <c r="B158" s="1">
        <v>510.0</v>
      </c>
      <c r="C158" s="1">
        <v>518.0</v>
      </c>
      <c r="D158" s="1">
        <v>487.0</v>
      </c>
      <c r="E158" s="1">
        <v>295.0</v>
      </c>
      <c r="F158" s="1">
        <v>39.0</v>
      </c>
      <c r="G158" s="1">
        <v>2.0</v>
      </c>
      <c r="H158" s="1">
        <v>420.0</v>
      </c>
      <c r="I158" s="1">
        <v>539.0</v>
      </c>
      <c r="J158" s="1">
        <v>565.0</v>
      </c>
      <c r="K158" s="1">
        <v>478.0</v>
      </c>
      <c r="L158" s="1">
        <v>222.0</v>
      </c>
      <c r="M158" s="1"/>
      <c r="N158" s="1">
        <v>153.0</v>
      </c>
      <c r="O158" s="1">
        <v>145.0</v>
      </c>
      <c r="P158" s="1">
        <v>458.0</v>
      </c>
      <c r="Q158" s="1">
        <v>679.0</v>
      </c>
      <c r="R158" s="1">
        <v>779.0</v>
      </c>
      <c r="S158" s="1">
        <v>835.0</v>
      </c>
      <c r="T158" s="1">
        <v>1139.0</v>
      </c>
      <c r="U158" s="1">
        <v>870.0</v>
      </c>
      <c r="V158" s="1">
        <v>922.0</v>
      </c>
      <c r="W158" s="6">
        <f t="shared" si="5"/>
        <v>0</v>
      </c>
    </row>
    <row r="159">
      <c r="A159" s="1" t="s">
        <v>182</v>
      </c>
      <c r="B159" s="1">
        <v>509.0</v>
      </c>
      <c r="C159" s="1">
        <v>432.0</v>
      </c>
      <c r="D159" s="1">
        <v>498.0</v>
      </c>
      <c r="E159" s="1">
        <v>537.0</v>
      </c>
      <c r="F159" s="1">
        <v>754.0</v>
      </c>
      <c r="G159" s="1">
        <v>748.0</v>
      </c>
      <c r="H159" s="1">
        <v>636.0</v>
      </c>
      <c r="I159" s="1">
        <v>680.0</v>
      </c>
      <c r="J159" s="1">
        <v>715.0</v>
      </c>
      <c r="K159" s="1">
        <v>526.0</v>
      </c>
      <c r="L159" s="1">
        <v>368.0</v>
      </c>
      <c r="M159" s="1"/>
      <c r="N159" s="1">
        <v>308.0</v>
      </c>
      <c r="O159" s="1">
        <v>252.0</v>
      </c>
      <c r="P159" s="1">
        <v>444.0</v>
      </c>
      <c r="Q159" s="1">
        <v>572.0</v>
      </c>
      <c r="R159" s="1">
        <v>689.0</v>
      </c>
      <c r="S159" s="1">
        <v>776.0</v>
      </c>
      <c r="T159" s="1">
        <v>978.0</v>
      </c>
      <c r="U159" s="1">
        <v>800.0</v>
      </c>
      <c r="V159" s="1">
        <v>912.0</v>
      </c>
      <c r="W159" s="6">
        <f t="shared" si="5"/>
        <v>0</v>
      </c>
    </row>
    <row r="160">
      <c r="A160" s="1" t="s">
        <v>183</v>
      </c>
      <c r="B160" s="1">
        <v>509.0</v>
      </c>
      <c r="C160" s="1">
        <v>425.0</v>
      </c>
      <c r="D160" s="1">
        <v>369.0</v>
      </c>
      <c r="E160" s="1">
        <v>387.0</v>
      </c>
      <c r="F160" s="1">
        <v>402.0</v>
      </c>
      <c r="G160" s="1">
        <v>443.0</v>
      </c>
      <c r="H160" s="1">
        <v>486.0</v>
      </c>
      <c r="I160" s="1">
        <v>331.0</v>
      </c>
      <c r="J160" s="1">
        <v>311.0</v>
      </c>
      <c r="K160" s="1">
        <v>211.0</v>
      </c>
      <c r="L160" s="1">
        <v>121.0</v>
      </c>
      <c r="M160" s="1"/>
      <c r="N160" s="1">
        <v>112.0</v>
      </c>
      <c r="O160" s="1">
        <v>89.0</v>
      </c>
      <c r="P160" s="1">
        <v>244.0</v>
      </c>
      <c r="Q160" s="1">
        <v>269.0</v>
      </c>
      <c r="R160" s="1">
        <v>442.0</v>
      </c>
      <c r="S160" s="1">
        <v>394.0</v>
      </c>
      <c r="T160" s="1">
        <v>317.0</v>
      </c>
      <c r="U160" s="1">
        <v>412.0</v>
      </c>
      <c r="V160" s="1">
        <v>474.0</v>
      </c>
      <c r="W160" s="6">
        <f t="shared" si="5"/>
        <v>0</v>
      </c>
    </row>
    <row r="161">
      <c r="A161" s="1" t="s">
        <v>184</v>
      </c>
      <c r="B161" s="1">
        <v>507.0</v>
      </c>
      <c r="C161" s="1">
        <v>497.0</v>
      </c>
      <c r="D161" s="1">
        <v>541.0</v>
      </c>
      <c r="E161" s="1">
        <v>420.0</v>
      </c>
      <c r="F161" s="1">
        <v>17.0</v>
      </c>
      <c r="G161" s="1">
        <v>577.0</v>
      </c>
      <c r="H161" s="1">
        <v>709.0</v>
      </c>
      <c r="I161" s="1">
        <v>591.0</v>
      </c>
      <c r="J161" s="1">
        <v>594.0</v>
      </c>
      <c r="K161" s="1">
        <v>440.0</v>
      </c>
      <c r="L161" s="1">
        <v>234.0</v>
      </c>
      <c r="M161" s="1"/>
      <c r="N161" s="1">
        <v>191.0</v>
      </c>
      <c r="O161" s="1">
        <v>107.0</v>
      </c>
      <c r="P161" s="1">
        <v>432.0</v>
      </c>
      <c r="Q161" s="1">
        <v>764.0</v>
      </c>
      <c r="R161" s="1">
        <v>804.0</v>
      </c>
      <c r="S161" s="1">
        <v>1123.0</v>
      </c>
      <c r="T161" s="1">
        <v>1413.0</v>
      </c>
      <c r="U161" s="1">
        <v>948.0</v>
      </c>
      <c r="V161" s="1">
        <v>964.0</v>
      </c>
      <c r="W161" s="6">
        <f t="shared" si="5"/>
        <v>0</v>
      </c>
    </row>
    <row r="162">
      <c r="A162" s="1" t="s">
        <v>185</v>
      </c>
      <c r="B162" s="1">
        <v>506.0</v>
      </c>
      <c r="C162" s="1">
        <v>467.0</v>
      </c>
      <c r="D162" s="1">
        <v>330.0</v>
      </c>
      <c r="E162" s="1">
        <v>179.0</v>
      </c>
      <c r="F162" s="1">
        <v>575.0</v>
      </c>
      <c r="G162" s="1">
        <v>519.0</v>
      </c>
      <c r="H162" s="1">
        <v>575.0</v>
      </c>
      <c r="I162" s="1">
        <v>507.0</v>
      </c>
      <c r="J162" s="1">
        <v>516.0</v>
      </c>
      <c r="K162" s="1">
        <v>377.0</v>
      </c>
      <c r="L162" s="1">
        <v>267.0</v>
      </c>
      <c r="M162" s="1"/>
      <c r="N162" s="1">
        <v>261.0</v>
      </c>
      <c r="O162" s="1">
        <v>235.0</v>
      </c>
      <c r="P162" s="1">
        <v>426.0</v>
      </c>
      <c r="Q162" s="1">
        <v>434.0</v>
      </c>
      <c r="R162" s="1">
        <v>606.0</v>
      </c>
      <c r="S162" s="1">
        <v>682.0</v>
      </c>
      <c r="T162" s="1">
        <v>719.0</v>
      </c>
      <c r="U162" s="1">
        <v>658.0</v>
      </c>
      <c r="V162" s="1">
        <v>749.0</v>
      </c>
      <c r="W162" s="6">
        <f t="shared" si="5"/>
        <v>0</v>
      </c>
    </row>
    <row r="163">
      <c r="A163" s="1" t="s">
        <v>186</v>
      </c>
      <c r="B163" s="1">
        <v>490.0</v>
      </c>
      <c r="C163" s="1">
        <v>499.0</v>
      </c>
      <c r="D163" s="1">
        <v>421.0</v>
      </c>
      <c r="E163" s="1">
        <v>335.0</v>
      </c>
      <c r="F163" s="1">
        <v>364.0</v>
      </c>
      <c r="G163" s="1">
        <v>441.0</v>
      </c>
      <c r="H163" s="1">
        <v>433.0</v>
      </c>
      <c r="I163" s="1">
        <v>477.0</v>
      </c>
      <c r="J163" s="1">
        <v>456.0</v>
      </c>
      <c r="K163" s="1">
        <v>338.0</v>
      </c>
      <c r="L163" s="1">
        <v>288.0</v>
      </c>
      <c r="M163" s="1"/>
      <c r="N163" s="1">
        <v>209.0</v>
      </c>
      <c r="O163" s="1">
        <v>166.0</v>
      </c>
      <c r="P163" s="1">
        <v>288.0</v>
      </c>
      <c r="Q163" s="1">
        <v>341.0</v>
      </c>
      <c r="R163" s="1">
        <v>450.0</v>
      </c>
      <c r="S163" s="1">
        <v>509.0</v>
      </c>
      <c r="T163" s="1">
        <v>583.0</v>
      </c>
      <c r="U163" s="1">
        <v>570.0</v>
      </c>
      <c r="V163" s="1">
        <v>595.0</v>
      </c>
      <c r="W163" s="6">
        <f t="shared" si="5"/>
        <v>0</v>
      </c>
    </row>
    <row r="164">
      <c r="A164" s="1" t="s">
        <v>187</v>
      </c>
      <c r="B164" s="1">
        <v>488.0</v>
      </c>
      <c r="C164" s="1">
        <v>462.0</v>
      </c>
      <c r="D164" s="1">
        <v>396.0</v>
      </c>
      <c r="E164" s="1">
        <v>255.0</v>
      </c>
      <c r="F164" s="1">
        <v>747.0</v>
      </c>
      <c r="G164" s="1">
        <v>531.0</v>
      </c>
      <c r="H164" s="1">
        <v>555.0</v>
      </c>
      <c r="I164" s="1">
        <v>571.0</v>
      </c>
      <c r="J164" s="1">
        <v>568.0</v>
      </c>
      <c r="K164" s="1">
        <v>453.0</v>
      </c>
      <c r="L164" s="1">
        <v>220.0</v>
      </c>
      <c r="M164" s="1"/>
      <c r="N164" s="1">
        <v>154.0</v>
      </c>
      <c r="O164" s="1">
        <v>142.0</v>
      </c>
      <c r="P164" s="1">
        <v>352.0</v>
      </c>
      <c r="Q164" s="1">
        <v>482.0</v>
      </c>
      <c r="R164" s="1">
        <v>635.0</v>
      </c>
      <c r="S164" s="1">
        <v>811.0</v>
      </c>
      <c r="T164" s="1">
        <v>946.0</v>
      </c>
      <c r="U164" s="1">
        <v>855.0</v>
      </c>
      <c r="V164" s="1">
        <v>982.0</v>
      </c>
      <c r="W164" s="6">
        <f t="shared" si="5"/>
        <v>0</v>
      </c>
    </row>
    <row r="165">
      <c r="A165" s="1" t="s">
        <v>188</v>
      </c>
      <c r="B165" s="1">
        <v>487.0</v>
      </c>
      <c r="C165" s="1">
        <v>510.0</v>
      </c>
      <c r="D165" s="1">
        <v>494.0</v>
      </c>
      <c r="E165" s="1">
        <v>422.0</v>
      </c>
      <c r="F165" s="1">
        <v>619.0</v>
      </c>
      <c r="G165" s="1">
        <v>766.0</v>
      </c>
      <c r="H165" s="1">
        <v>672.0</v>
      </c>
      <c r="I165" s="1">
        <v>720.0</v>
      </c>
      <c r="J165" s="1">
        <v>565.0</v>
      </c>
      <c r="K165" s="1">
        <v>392.0</v>
      </c>
      <c r="L165" s="1">
        <v>213.0</v>
      </c>
      <c r="M165" s="1"/>
      <c r="N165" s="1">
        <v>238.0</v>
      </c>
      <c r="O165" s="1">
        <v>199.0</v>
      </c>
      <c r="P165" s="1">
        <v>377.0</v>
      </c>
      <c r="Q165" s="1">
        <v>455.0</v>
      </c>
      <c r="R165" s="1">
        <v>551.0</v>
      </c>
      <c r="S165" s="1">
        <v>768.0</v>
      </c>
      <c r="T165" s="1">
        <v>950.0</v>
      </c>
      <c r="U165" s="1">
        <v>712.0</v>
      </c>
      <c r="V165" s="1">
        <v>882.0</v>
      </c>
      <c r="W165" s="6">
        <f t="shared" si="5"/>
        <v>0</v>
      </c>
    </row>
    <row r="166">
      <c r="A166" s="1" t="s">
        <v>189</v>
      </c>
      <c r="B166" s="1">
        <v>479.0</v>
      </c>
      <c r="C166" s="1">
        <v>597.0</v>
      </c>
      <c r="D166" s="1">
        <v>696.0</v>
      </c>
      <c r="E166" s="1">
        <v>751.0</v>
      </c>
      <c r="F166" s="1">
        <v>1478.0</v>
      </c>
      <c r="G166" s="1">
        <v>1443.0</v>
      </c>
      <c r="H166" s="1">
        <v>1575.0</v>
      </c>
      <c r="I166" s="1">
        <v>1301.0</v>
      </c>
      <c r="J166" s="1">
        <v>1142.0</v>
      </c>
      <c r="K166" s="1">
        <v>781.0</v>
      </c>
      <c r="L166" s="1">
        <v>363.0</v>
      </c>
      <c r="M166" s="1"/>
      <c r="N166" s="1">
        <v>337.0</v>
      </c>
      <c r="O166" s="1">
        <v>266.0</v>
      </c>
      <c r="P166" s="1">
        <v>978.0</v>
      </c>
      <c r="Q166" s="1">
        <v>1238.0</v>
      </c>
      <c r="R166" s="1">
        <v>1156.0</v>
      </c>
      <c r="S166" s="1">
        <v>1398.0</v>
      </c>
      <c r="T166" s="1">
        <v>1832.0</v>
      </c>
      <c r="U166" s="1">
        <v>1391.0</v>
      </c>
      <c r="V166" s="1">
        <v>1609.0</v>
      </c>
      <c r="W166" s="6">
        <f t="shared" si="5"/>
        <v>0</v>
      </c>
    </row>
    <row r="167">
      <c r="A167" s="1" t="s">
        <v>190</v>
      </c>
      <c r="B167" s="1">
        <v>477.0</v>
      </c>
      <c r="C167" s="1">
        <v>536.0</v>
      </c>
      <c r="D167" s="1">
        <v>433.0</v>
      </c>
      <c r="E167" s="1">
        <v>380.0</v>
      </c>
      <c r="F167" s="1">
        <v>729.0</v>
      </c>
      <c r="G167" s="1">
        <v>857.0</v>
      </c>
      <c r="H167" s="1">
        <v>709.0</v>
      </c>
      <c r="I167" s="1">
        <v>753.0</v>
      </c>
      <c r="J167" s="1">
        <v>762.0</v>
      </c>
      <c r="K167" s="1">
        <v>571.0</v>
      </c>
      <c r="L167" s="1">
        <v>380.0</v>
      </c>
      <c r="M167" s="1"/>
      <c r="N167" s="1">
        <v>371.0</v>
      </c>
      <c r="O167" s="1">
        <v>310.0</v>
      </c>
      <c r="P167" s="1">
        <v>574.0</v>
      </c>
      <c r="Q167" s="1">
        <v>664.0</v>
      </c>
      <c r="R167" s="1">
        <v>770.0</v>
      </c>
      <c r="S167" s="1">
        <v>763.0</v>
      </c>
      <c r="T167" s="1">
        <v>758.0</v>
      </c>
      <c r="U167" s="1">
        <v>593.0</v>
      </c>
      <c r="V167" s="1">
        <v>702.0</v>
      </c>
      <c r="W167" s="6">
        <f t="shared" si="5"/>
        <v>0</v>
      </c>
    </row>
    <row r="168">
      <c r="A168" s="1" t="s">
        <v>191</v>
      </c>
      <c r="B168" s="1">
        <v>473.0</v>
      </c>
      <c r="C168" s="1">
        <v>463.0</v>
      </c>
      <c r="D168" s="1">
        <v>496.0</v>
      </c>
      <c r="E168" s="1">
        <v>516.0</v>
      </c>
      <c r="F168" s="1">
        <v>641.0</v>
      </c>
      <c r="G168" s="1">
        <v>701.0</v>
      </c>
      <c r="H168" s="1">
        <v>787.0</v>
      </c>
      <c r="I168" s="1">
        <v>829.0</v>
      </c>
      <c r="J168" s="1">
        <v>660.0</v>
      </c>
      <c r="K168" s="1">
        <v>564.0</v>
      </c>
      <c r="L168" s="1">
        <v>357.0</v>
      </c>
      <c r="M168" s="1"/>
      <c r="N168" s="1">
        <v>356.0</v>
      </c>
      <c r="O168" s="1">
        <v>285.0</v>
      </c>
      <c r="P168" s="1">
        <v>497.0</v>
      </c>
      <c r="Q168" s="1">
        <v>503.0</v>
      </c>
      <c r="R168" s="1">
        <v>469.0</v>
      </c>
      <c r="S168" s="1">
        <v>422.0</v>
      </c>
      <c r="T168" s="1">
        <v>395.0</v>
      </c>
      <c r="U168" s="1">
        <v>473.0</v>
      </c>
      <c r="V168" s="1">
        <v>488.0</v>
      </c>
      <c r="W168" s="6">
        <f t="shared" si="5"/>
        <v>0</v>
      </c>
    </row>
    <row r="169">
      <c r="A169" s="1" t="s">
        <v>192</v>
      </c>
      <c r="B169" s="1">
        <v>465.0</v>
      </c>
      <c r="C169" s="1">
        <v>431.0</v>
      </c>
      <c r="D169" s="1">
        <v>353.0</v>
      </c>
      <c r="E169" s="1">
        <v>252.0</v>
      </c>
      <c r="F169" s="1">
        <v>371.0</v>
      </c>
      <c r="G169" s="1">
        <v>479.0</v>
      </c>
      <c r="H169" s="1">
        <v>414.0</v>
      </c>
      <c r="I169" s="1">
        <v>406.0</v>
      </c>
      <c r="J169" s="1">
        <v>490.0</v>
      </c>
      <c r="K169" s="1">
        <v>389.0</v>
      </c>
      <c r="L169" s="1">
        <v>254.0</v>
      </c>
      <c r="M169" s="1"/>
      <c r="N169" s="1">
        <v>245.0</v>
      </c>
      <c r="O169" s="1">
        <v>185.0</v>
      </c>
      <c r="P169" s="1">
        <v>225.0</v>
      </c>
      <c r="Q169" s="1">
        <v>272.0</v>
      </c>
      <c r="R169" s="1">
        <v>341.0</v>
      </c>
      <c r="S169" s="1">
        <v>313.0</v>
      </c>
      <c r="T169" s="1">
        <v>281.0</v>
      </c>
      <c r="U169" s="1">
        <v>428.0</v>
      </c>
      <c r="V169" s="1">
        <v>471.0</v>
      </c>
      <c r="W169" s="6">
        <f t="shared" si="5"/>
        <v>0</v>
      </c>
    </row>
    <row r="170">
      <c r="A170" s="1" t="s">
        <v>193</v>
      </c>
      <c r="B170" s="1">
        <v>460.0</v>
      </c>
      <c r="C170" s="1">
        <v>405.0</v>
      </c>
      <c r="D170" s="1">
        <v>231.0</v>
      </c>
      <c r="E170" s="1">
        <v>158.0</v>
      </c>
      <c r="F170" s="1">
        <v>251.0</v>
      </c>
      <c r="G170" s="1">
        <v>237.0</v>
      </c>
      <c r="H170" s="1">
        <v>187.0</v>
      </c>
      <c r="I170" s="1">
        <v>192.0</v>
      </c>
      <c r="J170" s="1">
        <v>165.0</v>
      </c>
      <c r="K170" s="1">
        <v>126.0</v>
      </c>
      <c r="L170" s="1">
        <v>92.0</v>
      </c>
      <c r="M170" s="1"/>
      <c r="N170" s="1">
        <v>74.0</v>
      </c>
      <c r="O170" s="1">
        <v>69.0</v>
      </c>
      <c r="P170" s="1">
        <v>139.0</v>
      </c>
      <c r="Q170" s="1">
        <v>162.0</v>
      </c>
      <c r="R170" s="1">
        <v>199.0</v>
      </c>
      <c r="S170" s="1">
        <v>259.0</v>
      </c>
      <c r="T170" s="1">
        <v>243.0</v>
      </c>
      <c r="U170" s="1">
        <v>307.0</v>
      </c>
      <c r="V170" s="1">
        <v>370.0</v>
      </c>
      <c r="W170" s="6">
        <f t="shared" si="5"/>
        <v>0</v>
      </c>
    </row>
    <row r="171">
      <c r="A171" s="1" t="s">
        <v>194</v>
      </c>
      <c r="B171" s="1">
        <v>458.0</v>
      </c>
      <c r="C171" s="1">
        <v>371.0</v>
      </c>
      <c r="D171" s="1">
        <v>296.0</v>
      </c>
      <c r="E171" s="1">
        <v>305.0</v>
      </c>
      <c r="F171" s="1">
        <v>339.0</v>
      </c>
      <c r="G171" s="1">
        <v>417.0</v>
      </c>
      <c r="H171" s="1">
        <v>428.0</v>
      </c>
      <c r="I171" s="1">
        <v>421.0</v>
      </c>
      <c r="J171" s="1">
        <v>354.0</v>
      </c>
      <c r="K171" s="1">
        <v>207.0</v>
      </c>
      <c r="L171" s="1">
        <v>155.0</v>
      </c>
      <c r="M171" s="1"/>
      <c r="N171" s="1">
        <v>150.0</v>
      </c>
      <c r="O171" s="1">
        <v>89.0</v>
      </c>
      <c r="P171" s="1">
        <v>198.0</v>
      </c>
      <c r="Q171" s="1">
        <v>320.0</v>
      </c>
      <c r="R171" s="1">
        <v>329.0</v>
      </c>
      <c r="S171" s="1">
        <v>349.0</v>
      </c>
      <c r="T171" s="1">
        <v>511.0</v>
      </c>
      <c r="U171" s="1">
        <v>392.0</v>
      </c>
      <c r="V171" s="1">
        <v>465.0</v>
      </c>
      <c r="W171" s="6">
        <f t="shared" si="5"/>
        <v>0</v>
      </c>
    </row>
    <row r="172">
      <c r="A172" s="1" t="s">
        <v>195</v>
      </c>
      <c r="B172" s="1">
        <v>450.0</v>
      </c>
      <c r="C172" s="1">
        <v>440.0</v>
      </c>
      <c r="D172" s="1">
        <v>489.0</v>
      </c>
      <c r="E172" s="1">
        <v>856.0</v>
      </c>
      <c r="F172" s="1">
        <v>1146.0</v>
      </c>
      <c r="G172" s="1">
        <v>1046.0</v>
      </c>
      <c r="H172" s="1">
        <v>1051.0</v>
      </c>
      <c r="I172" s="1">
        <v>1002.0</v>
      </c>
      <c r="J172" s="1">
        <v>765.0</v>
      </c>
      <c r="K172" s="1">
        <v>529.0</v>
      </c>
      <c r="L172" s="1">
        <v>210.0</v>
      </c>
      <c r="M172" s="1"/>
      <c r="N172" s="1">
        <v>214.0</v>
      </c>
      <c r="O172" s="1">
        <v>149.0</v>
      </c>
      <c r="P172" s="1">
        <v>602.0</v>
      </c>
      <c r="Q172" s="1">
        <v>944.0</v>
      </c>
      <c r="R172" s="1">
        <v>968.0</v>
      </c>
      <c r="S172" s="1">
        <v>945.0</v>
      </c>
      <c r="T172" s="1">
        <v>1136.0</v>
      </c>
      <c r="U172" s="1">
        <v>737.0</v>
      </c>
      <c r="V172" s="1">
        <v>894.0</v>
      </c>
      <c r="W172" s="6">
        <f t="shared" si="5"/>
        <v>0</v>
      </c>
    </row>
    <row r="173">
      <c r="A173" s="1" t="s">
        <v>196</v>
      </c>
      <c r="B173" s="1">
        <v>450.0</v>
      </c>
      <c r="C173" s="1">
        <v>373.0</v>
      </c>
      <c r="D173" s="1">
        <v>311.0</v>
      </c>
      <c r="E173" s="1">
        <v>108.0</v>
      </c>
      <c r="F173" s="1">
        <v>305.0</v>
      </c>
      <c r="G173" s="1">
        <v>285.0</v>
      </c>
      <c r="H173" s="1">
        <v>274.0</v>
      </c>
      <c r="I173" s="1">
        <v>218.0</v>
      </c>
      <c r="J173" s="1">
        <v>223.0</v>
      </c>
      <c r="K173" s="1">
        <v>229.0</v>
      </c>
      <c r="L173" s="1">
        <v>82.0</v>
      </c>
      <c r="M173" s="1"/>
      <c r="N173" s="1">
        <v>50.0</v>
      </c>
      <c r="O173" s="1">
        <v>63.0</v>
      </c>
      <c r="P173" s="1">
        <v>161.0</v>
      </c>
      <c r="Q173" s="1">
        <v>204.0</v>
      </c>
      <c r="R173" s="1">
        <v>229.0</v>
      </c>
      <c r="S173" s="1">
        <v>225.0</v>
      </c>
      <c r="T173" s="1">
        <v>322.0</v>
      </c>
      <c r="U173" s="1">
        <v>343.0</v>
      </c>
      <c r="V173" s="1">
        <v>429.0</v>
      </c>
      <c r="W173" s="6">
        <f t="shared" si="5"/>
        <v>0</v>
      </c>
    </row>
    <row r="174">
      <c r="A174" s="1" t="s">
        <v>197</v>
      </c>
      <c r="B174" s="1">
        <v>443.0</v>
      </c>
      <c r="C174" s="1">
        <v>397.0</v>
      </c>
      <c r="D174" s="1">
        <v>328.0</v>
      </c>
      <c r="E174" s="1">
        <v>132.0</v>
      </c>
      <c r="F174" s="1">
        <v>209.0</v>
      </c>
      <c r="G174" s="1">
        <v>270.0</v>
      </c>
      <c r="H174" s="1">
        <v>360.0</v>
      </c>
      <c r="I174" s="1">
        <v>373.0</v>
      </c>
      <c r="J174" s="1">
        <v>338.0</v>
      </c>
      <c r="K174" s="1">
        <v>270.0</v>
      </c>
      <c r="L174" s="1">
        <v>161.0</v>
      </c>
      <c r="M174" s="1"/>
      <c r="N174" s="1">
        <v>164.0</v>
      </c>
      <c r="O174" s="1">
        <v>173.0</v>
      </c>
      <c r="P174" s="1">
        <v>296.0</v>
      </c>
      <c r="Q174" s="1">
        <v>366.0</v>
      </c>
      <c r="R174" s="1">
        <v>434.0</v>
      </c>
      <c r="S174" s="1">
        <v>438.0</v>
      </c>
      <c r="T174" s="1">
        <v>457.0</v>
      </c>
      <c r="U174" s="1">
        <v>484.0</v>
      </c>
      <c r="V174" s="1">
        <v>547.0</v>
      </c>
      <c r="W174" s="6">
        <f t="shared" si="5"/>
        <v>0</v>
      </c>
    </row>
    <row r="175">
      <c r="A175" s="1" t="s">
        <v>198</v>
      </c>
      <c r="B175" s="1">
        <v>443.0</v>
      </c>
      <c r="C175" s="1">
        <v>440.0</v>
      </c>
      <c r="D175" s="1">
        <v>407.0</v>
      </c>
      <c r="E175" s="1">
        <v>277.0</v>
      </c>
      <c r="F175" s="1">
        <v>461.0</v>
      </c>
      <c r="G175" s="1">
        <v>455.0</v>
      </c>
      <c r="H175" s="1">
        <v>622.0</v>
      </c>
      <c r="I175" s="1">
        <v>812.0</v>
      </c>
      <c r="J175" s="1">
        <v>731.0</v>
      </c>
      <c r="K175" s="1">
        <v>474.0</v>
      </c>
      <c r="L175" s="1">
        <v>238.0</v>
      </c>
      <c r="M175" s="1"/>
      <c r="N175" s="1">
        <v>244.0</v>
      </c>
      <c r="O175" s="1">
        <v>216.0</v>
      </c>
      <c r="P175" s="1">
        <v>480.0</v>
      </c>
      <c r="Q175" s="1">
        <v>586.0</v>
      </c>
      <c r="R175" s="1">
        <v>769.0</v>
      </c>
      <c r="S175" s="1">
        <v>745.0</v>
      </c>
      <c r="T175" s="1">
        <v>582.0</v>
      </c>
      <c r="U175" s="1">
        <v>679.0</v>
      </c>
      <c r="V175" s="1">
        <v>633.0</v>
      </c>
      <c r="W175" s="6">
        <f t="shared" si="5"/>
        <v>0</v>
      </c>
    </row>
    <row r="176">
      <c r="A176" s="1" t="s">
        <v>199</v>
      </c>
      <c r="B176" s="1">
        <v>440.0</v>
      </c>
      <c r="C176" s="1">
        <v>350.0</v>
      </c>
      <c r="D176" s="1">
        <v>299.0</v>
      </c>
      <c r="E176" s="1">
        <v>207.0</v>
      </c>
      <c r="F176" s="1">
        <v>212.0</v>
      </c>
      <c r="G176" s="1">
        <v>242.0</v>
      </c>
      <c r="H176" s="1">
        <v>333.0</v>
      </c>
      <c r="I176" s="1">
        <v>456.0</v>
      </c>
      <c r="J176" s="1">
        <v>379.0</v>
      </c>
      <c r="K176" s="1">
        <v>239.0</v>
      </c>
      <c r="L176" s="1">
        <v>190.0</v>
      </c>
      <c r="M176" s="1"/>
      <c r="N176" s="1">
        <v>198.0</v>
      </c>
      <c r="O176" s="1">
        <v>130.0</v>
      </c>
      <c r="P176" s="1">
        <v>251.0</v>
      </c>
      <c r="Q176" s="1">
        <v>356.0</v>
      </c>
      <c r="R176" s="1">
        <v>454.0</v>
      </c>
      <c r="S176" s="1">
        <v>540.0</v>
      </c>
      <c r="T176" s="1">
        <v>650.0</v>
      </c>
      <c r="U176" s="1">
        <v>454.0</v>
      </c>
      <c r="V176" s="1">
        <v>638.0</v>
      </c>
      <c r="W176" s="6">
        <f t="shared" si="5"/>
        <v>0</v>
      </c>
    </row>
    <row r="177">
      <c r="A177" s="1" t="s">
        <v>200</v>
      </c>
      <c r="B177" s="1">
        <v>440.0</v>
      </c>
      <c r="C177" s="1">
        <v>405.0</v>
      </c>
      <c r="D177" s="1">
        <v>334.0</v>
      </c>
      <c r="E177" s="1">
        <v>284.0</v>
      </c>
      <c r="F177" s="1">
        <v>523.0</v>
      </c>
      <c r="G177" s="1">
        <v>554.0</v>
      </c>
      <c r="H177" s="1">
        <v>588.0</v>
      </c>
      <c r="I177" s="1">
        <v>587.0</v>
      </c>
      <c r="J177" s="1">
        <v>583.0</v>
      </c>
      <c r="K177" s="1">
        <v>405.0</v>
      </c>
      <c r="L177" s="1">
        <v>244.0</v>
      </c>
      <c r="M177" s="1"/>
      <c r="N177" s="1">
        <v>172.0</v>
      </c>
      <c r="O177" s="1">
        <v>221.0</v>
      </c>
      <c r="P177" s="1">
        <v>438.0</v>
      </c>
      <c r="Q177" s="1">
        <v>611.0</v>
      </c>
      <c r="R177" s="1">
        <v>581.0</v>
      </c>
      <c r="S177" s="1">
        <v>641.0</v>
      </c>
      <c r="T177" s="1">
        <v>781.0</v>
      </c>
      <c r="U177" s="1">
        <v>707.0</v>
      </c>
      <c r="V177" s="1">
        <v>763.0</v>
      </c>
      <c r="W177" s="6">
        <f t="shared" si="5"/>
        <v>0</v>
      </c>
    </row>
    <row r="178">
      <c r="A178" s="1" t="s">
        <v>201</v>
      </c>
      <c r="B178" s="1">
        <v>433.0</v>
      </c>
      <c r="C178" s="1">
        <v>431.0</v>
      </c>
      <c r="D178" s="1">
        <v>260.0</v>
      </c>
      <c r="E178" s="1">
        <v>128.0</v>
      </c>
      <c r="F178" s="1">
        <v>362.0</v>
      </c>
      <c r="G178" s="1">
        <v>313.0</v>
      </c>
      <c r="H178" s="1">
        <v>368.0</v>
      </c>
      <c r="I178" s="1">
        <v>355.0</v>
      </c>
      <c r="J178" s="1">
        <v>349.0</v>
      </c>
      <c r="K178" s="1">
        <v>304.0</v>
      </c>
      <c r="L178" s="1">
        <v>200.0</v>
      </c>
      <c r="M178" s="1"/>
      <c r="N178" s="1">
        <v>251.0</v>
      </c>
      <c r="O178" s="1">
        <v>135.0</v>
      </c>
      <c r="P178" s="1">
        <v>234.0</v>
      </c>
      <c r="Q178" s="1">
        <v>354.0</v>
      </c>
      <c r="R178" s="1">
        <v>498.0</v>
      </c>
      <c r="S178" s="1">
        <v>556.0</v>
      </c>
      <c r="T178" s="1">
        <v>635.0</v>
      </c>
      <c r="U178" s="1">
        <v>561.0</v>
      </c>
      <c r="V178" s="1">
        <v>611.0</v>
      </c>
      <c r="W178" s="6">
        <f t="shared" si="5"/>
        <v>0</v>
      </c>
    </row>
    <row r="179">
      <c r="A179" s="1" t="s">
        <v>202</v>
      </c>
      <c r="B179" s="1">
        <v>416.0</v>
      </c>
      <c r="C179" s="1">
        <v>359.0</v>
      </c>
      <c r="D179" s="1">
        <v>396.0</v>
      </c>
      <c r="E179" s="1">
        <v>616.0</v>
      </c>
      <c r="F179" s="1">
        <v>911.0</v>
      </c>
      <c r="G179" s="1">
        <v>849.0</v>
      </c>
      <c r="H179" s="1">
        <v>897.0</v>
      </c>
      <c r="I179" s="1">
        <v>833.0</v>
      </c>
      <c r="J179" s="1">
        <v>694.0</v>
      </c>
      <c r="K179" s="1">
        <v>469.0</v>
      </c>
      <c r="L179" s="1">
        <v>252.0</v>
      </c>
      <c r="M179" s="1"/>
      <c r="N179" s="1">
        <v>246.0</v>
      </c>
      <c r="O179" s="1">
        <v>220.0</v>
      </c>
      <c r="P179" s="1">
        <v>414.0</v>
      </c>
      <c r="Q179" s="1">
        <v>515.0</v>
      </c>
      <c r="R179" s="1">
        <v>760.0</v>
      </c>
      <c r="S179" s="1">
        <v>786.0</v>
      </c>
      <c r="T179" s="1">
        <v>983.0</v>
      </c>
      <c r="U179" s="1">
        <v>838.0</v>
      </c>
      <c r="V179" s="1">
        <v>790.0</v>
      </c>
      <c r="W179" s="6">
        <f t="shared" si="5"/>
        <v>0</v>
      </c>
    </row>
    <row r="180">
      <c r="A180" s="1" t="s">
        <v>203</v>
      </c>
      <c r="B180" s="1">
        <v>414.0</v>
      </c>
      <c r="C180" s="1">
        <v>409.0</v>
      </c>
      <c r="D180" s="1">
        <v>322.0</v>
      </c>
      <c r="E180" s="1">
        <v>258.0</v>
      </c>
      <c r="F180" s="1">
        <v>464.0</v>
      </c>
      <c r="G180" s="1">
        <v>392.0</v>
      </c>
      <c r="H180" s="1">
        <v>469.0</v>
      </c>
      <c r="I180" s="1">
        <v>402.0</v>
      </c>
      <c r="J180" s="1">
        <v>471.0</v>
      </c>
      <c r="K180" s="1">
        <v>371.0</v>
      </c>
      <c r="L180" s="1">
        <v>118.0</v>
      </c>
      <c r="M180" s="1"/>
      <c r="N180" s="1">
        <v>106.0</v>
      </c>
      <c r="O180" s="1">
        <v>63.0</v>
      </c>
      <c r="P180" s="1">
        <v>304.0</v>
      </c>
      <c r="Q180" s="1">
        <v>393.0</v>
      </c>
      <c r="R180" s="1">
        <v>488.0</v>
      </c>
      <c r="S180" s="1">
        <v>607.0</v>
      </c>
      <c r="T180" s="1">
        <v>1042.0</v>
      </c>
      <c r="U180" s="1">
        <v>958.0</v>
      </c>
      <c r="V180" s="1">
        <v>875.0</v>
      </c>
      <c r="W180" s="6">
        <f t="shared" si="5"/>
        <v>0</v>
      </c>
    </row>
    <row r="181">
      <c r="A181" s="1" t="s">
        <v>204</v>
      </c>
      <c r="B181" s="1">
        <v>411.0</v>
      </c>
      <c r="C181" s="1">
        <v>348.0</v>
      </c>
      <c r="D181" s="1">
        <v>255.0</v>
      </c>
      <c r="E181" s="1">
        <v>103.0</v>
      </c>
      <c r="F181" s="1">
        <v>398.0</v>
      </c>
      <c r="G181" s="1">
        <v>316.0</v>
      </c>
      <c r="H181" s="1">
        <v>280.0</v>
      </c>
      <c r="I181" s="1">
        <v>258.0</v>
      </c>
      <c r="J181" s="1">
        <v>344.0</v>
      </c>
      <c r="K181" s="1">
        <v>280.0</v>
      </c>
      <c r="L181" s="1">
        <v>201.0</v>
      </c>
      <c r="M181" s="1"/>
      <c r="N181" s="1">
        <v>203.0</v>
      </c>
      <c r="O181" s="1">
        <v>94.0</v>
      </c>
      <c r="P181" s="1">
        <v>231.0</v>
      </c>
      <c r="Q181" s="1">
        <v>296.0</v>
      </c>
      <c r="R181" s="1">
        <v>396.0</v>
      </c>
      <c r="S181" s="1">
        <v>535.0</v>
      </c>
      <c r="T181" s="1">
        <v>657.0</v>
      </c>
      <c r="U181" s="1">
        <v>551.0</v>
      </c>
      <c r="V181" s="1">
        <v>440.0</v>
      </c>
      <c r="W181" s="6">
        <f t="shared" si="5"/>
        <v>0</v>
      </c>
    </row>
    <row r="182">
      <c r="A182" s="1" t="s">
        <v>205</v>
      </c>
      <c r="B182" s="1">
        <v>410.0</v>
      </c>
      <c r="C182" s="1">
        <v>429.0</v>
      </c>
      <c r="D182" s="1">
        <v>1074.0</v>
      </c>
      <c r="E182" s="1">
        <v>1554.0</v>
      </c>
      <c r="F182" s="1">
        <v>1804.0</v>
      </c>
      <c r="G182" s="1">
        <v>1468.0</v>
      </c>
      <c r="H182" s="1">
        <v>1450.0</v>
      </c>
      <c r="I182" s="1">
        <v>1335.0</v>
      </c>
      <c r="J182" s="1">
        <v>998.0</v>
      </c>
      <c r="K182" s="1">
        <v>762.0</v>
      </c>
      <c r="L182" s="1">
        <v>309.0</v>
      </c>
      <c r="M182" s="1"/>
      <c r="N182" s="1">
        <v>318.0</v>
      </c>
      <c r="O182" s="1">
        <v>173.0</v>
      </c>
      <c r="P182" s="1">
        <v>1036.0</v>
      </c>
      <c r="Q182" s="1">
        <v>1237.0</v>
      </c>
      <c r="R182" s="1">
        <v>1187.0</v>
      </c>
      <c r="S182" s="1">
        <v>1125.0</v>
      </c>
      <c r="T182" s="1">
        <v>1153.0</v>
      </c>
      <c r="U182" s="1">
        <v>908.0</v>
      </c>
      <c r="V182" s="1">
        <v>968.0</v>
      </c>
      <c r="W182" s="6">
        <f t="shared" si="5"/>
        <v>0</v>
      </c>
    </row>
    <row r="183">
      <c r="A183" s="1" t="s">
        <v>206</v>
      </c>
      <c r="B183" s="1">
        <v>408.0</v>
      </c>
      <c r="C183" s="1">
        <v>377.0</v>
      </c>
      <c r="D183" s="1">
        <v>260.0</v>
      </c>
      <c r="E183" s="1">
        <v>284.0</v>
      </c>
      <c r="F183" s="1">
        <v>574.0</v>
      </c>
      <c r="G183" s="1">
        <v>581.0</v>
      </c>
      <c r="H183" s="1">
        <v>727.0</v>
      </c>
      <c r="I183" s="1">
        <v>765.0</v>
      </c>
      <c r="J183" s="1">
        <v>747.0</v>
      </c>
      <c r="K183" s="1">
        <v>537.0</v>
      </c>
      <c r="L183" s="1">
        <v>306.0</v>
      </c>
      <c r="M183" s="1"/>
      <c r="N183" s="1">
        <v>303.0</v>
      </c>
      <c r="O183" s="1">
        <v>239.0</v>
      </c>
      <c r="P183" s="1">
        <v>540.0</v>
      </c>
      <c r="Q183" s="1">
        <v>733.0</v>
      </c>
      <c r="R183" s="1">
        <v>971.0</v>
      </c>
      <c r="S183" s="1">
        <v>942.0</v>
      </c>
      <c r="T183" s="1">
        <v>1232.0</v>
      </c>
      <c r="U183" s="1">
        <v>990.0</v>
      </c>
      <c r="V183" s="1">
        <v>1006.0</v>
      </c>
      <c r="W183" s="6">
        <f t="shared" si="5"/>
        <v>0</v>
      </c>
    </row>
    <row r="184">
      <c r="A184" s="1" t="s">
        <v>207</v>
      </c>
      <c r="B184" s="1">
        <v>396.0</v>
      </c>
      <c r="C184" s="1">
        <v>363.0</v>
      </c>
      <c r="D184" s="1">
        <v>330.0</v>
      </c>
      <c r="E184" s="1">
        <v>305.0</v>
      </c>
      <c r="F184" s="1">
        <v>445.0</v>
      </c>
      <c r="G184" s="1">
        <v>457.0</v>
      </c>
      <c r="H184" s="1">
        <v>484.0</v>
      </c>
      <c r="I184" s="1">
        <v>453.0</v>
      </c>
      <c r="J184" s="1">
        <v>537.0</v>
      </c>
      <c r="K184" s="1">
        <v>316.0</v>
      </c>
      <c r="L184" s="1">
        <v>224.0</v>
      </c>
      <c r="M184" s="1"/>
      <c r="N184" s="1">
        <v>221.0</v>
      </c>
      <c r="O184" s="1">
        <v>203.0</v>
      </c>
      <c r="P184" s="1">
        <v>287.0</v>
      </c>
      <c r="Q184" s="1">
        <v>502.0</v>
      </c>
      <c r="R184" s="1">
        <v>483.0</v>
      </c>
      <c r="S184" s="1">
        <v>480.0</v>
      </c>
      <c r="T184" s="1">
        <v>590.0</v>
      </c>
      <c r="U184" s="1">
        <v>499.0</v>
      </c>
      <c r="V184" s="1">
        <v>671.0</v>
      </c>
      <c r="W184" s="6">
        <f t="shared" si="5"/>
        <v>0</v>
      </c>
    </row>
    <row r="185">
      <c r="A185" s="1" t="s">
        <v>208</v>
      </c>
      <c r="B185" s="1">
        <v>386.0</v>
      </c>
      <c r="C185" s="1">
        <v>361.0</v>
      </c>
      <c r="D185" s="1">
        <v>397.0</v>
      </c>
      <c r="E185" s="1">
        <v>130.0</v>
      </c>
      <c r="F185" s="1">
        <v>292.0</v>
      </c>
      <c r="G185" s="1">
        <v>301.0</v>
      </c>
      <c r="H185" s="1">
        <v>379.0</v>
      </c>
      <c r="I185" s="1">
        <v>386.0</v>
      </c>
      <c r="J185" s="1">
        <v>314.0</v>
      </c>
      <c r="K185" s="1">
        <v>206.0</v>
      </c>
      <c r="L185" s="1">
        <v>109.0</v>
      </c>
      <c r="M185" s="1"/>
      <c r="N185" s="1">
        <v>57.0</v>
      </c>
      <c r="O185" s="1">
        <v>77.0</v>
      </c>
      <c r="P185" s="1">
        <v>343.0</v>
      </c>
      <c r="Q185" s="1">
        <v>590.0</v>
      </c>
      <c r="R185" s="1">
        <v>667.0</v>
      </c>
      <c r="S185" s="1">
        <v>840.0</v>
      </c>
      <c r="T185" s="1">
        <v>1001.0</v>
      </c>
      <c r="U185" s="1">
        <v>707.0</v>
      </c>
      <c r="V185" s="1">
        <v>507.0</v>
      </c>
      <c r="W185" s="6">
        <f t="shared" si="5"/>
        <v>0</v>
      </c>
    </row>
    <row r="186">
      <c r="A186" s="1" t="s">
        <v>209</v>
      </c>
      <c r="B186" s="1">
        <v>386.0</v>
      </c>
      <c r="C186" s="1">
        <v>408.0</v>
      </c>
      <c r="D186" s="1">
        <v>289.0</v>
      </c>
      <c r="E186" s="1">
        <v>144.0</v>
      </c>
      <c r="F186" s="1">
        <v>213.0</v>
      </c>
      <c r="G186" s="1">
        <v>268.0</v>
      </c>
      <c r="H186" s="1">
        <v>305.0</v>
      </c>
      <c r="I186" s="1">
        <v>277.0</v>
      </c>
      <c r="J186" s="1">
        <v>224.0</v>
      </c>
      <c r="K186" s="1">
        <v>181.0</v>
      </c>
      <c r="L186" s="1">
        <v>82.0</v>
      </c>
      <c r="M186" s="1"/>
      <c r="N186" s="1">
        <v>103.0</v>
      </c>
      <c r="O186" s="1">
        <v>58.0</v>
      </c>
      <c r="P186" s="1">
        <v>126.0</v>
      </c>
      <c r="Q186" s="1">
        <v>193.0</v>
      </c>
      <c r="R186" s="1">
        <v>257.0</v>
      </c>
      <c r="S186" s="1">
        <v>323.0</v>
      </c>
      <c r="T186" s="1">
        <v>319.0</v>
      </c>
      <c r="U186" s="1">
        <v>272.0</v>
      </c>
      <c r="V186" s="1">
        <v>183.0</v>
      </c>
      <c r="W186" s="6">
        <f t="shared" si="5"/>
        <v>0</v>
      </c>
    </row>
    <row r="187">
      <c r="A187" s="1" t="s">
        <v>210</v>
      </c>
      <c r="B187" s="1">
        <v>385.0</v>
      </c>
      <c r="C187" s="1">
        <v>358.0</v>
      </c>
      <c r="D187" s="1">
        <v>341.0</v>
      </c>
      <c r="E187" s="1">
        <v>215.0</v>
      </c>
      <c r="F187" s="1">
        <v>252.0</v>
      </c>
      <c r="G187" s="1">
        <v>226.0</v>
      </c>
      <c r="H187" s="1">
        <v>240.0</v>
      </c>
      <c r="I187" s="1">
        <v>251.0</v>
      </c>
      <c r="J187" s="1">
        <v>319.0</v>
      </c>
      <c r="K187" s="1">
        <v>182.0</v>
      </c>
      <c r="L187" s="1">
        <v>138.0</v>
      </c>
      <c r="M187" s="1"/>
      <c r="N187" s="1">
        <v>88.0</v>
      </c>
      <c r="O187" s="1">
        <v>57.0</v>
      </c>
      <c r="P187" s="1">
        <v>232.0</v>
      </c>
      <c r="Q187" s="1">
        <v>411.0</v>
      </c>
      <c r="R187" s="1">
        <v>431.0</v>
      </c>
      <c r="S187" s="1">
        <v>438.0</v>
      </c>
      <c r="T187" s="1">
        <v>600.0</v>
      </c>
      <c r="U187" s="1">
        <v>502.0</v>
      </c>
      <c r="V187" s="1">
        <v>493.0</v>
      </c>
      <c r="W187" s="6">
        <f t="shared" si="5"/>
        <v>0</v>
      </c>
    </row>
    <row r="188">
      <c r="A188" s="1" t="s">
        <v>747</v>
      </c>
      <c r="B188" s="1">
        <v>385.0</v>
      </c>
      <c r="C188" s="1">
        <v>356.0</v>
      </c>
      <c r="D188" s="1">
        <v>288.0</v>
      </c>
      <c r="E188" s="1">
        <v>457.0</v>
      </c>
      <c r="F188" s="1">
        <v>554.0</v>
      </c>
      <c r="G188" s="1">
        <v>584.0</v>
      </c>
      <c r="H188" s="1">
        <v>614.0</v>
      </c>
      <c r="I188" s="1">
        <v>591.0</v>
      </c>
      <c r="J188" s="1">
        <v>426.0</v>
      </c>
      <c r="K188" s="1">
        <v>366.0</v>
      </c>
      <c r="L188" s="1">
        <v>118.0</v>
      </c>
      <c r="M188" s="1"/>
      <c r="N188" s="1">
        <v>105.0</v>
      </c>
      <c r="O188" s="1">
        <v>105.0</v>
      </c>
      <c r="P188" s="1">
        <v>331.0</v>
      </c>
      <c r="Q188" s="1">
        <v>201.0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6">
        <f t="shared" si="5"/>
        <v>0</v>
      </c>
    </row>
    <row r="189">
      <c r="A189" s="1" t="s">
        <v>211</v>
      </c>
      <c r="B189" s="1">
        <v>384.0</v>
      </c>
      <c r="C189" s="1">
        <v>307.0</v>
      </c>
      <c r="D189" s="1">
        <v>290.0</v>
      </c>
      <c r="E189" s="1">
        <v>212.0</v>
      </c>
      <c r="F189" s="1">
        <v>417.0</v>
      </c>
      <c r="G189" s="1">
        <v>454.0</v>
      </c>
      <c r="H189" s="1">
        <v>484.0</v>
      </c>
      <c r="I189" s="1">
        <v>425.0</v>
      </c>
      <c r="J189" s="1">
        <v>348.0</v>
      </c>
      <c r="K189" s="1">
        <v>236.0</v>
      </c>
      <c r="L189" s="1">
        <v>125.0</v>
      </c>
      <c r="M189" s="1"/>
      <c r="N189" s="1">
        <v>112.0</v>
      </c>
      <c r="O189" s="1">
        <v>107.0</v>
      </c>
      <c r="P189" s="1">
        <v>200.0</v>
      </c>
      <c r="Q189" s="1">
        <v>291.0</v>
      </c>
      <c r="R189" s="1">
        <v>366.0</v>
      </c>
      <c r="S189" s="1">
        <v>414.0</v>
      </c>
      <c r="T189" s="1">
        <v>439.0</v>
      </c>
      <c r="U189" s="1">
        <v>397.0</v>
      </c>
      <c r="V189" s="1">
        <v>441.0</v>
      </c>
      <c r="W189" s="6">
        <f t="shared" si="5"/>
        <v>0</v>
      </c>
    </row>
    <row r="190">
      <c r="A190" s="1" t="s">
        <v>212</v>
      </c>
      <c r="B190" s="1">
        <v>379.0</v>
      </c>
      <c r="C190" s="1">
        <v>352.0</v>
      </c>
      <c r="D190" s="1">
        <v>507.0</v>
      </c>
      <c r="E190" s="1">
        <v>481.0</v>
      </c>
      <c r="F190" s="1">
        <v>537.0</v>
      </c>
      <c r="G190" s="1">
        <v>641.0</v>
      </c>
      <c r="H190" s="1">
        <v>562.0</v>
      </c>
      <c r="I190" s="1">
        <v>505.0</v>
      </c>
      <c r="J190" s="1">
        <v>390.0</v>
      </c>
      <c r="K190" s="1">
        <v>248.0</v>
      </c>
      <c r="L190" s="1">
        <v>148.0</v>
      </c>
      <c r="M190" s="1"/>
      <c r="N190" s="1">
        <v>137.0</v>
      </c>
      <c r="O190" s="1">
        <v>101.0</v>
      </c>
      <c r="P190" s="1">
        <v>385.0</v>
      </c>
      <c r="Q190" s="1">
        <v>401.0</v>
      </c>
      <c r="R190" s="1">
        <v>479.0</v>
      </c>
      <c r="S190" s="1">
        <v>486.0</v>
      </c>
      <c r="T190" s="1">
        <v>887.0</v>
      </c>
      <c r="U190" s="1">
        <v>563.0</v>
      </c>
      <c r="V190" s="1">
        <v>443.0</v>
      </c>
      <c r="W190" s="6">
        <f t="shared" si="5"/>
        <v>0</v>
      </c>
    </row>
    <row r="191">
      <c r="A191" s="1" t="s">
        <v>213</v>
      </c>
      <c r="B191" s="1">
        <v>372.0</v>
      </c>
      <c r="C191" s="1">
        <v>316.0</v>
      </c>
      <c r="D191" s="1">
        <v>325.0</v>
      </c>
      <c r="E191" s="1">
        <v>303.0</v>
      </c>
      <c r="F191" s="1">
        <v>396.0</v>
      </c>
      <c r="G191" s="1">
        <v>490.0</v>
      </c>
      <c r="H191" s="1">
        <v>438.0</v>
      </c>
      <c r="I191" s="1">
        <v>533.0</v>
      </c>
      <c r="J191" s="1">
        <v>505.0</v>
      </c>
      <c r="K191" s="1">
        <v>386.0</v>
      </c>
      <c r="L191" s="1">
        <v>263.0</v>
      </c>
      <c r="M191" s="1"/>
      <c r="N191" s="1">
        <v>262.0</v>
      </c>
      <c r="O191" s="1">
        <v>177.0</v>
      </c>
      <c r="P191" s="1">
        <v>343.0</v>
      </c>
      <c r="Q191" s="1">
        <v>409.0</v>
      </c>
      <c r="R191" s="1">
        <v>537.0</v>
      </c>
      <c r="S191" s="1">
        <v>534.0</v>
      </c>
      <c r="T191" s="1">
        <v>666.0</v>
      </c>
      <c r="U191" s="1">
        <v>564.0</v>
      </c>
      <c r="V191" s="1">
        <v>613.0</v>
      </c>
      <c r="W191" s="6">
        <f t="shared" si="5"/>
        <v>0</v>
      </c>
    </row>
    <row r="192">
      <c r="A192" s="1" t="s">
        <v>214</v>
      </c>
      <c r="B192" s="1">
        <v>371.0</v>
      </c>
      <c r="C192" s="1">
        <v>312.0</v>
      </c>
      <c r="D192" s="1">
        <v>309.0</v>
      </c>
      <c r="E192" s="1">
        <v>264.0</v>
      </c>
      <c r="F192" s="1">
        <v>312.0</v>
      </c>
      <c r="G192" s="1">
        <v>284.0</v>
      </c>
      <c r="H192" s="1">
        <v>359.0</v>
      </c>
      <c r="I192" s="1">
        <v>297.0</v>
      </c>
      <c r="J192" s="1">
        <v>257.0</v>
      </c>
      <c r="K192" s="1">
        <v>158.0</v>
      </c>
      <c r="L192" s="1">
        <v>135.0</v>
      </c>
      <c r="M192" s="1"/>
      <c r="N192" s="1">
        <v>108.0</v>
      </c>
      <c r="O192" s="1">
        <v>75.0</v>
      </c>
      <c r="P192" s="1">
        <v>182.0</v>
      </c>
      <c r="Q192" s="1">
        <v>271.0</v>
      </c>
      <c r="R192" s="1">
        <v>368.0</v>
      </c>
      <c r="S192" s="1">
        <v>373.0</v>
      </c>
      <c r="T192" s="1">
        <v>358.0</v>
      </c>
      <c r="U192" s="1">
        <v>327.0</v>
      </c>
      <c r="V192" s="1">
        <v>371.0</v>
      </c>
      <c r="W192" s="6">
        <f t="shared" si="5"/>
        <v>0</v>
      </c>
    </row>
    <row r="193">
      <c r="A193" s="1" t="s">
        <v>215</v>
      </c>
      <c r="B193" s="1">
        <v>371.0</v>
      </c>
      <c r="C193" s="1">
        <v>346.0</v>
      </c>
      <c r="D193" s="1">
        <v>348.0</v>
      </c>
      <c r="E193" s="1">
        <v>306.0</v>
      </c>
      <c r="F193" s="1">
        <v>460.0</v>
      </c>
      <c r="G193" s="1">
        <v>440.0</v>
      </c>
      <c r="H193" s="1">
        <v>427.0</v>
      </c>
      <c r="I193" s="1">
        <v>565.0</v>
      </c>
      <c r="J193" s="1">
        <v>538.0</v>
      </c>
      <c r="K193" s="1">
        <v>440.0</v>
      </c>
      <c r="L193" s="1">
        <v>240.0</v>
      </c>
      <c r="M193" s="1"/>
      <c r="N193" s="1">
        <v>329.0</v>
      </c>
      <c r="O193" s="1">
        <v>238.0</v>
      </c>
      <c r="P193" s="1">
        <v>379.0</v>
      </c>
      <c r="Q193" s="1">
        <v>428.0</v>
      </c>
      <c r="R193" s="1">
        <v>577.0</v>
      </c>
      <c r="S193" s="1">
        <v>542.0</v>
      </c>
      <c r="T193" s="1">
        <v>478.0</v>
      </c>
      <c r="U193" s="1">
        <v>561.0</v>
      </c>
      <c r="V193" s="1">
        <v>746.0</v>
      </c>
      <c r="W193" s="6">
        <f t="shared" si="5"/>
        <v>0</v>
      </c>
    </row>
    <row r="194">
      <c r="A194" s="1" t="s">
        <v>216</v>
      </c>
      <c r="B194" s="1">
        <v>368.0</v>
      </c>
      <c r="C194" s="1">
        <v>389.0</v>
      </c>
      <c r="D194" s="1">
        <v>327.0</v>
      </c>
      <c r="E194" s="1">
        <v>313.0</v>
      </c>
      <c r="F194" s="1">
        <v>516.0</v>
      </c>
      <c r="G194" s="1">
        <v>532.0</v>
      </c>
      <c r="H194" s="1">
        <v>515.0</v>
      </c>
      <c r="I194" s="1">
        <v>474.0</v>
      </c>
      <c r="J194" s="1">
        <v>401.0</v>
      </c>
      <c r="K194" s="1">
        <v>355.0</v>
      </c>
      <c r="L194" s="1">
        <v>208.0</v>
      </c>
      <c r="M194" s="1"/>
      <c r="N194" s="1">
        <v>199.0</v>
      </c>
      <c r="O194" s="1">
        <v>156.0</v>
      </c>
      <c r="P194" s="1">
        <v>250.0</v>
      </c>
      <c r="Q194" s="1">
        <v>354.0</v>
      </c>
      <c r="R194" s="1">
        <v>481.0</v>
      </c>
      <c r="S194" s="1">
        <v>526.0</v>
      </c>
      <c r="T194" s="1">
        <v>610.0</v>
      </c>
      <c r="U194" s="1">
        <v>569.0</v>
      </c>
      <c r="V194" s="1">
        <v>599.0</v>
      </c>
      <c r="W194" s="6">
        <f t="shared" si="5"/>
        <v>0</v>
      </c>
    </row>
    <row r="195">
      <c r="A195" s="1" t="s">
        <v>217</v>
      </c>
      <c r="B195" s="1">
        <v>367.0</v>
      </c>
      <c r="C195" s="1">
        <v>321.0</v>
      </c>
      <c r="D195" s="1">
        <v>326.0</v>
      </c>
      <c r="E195" s="1">
        <v>236.0</v>
      </c>
      <c r="F195" s="1">
        <v>357.0</v>
      </c>
      <c r="G195" s="1">
        <v>403.0</v>
      </c>
      <c r="H195" s="1">
        <v>374.0</v>
      </c>
      <c r="I195" s="1">
        <v>359.0</v>
      </c>
      <c r="J195" s="1">
        <v>315.0</v>
      </c>
      <c r="K195" s="1">
        <v>256.0</v>
      </c>
      <c r="L195" s="1">
        <v>130.0</v>
      </c>
      <c r="M195" s="1"/>
      <c r="N195" s="1">
        <v>94.0</v>
      </c>
      <c r="O195" s="1">
        <v>56.0</v>
      </c>
      <c r="P195" s="1">
        <v>278.0</v>
      </c>
      <c r="Q195" s="1">
        <v>354.0</v>
      </c>
      <c r="R195" s="1">
        <v>438.0</v>
      </c>
      <c r="S195" s="1">
        <v>423.0</v>
      </c>
      <c r="T195" s="1">
        <v>635.0</v>
      </c>
      <c r="U195" s="1">
        <v>495.0</v>
      </c>
      <c r="V195" s="1">
        <v>494.0</v>
      </c>
      <c r="W195" s="6">
        <f t="shared" si="5"/>
        <v>0</v>
      </c>
    </row>
    <row r="196">
      <c r="A196" s="1" t="s">
        <v>218</v>
      </c>
      <c r="B196" s="1">
        <v>359.0</v>
      </c>
      <c r="C196" s="1">
        <v>303.0</v>
      </c>
      <c r="D196" s="1">
        <v>320.0</v>
      </c>
      <c r="E196" s="1">
        <v>311.0</v>
      </c>
      <c r="F196" s="1">
        <v>295.0</v>
      </c>
      <c r="G196" s="1">
        <v>347.0</v>
      </c>
      <c r="H196" s="1">
        <v>430.0</v>
      </c>
      <c r="I196" s="1">
        <v>454.0</v>
      </c>
      <c r="J196" s="1">
        <v>336.0</v>
      </c>
      <c r="K196" s="1">
        <v>277.0</v>
      </c>
      <c r="L196" s="1">
        <v>167.0</v>
      </c>
      <c r="M196" s="1"/>
      <c r="N196" s="1">
        <v>147.0</v>
      </c>
      <c r="O196" s="1">
        <v>93.0</v>
      </c>
      <c r="P196" s="1">
        <v>237.0</v>
      </c>
      <c r="Q196" s="1">
        <v>375.0</v>
      </c>
      <c r="R196" s="1">
        <v>413.0</v>
      </c>
      <c r="S196" s="1">
        <v>398.0</v>
      </c>
      <c r="T196" s="1">
        <v>646.0</v>
      </c>
      <c r="U196" s="1">
        <v>483.0</v>
      </c>
      <c r="V196" s="1">
        <v>613.0</v>
      </c>
      <c r="W196" s="6">
        <f t="shared" si="5"/>
        <v>0</v>
      </c>
    </row>
    <row r="197">
      <c r="A197" s="1" t="s">
        <v>219</v>
      </c>
      <c r="B197" s="1">
        <v>358.0</v>
      </c>
      <c r="C197" s="1">
        <v>341.0</v>
      </c>
      <c r="D197" s="1">
        <v>391.0</v>
      </c>
      <c r="E197" s="1">
        <v>390.0</v>
      </c>
      <c r="F197" s="1">
        <v>517.0</v>
      </c>
      <c r="G197" s="1">
        <v>516.0</v>
      </c>
      <c r="H197" s="1">
        <v>584.0</v>
      </c>
      <c r="I197" s="1">
        <v>577.0</v>
      </c>
      <c r="J197" s="1">
        <v>487.0</v>
      </c>
      <c r="K197" s="1">
        <v>386.0</v>
      </c>
      <c r="L197" s="1">
        <v>241.0</v>
      </c>
      <c r="M197" s="1"/>
      <c r="N197" s="1">
        <v>206.0</v>
      </c>
      <c r="O197" s="1">
        <v>155.0</v>
      </c>
      <c r="P197" s="1">
        <v>331.0</v>
      </c>
      <c r="Q197" s="1">
        <v>339.0</v>
      </c>
      <c r="R197" s="1">
        <v>485.0</v>
      </c>
      <c r="S197" s="1">
        <v>491.0</v>
      </c>
      <c r="T197" s="1">
        <v>554.0</v>
      </c>
      <c r="U197" s="1">
        <v>493.0</v>
      </c>
      <c r="V197" s="1">
        <v>514.0</v>
      </c>
      <c r="W197" s="6">
        <f t="shared" si="5"/>
        <v>0</v>
      </c>
    </row>
    <row r="198">
      <c r="A198" s="1" t="s">
        <v>220</v>
      </c>
      <c r="B198" s="1">
        <v>349.0</v>
      </c>
      <c r="C198" s="1">
        <v>339.0</v>
      </c>
      <c r="D198" s="1">
        <v>234.0</v>
      </c>
      <c r="E198" s="1">
        <v>132.0</v>
      </c>
      <c r="F198" s="1">
        <v>271.0</v>
      </c>
      <c r="G198" s="1">
        <v>287.0</v>
      </c>
      <c r="H198" s="1">
        <v>318.0</v>
      </c>
      <c r="I198" s="1">
        <v>209.0</v>
      </c>
      <c r="J198" s="1">
        <v>151.0</v>
      </c>
      <c r="K198" s="1">
        <v>129.0</v>
      </c>
      <c r="L198" s="1">
        <v>91.0</v>
      </c>
      <c r="M198" s="1"/>
      <c r="N198" s="1">
        <v>98.0</v>
      </c>
      <c r="O198" s="1">
        <v>40.0</v>
      </c>
      <c r="P198" s="1">
        <v>165.0</v>
      </c>
      <c r="Q198" s="1">
        <v>216.0</v>
      </c>
      <c r="R198" s="1">
        <v>209.0</v>
      </c>
      <c r="S198" s="1">
        <v>229.0</v>
      </c>
      <c r="T198" s="1">
        <v>327.0</v>
      </c>
      <c r="U198" s="1">
        <v>296.0</v>
      </c>
      <c r="V198" s="1">
        <v>382.0</v>
      </c>
      <c r="W198" s="6">
        <f t="shared" si="5"/>
        <v>0</v>
      </c>
    </row>
    <row r="199">
      <c r="A199" s="1" t="s">
        <v>221</v>
      </c>
      <c r="B199" s="1">
        <v>342.0</v>
      </c>
      <c r="C199" s="1">
        <v>345.0</v>
      </c>
      <c r="D199" s="1">
        <v>292.0</v>
      </c>
      <c r="E199" s="1">
        <v>276.0</v>
      </c>
      <c r="F199" s="1">
        <v>363.0</v>
      </c>
      <c r="G199" s="1">
        <v>372.0</v>
      </c>
      <c r="H199" s="1">
        <v>336.0</v>
      </c>
      <c r="I199" s="1">
        <v>386.0</v>
      </c>
      <c r="J199" s="1">
        <v>348.0</v>
      </c>
      <c r="K199" s="1">
        <v>240.0</v>
      </c>
      <c r="L199" s="1">
        <v>140.0</v>
      </c>
      <c r="M199" s="1"/>
      <c r="N199" s="1">
        <v>124.0</v>
      </c>
      <c r="O199" s="1">
        <v>106.0</v>
      </c>
      <c r="P199" s="1">
        <v>255.0</v>
      </c>
      <c r="Q199" s="1">
        <v>372.0</v>
      </c>
      <c r="R199" s="1">
        <v>498.0</v>
      </c>
      <c r="S199" s="1">
        <v>487.0</v>
      </c>
      <c r="T199" s="1">
        <v>468.0</v>
      </c>
      <c r="U199" s="1">
        <v>570.0</v>
      </c>
      <c r="V199" s="1">
        <v>595.0</v>
      </c>
      <c r="W199" s="6">
        <f t="shared" si="5"/>
        <v>0</v>
      </c>
    </row>
    <row r="200">
      <c r="A200" s="1" t="s">
        <v>222</v>
      </c>
      <c r="B200" s="1">
        <v>338.0</v>
      </c>
      <c r="C200" s="1">
        <v>274.0</v>
      </c>
      <c r="D200" s="1">
        <v>300.0</v>
      </c>
      <c r="E200" s="1">
        <v>359.0</v>
      </c>
      <c r="F200" s="1">
        <v>524.0</v>
      </c>
      <c r="G200" s="1">
        <v>699.0</v>
      </c>
      <c r="H200" s="1">
        <v>672.0</v>
      </c>
      <c r="I200" s="1">
        <v>643.0</v>
      </c>
      <c r="J200" s="1">
        <v>601.0</v>
      </c>
      <c r="K200" s="1">
        <v>493.0</v>
      </c>
      <c r="L200" s="1">
        <v>301.0</v>
      </c>
      <c r="M200" s="1"/>
      <c r="N200" s="1">
        <v>309.0</v>
      </c>
      <c r="O200" s="1">
        <v>259.0</v>
      </c>
      <c r="P200" s="1">
        <v>438.0</v>
      </c>
      <c r="Q200" s="1">
        <v>537.0</v>
      </c>
      <c r="R200" s="1">
        <v>653.0</v>
      </c>
      <c r="S200" s="1">
        <v>742.0</v>
      </c>
      <c r="T200" s="1">
        <v>743.0</v>
      </c>
      <c r="U200" s="1">
        <v>642.0</v>
      </c>
      <c r="V200" s="1">
        <v>705.0</v>
      </c>
      <c r="W200" s="6">
        <f t="shared" si="5"/>
        <v>0</v>
      </c>
    </row>
    <row r="201">
      <c r="A201" s="1" t="s">
        <v>223</v>
      </c>
      <c r="B201" s="1">
        <v>337.0</v>
      </c>
      <c r="C201" s="1">
        <v>803.0</v>
      </c>
      <c r="D201" s="1">
        <v>511.0</v>
      </c>
      <c r="E201" s="1">
        <v>168.0</v>
      </c>
      <c r="F201" s="1">
        <v>235.0</v>
      </c>
      <c r="G201" s="1">
        <v>286.0</v>
      </c>
      <c r="H201" s="1">
        <v>335.0</v>
      </c>
      <c r="I201" s="1">
        <v>461.0</v>
      </c>
      <c r="J201" s="1">
        <v>464.0</v>
      </c>
      <c r="K201" s="1">
        <v>306.0</v>
      </c>
      <c r="L201" s="1">
        <v>120.0</v>
      </c>
      <c r="M201" s="1"/>
      <c r="N201" s="1">
        <v>158.0</v>
      </c>
      <c r="O201" s="1">
        <v>127.0</v>
      </c>
      <c r="P201" s="1">
        <v>280.0</v>
      </c>
      <c r="Q201" s="1">
        <v>424.0</v>
      </c>
      <c r="R201" s="1">
        <v>302.0</v>
      </c>
      <c r="S201" s="1">
        <v>298.0</v>
      </c>
      <c r="T201" s="1">
        <v>446.0</v>
      </c>
      <c r="U201" s="1">
        <v>515.0</v>
      </c>
      <c r="V201" s="1">
        <v>1344.0</v>
      </c>
      <c r="W201" s="6">
        <f t="shared" si="5"/>
        <v>0</v>
      </c>
    </row>
    <row r="202">
      <c r="A202" s="1" t="s">
        <v>224</v>
      </c>
      <c r="B202" s="1">
        <v>328.0</v>
      </c>
      <c r="C202" s="1">
        <v>324.0</v>
      </c>
      <c r="D202" s="1">
        <v>557.0</v>
      </c>
      <c r="E202" s="1">
        <v>1378.0</v>
      </c>
      <c r="F202" s="1">
        <v>1326.0</v>
      </c>
      <c r="G202" s="1">
        <v>1370.0</v>
      </c>
      <c r="H202" s="1">
        <v>1445.0</v>
      </c>
      <c r="I202" s="1">
        <v>1143.0</v>
      </c>
      <c r="J202" s="1">
        <v>848.0</v>
      </c>
      <c r="K202" s="1">
        <v>571.0</v>
      </c>
      <c r="L202" s="1">
        <v>245.0</v>
      </c>
      <c r="M202" s="1"/>
      <c r="N202" s="1">
        <v>210.0</v>
      </c>
      <c r="O202" s="1">
        <v>171.0</v>
      </c>
      <c r="P202" s="1">
        <v>578.0</v>
      </c>
      <c r="Q202" s="1">
        <v>780.0</v>
      </c>
      <c r="R202" s="1">
        <v>1082.0</v>
      </c>
      <c r="S202" s="1">
        <v>871.0</v>
      </c>
      <c r="T202" s="1">
        <v>1153.0</v>
      </c>
      <c r="U202" s="1">
        <v>912.0</v>
      </c>
      <c r="V202" s="1">
        <v>960.0</v>
      </c>
      <c r="W202" s="6">
        <f t="shared" si="5"/>
        <v>0</v>
      </c>
    </row>
    <row r="203">
      <c r="A203" s="1" t="s">
        <v>225</v>
      </c>
      <c r="B203" s="1">
        <v>322.0</v>
      </c>
      <c r="C203" s="1">
        <v>357.0</v>
      </c>
      <c r="D203" s="1">
        <v>755.0</v>
      </c>
      <c r="E203" s="1">
        <v>659.0</v>
      </c>
      <c r="F203" s="1">
        <v>545.0</v>
      </c>
      <c r="G203" s="1">
        <v>723.0</v>
      </c>
      <c r="H203" s="1">
        <v>1374.0</v>
      </c>
      <c r="I203" s="1">
        <v>1153.0</v>
      </c>
      <c r="J203" s="1">
        <v>968.0</v>
      </c>
      <c r="K203" s="1">
        <v>634.0</v>
      </c>
      <c r="L203" s="1">
        <v>299.0</v>
      </c>
      <c r="M203" s="1"/>
      <c r="N203" s="1">
        <v>249.0</v>
      </c>
      <c r="O203" s="1">
        <v>227.0</v>
      </c>
      <c r="P203" s="1">
        <v>1246.0</v>
      </c>
      <c r="Q203" s="1">
        <v>1849.0</v>
      </c>
      <c r="R203" s="1">
        <v>1397.0</v>
      </c>
      <c r="S203" s="1">
        <v>1418.0</v>
      </c>
      <c r="T203" s="1">
        <v>1598.0</v>
      </c>
      <c r="U203" s="1">
        <v>1150.0</v>
      </c>
      <c r="V203" s="1">
        <v>1238.0</v>
      </c>
      <c r="W203" s="6">
        <f t="shared" si="5"/>
        <v>0</v>
      </c>
    </row>
    <row r="204">
      <c r="A204" s="1" t="s">
        <v>226</v>
      </c>
      <c r="B204" s="1">
        <v>321.0</v>
      </c>
      <c r="C204" s="1">
        <v>311.0</v>
      </c>
      <c r="D204" s="1">
        <v>270.0</v>
      </c>
      <c r="E204" s="1">
        <v>166.0</v>
      </c>
      <c r="F204" s="1">
        <v>294.0</v>
      </c>
      <c r="G204" s="1">
        <v>235.0</v>
      </c>
      <c r="H204" s="1">
        <v>277.0</v>
      </c>
      <c r="I204" s="1">
        <v>220.0</v>
      </c>
      <c r="J204" s="1">
        <v>232.0</v>
      </c>
      <c r="K204" s="1">
        <v>161.0</v>
      </c>
      <c r="L204" s="1">
        <v>120.0</v>
      </c>
      <c r="M204" s="1"/>
      <c r="N204" s="1">
        <v>157.0</v>
      </c>
      <c r="O204" s="1">
        <v>150.0</v>
      </c>
      <c r="P204" s="1">
        <v>202.0</v>
      </c>
      <c r="Q204" s="1">
        <v>232.0</v>
      </c>
      <c r="R204" s="1">
        <v>267.0</v>
      </c>
      <c r="S204" s="1">
        <v>306.0</v>
      </c>
      <c r="T204" s="1">
        <v>356.0</v>
      </c>
      <c r="U204" s="1">
        <v>311.0</v>
      </c>
      <c r="V204" s="1">
        <v>328.0</v>
      </c>
      <c r="W204" s="6">
        <f t="shared" si="5"/>
        <v>0</v>
      </c>
    </row>
    <row r="205">
      <c r="A205" s="1" t="s">
        <v>227</v>
      </c>
      <c r="B205" s="1">
        <v>320.0</v>
      </c>
      <c r="C205" s="1">
        <v>346.0</v>
      </c>
      <c r="D205" s="1">
        <v>274.0</v>
      </c>
      <c r="E205" s="1">
        <v>204.0</v>
      </c>
      <c r="F205" s="1">
        <v>285.0</v>
      </c>
      <c r="G205" s="1">
        <v>341.0</v>
      </c>
      <c r="H205" s="1">
        <v>374.0</v>
      </c>
      <c r="I205" s="1">
        <v>386.0</v>
      </c>
      <c r="J205" s="1">
        <v>348.0</v>
      </c>
      <c r="K205" s="1">
        <v>265.0</v>
      </c>
      <c r="L205" s="1">
        <v>219.0</v>
      </c>
      <c r="M205" s="1"/>
      <c r="N205" s="1">
        <v>125.0</v>
      </c>
      <c r="O205" s="1">
        <v>145.0</v>
      </c>
      <c r="P205" s="1">
        <v>302.0</v>
      </c>
      <c r="Q205" s="1">
        <v>313.0</v>
      </c>
      <c r="R205" s="1">
        <v>382.0</v>
      </c>
      <c r="S205" s="1">
        <v>344.0</v>
      </c>
      <c r="T205" s="1">
        <v>386.0</v>
      </c>
      <c r="U205" s="1">
        <v>303.0</v>
      </c>
      <c r="V205" s="1">
        <v>334.0</v>
      </c>
      <c r="W205" s="6">
        <f t="shared" si="5"/>
        <v>0</v>
      </c>
    </row>
    <row r="206">
      <c r="A206" s="1" t="s">
        <v>228</v>
      </c>
      <c r="B206" s="1">
        <v>311.0</v>
      </c>
      <c r="C206" s="1">
        <v>274.0</v>
      </c>
      <c r="D206" s="1">
        <v>265.0</v>
      </c>
      <c r="E206" s="1">
        <v>218.0</v>
      </c>
      <c r="F206" s="1">
        <v>366.0</v>
      </c>
      <c r="G206" s="1">
        <v>452.0</v>
      </c>
      <c r="H206" s="1">
        <v>419.0</v>
      </c>
      <c r="I206" s="1">
        <v>381.0</v>
      </c>
      <c r="J206" s="1">
        <v>398.0</v>
      </c>
      <c r="K206" s="1">
        <v>312.0</v>
      </c>
      <c r="L206" s="1">
        <v>212.0</v>
      </c>
      <c r="M206" s="1"/>
      <c r="N206" s="1">
        <v>192.0</v>
      </c>
      <c r="O206" s="1">
        <v>140.0</v>
      </c>
      <c r="P206" s="1">
        <v>267.0</v>
      </c>
      <c r="Q206" s="1">
        <v>295.0</v>
      </c>
      <c r="R206" s="1">
        <v>302.0</v>
      </c>
      <c r="S206" s="1">
        <v>328.0</v>
      </c>
      <c r="T206" s="1">
        <v>493.0</v>
      </c>
      <c r="U206" s="1">
        <v>408.0</v>
      </c>
      <c r="V206" s="1">
        <v>464.0</v>
      </c>
      <c r="W206" s="6">
        <f t="shared" si="5"/>
        <v>0</v>
      </c>
    </row>
    <row r="207">
      <c r="A207" s="1" t="s">
        <v>229</v>
      </c>
      <c r="B207" s="1">
        <v>311.0</v>
      </c>
      <c r="C207" s="1">
        <v>332.0</v>
      </c>
      <c r="D207" s="1">
        <v>313.0</v>
      </c>
      <c r="E207" s="1">
        <v>301.0</v>
      </c>
      <c r="F207" s="1">
        <v>431.0</v>
      </c>
      <c r="G207" s="1">
        <v>537.0</v>
      </c>
      <c r="H207" s="1">
        <v>477.0</v>
      </c>
      <c r="I207" s="1">
        <v>452.0</v>
      </c>
      <c r="J207" s="1">
        <v>435.0</v>
      </c>
      <c r="K207" s="1">
        <v>383.0</v>
      </c>
      <c r="L207" s="1">
        <v>186.0</v>
      </c>
      <c r="M207" s="1"/>
      <c r="N207" s="1">
        <v>187.0</v>
      </c>
      <c r="O207" s="1">
        <v>182.0</v>
      </c>
      <c r="P207" s="1">
        <v>343.0</v>
      </c>
      <c r="Q207" s="1">
        <v>347.0</v>
      </c>
      <c r="R207" s="1">
        <v>362.0</v>
      </c>
      <c r="S207" s="1">
        <v>530.0</v>
      </c>
      <c r="T207" s="1">
        <v>597.0</v>
      </c>
      <c r="U207" s="1">
        <v>448.0</v>
      </c>
      <c r="V207" s="1">
        <v>562.0</v>
      </c>
      <c r="W207" s="6">
        <f t="shared" si="5"/>
        <v>0</v>
      </c>
    </row>
    <row r="208">
      <c r="A208" s="1" t="s">
        <v>230</v>
      </c>
      <c r="B208" s="1">
        <v>311.0</v>
      </c>
      <c r="C208" s="1">
        <v>322.0</v>
      </c>
      <c r="D208" s="1">
        <v>289.0</v>
      </c>
      <c r="E208" s="1">
        <v>231.0</v>
      </c>
      <c r="F208" s="1">
        <v>335.0</v>
      </c>
      <c r="G208" s="1">
        <v>302.0</v>
      </c>
      <c r="H208" s="1">
        <v>302.0</v>
      </c>
      <c r="I208" s="1">
        <v>210.0</v>
      </c>
      <c r="J208" s="1">
        <v>277.0</v>
      </c>
      <c r="K208" s="1">
        <v>206.0</v>
      </c>
      <c r="L208" s="1">
        <v>111.0</v>
      </c>
      <c r="M208" s="1"/>
      <c r="N208" s="1">
        <v>116.0</v>
      </c>
      <c r="O208" s="1">
        <v>74.0</v>
      </c>
      <c r="P208" s="1">
        <v>155.0</v>
      </c>
      <c r="Q208" s="1">
        <v>214.0</v>
      </c>
      <c r="R208" s="1">
        <v>280.0</v>
      </c>
      <c r="S208" s="1">
        <v>282.0</v>
      </c>
      <c r="T208" s="1">
        <v>393.0</v>
      </c>
      <c r="U208" s="1">
        <v>356.0</v>
      </c>
      <c r="V208" s="1">
        <v>337.0</v>
      </c>
      <c r="W208" s="6">
        <f t="shared" si="5"/>
        <v>0</v>
      </c>
    </row>
    <row r="209">
      <c r="A209" s="1" t="s">
        <v>231</v>
      </c>
      <c r="B209" s="1">
        <v>310.0</v>
      </c>
      <c r="C209" s="1">
        <v>280.0</v>
      </c>
      <c r="D209" s="1">
        <v>312.0</v>
      </c>
      <c r="E209" s="1">
        <v>291.0</v>
      </c>
      <c r="F209" s="1">
        <v>435.0</v>
      </c>
      <c r="G209" s="1">
        <v>425.0</v>
      </c>
      <c r="H209" s="1">
        <v>421.0</v>
      </c>
      <c r="I209" s="1">
        <v>458.0</v>
      </c>
      <c r="J209" s="1">
        <v>404.0</v>
      </c>
      <c r="K209" s="1">
        <v>360.0</v>
      </c>
      <c r="L209" s="1">
        <v>259.0</v>
      </c>
      <c r="M209" s="1"/>
      <c r="N209" s="1">
        <v>235.0</v>
      </c>
      <c r="O209" s="1">
        <v>143.0</v>
      </c>
      <c r="P209" s="1">
        <v>327.0</v>
      </c>
      <c r="Q209" s="1">
        <v>332.0</v>
      </c>
      <c r="R209" s="1">
        <v>444.0</v>
      </c>
      <c r="S209" s="1">
        <v>483.0</v>
      </c>
      <c r="T209" s="1">
        <v>576.0</v>
      </c>
      <c r="U209" s="1">
        <v>449.0</v>
      </c>
      <c r="V209" s="1">
        <v>592.0</v>
      </c>
      <c r="W209" s="6">
        <f t="shared" si="5"/>
        <v>0</v>
      </c>
    </row>
    <row r="210">
      <c r="A210" s="1" t="s">
        <v>232</v>
      </c>
      <c r="B210" s="1">
        <v>309.0</v>
      </c>
      <c r="C210" s="1">
        <v>295.0</v>
      </c>
      <c r="D210" s="1">
        <v>353.0</v>
      </c>
      <c r="E210" s="1">
        <v>408.0</v>
      </c>
      <c r="F210" s="1">
        <v>512.0</v>
      </c>
      <c r="G210" s="1">
        <v>399.0</v>
      </c>
      <c r="H210" s="1">
        <v>473.0</v>
      </c>
      <c r="I210" s="1">
        <v>401.0</v>
      </c>
      <c r="J210" s="1">
        <v>322.0</v>
      </c>
      <c r="K210" s="1">
        <v>270.0</v>
      </c>
      <c r="L210" s="1">
        <v>143.0</v>
      </c>
      <c r="M210" s="1"/>
      <c r="N210" s="1">
        <v>122.0</v>
      </c>
      <c r="O210" s="1">
        <v>76.0</v>
      </c>
      <c r="P210" s="1">
        <v>305.0</v>
      </c>
      <c r="Q210" s="1">
        <v>414.0</v>
      </c>
      <c r="R210" s="1">
        <v>329.0</v>
      </c>
      <c r="S210" s="1">
        <v>409.0</v>
      </c>
      <c r="T210" s="1">
        <v>514.0</v>
      </c>
      <c r="U210" s="1">
        <v>430.0</v>
      </c>
      <c r="V210" s="1">
        <v>439.0</v>
      </c>
      <c r="W210" s="6">
        <f t="shared" si="5"/>
        <v>0</v>
      </c>
    </row>
    <row r="211">
      <c r="A211" s="1" t="s">
        <v>233</v>
      </c>
      <c r="B211" s="1">
        <v>305.0</v>
      </c>
      <c r="C211" s="1">
        <v>255.0</v>
      </c>
      <c r="D211" s="1">
        <v>214.0</v>
      </c>
      <c r="E211" s="1">
        <v>121.0</v>
      </c>
      <c r="F211" s="1">
        <v>184.0</v>
      </c>
      <c r="G211" s="1">
        <v>192.0</v>
      </c>
      <c r="H211" s="1">
        <v>162.0</v>
      </c>
      <c r="I211" s="1">
        <v>199.0</v>
      </c>
      <c r="J211" s="1">
        <v>180.0</v>
      </c>
      <c r="K211" s="1">
        <v>112.0</v>
      </c>
      <c r="L211" s="1">
        <v>78.0</v>
      </c>
      <c r="M211" s="1"/>
      <c r="N211" s="1">
        <v>94.0</v>
      </c>
      <c r="O211" s="1">
        <v>105.0</v>
      </c>
      <c r="P211" s="1">
        <v>166.0</v>
      </c>
      <c r="Q211" s="1">
        <v>235.0</v>
      </c>
      <c r="R211" s="1">
        <v>241.0</v>
      </c>
      <c r="S211" s="1">
        <v>272.0</v>
      </c>
      <c r="T211" s="1">
        <v>284.0</v>
      </c>
      <c r="U211" s="1">
        <v>252.0</v>
      </c>
      <c r="V211" s="1">
        <v>257.0</v>
      </c>
      <c r="W211" s="6">
        <f t="shared" si="5"/>
        <v>0</v>
      </c>
    </row>
    <row r="212">
      <c r="A212" s="1" t="s">
        <v>234</v>
      </c>
      <c r="B212" s="1">
        <v>304.0</v>
      </c>
      <c r="C212" s="1">
        <v>239.0</v>
      </c>
      <c r="D212" s="1">
        <v>454.0</v>
      </c>
      <c r="E212" s="1">
        <v>664.0</v>
      </c>
      <c r="F212" s="1">
        <v>705.0</v>
      </c>
      <c r="G212" s="1">
        <v>754.0</v>
      </c>
      <c r="H212" s="1">
        <v>763.0</v>
      </c>
      <c r="I212" s="1">
        <v>628.0</v>
      </c>
      <c r="J212" s="1">
        <v>430.0</v>
      </c>
      <c r="K212" s="1">
        <v>363.0</v>
      </c>
      <c r="L212" s="1">
        <v>172.0</v>
      </c>
      <c r="M212" s="1"/>
      <c r="N212" s="1">
        <v>168.0</v>
      </c>
      <c r="O212" s="1">
        <v>144.0</v>
      </c>
      <c r="P212" s="1">
        <v>343.0</v>
      </c>
      <c r="Q212" s="1">
        <v>422.0</v>
      </c>
      <c r="R212" s="1">
        <v>479.0</v>
      </c>
      <c r="S212" s="1">
        <v>572.0</v>
      </c>
      <c r="T212" s="1">
        <v>586.0</v>
      </c>
      <c r="U212" s="1">
        <v>553.0</v>
      </c>
      <c r="V212" s="1">
        <v>587.0</v>
      </c>
      <c r="W212" s="6">
        <f t="shared" si="5"/>
        <v>0</v>
      </c>
    </row>
    <row r="213">
      <c r="A213" s="1" t="s">
        <v>235</v>
      </c>
      <c r="B213" s="1">
        <v>302.0</v>
      </c>
      <c r="C213" s="1">
        <v>214.0</v>
      </c>
      <c r="D213" s="1">
        <v>187.0</v>
      </c>
      <c r="E213" s="1">
        <v>102.0</v>
      </c>
      <c r="F213" s="1">
        <v>115.0</v>
      </c>
      <c r="G213" s="1">
        <v>150.0</v>
      </c>
      <c r="H213" s="1">
        <v>148.0</v>
      </c>
      <c r="I213" s="1">
        <v>146.0</v>
      </c>
      <c r="J213" s="1">
        <v>118.0</v>
      </c>
      <c r="K213" s="1">
        <v>79.0</v>
      </c>
      <c r="L213" s="1">
        <v>56.0</v>
      </c>
      <c r="M213" s="1"/>
      <c r="N213" s="1">
        <v>69.0</v>
      </c>
      <c r="O213" s="1">
        <v>40.0</v>
      </c>
      <c r="P213" s="1">
        <v>95.0</v>
      </c>
      <c r="Q213" s="1">
        <v>93.0</v>
      </c>
      <c r="R213" s="1">
        <v>172.0</v>
      </c>
      <c r="S213" s="1">
        <v>253.0</v>
      </c>
      <c r="T213" s="1">
        <v>272.0</v>
      </c>
      <c r="U213" s="1">
        <v>272.0</v>
      </c>
      <c r="V213" s="1">
        <v>199.0</v>
      </c>
      <c r="W213" s="6">
        <f t="shared" si="5"/>
        <v>0</v>
      </c>
    </row>
    <row r="214">
      <c r="A214" s="1" t="s">
        <v>236</v>
      </c>
      <c r="B214" s="1">
        <v>297.0</v>
      </c>
      <c r="C214" s="1">
        <v>231.0</v>
      </c>
      <c r="D214" s="1">
        <v>273.0</v>
      </c>
      <c r="E214" s="1">
        <v>229.0</v>
      </c>
      <c r="F214" s="1">
        <v>477.0</v>
      </c>
      <c r="G214" s="1">
        <v>333.0</v>
      </c>
      <c r="H214" s="1">
        <v>382.0</v>
      </c>
      <c r="I214" s="1">
        <v>340.0</v>
      </c>
      <c r="J214" s="1">
        <v>261.0</v>
      </c>
      <c r="K214" s="1">
        <v>199.0</v>
      </c>
      <c r="L214" s="1">
        <v>94.0</v>
      </c>
      <c r="M214" s="1"/>
      <c r="N214" s="1">
        <v>66.0</v>
      </c>
      <c r="O214" s="1">
        <v>47.0</v>
      </c>
      <c r="P214" s="1">
        <v>270.0</v>
      </c>
      <c r="Q214" s="1">
        <v>354.0</v>
      </c>
      <c r="R214" s="1">
        <v>285.0</v>
      </c>
      <c r="S214" s="1">
        <v>315.0</v>
      </c>
      <c r="T214" s="1">
        <v>503.0</v>
      </c>
      <c r="U214" s="1">
        <v>332.0</v>
      </c>
      <c r="V214" s="1">
        <v>403.0</v>
      </c>
      <c r="W214" s="6">
        <f t="shared" si="5"/>
        <v>0</v>
      </c>
    </row>
    <row r="215">
      <c r="A215" s="1" t="s">
        <v>237</v>
      </c>
      <c r="B215" s="1">
        <v>292.0</v>
      </c>
      <c r="C215" s="1">
        <v>216.0</v>
      </c>
      <c r="D215" s="1">
        <v>238.0</v>
      </c>
      <c r="E215" s="1">
        <v>285.0</v>
      </c>
      <c r="F215" s="1">
        <v>368.0</v>
      </c>
      <c r="G215" s="1">
        <v>379.0</v>
      </c>
      <c r="H215" s="1">
        <v>343.0</v>
      </c>
      <c r="I215" s="1">
        <v>327.0</v>
      </c>
      <c r="J215" s="1">
        <v>288.0</v>
      </c>
      <c r="K215" s="1">
        <v>192.0</v>
      </c>
      <c r="L215" s="1">
        <v>94.0</v>
      </c>
      <c r="M215" s="1"/>
      <c r="N215" s="1">
        <v>77.0</v>
      </c>
      <c r="O215" s="1">
        <v>44.0</v>
      </c>
      <c r="P215" s="1">
        <v>179.0</v>
      </c>
      <c r="Q215" s="1">
        <v>193.0</v>
      </c>
      <c r="R215" s="1">
        <v>243.0</v>
      </c>
      <c r="S215" s="1">
        <v>325.0</v>
      </c>
      <c r="T215" s="1">
        <v>417.0</v>
      </c>
      <c r="U215" s="1">
        <v>315.0</v>
      </c>
      <c r="V215" s="1">
        <v>309.0</v>
      </c>
      <c r="W215" s="6">
        <f t="shared" si="5"/>
        <v>0</v>
      </c>
    </row>
    <row r="216">
      <c r="A216" s="1" t="s">
        <v>238</v>
      </c>
      <c r="B216" s="1">
        <v>291.0</v>
      </c>
      <c r="C216" s="1">
        <v>252.0</v>
      </c>
      <c r="D216" s="1">
        <v>272.0</v>
      </c>
      <c r="E216" s="1">
        <v>302.0</v>
      </c>
      <c r="F216" s="1">
        <v>349.0</v>
      </c>
      <c r="G216" s="1">
        <v>440.0</v>
      </c>
      <c r="H216" s="1">
        <v>447.0</v>
      </c>
      <c r="I216" s="1">
        <v>425.0</v>
      </c>
      <c r="J216" s="1">
        <v>390.0</v>
      </c>
      <c r="K216" s="1">
        <v>289.0</v>
      </c>
      <c r="L216" s="1">
        <v>158.0</v>
      </c>
      <c r="M216" s="1"/>
      <c r="N216" s="1">
        <v>178.0</v>
      </c>
      <c r="O216" s="1">
        <v>135.0</v>
      </c>
      <c r="P216" s="1">
        <v>202.0</v>
      </c>
      <c r="Q216" s="1">
        <v>225.0</v>
      </c>
      <c r="R216" s="1">
        <v>283.0</v>
      </c>
      <c r="S216" s="1">
        <v>303.0</v>
      </c>
      <c r="T216" s="1">
        <v>424.0</v>
      </c>
      <c r="U216" s="1">
        <v>329.0</v>
      </c>
      <c r="V216" s="1">
        <v>312.0</v>
      </c>
      <c r="W216" s="6">
        <f t="shared" si="5"/>
        <v>0</v>
      </c>
    </row>
    <row r="217">
      <c r="A217" s="1" t="s">
        <v>239</v>
      </c>
      <c r="B217" s="1">
        <v>287.0</v>
      </c>
      <c r="C217" s="1">
        <v>287.0</v>
      </c>
      <c r="D217" s="1">
        <v>259.0</v>
      </c>
      <c r="E217" s="1">
        <v>150.0</v>
      </c>
      <c r="F217" s="1">
        <v>308.0</v>
      </c>
      <c r="G217" s="1">
        <v>273.0</v>
      </c>
      <c r="H217" s="1">
        <v>321.0</v>
      </c>
      <c r="I217" s="1">
        <v>359.0</v>
      </c>
      <c r="J217" s="1">
        <v>323.0</v>
      </c>
      <c r="K217" s="1">
        <v>216.0</v>
      </c>
      <c r="L217" s="1">
        <v>124.0</v>
      </c>
      <c r="M217" s="1"/>
      <c r="N217" s="1">
        <v>123.0</v>
      </c>
      <c r="O217" s="1">
        <v>72.0</v>
      </c>
      <c r="P217" s="1">
        <v>133.0</v>
      </c>
      <c r="Q217" s="1">
        <v>169.0</v>
      </c>
      <c r="R217" s="1">
        <v>342.0</v>
      </c>
      <c r="S217" s="1">
        <v>327.0</v>
      </c>
      <c r="T217" s="1">
        <v>297.0</v>
      </c>
      <c r="U217" s="1">
        <v>214.0</v>
      </c>
      <c r="V217" s="1">
        <v>361.0</v>
      </c>
      <c r="W217" s="6">
        <f t="shared" si="5"/>
        <v>0</v>
      </c>
    </row>
    <row r="218">
      <c r="A218" s="1" t="s">
        <v>240</v>
      </c>
      <c r="B218" s="1">
        <v>285.0</v>
      </c>
      <c r="C218" s="1">
        <v>275.0</v>
      </c>
      <c r="D218" s="1">
        <v>322.0</v>
      </c>
      <c r="E218" s="1">
        <v>410.0</v>
      </c>
      <c r="F218" s="1">
        <v>559.0</v>
      </c>
      <c r="G218" s="1">
        <v>566.0</v>
      </c>
      <c r="H218" s="1">
        <v>581.0</v>
      </c>
      <c r="I218" s="1">
        <v>526.0</v>
      </c>
      <c r="J218" s="1">
        <v>418.0</v>
      </c>
      <c r="K218" s="1">
        <v>354.0</v>
      </c>
      <c r="L218" s="1">
        <v>236.0</v>
      </c>
      <c r="M218" s="1"/>
      <c r="N218" s="1">
        <v>212.0</v>
      </c>
      <c r="O218" s="1">
        <v>186.0</v>
      </c>
      <c r="P218" s="1">
        <v>334.0</v>
      </c>
      <c r="Q218" s="1">
        <v>389.0</v>
      </c>
      <c r="R218" s="1">
        <v>436.0</v>
      </c>
      <c r="S218" s="1">
        <v>450.0</v>
      </c>
      <c r="T218" s="1">
        <v>504.0</v>
      </c>
      <c r="U218" s="1">
        <v>537.0</v>
      </c>
      <c r="V218" s="1">
        <v>564.0</v>
      </c>
      <c r="W218" s="6">
        <f t="shared" si="5"/>
        <v>0</v>
      </c>
    </row>
    <row r="219">
      <c r="A219" s="1" t="s">
        <v>241</v>
      </c>
      <c r="B219" s="1">
        <v>282.0</v>
      </c>
      <c r="C219" s="1">
        <v>202.0</v>
      </c>
      <c r="D219" s="1">
        <v>166.0</v>
      </c>
      <c r="E219" s="1">
        <v>114.0</v>
      </c>
      <c r="F219" s="1">
        <v>174.0</v>
      </c>
      <c r="G219" s="1">
        <v>153.0</v>
      </c>
      <c r="H219" s="1">
        <v>163.0</v>
      </c>
      <c r="I219" s="1">
        <v>124.0</v>
      </c>
      <c r="J219" s="1">
        <v>139.0</v>
      </c>
      <c r="K219" s="1">
        <v>141.0</v>
      </c>
      <c r="L219" s="1">
        <v>64.0</v>
      </c>
      <c r="M219" s="1"/>
      <c r="N219" s="1">
        <v>55.0</v>
      </c>
      <c r="O219" s="1">
        <v>33.0</v>
      </c>
      <c r="P219" s="1">
        <v>111.0</v>
      </c>
      <c r="Q219" s="1">
        <v>191.0</v>
      </c>
      <c r="R219" s="1">
        <v>142.0</v>
      </c>
      <c r="S219" s="1">
        <v>168.0</v>
      </c>
      <c r="T219" s="1">
        <v>205.0</v>
      </c>
      <c r="U219" s="1">
        <v>166.0</v>
      </c>
      <c r="V219" s="1">
        <v>187.0</v>
      </c>
      <c r="W219" s="6">
        <f t="shared" si="5"/>
        <v>0</v>
      </c>
    </row>
    <row r="220">
      <c r="A220" s="1" t="s">
        <v>748</v>
      </c>
      <c r="B220" s="1">
        <v>280.0</v>
      </c>
      <c r="C220" s="1">
        <v>236.0</v>
      </c>
      <c r="D220" s="1">
        <v>168.0</v>
      </c>
      <c r="E220" s="1">
        <v>61.0</v>
      </c>
      <c r="F220" s="1">
        <v>103.0</v>
      </c>
      <c r="G220" s="1">
        <v>162.0</v>
      </c>
      <c r="H220" s="1">
        <v>123.0</v>
      </c>
      <c r="I220" s="1">
        <v>124.0</v>
      </c>
      <c r="J220" s="1">
        <v>115.0</v>
      </c>
      <c r="K220" s="1">
        <v>88.0</v>
      </c>
      <c r="L220" s="1">
        <v>33.0</v>
      </c>
      <c r="M220" s="1"/>
      <c r="N220" s="1">
        <v>73.0</v>
      </c>
      <c r="O220" s="1">
        <v>68.0</v>
      </c>
      <c r="P220" s="1">
        <v>88.0</v>
      </c>
      <c r="Q220" s="1">
        <v>78.0</v>
      </c>
      <c r="R220" s="1">
        <v>104.0</v>
      </c>
      <c r="S220" s="1">
        <v>165.0</v>
      </c>
      <c r="T220" s="1">
        <v>117.0</v>
      </c>
      <c r="U220" s="1">
        <v>0.0</v>
      </c>
      <c r="V220" s="1">
        <v>0.0</v>
      </c>
      <c r="W220" s="6">
        <f t="shared" si="5"/>
        <v>0</v>
      </c>
    </row>
    <row r="221">
      <c r="A221" s="1" t="s">
        <v>749</v>
      </c>
      <c r="B221" s="1">
        <v>278.0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6">
        <f t="shared" si="5"/>
        <v>0</v>
      </c>
    </row>
    <row r="222">
      <c r="A222" s="1" t="s">
        <v>242</v>
      </c>
      <c r="B222" s="1">
        <v>274.0</v>
      </c>
      <c r="C222" s="1">
        <v>212.0</v>
      </c>
      <c r="D222" s="1">
        <v>234.0</v>
      </c>
      <c r="E222" s="1">
        <v>247.0</v>
      </c>
      <c r="F222" s="1">
        <v>363.0</v>
      </c>
      <c r="G222" s="1">
        <v>412.0</v>
      </c>
      <c r="H222" s="1">
        <v>483.0</v>
      </c>
      <c r="I222" s="1">
        <v>458.0</v>
      </c>
      <c r="J222" s="1">
        <v>547.0</v>
      </c>
      <c r="K222" s="1">
        <v>336.0</v>
      </c>
      <c r="L222" s="1">
        <v>183.0</v>
      </c>
      <c r="M222" s="1"/>
      <c r="N222" s="1">
        <v>170.0</v>
      </c>
      <c r="O222" s="1">
        <v>125.0</v>
      </c>
      <c r="P222" s="1">
        <v>389.0</v>
      </c>
      <c r="Q222" s="1">
        <v>470.0</v>
      </c>
      <c r="R222" s="1">
        <v>499.0</v>
      </c>
      <c r="S222" s="1">
        <v>652.0</v>
      </c>
      <c r="T222" s="1">
        <v>651.0</v>
      </c>
      <c r="U222" s="1">
        <v>525.0</v>
      </c>
      <c r="V222" s="1">
        <v>607.0</v>
      </c>
      <c r="W222" s="6">
        <f t="shared" si="5"/>
        <v>0</v>
      </c>
    </row>
    <row r="223">
      <c r="A223" s="1" t="s">
        <v>243</v>
      </c>
      <c r="B223" s="1">
        <v>270.0</v>
      </c>
      <c r="C223" s="1">
        <v>284.0</v>
      </c>
      <c r="D223" s="1">
        <v>272.0</v>
      </c>
      <c r="E223" s="1">
        <v>224.0</v>
      </c>
      <c r="F223" s="1">
        <v>330.0</v>
      </c>
      <c r="G223" s="1">
        <v>383.0</v>
      </c>
      <c r="H223" s="1">
        <v>429.0</v>
      </c>
      <c r="I223" s="1">
        <v>445.0</v>
      </c>
      <c r="J223" s="1">
        <v>408.0</v>
      </c>
      <c r="K223" s="1">
        <v>285.0</v>
      </c>
      <c r="L223" s="1">
        <v>158.0</v>
      </c>
      <c r="M223" s="1"/>
      <c r="N223" s="1">
        <v>178.0</v>
      </c>
      <c r="O223" s="1">
        <v>163.0</v>
      </c>
      <c r="P223" s="1">
        <v>289.0</v>
      </c>
      <c r="Q223" s="1">
        <v>342.0</v>
      </c>
      <c r="R223" s="1">
        <v>442.0</v>
      </c>
      <c r="S223" s="1">
        <v>403.0</v>
      </c>
      <c r="T223" s="1">
        <v>432.0</v>
      </c>
      <c r="U223" s="1">
        <v>353.0</v>
      </c>
      <c r="V223" s="1">
        <v>413.0</v>
      </c>
      <c r="W223" s="6">
        <f t="shared" si="5"/>
        <v>0</v>
      </c>
    </row>
    <row r="224">
      <c r="A224" s="1" t="s">
        <v>244</v>
      </c>
      <c r="B224" s="1">
        <v>265.0</v>
      </c>
      <c r="C224" s="1">
        <v>243.0</v>
      </c>
      <c r="D224" s="1">
        <v>212.0</v>
      </c>
      <c r="E224" s="1">
        <v>429.0</v>
      </c>
      <c r="F224" s="1">
        <v>544.0</v>
      </c>
      <c r="G224" s="1">
        <v>627.0</v>
      </c>
      <c r="H224" s="1">
        <v>562.0</v>
      </c>
      <c r="I224" s="1">
        <v>417.0</v>
      </c>
      <c r="J224" s="1">
        <v>404.0</v>
      </c>
      <c r="K224" s="1">
        <v>252.0</v>
      </c>
      <c r="L224" s="1">
        <v>172.0</v>
      </c>
      <c r="M224" s="1"/>
      <c r="N224" s="1">
        <v>136.0</v>
      </c>
      <c r="O224" s="1">
        <v>100.0</v>
      </c>
      <c r="P224" s="1">
        <v>251.0</v>
      </c>
      <c r="Q224" s="1">
        <v>259.0</v>
      </c>
      <c r="R224" s="1">
        <v>369.0</v>
      </c>
      <c r="S224" s="1">
        <v>493.0</v>
      </c>
      <c r="T224" s="1">
        <v>584.0</v>
      </c>
      <c r="U224" s="1">
        <v>456.0</v>
      </c>
      <c r="V224" s="1">
        <v>314.0</v>
      </c>
      <c r="W224" s="6">
        <f t="shared" si="5"/>
        <v>0</v>
      </c>
    </row>
    <row r="225">
      <c r="A225" s="1" t="s">
        <v>750</v>
      </c>
      <c r="B225" s="1">
        <v>264.0</v>
      </c>
      <c r="C225" s="1">
        <v>242.0</v>
      </c>
      <c r="D225" s="1">
        <v>163.0</v>
      </c>
      <c r="E225" s="1">
        <v>84.0</v>
      </c>
      <c r="F225" s="1">
        <v>110.0</v>
      </c>
      <c r="G225" s="1">
        <v>119.0</v>
      </c>
      <c r="H225" s="1">
        <v>125.0</v>
      </c>
      <c r="I225" s="1">
        <v>114.0</v>
      </c>
      <c r="J225" s="1">
        <v>87.0</v>
      </c>
      <c r="K225" s="1">
        <v>66.0</v>
      </c>
      <c r="L225" s="1">
        <v>61.0</v>
      </c>
      <c r="M225" s="1"/>
      <c r="N225" s="1">
        <v>33.0</v>
      </c>
      <c r="O225" s="1">
        <v>37.0</v>
      </c>
      <c r="P225" s="1">
        <v>84.0</v>
      </c>
      <c r="Q225" s="1">
        <v>53.0</v>
      </c>
      <c r="R225" s="1">
        <v>66.0</v>
      </c>
      <c r="S225" s="1">
        <v>53.0</v>
      </c>
      <c r="T225" s="1">
        <v>58.0</v>
      </c>
      <c r="W225" s="6">
        <f t="shared" si="5"/>
        <v>2</v>
      </c>
    </row>
    <row r="226">
      <c r="A226" s="1" t="s">
        <v>245</v>
      </c>
      <c r="B226" s="1">
        <v>260.0</v>
      </c>
      <c r="C226" s="1">
        <v>261.0</v>
      </c>
      <c r="D226" s="1">
        <v>205.0</v>
      </c>
      <c r="E226" s="1">
        <v>145.0</v>
      </c>
      <c r="F226" s="1">
        <v>166.0</v>
      </c>
      <c r="G226" s="1">
        <v>190.0</v>
      </c>
      <c r="H226" s="1">
        <v>143.0</v>
      </c>
      <c r="I226" s="1">
        <v>122.0</v>
      </c>
      <c r="J226" s="1">
        <v>152.0</v>
      </c>
      <c r="K226" s="1">
        <v>111.0</v>
      </c>
      <c r="L226" s="1">
        <v>67.0</v>
      </c>
      <c r="M226" s="1"/>
      <c r="N226" s="1">
        <v>51.0</v>
      </c>
      <c r="O226" s="1">
        <v>33.0</v>
      </c>
      <c r="P226" s="1">
        <v>62.0</v>
      </c>
      <c r="Q226" s="1">
        <v>78.0</v>
      </c>
      <c r="R226" s="1">
        <v>156.0</v>
      </c>
      <c r="S226" s="1">
        <v>174.0</v>
      </c>
      <c r="T226" s="1">
        <v>143.0</v>
      </c>
      <c r="U226" s="1">
        <v>248.0</v>
      </c>
      <c r="V226" s="1">
        <v>273.0</v>
      </c>
      <c r="W226" s="6">
        <f t="shared" si="5"/>
        <v>0</v>
      </c>
    </row>
    <row r="227">
      <c r="A227" s="1" t="s">
        <v>246</v>
      </c>
      <c r="B227" s="1">
        <v>259.0</v>
      </c>
      <c r="C227" s="1">
        <v>310.0</v>
      </c>
      <c r="D227" s="1">
        <v>369.0</v>
      </c>
      <c r="E227" s="1">
        <v>334.0</v>
      </c>
      <c r="F227" s="1">
        <v>474.0</v>
      </c>
      <c r="G227" s="1">
        <v>506.0</v>
      </c>
      <c r="H227" s="1">
        <v>544.0</v>
      </c>
      <c r="I227" s="1">
        <v>452.0</v>
      </c>
      <c r="J227" s="1">
        <v>446.0</v>
      </c>
      <c r="K227" s="1">
        <v>304.0</v>
      </c>
      <c r="L227" s="1">
        <v>135.0</v>
      </c>
      <c r="M227" s="1"/>
      <c r="N227" s="1">
        <v>126.0</v>
      </c>
      <c r="O227" s="1">
        <v>115.0</v>
      </c>
      <c r="P227" s="1">
        <v>301.0</v>
      </c>
      <c r="Q227" s="1">
        <v>426.0</v>
      </c>
      <c r="R227" s="1">
        <v>486.0</v>
      </c>
      <c r="S227" s="1">
        <v>423.0</v>
      </c>
      <c r="T227" s="1">
        <v>391.0</v>
      </c>
      <c r="U227" s="1">
        <v>267.0</v>
      </c>
      <c r="V227" s="1">
        <v>380.0</v>
      </c>
      <c r="W227" s="6">
        <f t="shared" si="5"/>
        <v>0</v>
      </c>
    </row>
    <row r="228">
      <c r="A228" s="1" t="s">
        <v>247</v>
      </c>
      <c r="B228" s="1">
        <v>259.0</v>
      </c>
      <c r="C228" s="1">
        <v>241.0</v>
      </c>
      <c r="D228" s="1">
        <v>250.0</v>
      </c>
      <c r="E228" s="1">
        <v>230.0</v>
      </c>
      <c r="F228" s="1">
        <v>295.0</v>
      </c>
      <c r="G228" s="1">
        <v>328.0</v>
      </c>
      <c r="H228" s="1">
        <v>351.0</v>
      </c>
      <c r="I228" s="1">
        <v>313.0</v>
      </c>
      <c r="J228" s="1">
        <v>300.0</v>
      </c>
      <c r="K228" s="1">
        <v>209.0</v>
      </c>
      <c r="L228" s="1">
        <v>139.0</v>
      </c>
      <c r="M228" s="1"/>
      <c r="N228" s="1">
        <v>115.0</v>
      </c>
      <c r="O228" s="1">
        <v>75.0</v>
      </c>
      <c r="P228" s="1">
        <v>147.0</v>
      </c>
      <c r="Q228" s="1">
        <v>228.0</v>
      </c>
      <c r="R228" s="1">
        <v>295.0</v>
      </c>
      <c r="S228" s="1">
        <v>337.0</v>
      </c>
      <c r="T228" s="1">
        <v>405.0</v>
      </c>
      <c r="U228" s="1">
        <v>398.0</v>
      </c>
      <c r="V228" s="1">
        <v>392.0</v>
      </c>
      <c r="W228" s="6">
        <f t="shared" si="5"/>
        <v>0</v>
      </c>
    </row>
    <row r="229">
      <c r="A229" s="1" t="s">
        <v>751</v>
      </c>
      <c r="B229" s="1">
        <v>258.0</v>
      </c>
      <c r="C229" s="1">
        <v>226.0</v>
      </c>
      <c r="D229" s="1">
        <v>282.0</v>
      </c>
      <c r="E229" s="1">
        <v>246.0</v>
      </c>
      <c r="F229" s="1">
        <v>277.0</v>
      </c>
      <c r="G229" s="1">
        <v>273.0</v>
      </c>
      <c r="H229" s="1">
        <v>302.0</v>
      </c>
      <c r="I229" s="1">
        <v>278.0</v>
      </c>
      <c r="J229" s="1">
        <v>252.0</v>
      </c>
      <c r="K229" s="1">
        <v>212.0</v>
      </c>
      <c r="L229" s="1">
        <v>124.0</v>
      </c>
      <c r="M229" s="1"/>
      <c r="N229" s="1">
        <v>126.0</v>
      </c>
      <c r="O229" s="1">
        <v>78.0</v>
      </c>
      <c r="P229" s="1">
        <v>202.0</v>
      </c>
      <c r="Q229" s="1">
        <v>234.0</v>
      </c>
      <c r="R229" s="1">
        <v>282.0</v>
      </c>
      <c r="S229" s="1">
        <v>299.0</v>
      </c>
      <c r="T229" s="1">
        <v>236.0</v>
      </c>
      <c r="W229" s="6">
        <f t="shared" si="5"/>
        <v>2</v>
      </c>
    </row>
    <row r="230">
      <c r="A230" s="1" t="s">
        <v>248</v>
      </c>
      <c r="B230" s="1">
        <v>257.0</v>
      </c>
      <c r="C230" s="1">
        <v>231.0</v>
      </c>
      <c r="D230" s="1">
        <v>213.0</v>
      </c>
      <c r="E230" s="1">
        <v>176.0</v>
      </c>
      <c r="F230" s="1">
        <v>265.0</v>
      </c>
      <c r="G230" s="1">
        <v>238.0</v>
      </c>
      <c r="H230" s="1">
        <v>277.0</v>
      </c>
      <c r="I230" s="1">
        <v>294.0</v>
      </c>
      <c r="J230" s="1">
        <v>262.0</v>
      </c>
      <c r="K230" s="1">
        <v>130.0</v>
      </c>
      <c r="L230" s="1">
        <v>77.0</v>
      </c>
      <c r="M230" s="1"/>
      <c r="N230" s="1">
        <v>75.0</v>
      </c>
      <c r="O230" s="1">
        <v>52.0</v>
      </c>
      <c r="P230" s="1">
        <v>100.0</v>
      </c>
      <c r="Q230" s="1">
        <v>140.0</v>
      </c>
      <c r="R230" s="1">
        <v>317.0</v>
      </c>
      <c r="S230" s="1">
        <v>288.0</v>
      </c>
      <c r="T230" s="1">
        <v>323.0</v>
      </c>
      <c r="U230" s="1">
        <v>258.0</v>
      </c>
      <c r="V230" s="1">
        <v>274.0</v>
      </c>
      <c r="W230" s="6">
        <f t="shared" si="5"/>
        <v>0</v>
      </c>
    </row>
    <row r="231">
      <c r="A231" s="1" t="s">
        <v>249</v>
      </c>
      <c r="B231" s="1">
        <v>257.0</v>
      </c>
      <c r="C231" s="1">
        <v>262.0</v>
      </c>
      <c r="D231" s="1">
        <v>269.0</v>
      </c>
      <c r="E231" s="1">
        <v>346.0</v>
      </c>
      <c r="F231" s="1">
        <v>380.0</v>
      </c>
      <c r="G231" s="1">
        <v>468.0</v>
      </c>
      <c r="H231" s="1">
        <v>407.0</v>
      </c>
      <c r="I231" s="1">
        <v>439.0</v>
      </c>
      <c r="J231" s="1">
        <v>480.0</v>
      </c>
      <c r="K231" s="1">
        <v>385.0</v>
      </c>
      <c r="L231" s="1">
        <v>272.0</v>
      </c>
      <c r="M231" s="1"/>
      <c r="N231" s="1">
        <v>264.0</v>
      </c>
      <c r="O231" s="1">
        <v>197.0</v>
      </c>
      <c r="P231" s="1">
        <v>336.0</v>
      </c>
      <c r="Q231" s="1">
        <v>372.0</v>
      </c>
      <c r="R231" s="1">
        <v>407.0</v>
      </c>
      <c r="S231" s="1">
        <v>386.0</v>
      </c>
      <c r="T231" s="1">
        <v>462.0</v>
      </c>
      <c r="U231" s="1">
        <v>415.0</v>
      </c>
      <c r="V231" s="1">
        <v>420.0</v>
      </c>
      <c r="W231" s="6">
        <f t="shared" si="5"/>
        <v>0</v>
      </c>
    </row>
    <row r="232">
      <c r="A232" s="1" t="s">
        <v>250</v>
      </c>
      <c r="B232" s="1">
        <v>256.0</v>
      </c>
      <c r="C232" s="1">
        <v>207.0</v>
      </c>
      <c r="D232" s="1">
        <v>186.0</v>
      </c>
      <c r="E232" s="1">
        <v>193.0</v>
      </c>
      <c r="F232" s="1">
        <v>182.0</v>
      </c>
      <c r="G232" s="1">
        <v>212.0</v>
      </c>
      <c r="H232" s="1">
        <v>192.0</v>
      </c>
      <c r="I232" s="1">
        <v>171.0</v>
      </c>
      <c r="J232" s="1">
        <v>177.0</v>
      </c>
      <c r="K232" s="1">
        <v>162.0</v>
      </c>
      <c r="L232" s="1">
        <v>107.0</v>
      </c>
      <c r="M232" s="1"/>
      <c r="N232" s="1">
        <v>112.0</v>
      </c>
      <c r="O232" s="1">
        <v>77.0</v>
      </c>
      <c r="P232" s="1">
        <v>221.0</v>
      </c>
      <c r="Q232" s="1">
        <v>260.0</v>
      </c>
      <c r="R232" s="1">
        <v>284.0</v>
      </c>
      <c r="S232" s="1">
        <v>284.0</v>
      </c>
      <c r="T232" s="1">
        <v>220.0</v>
      </c>
      <c r="U232" s="1">
        <v>152.0</v>
      </c>
      <c r="V232" s="1">
        <v>208.0</v>
      </c>
      <c r="W232" s="6">
        <f t="shared" si="5"/>
        <v>0</v>
      </c>
    </row>
    <row r="233">
      <c r="A233" s="1" t="s">
        <v>251</v>
      </c>
      <c r="B233" s="1">
        <v>252.0</v>
      </c>
      <c r="C233" s="1">
        <v>209.0</v>
      </c>
      <c r="D233" s="1">
        <v>152.0</v>
      </c>
      <c r="E233" s="1">
        <v>139.0</v>
      </c>
      <c r="F233" s="1">
        <v>215.0</v>
      </c>
      <c r="G233" s="1">
        <v>282.0</v>
      </c>
      <c r="H233" s="1">
        <v>232.0</v>
      </c>
      <c r="I233" s="1">
        <v>235.0</v>
      </c>
      <c r="J233" s="1">
        <v>261.0</v>
      </c>
      <c r="K233" s="1">
        <v>161.0</v>
      </c>
      <c r="L233" s="1">
        <v>107.0</v>
      </c>
      <c r="M233" s="1"/>
      <c r="N233" s="1">
        <v>78.0</v>
      </c>
      <c r="O233" s="1">
        <v>73.0</v>
      </c>
      <c r="P233" s="1">
        <v>136.0</v>
      </c>
      <c r="Q233" s="1">
        <v>169.0</v>
      </c>
      <c r="R233" s="1">
        <v>245.0</v>
      </c>
      <c r="S233" s="1">
        <v>269.0</v>
      </c>
      <c r="T233" s="1">
        <v>208.0</v>
      </c>
      <c r="U233" s="1">
        <v>268.0</v>
      </c>
      <c r="V233" s="1">
        <v>244.0</v>
      </c>
      <c r="W233" s="6">
        <f t="shared" si="5"/>
        <v>0</v>
      </c>
    </row>
    <row r="234">
      <c r="A234" s="1" t="s">
        <v>752</v>
      </c>
      <c r="B234" s="1">
        <v>249.0</v>
      </c>
      <c r="C234" s="1">
        <v>227.0</v>
      </c>
      <c r="D234" s="1">
        <v>219.0</v>
      </c>
      <c r="E234" s="1">
        <v>244.0</v>
      </c>
      <c r="F234" s="1">
        <v>313.0</v>
      </c>
      <c r="G234" s="1">
        <v>298.0</v>
      </c>
      <c r="H234" s="1">
        <v>286.0</v>
      </c>
      <c r="I234" s="1">
        <v>267.0</v>
      </c>
      <c r="J234" s="1">
        <v>230.0</v>
      </c>
      <c r="K234" s="1">
        <v>161.0</v>
      </c>
      <c r="L234" s="1">
        <v>98.0</v>
      </c>
      <c r="M234" s="1"/>
      <c r="N234" s="1">
        <v>91.0</v>
      </c>
      <c r="O234" s="1">
        <v>68.0</v>
      </c>
      <c r="P234" s="1">
        <v>152.0</v>
      </c>
      <c r="Q234" s="1">
        <v>205.0</v>
      </c>
      <c r="R234" s="1">
        <v>215.0</v>
      </c>
      <c r="S234" s="1">
        <v>165.0</v>
      </c>
      <c r="T234" s="1">
        <v>203.0</v>
      </c>
      <c r="U234" s="1">
        <v>62.0</v>
      </c>
      <c r="W234" s="6">
        <f t="shared" si="5"/>
        <v>1</v>
      </c>
    </row>
    <row r="235">
      <c r="A235" s="1" t="s">
        <v>252</v>
      </c>
      <c r="B235" s="1">
        <v>249.0</v>
      </c>
      <c r="C235" s="1">
        <v>221.0</v>
      </c>
      <c r="D235" s="1">
        <v>396.0</v>
      </c>
      <c r="E235" s="1">
        <v>818.0</v>
      </c>
      <c r="F235" s="1">
        <v>798.0</v>
      </c>
      <c r="G235" s="1">
        <v>631.0</v>
      </c>
      <c r="H235" s="1">
        <v>798.0</v>
      </c>
      <c r="I235" s="1">
        <v>640.0</v>
      </c>
      <c r="J235" s="1">
        <v>521.0</v>
      </c>
      <c r="K235" s="1">
        <v>470.0</v>
      </c>
      <c r="L235" s="1">
        <v>212.0</v>
      </c>
      <c r="M235" s="1"/>
      <c r="N235" s="1">
        <v>117.0</v>
      </c>
      <c r="O235" s="1">
        <v>119.0</v>
      </c>
      <c r="P235" s="1">
        <v>483.0</v>
      </c>
      <c r="Q235" s="1">
        <v>699.0</v>
      </c>
      <c r="R235" s="1">
        <v>693.0</v>
      </c>
      <c r="S235" s="1">
        <v>697.0</v>
      </c>
      <c r="T235" s="1">
        <v>1030.0</v>
      </c>
      <c r="U235" s="1">
        <v>619.0</v>
      </c>
      <c r="V235" s="1">
        <v>677.0</v>
      </c>
      <c r="W235" s="6">
        <f t="shared" si="5"/>
        <v>0</v>
      </c>
    </row>
    <row r="236">
      <c r="A236" s="1" t="s">
        <v>253</v>
      </c>
      <c r="B236" s="1">
        <v>243.0</v>
      </c>
      <c r="C236" s="1">
        <v>210.0</v>
      </c>
      <c r="D236" s="1">
        <v>232.0</v>
      </c>
      <c r="E236" s="1">
        <v>209.0</v>
      </c>
      <c r="F236" s="1">
        <v>289.0</v>
      </c>
      <c r="G236" s="1">
        <v>297.0</v>
      </c>
      <c r="H236" s="1">
        <v>303.0</v>
      </c>
      <c r="I236" s="1">
        <v>328.0</v>
      </c>
      <c r="J236" s="1">
        <v>252.0</v>
      </c>
      <c r="K236" s="1">
        <v>181.0</v>
      </c>
      <c r="L236" s="1">
        <v>93.0</v>
      </c>
      <c r="M236" s="1"/>
      <c r="N236" s="1">
        <v>112.0</v>
      </c>
      <c r="O236" s="1">
        <v>69.0</v>
      </c>
      <c r="P236" s="1">
        <v>210.0</v>
      </c>
      <c r="Q236" s="1">
        <v>290.0</v>
      </c>
      <c r="R236" s="1">
        <v>312.0</v>
      </c>
      <c r="S236" s="1">
        <v>358.0</v>
      </c>
      <c r="T236" s="1">
        <v>447.0</v>
      </c>
      <c r="U236" s="1">
        <v>399.0</v>
      </c>
      <c r="V236" s="1">
        <v>488.0</v>
      </c>
      <c r="W236" s="6">
        <f t="shared" si="5"/>
        <v>0</v>
      </c>
    </row>
    <row r="237">
      <c r="A237" s="1" t="s">
        <v>254</v>
      </c>
      <c r="B237" s="1">
        <v>242.0</v>
      </c>
      <c r="C237" s="1">
        <v>252.0</v>
      </c>
      <c r="D237" s="1">
        <v>644.0</v>
      </c>
      <c r="E237" s="1">
        <v>937.0</v>
      </c>
      <c r="F237" s="1">
        <v>1030.0</v>
      </c>
      <c r="G237" s="1">
        <v>889.0</v>
      </c>
      <c r="H237" s="1">
        <v>977.0</v>
      </c>
      <c r="I237" s="1">
        <v>765.0</v>
      </c>
      <c r="J237" s="1">
        <v>634.0</v>
      </c>
      <c r="K237" s="1">
        <v>492.0</v>
      </c>
      <c r="L237" s="1">
        <v>203.0</v>
      </c>
      <c r="M237" s="1"/>
      <c r="N237" s="1">
        <v>216.0</v>
      </c>
      <c r="O237" s="1">
        <v>127.0</v>
      </c>
      <c r="P237" s="1">
        <v>705.0</v>
      </c>
      <c r="Q237" s="1">
        <v>729.0</v>
      </c>
      <c r="R237" s="1">
        <v>794.0</v>
      </c>
      <c r="S237" s="1">
        <v>719.0</v>
      </c>
      <c r="T237" s="1">
        <v>728.0</v>
      </c>
      <c r="U237" s="1">
        <v>651.0</v>
      </c>
      <c r="V237" s="1">
        <v>851.0</v>
      </c>
      <c r="W237" s="6">
        <f t="shared" si="5"/>
        <v>0</v>
      </c>
    </row>
    <row r="238">
      <c r="A238" s="1" t="s">
        <v>255</v>
      </c>
      <c r="B238" s="1">
        <v>240.0</v>
      </c>
      <c r="C238" s="1">
        <v>219.0</v>
      </c>
      <c r="D238" s="1">
        <v>195.0</v>
      </c>
      <c r="E238" s="1">
        <v>187.0</v>
      </c>
      <c r="F238" s="1">
        <v>226.0</v>
      </c>
      <c r="G238" s="1">
        <v>247.0</v>
      </c>
      <c r="H238" s="1">
        <v>277.0</v>
      </c>
      <c r="I238" s="1">
        <v>255.0</v>
      </c>
      <c r="J238" s="1">
        <v>218.0</v>
      </c>
      <c r="K238" s="1">
        <v>201.0</v>
      </c>
      <c r="L238" s="1">
        <v>139.0</v>
      </c>
      <c r="M238" s="1"/>
      <c r="N238" s="1">
        <v>135.0</v>
      </c>
      <c r="O238" s="1">
        <v>153.0</v>
      </c>
      <c r="P238" s="1">
        <v>194.0</v>
      </c>
      <c r="Q238" s="1">
        <v>200.0</v>
      </c>
      <c r="R238" s="1">
        <v>284.0</v>
      </c>
      <c r="S238" s="1">
        <v>254.0</v>
      </c>
      <c r="T238" s="1">
        <v>317.0</v>
      </c>
      <c r="U238" s="1">
        <v>325.0</v>
      </c>
      <c r="V238" s="1">
        <v>313.0</v>
      </c>
      <c r="W238" s="6">
        <f t="shared" si="5"/>
        <v>0</v>
      </c>
    </row>
    <row r="239">
      <c r="A239" s="1" t="s">
        <v>256</v>
      </c>
      <c r="B239" s="1">
        <v>240.0</v>
      </c>
      <c r="C239" s="1">
        <v>251.0</v>
      </c>
      <c r="D239" s="1">
        <v>359.0</v>
      </c>
      <c r="E239" s="1">
        <v>544.0</v>
      </c>
      <c r="F239" s="1">
        <v>616.0</v>
      </c>
      <c r="G239" s="1">
        <v>553.0</v>
      </c>
      <c r="H239" s="1">
        <v>458.0</v>
      </c>
      <c r="I239" s="1">
        <v>430.0</v>
      </c>
      <c r="J239" s="1">
        <v>367.0</v>
      </c>
      <c r="K239" s="1">
        <v>275.0</v>
      </c>
      <c r="L239" s="1">
        <v>115.0</v>
      </c>
      <c r="M239" s="1"/>
      <c r="N239" s="1">
        <v>150.0</v>
      </c>
      <c r="O239" s="1">
        <v>63.0</v>
      </c>
      <c r="P239" s="1">
        <v>339.0</v>
      </c>
      <c r="Q239" s="1">
        <v>354.0</v>
      </c>
      <c r="R239" s="1">
        <v>394.0</v>
      </c>
      <c r="S239" s="1">
        <v>301.0</v>
      </c>
      <c r="T239" s="1">
        <v>441.0</v>
      </c>
      <c r="U239" s="1">
        <v>352.0</v>
      </c>
      <c r="V239" s="1">
        <v>425.0</v>
      </c>
      <c r="W239" s="6">
        <f t="shared" si="5"/>
        <v>0</v>
      </c>
    </row>
    <row r="240">
      <c r="A240" s="1" t="s">
        <v>257</v>
      </c>
      <c r="B240" s="1">
        <v>238.0</v>
      </c>
      <c r="C240" s="1">
        <v>229.0</v>
      </c>
      <c r="D240" s="1">
        <v>206.0</v>
      </c>
      <c r="E240" s="1">
        <v>175.0</v>
      </c>
      <c r="F240" s="1">
        <v>325.0</v>
      </c>
      <c r="G240" s="1">
        <v>337.0</v>
      </c>
      <c r="H240" s="1">
        <v>389.0</v>
      </c>
      <c r="I240" s="1">
        <v>379.0</v>
      </c>
      <c r="J240" s="1">
        <v>339.0</v>
      </c>
      <c r="K240" s="1">
        <v>256.0</v>
      </c>
      <c r="L240" s="1">
        <v>174.0</v>
      </c>
      <c r="M240" s="1"/>
      <c r="N240" s="1">
        <v>148.0</v>
      </c>
      <c r="O240" s="1">
        <v>116.0</v>
      </c>
      <c r="P240" s="1">
        <v>275.0</v>
      </c>
      <c r="Q240" s="1">
        <v>251.0</v>
      </c>
      <c r="R240" s="1">
        <v>374.0</v>
      </c>
      <c r="S240" s="1">
        <v>343.0</v>
      </c>
      <c r="T240" s="1">
        <v>394.0</v>
      </c>
      <c r="U240" s="1">
        <v>462.0</v>
      </c>
      <c r="V240" s="1">
        <v>426.0</v>
      </c>
      <c r="W240" s="6">
        <f t="shared" si="5"/>
        <v>0</v>
      </c>
    </row>
    <row r="241">
      <c r="A241" s="1" t="s">
        <v>258</v>
      </c>
      <c r="B241" s="1">
        <v>238.0</v>
      </c>
      <c r="C241" s="1">
        <v>193.0</v>
      </c>
      <c r="D241" s="1">
        <v>256.0</v>
      </c>
      <c r="E241" s="1">
        <v>348.0</v>
      </c>
      <c r="F241" s="1">
        <v>364.0</v>
      </c>
      <c r="G241" s="1">
        <v>290.0</v>
      </c>
      <c r="H241" s="1">
        <v>243.0</v>
      </c>
      <c r="I241" s="1">
        <v>236.0</v>
      </c>
      <c r="J241" s="1">
        <v>200.0</v>
      </c>
      <c r="K241" s="1">
        <v>152.0</v>
      </c>
      <c r="L241" s="1">
        <v>72.0</v>
      </c>
      <c r="M241" s="1"/>
      <c r="N241" s="1">
        <v>62.0</v>
      </c>
      <c r="O241" s="1">
        <v>73.0</v>
      </c>
      <c r="P241" s="1">
        <v>190.0</v>
      </c>
      <c r="Q241" s="1">
        <v>172.0</v>
      </c>
      <c r="R241" s="1">
        <v>261.0</v>
      </c>
      <c r="S241" s="1">
        <v>304.0</v>
      </c>
      <c r="T241" s="1">
        <v>350.0</v>
      </c>
      <c r="U241" s="1">
        <v>336.0</v>
      </c>
      <c r="V241" s="1">
        <v>410.0</v>
      </c>
      <c r="W241" s="6">
        <f t="shared" si="5"/>
        <v>0</v>
      </c>
    </row>
    <row r="242">
      <c r="A242" s="1" t="s">
        <v>259</v>
      </c>
      <c r="B242" s="1">
        <v>234.0</v>
      </c>
      <c r="C242" s="1">
        <v>222.0</v>
      </c>
      <c r="D242" s="1">
        <v>210.0</v>
      </c>
      <c r="E242" s="1">
        <v>212.0</v>
      </c>
      <c r="F242" s="1">
        <v>229.0</v>
      </c>
      <c r="G242" s="1">
        <v>228.0</v>
      </c>
      <c r="H242" s="1">
        <v>263.0</v>
      </c>
      <c r="I242" s="1">
        <v>221.0</v>
      </c>
      <c r="J242" s="1">
        <v>197.0</v>
      </c>
      <c r="K242" s="1">
        <v>141.0</v>
      </c>
      <c r="L242" s="1">
        <v>93.0</v>
      </c>
      <c r="M242" s="1"/>
      <c r="N242" s="1">
        <v>89.0</v>
      </c>
      <c r="O242" s="1">
        <v>91.0</v>
      </c>
      <c r="P242" s="1">
        <v>154.0</v>
      </c>
      <c r="Q242" s="1">
        <v>144.0</v>
      </c>
      <c r="R242" s="1">
        <v>169.0</v>
      </c>
      <c r="S242" s="1">
        <v>150.0</v>
      </c>
      <c r="T242" s="1">
        <v>268.0</v>
      </c>
      <c r="U242" s="1">
        <v>243.0</v>
      </c>
      <c r="V242" s="1">
        <v>309.0</v>
      </c>
      <c r="W242" s="6">
        <f t="shared" si="5"/>
        <v>0</v>
      </c>
    </row>
    <row r="243">
      <c r="A243" s="1" t="s">
        <v>260</v>
      </c>
      <c r="B243" s="1">
        <v>233.0</v>
      </c>
      <c r="C243" s="1">
        <v>182.0</v>
      </c>
      <c r="D243" s="1">
        <v>227.0</v>
      </c>
      <c r="E243" s="1">
        <v>269.0</v>
      </c>
      <c r="F243" s="1">
        <v>307.0</v>
      </c>
      <c r="G243" s="1">
        <v>326.0</v>
      </c>
      <c r="H243" s="1">
        <v>367.0</v>
      </c>
      <c r="I243" s="1">
        <v>369.0</v>
      </c>
      <c r="J243" s="1">
        <v>363.0</v>
      </c>
      <c r="K243" s="1">
        <v>244.0</v>
      </c>
      <c r="L243" s="1">
        <v>131.0</v>
      </c>
      <c r="M243" s="1"/>
      <c r="N243" s="1">
        <v>168.0</v>
      </c>
      <c r="O243" s="1">
        <v>94.0</v>
      </c>
      <c r="P243" s="1">
        <v>241.0</v>
      </c>
      <c r="Q243" s="1">
        <v>308.0</v>
      </c>
      <c r="R243" s="1">
        <v>354.0</v>
      </c>
      <c r="S243" s="1">
        <v>360.0</v>
      </c>
      <c r="T243" s="1">
        <v>386.0</v>
      </c>
      <c r="U243" s="1">
        <v>353.0</v>
      </c>
      <c r="V243" s="1">
        <v>455.0</v>
      </c>
      <c r="W243" s="6">
        <f t="shared" si="5"/>
        <v>0</v>
      </c>
    </row>
    <row r="244">
      <c r="A244" s="1" t="s">
        <v>261</v>
      </c>
      <c r="B244" s="1">
        <v>230.0</v>
      </c>
      <c r="C244" s="1">
        <v>257.0</v>
      </c>
      <c r="D244" s="1">
        <v>204.0</v>
      </c>
      <c r="E244" s="1">
        <v>139.0</v>
      </c>
      <c r="F244" s="1">
        <v>286.0</v>
      </c>
      <c r="G244" s="1">
        <v>303.0</v>
      </c>
      <c r="H244" s="1">
        <v>243.0</v>
      </c>
      <c r="I244" s="1">
        <v>260.0</v>
      </c>
      <c r="J244" s="1">
        <v>217.0</v>
      </c>
      <c r="K244" s="1">
        <v>162.0</v>
      </c>
      <c r="L244" s="1">
        <v>72.0</v>
      </c>
      <c r="M244" s="1"/>
      <c r="N244" s="1">
        <v>75.0</v>
      </c>
      <c r="O244" s="1">
        <v>58.0</v>
      </c>
      <c r="P244" s="1">
        <v>143.0</v>
      </c>
      <c r="Q244" s="1">
        <v>204.0</v>
      </c>
      <c r="R244" s="1">
        <v>220.0</v>
      </c>
      <c r="S244" s="1">
        <v>246.0</v>
      </c>
      <c r="T244" s="1">
        <v>447.0</v>
      </c>
      <c r="U244" s="1">
        <v>394.0</v>
      </c>
      <c r="V244" s="1">
        <v>298.0</v>
      </c>
      <c r="W244" s="6">
        <f t="shared" si="5"/>
        <v>0</v>
      </c>
    </row>
    <row r="245">
      <c r="A245" s="1" t="s">
        <v>262</v>
      </c>
      <c r="B245" s="1">
        <v>228.0</v>
      </c>
      <c r="C245" s="1">
        <v>194.0</v>
      </c>
      <c r="D245" s="1">
        <v>192.0</v>
      </c>
      <c r="E245" s="1">
        <v>169.0</v>
      </c>
      <c r="F245" s="1">
        <v>206.0</v>
      </c>
      <c r="G245" s="1">
        <v>231.0</v>
      </c>
      <c r="H245" s="1">
        <v>200.0</v>
      </c>
      <c r="I245" s="1">
        <v>192.0</v>
      </c>
      <c r="J245" s="1">
        <v>247.0</v>
      </c>
      <c r="K245" s="1">
        <v>171.0</v>
      </c>
      <c r="L245" s="1">
        <v>93.0</v>
      </c>
      <c r="M245" s="1"/>
      <c r="N245" s="1">
        <v>72.0</v>
      </c>
      <c r="O245" s="1">
        <v>46.0</v>
      </c>
      <c r="P245" s="1">
        <v>142.0</v>
      </c>
      <c r="Q245" s="1">
        <v>155.0</v>
      </c>
      <c r="R245" s="1">
        <v>304.0</v>
      </c>
      <c r="S245" s="1">
        <v>284.0</v>
      </c>
      <c r="T245" s="1">
        <v>236.0</v>
      </c>
      <c r="U245" s="1">
        <v>241.0</v>
      </c>
      <c r="V245" s="1">
        <v>321.0</v>
      </c>
      <c r="W245" s="6">
        <f t="shared" si="5"/>
        <v>0</v>
      </c>
    </row>
    <row r="246">
      <c r="A246" s="1" t="s">
        <v>263</v>
      </c>
      <c r="B246" s="1">
        <v>226.0</v>
      </c>
      <c r="C246" s="1">
        <v>186.0</v>
      </c>
      <c r="D246" s="1">
        <v>213.0</v>
      </c>
      <c r="E246" s="1">
        <v>282.0</v>
      </c>
      <c r="F246" s="1">
        <v>383.0</v>
      </c>
      <c r="G246" s="1">
        <v>387.0</v>
      </c>
      <c r="H246" s="1">
        <v>378.0</v>
      </c>
      <c r="I246" s="1">
        <v>402.0</v>
      </c>
      <c r="J246" s="1">
        <v>294.0</v>
      </c>
      <c r="K246" s="1">
        <v>225.0</v>
      </c>
      <c r="L246" s="1">
        <v>122.0</v>
      </c>
      <c r="M246" s="1"/>
      <c r="N246" s="1">
        <v>75.0</v>
      </c>
      <c r="O246" s="1">
        <v>63.0</v>
      </c>
      <c r="P246" s="1">
        <v>198.0</v>
      </c>
      <c r="Q246" s="1">
        <v>263.0</v>
      </c>
      <c r="R246" s="1">
        <v>304.0</v>
      </c>
      <c r="S246" s="1">
        <v>257.0</v>
      </c>
      <c r="T246" s="1">
        <v>345.0</v>
      </c>
      <c r="U246" s="1">
        <v>224.0</v>
      </c>
      <c r="V246" s="1">
        <v>296.0</v>
      </c>
      <c r="W246" s="6">
        <f t="shared" si="5"/>
        <v>0</v>
      </c>
    </row>
    <row r="247">
      <c r="A247" s="1" t="s">
        <v>264</v>
      </c>
      <c r="B247" s="1">
        <v>223.0</v>
      </c>
      <c r="C247" s="1">
        <v>165.0</v>
      </c>
      <c r="D247" s="1">
        <v>229.0</v>
      </c>
      <c r="E247" s="1">
        <v>200.0</v>
      </c>
      <c r="F247" s="1">
        <v>327.0</v>
      </c>
      <c r="G247" s="1">
        <v>309.0</v>
      </c>
      <c r="H247" s="1">
        <v>329.0</v>
      </c>
      <c r="I247" s="1">
        <v>354.0</v>
      </c>
      <c r="J247" s="1">
        <v>324.0</v>
      </c>
      <c r="K247" s="1">
        <v>226.0</v>
      </c>
      <c r="L247" s="1">
        <v>120.0</v>
      </c>
      <c r="M247" s="1"/>
      <c r="N247" s="1">
        <v>117.0</v>
      </c>
      <c r="O247" s="1">
        <v>85.0</v>
      </c>
      <c r="P247" s="1">
        <v>175.0</v>
      </c>
      <c r="Q247" s="1">
        <v>289.0</v>
      </c>
      <c r="R247" s="1">
        <v>330.0</v>
      </c>
      <c r="S247" s="1">
        <v>410.0</v>
      </c>
      <c r="T247" s="1">
        <v>407.0</v>
      </c>
      <c r="U247" s="1">
        <v>299.0</v>
      </c>
      <c r="V247" s="1">
        <v>325.0</v>
      </c>
      <c r="W247" s="6">
        <f t="shared" si="5"/>
        <v>0</v>
      </c>
    </row>
    <row r="248">
      <c r="A248" s="1" t="s">
        <v>265</v>
      </c>
      <c r="B248" s="1">
        <v>216.0</v>
      </c>
      <c r="C248" s="1">
        <v>223.0</v>
      </c>
      <c r="D248" s="1">
        <v>124.0</v>
      </c>
      <c r="E248" s="1">
        <v>85.0</v>
      </c>
      <c r="F248" s="1">
        <v>144.0</v>
      </c>
      <c r="G248" s="1">
        <v>135.0</v>
      </c>
      <c r="H248" s="1">
        <v>135.0</v>
      </c>
      <c r="I248" s="1">
        <v>64.0</v>
      </c>
      <c r="J248" s="1">
        <v>82.0</v>
      </c>
      <c r="K248" s="1">
        <v>62.0</v>
      </c>
      <c r="L248" s="1">
        <v>29.0</v>
      </c>
      <c r="M248" s="1"/>
      <c r="N248" s="1">
        <v>33.0</v>
      </c>
      <c r="O248" s="1">
        <v>31.0</v>
      </c>
      <c r="P248" s="1">
        <v>90.0</v>
      </c>
      <c r="Q248" s="1">
        <v>56.0</v>
      </c>
      <c r="R248" s="1">
        <v>97.0</v>
      </c>
      <c r="S248" s="1">
        <v>77.0</v>
      </c>
      <c r="T248" s="1">
        <v>131.0</v>
      </c>
      <c r="U248" s="1">
        <v>206.0</v>
      </c>
      <c r="V248" s="1">
        <v>340.0</v>
      </c>
      <c r="W248" s="6">
        <f t="shared" si="5"/>
        <v>0</v>
      </c>
    </row>
    <row r="249">
      <c r="A249" s="1" t="s">
        <v>266</v>
      </c>
      <c r="B249" s="1">
        <v>215.0</v>
      </c>
      <c r="C249" s="1">
        <v>166.0</v>
      </c>
      <c r="D249" s="1">
        <v>239.0</v>
      </c>
      <c r="E249" s="1">
        <v>235.0</v>
      </c>
      <c r="F249" s="1">
        <v>320.0</v>
      </c>
      <c r="G249" s="1">
        <v>303.0</v>
      </c>
      <c r="H249" s="1">
        <v>330.0</v>
      </c>
      <c r="I249" s="1">
        <v>400.0</v>
      </c>
      <c r="J249" s="1">
        <v>341.0</v>
      </c>
      <c r="K249" s="1">
        <v>237.0</v>
      </c>
      <c r="L249" s="1">
        <v>118.0</v>
      </c>
      <c r="M249" s="1"/>
      <c r="N249" s="1">
        <v>133.0</v>
      </c>
      <c r="O249" s="1">
        <v>83.0</v>
      </c>
      <c r="P249" s="1">
        <v>214.0</v>
      </c>
      <c r="Q249" s="1">
        <v>225.0</v>
      </c>
      <c r="R249" s="1">
        <v>320.0</v>
      </c>
      <c r="S249" s="1">
        <v>333.0</v>
      </c>
      <c r="T249" s="1">
        <v>399.0</v>
      </c>
      <c r="U249" s="1">
        <v>392.0</v>
      </c>
      <c r="V249" s="1">
        <v>417.0</v>
      </c>
      <c r="W249" s="6">
        <f t="shared" si="5"/>
        <v>0</v>
      </c>
    </row>
    <row r="250">
      <c r="A250" s="1" t="s">
        <v>267</v>
      </c>
      <c r="B250" s="1">
        <v>212.0</v>
      </c>
      <c r="C250" s="1">
        <v>162.0</v>
      </c>
      <c r="D250" s="1">
        <v>195.0</v>
      </c>
      <c r="E250" s="1">
        <v>269.0</v>
      </c>
      <c r="F250" s="1">
        <v>319.0</v>
      </c>
      <c r="G250" s="1">
        <v>321.0</v>
      </c>
      <c r="H250" s="1">
        <v>253.0</v>
      </c>
      <c r="I250" s="1">
        <v>243.0</v>
      </c>
      <c r="J250" s="1">
        <v>207.0</v>
      </c>
      <c r="K250" s="1">
        <v>153.0</v>
      </c>
      <c r="L250" s="1">
        <v>137.0</v>
      </c>
      <c r="M250" s="1"/>
      <c r="N250" s="1">
        <v>107.0</v>
      </c>
      <c r="O250" s="1">
        <v>73.0</v>
      </c>
      <c r="P250" s="1">
        <v>144.0</v>
      </c>
      <c r="Q250" s="1">
        <v>224.0</v>
      </c>
      <c r="R250" s="1">
        <v>294.0</v>
      </c>
      <c r="S250" s="1">
        <v>336.0</v>
      </c>
      <c r="T250" s="1">
        <v>366.0</v>
      </c>
      <c r="U250" s="1">
        <v>342.0</v>
      </c>
      <c r="V250" s="1">
        <v>398.0</v>
      </c>
      <c r="W250" s="6">
        <f t="shared" si="5"/>
        <v>0</v>
      </c>
    </row>
    <row r="251">
      <c r="A251" s="1" t="s">
        <v>268</v>
      </c>
      <c r="B251" s="1">
        <v>209.0</v>
      </c>
      <c r="C251" s="1">
        <v>262.0</v>
      </c>
      <c r="D251" s="1">
        <v>337.0</v>
      </c>
      <c r="E251" s="1">
        <v>367.0</v>
      </c>
      <c r="F251" s="1">
        <v>410.0</v>
      </c>
      <c r="G251" s="1">
        <v>395.0</v>
      </c>
      <c r="H251" s="1">
        <v>455.0</v>
      </c>
      <c r="I251" s="1">
        <v>595.0</v>
      </c>
      <c r="J251" s="1">
        <v>610.0</v>
      </c>
      <c r="K251" s="1">
        <v>414.0</v>
      </c>
      <c r="L251" s="1">
        <v>234.0</v>
      </c>
      <c r="M251" s="1"/>
      <c r="N251" s="1">
        <v>284.0</v>
      </c>
      <c r="O251" s="1">
        <v>281.0</v>
      </c>
      <c r="P251" s="1">
        <v>462.0</v>
      </c>
      <c r="Q251" s="1">
        <v>592.0</v>
      </c>
      <c r="R251" s="1">
        <v>707.0</v>
      </c>
      <c r="S251" s="1">
        <v>692.0</v>
      </c>
      <c r="T251" s="1">
        <v>654.0</v>
      </c>
      <c r="U251" s="1">
        <v>702.0</v>
      </c>
      <c r="V251" s="1">
        <v>746.0</v>
      </c>
      <c r="W251" s="6">
        <f t="shared" si="5"/>
        <v>0</v>
      </c>
    </row>
    <row r="252">
      <c r="A252" s="1" t="s">
        <v>269</v>
      </c>
      <c r="B252" s="1">
        <v>205.0</v>
      </c>
      <c r="C252" s="1">
        <v>201.0</v>
      </c>
      <c r="D252" s="1">
        <v>462.0</v>
      </c>
      <c r="E252" s="1">
        <v>710.0</v>
      </c>
      <c r="F252" s="1">
        <v>1350.0</v>
      </c>
      <c r="G252" s="1">
        <v>1290.0</v>
      </c>
      <c r="H252" s="1">
        <v>1229.0</v>
      </c>
      <c r="I252" s="1">
        <v>1089.0</v>
      </c>
      <c r="J252" s="1">
        <v>908.0</v>
      </c>
      <c r="K252" s="1">
        <v>699.0</v>
      </c>
      <c r="L252" s="1">
        <v>285.0</v>
      </c>
      <c r="M252" s="1"/>
      <c r="N252" s="1">
        <v>240.0</v>
      </c>
      <c r="O252" s="1">
        <v>196.0</v>
      </c>
      <c r="P252" s="1">
        <v>825.0</v>
      </c>
      <c r="Q252" s="1">
        <v>935.0</v>
      </c>
      <c r="R252" s="1">
        <v>870.0</v>
      </c>
      <c r="S252" s="1">
        <v>763.0</v>
      </c>
      <c r="T252" s="1">
        <v>835.0</v>
      </c>
      <c r="U252" s="1">
        <v>635.0</v>
      </c>
      <c r="V252" s="1">
        <v>679.0</v>
      </c>
      <c r="W252" s="6">
        <f t="shared" si="5"/>
        <v>0</v>
      </c>
    </row>
    <row r="253">
      <c r="A253" s="1" t="s">
        <v>270</v>
      </c>
      <c r="B253" s="1">
        <v>202.0</v>
      </c>
      <c r="C253" s="1">
        <v>171.0</v>
      </c>
      <c r="D253" s="1">
        <v>227.0</v>
      </c>
      <c r="E253" s="1">
        <v>287.0</v>
      </c>
      <c r="F253" s="1">
        <v>298.0</v>
      </c>
      <c r="G253" s="1">
        <v>313.0</v>
      </c>
      <c r="H253" s="1">
        <v>366.0</v>
      </c>
      <c r="I253" s="1">
        <v>277.0</v>
      </c>
      <c r="J253" s="1">
        <v>245.0</v>
      </c>
      <c r="K253" s="1">
        <v>214.0</v>
      </c>
      <c r="L253" s="1">
        <v>94.0</v>
      </c>
      <c r="M253" s="1"/>
      <c r="N253" s="1">
        <v>98.0</v>
      </c>
      <c r="O253" s="1">
        <v>68.0</v>
      </c>
      <c r="P253" s="1">
        <v>274.0</v>
      </c>
      <c r="Q253" s="1">
        <v>287.0</v>
      </c>
      <c r="R253" s="1">
        <v>342.0</v>
      </c>
      <c r="S253" s="1">
        <v>309.0</v>
      </c>
      <c r="T253" s="1">
        <v>479.0</v>
      </c>
      <c r="U253" s="1">
        <v>388.0</v>
      </c>
      <c r="V253" s="1">
        <v>363.0</v>
      </c>
      <c r="W253" s="6">
        <f t="shared" si="5"/>
        <v>0</v>
      </c>
    </row>
    <row r="254">
      <c r="A254" s="1" t="s">
        <v>271</v>
      </c>
      <c r="B254" s="1">
        <v>201.0</v>
      </c>
      <c r="C254" s="1">
        <v>210.0</v>
      </c>
      <c r="D254" s="1">
        <v>147.0</v>
      </c>
      <c r="E254" s="1">
        <v>158.0</v>
      </c>
      <c r="F254" s="1">
        <v>205.0</v>
      </c>
      <c r="G254" s="1">
        <v>194.0</v>
      </c>
      <c r="H254" s="1">
        <v>190.0</v>
      </c>
      <c r="I254" s="1">
        <v>205.0</v>
      </c>
      <c r="J254" s="1">
        <v>174.0</v>
      </c>
      <c r="K254" s="1">
        <v>76.0</v>
      </c>
      <c r="L254" s="1">
        <v>71.0</v>
      </c>
      <c r="M254" s="1"/>
      <c r="N254" s="1">
        <v>47.0</v>
      </c>
      <c r="O254" s="1">
        <v>41.0</v>
      </c>
      <c r="P254" s="1">
        <v>174.0</v>
      </c>
      <c r="Q254" s="1">
        <v>222.0</v>
      </c>
      <c r="R254" s="1">
        <v>169.0</v>
      </c>
      <c r="S254" s="1">
        <v>166.0</v>
      </c>
      <c r="T254" s="1">
        <v>257.0</v>
      </c>
      <c r="U254" s="1">
        <v>264.0</v>
      </c>
      <c r="V254" s="1">
        <v>218.0</v>
      </c>
      <c r="W254" s="6">
        <f t="shared" si="5"/>
        <v>0</v>
      </c>
    </row>
    <row r="255">
      <c r="A255" s="1" t="s">
        <v>272</v>
      </c>
      <c r="B255" s="1">
        <v>201.0</v>
      </c>
      <c r="C255" s="1">
        <v>162.0</v>
      </c>
      <c r="D255" s="1">
        <v>152.0</v>
      </c>
      <c r="E255" s="1">
        <v>59.0</v>
      </c>
      <c r="F255" s="1">
        <v>117.0</v>
      </c>
      <c r="G255" s="1">
        <v>68.0</v>
      </c>
      <c r="H255" s="1">
        <v>99.0</v>
      </c>
      <c r="I255" s="1">
        <v>52.0</v>
      </c>
      <c r="J255" s="1">
        <v>61.0</v>
      </c>
      <c r="K255" s="1">
        <v>58.0</v>
      </c>
      <c r="L255" s="1">
        <v>16.0</v>
      </c>
      <c r="M255" s="1"/>
      <c r="N255" s="1">
        <v>19.0</v>
      </c>
      <c r="O255" s="1">
        <v>27.0</v>
      </c>
      <c r="P255" s="1">
        <v>54.0</v>
      </c>
      <c r="Q255" s="1">
        <v>84.0</v>
      </c>
      <c r="R255" s="1">
        <v>82.0</v>
      </c>
      <c r="S255" s="1">
        <v>65.0</v>
      </c>
      <c r="T255" s="1">
        <v>97.0</v>
      </c>
      <c r="U255" s="1">
        <v>86.0</v>
      </c>
      <c r="V255" s="1">
        <v>105.0</v>
      </c>
      <c r="W255" s="6">
        <f t="shared" si="5"/>
        <v>0</v>
      </c>
    </row>
    <row r="256">
      <c r="A256" s="1" t="s">
        <v>753</v>
      </c>
      <c r="B256" s="1">
        <v>200.0</v>
      </c>
      <c r="C256" s="1">
        <v>164.0</v>
      </c>
      <c r="D256" s="1">
        <v>263.0</v>
      </c>
      <c r="E256" s="1">
        <v>611.0</v>
      </c>
      <c r="F256" s="1">
        <v>933.0</v>
      </c>
      <c r="G256" s="1">
        <v>875.0</v>
      </c>
      <c r="H256" s="1">
        <v>851.0</v>
      </c>
      <c r="I256" s="1">
        <v>842.0</v>
      </c>
      <c r="J256" s="1">
        <v>703.0</v>
      </c>
      <c r="K256" s="1">
        <v>499.0</v>
      </c>
      <c r="L256" s="1">
        <v>333.0</v>
      </c>
      <c r="M256" s="1"/>
      <c r="N256" s="1">
        <v>292.0</v>
      </c>
      <c r="O256" s="1">
        <v>156.0</v>
      </c>
      <c r="P256" s="1">
        <v>379.0</v>
      </c>
      <c r="Q256" s="1">
        <v>539.0</v>
      </c>
      <c r="R256" s="1">
        <v>775.0</v>
      </c>
      <c r="S256" s="1">
        <v>852.0</v>
      </c>
      <c r="T256" s="1">
        <v>1038.0</v>
      </c>
      <c r="U256" s="1">
        <v>301.0</v>
      </c>
      <c r="W256" s="6">
        <f t="shared" si="5"/>
        <v>1</v>
      </c>
    </row>
    <row r="257">
      <c r="A257" s="1" t="s">
        <v>273</v>
      </c>
      <c r="B257" s="1">
        <v>197.0</v>
      </c>
      <c r="C257" s="1">
        <v>192.0</v>
      </c>
      <c r="D257" s="1">
        <v>147.0</v>
      </c>
      <c r="E257" s="1">
        <v>125.0</v>
      </c>
      <c r="F257" s="1">
        <v>187.0</v>
      </c>
      <c r="G257" s="1">
        <v>164.0</v>
      </c>
      <c r="H257" s="1">
        <v>239.0</v>
      </c>
      <c r="I257" s="1">
        <v>196.0</v>
      </c>
      <c r="J257" s="1">
        <v>117.0</v>
      </c>
      <c r="K257" s="1">
        <v>131.0</v>
      </c>
      <c r="L257" s="1">
        <v>72.0</v>
      </c>
      <c r="M257" s="1"/>
      <c r="N257" s="1">
        <v>46.0</v>
      </c>
      <c r="O257" s="1">
        <v>54.0</v>
      </c>
      <c r="P257" s="1">
        <v>96.0</v>
      </c>
      <c r="Q257" s="1">
        <v>91.0</v>
      </c>
      <c r="R257" s="1">
        <v>113.0</v>
      </c>
      <c r="S257" s="1">
        <v>139.0</v>
      </c>
      <c r="T257" s="1">
        <v>160.0</v>
      </c>
      <c r="U257" s="1">
        <v>179.0</v>
      </c>
      <c r="V257" s="1">
        <v>224.0</v>
      </c>
      <c r="W257" s="6">
        <f t="shared" si="5"/>
        <v>0</v>
      </c>
    </row>
    <row r="258">
      <c r="A258" s="1" t="s">
        <v>274</v>
      </c>
      <c r="B258" s="1">
        <v>197.0</v>
      </c>
      <c r="C258" s="1">
        <v>152.0</v>
      </c>
      <c r="D258" s="1">
        <v>190.0</v>
      </c>
      <c r="E258" s="1">
        <v>248.0</v>
      </c>
      <c r="F258" s="1">
        <v>301.0</v>
      </c>
      <c r="G258" s="1">
        <v>384.0</v>
      </c>
      <c r="H258" s="1">
        <v>449.0</v>
      </c>
      <c r="I258" s="1">
        <v>377.0</v>
      </c>
      <c r="J258" s="1">
        <v>304.0</v>
      </c>
      <c r="K258" s="1">
        <v>269.0</v>
      </c>
      <c r="L258" s="1">
        <v>219.0</v>
      </c>
      <c r="M258" s="1"/>
      <c r="N258" s="1">
        <v>175.0</v>
      </c>
      <c r="O258" s="1">
        <v>118.0</v>
      </c>
      <c r="P258" s="1">
        <v>198.0</v>
      </c>
      <c r="Q258" s="1">
        <v>202.0</v>
      </c>
      <c r="R258" s="1">
        <v>248.0</v>
      </c>
      <c r="S258" s="1">
        <v>255.0</v>
      </c>
      <c r="T258" s="1">
        <v>289.0</v>
      </c>
      <c r="U258" s="1">
        <v>260.0</v>
      </c>
      <c r="V258" s="1">
        <v>284.0</v>
      </c>
      <c r="W258" s="6">
        <f t="shared" si="5"/>
        <v>0</v>
      </c>
    </row>
    <row r="259">
      <c r="A259" s="1" t="s">
        <v>275</v>
      </c>
      <c r="B259" s="1">
        <v>194.0</v>
      </c>
      <c r="C259" s="1">
        <v>203.0</v>
      </c>
      <c r="D259" s="1">
        <v>146.0</v>
      </c>
      <c r="E259" s="1">
        <v>206.0</v>
      </c>
      <c r="F259" s="1">
        <v>286.0</v>
      </c>
      <c r="G259" s="1">
        <v>274.0</v>
      </c>
      <c r="H259" s="1">
        <v>302.0</v>
      </c>
      <c r="I259" s="1">
        <v>262.0</v>
      </c>
      <c r="J259" s="1">
        <v>247.0</v>
      </c>
      <c r="K259" s="1">
        <v>145.0</v>
      </c>
      <c r="L259" s="1">
        <v>92.0</v>
      </c>
      <c r="M259" s="1"/>
      <c r="N259" s="1">
        <v>85.0</v>
      </c>
      <c r="O259" s="1">
        <v>57.0</v>
      </c>
      <c r="P259" s="1">
        <v>115.0</v>
      </c>
      <c r="Q259" s="1">
        <v>138.0</v>
      </c>
      <c r="R259" s="1">
        <v>176.0</v>
      </c>
      <c r="S259" s="1">
        <v>187.0</v>
      </c>
      <c r="T259" s="1">
        <v>210.0</v>
      </c>
      <c r="U259" s="1">
        <v>218.0</v>
      </c>
      <c r="V259" s="1">
        <v>233.0</v>
      </c>
      <c r="W259" s="6">
        <f t="shared" si="5"/>
        <v>0</v>
      </c>
    </row>
    <row r="260">
      <c r="A260" s="1" t="s">
        <v>276</v>
      </c>
      <c r="B260" s="1">
        <v>194.0</v>
      </c>
      <c r="C260" s="1">
        <v>141.0</v>
      </c>
      <c r="D260" s="1">
        <v>103.0</v>
      </c>
      <c r="E260" s="1">
        <v>35.0</v>
      </c>
      <c r="F260" s="1">
        <v>61.0</v>
      </c>
      <c r="G260" s="1">
        <v>67.0</v>
      </c>
      <c r="H260" s="1">
        <v>80.0</v>
      </c>
      <c r="I260" s="1">
        <v>98.0</v>
      </c>
      <c r="J260" s="1">
        <v>71.0</v>
      </c>
      <c r="K260" s="1">
        <v>72.0</v>
      </c>
      <c r="L260" s="1">
        <v>87.0</v>
      </c>
      <c r="M260" s="1"/>
      <c r="N260" s="1">
        <v>72.0</v>
      </c>
      <c r="O260" s="1">
        <v>37.0</v>
      </c>
      <c r="P260" s="1">
        <v>55.0</v>
      </c>
      <c r="Q260" s="1">
        <v>59.0</v>
      </c>
      <c r="R260" s="1">
        <v>91.0</v>
      </c>
      <c r="S260" s="1">
        <v>73.0</v>
      </c>
      <c r="T260" s="1">
        <v>106.0</v>
      </c>
      <c r="U260" s="1">
        <v>124.0</v>
      </c>
      <c r="V260" s="1">
        <v>127.0</v>
      </c>
      <c r="W260" s="6">
        <f t="shared" si="5"/>
        <v>0</v>
      </c>
    </row>
    <row r="261">
      <c r="A261" s="1" t="s">
        <v>277</v>
      </c>
      <c r="B261" s="1">
        <v>193.0</v>
      </c>
      <c r="C261" s="1">
        <v>177.0</v>
      </c>
      <c r="D261" s="1">
        <v>169.0</v>
      </c>
      <c r="E261" s="1">
        <v>148.0</v>
      </c>
      <c r="F261" s="1">
        <v>175.0</v>
      </c>
      <c r="G261" s="1">
        <v>160.0</v>
      </c>
      <c r="H261" s="1">
        <v>154.0</v>
      </c>
      <c r="I261" s="1">
        <v>146.0</v>
      </c>
      <c r="J261" s="1">
        <v>128.0</v>
      </c>
      <c r="K261" s="1">
        <v>90.0</v>
      </c>
      <c r="L261" s="1">
        <v>33.0</v>
      </c>
      <c r="M261" s="1"/>
      <c r="N261" s="1">
        <v>36.0</v>
      </c>
      <c r="O261" s="1">
        <v>40.0</v>
      </c>
      <c r="P261" s="1">
        <v>81.0</v>
      </c>
      <c r="Q261" s="1">
        <v>121.0</v>
      </c>
      <c r="R261" s="1">
        <v>153.0</v>
      </c>
      <c r="S261" s="1">
        <v>137.0</v>
      </c>
      <c r="T261" s="1">
        <v>197.0</v>
      </c>
      <c r="U261" s="1">
        <v>166.0</v>
      </c>
      <c r="V261" s="1">
        <v>222.0</v>
      </c>
      <c r="W261" s="6">
        <f t="shared" si="5"/>
        <v>0</v>
      </c>
    </row>
    <row r="262">
      <c r="A262" s="1" t="s">
        <v>278</v>
      </c>
      <c r="B262" s="1">
        <v>193.0</v>
      </c>
      <c r="C262" s="1">
        <v>169.0</v>
      </c>
      <c r="D262" s="1">
        <v>92.0</v>
      </c>
      <c r="E262" s="1">
        <v>38.0</v>
      </c>
      <c r="F262" s="1">
        <v>60.0</v>
      </c>
      <c r="G262" s="1">
        <v>110.0</v>
      </c>
      <c r="H262" s="1">
        <v>101.0</v>
      </c>
      <c r="I262" s="1">
        <v>129.0</v>
      </c>
      <c r="J262" s="1">
        <v>92.0</v>
      </c>
      <c r="K262" s="1">
        <v>60.0</v>
      </c>
      <c r="L262" s="1">
        <v>35.0</v>
      </c>
      <c r="M262" s="1"/>
      <c r="N262" s="1">
        <v>40.0</v>
      </c>
      <c r="O262" s="1">
        <v>27.0</v>
      </c>
      <c r="P262" s="1">
        <v>71.0</v>
      </c>
      <c r="Q262" s="1">
        <v>89.0</v>
      </c>
      <c r="R262" s="1">
        <v>123.0</v>
      </c>
      <c r="S262" s="1">
        <v>118.0</v>
      </c>
      <c r="T262" s="1">
        <v>143.0</v>
      </c>
      <c r="U262" s="1">
        <v>105.0</v>
      </c>
      <c r="V262" s="1">
        <v>98.0</v>
      </c>
      <c r="W262" s="6">
        <f t="shared" si="5"/>
        <v>0</v>
      </c>
    </row>
    <row r="263">
      <c r="A263" s="1" t="s">
        <v>279</v>
      </c>
      <c r="B263" s="1">
        <v>192.0</v>
      </c>
      <c r="C263" s="1">
        <v>174.0</v>
      </c>
      <c r="D263" s="1">
        <v>109.0</v>
      </c>
      <c r="E263" s="1">
        <v>68.0</v>
      </c>
      <c r="F263" s="1">
        <v>79.0</v>
      </c>
      <c r="G263" s="1">
        <v>108.0</v>
      </c>
      <c r="H263" s="1">
        <v>146.0</v>
      </c>
      <c r="I263" s="1">
        <v>98.0</v>
      </c>
      <c r="J263" s="1">
        <v>86.0</v>
      </c>
      <c r="K263" s="1">
        <v>74.0</v>
      </c>
      <c r="L263" s="1">
        <v>37.0</v>
      </c>
      <c r="M263" s="1"/>
      <c r="N263" s="1">
        <v>45.0</v>
      </c>
      <c r="O263" s="1">
        <v>27.0</v>
      </c>
      <c r="P263" s="1">
        <v>67.0</v>
      </c>
      <c r="Q263" s="1">
        <v>85.0</v>
      </c>
      <c r="R263" s="1">
        <v>79.0</v>
      </c>
      <c r="S263" s="1">
        <v>136.0</v>
      </c>
      <c r="T263" s="1">
        <v>276.0</v>
      </c>
      <c r="U263" s="1">
        <v>204.0</v>
      </c>
      <c r="V263" s="1">
        <v>194.0</v>
      </c>
      <c r="W263" s="6">
        <f t="shared" si="5"/>
        <v>0</v>
      </c>
    </row>
    <row r="264">
      <c r="A264" s="1" t="s">
        <v>280</v>
      </c>
      <c r="B264" s="1">
        <v>189.0</v>
      </c>
      <c r="C264" s="1">
        <v>193.0</v>
      </c>
      <c r="D264" s="1">
        <v>250.0</v>
      </c>
      <c r="E264" s="1">
        <v>324.0</v>
      </c>
      <c r="F264" s="1">
        <v>429.0</v>
      </c>
      <c r="G264" s="1">
        <v>425.0</v>
      </c>
      <c r="H264" s="1">
        <v>434.0</v>
      </c>
      <c r="I264" s="1">
        <v>368.0</v>
      </c>
      <c r="J264" s="1">
        <v>321.0</v>
      </c>
      <c r="K264" s="1">
        <v>223.0</v>
      </c>
      <c r="L264" s="1">
        <v>92.0</v>
      </c>
      <c r="M264" s="1"/>
      <c r="N264" s="1">
        <v>93.0</v>
      </c>
      <c r="O264" s="1">
        <v>73.0</v>
      </c>
      <c r="P264" s="1">
        <v>248.0</v>
      </c>
      <c r="Q264" s="1">
        <v>166.0</v>
      </c>
      <c r="R264" s="1">
        <v>238.0</v>
      </c>
      <c r="S264" s="1">
        <v>294.0</v>
      </c>
      <c r="T264" s="1">
        <v>318.0</v>
      </c>
      <c r="U264" s="1">
        <v>323.0</v>
      </c>
      <c r="V264" s="1">
        <v>378.0</v>
      </c>
      <c r="W264" s="6">
        <f t="shared" si="5"/>
        <v>0</v>
      </c>
    </row>
    <row r="265">
      <c r="A265" s="1" t="s">
        <v>281</v>
      </c>
      <c r="B265" s="1">
        <v>185.0</v>
      </c>
      <c r="C265" s="1">
        <v>167.0</v>
      </c>
      <c r="D265" s="1">
        <v>145.0</v>
      </c>
      <c r="E265" s="1">
        <v>253.0</v>
      </c>
      <c r="F265" s="1">
        <v>354.0</v>
      </c>
      <c r="G265" s="1">
        <v>321.0</v>
      </c>
      <c r="H265" s="1">
        <v>357.0</v>
      </c>
      <c r="I265" s="1">
        <v>302.0</v>
      </c>
      <c r="J265" s="1">
        <v>271.0</v>
      </c>
      <c r="K265" s="1">
        <v>238.0</v>
      </c>
      <c r="L265" s="1">
        <v>155.0</v>
      </c>
      <c r="M265" s="1"/>
      <c r="N265" s="1">
        <v>163.0</v>
      </c>
      <c r="O265" s="1">
        <v>117.0</v>
      </c>
      <c r="P265" s="1">
        <v>164.0</v>
      </c>
      <c r="Q265" s="1">
        <v>249.0</v>
      </c>
      <c r="R265" s="1">
        <v>247.0</v>
      </c>
      <c r="S265" s="1">
        <v>295.0</v>
      </c>
      <c r="T265" s="1">
        <v>314.0</v>
      </c>
      <c r="U265" s="1">
        <v>270.0</v>
      </c>
      <c r="V265" s="1">
        <v>295.0</v>
      </c>
      <c r="W265" s="6">
        <f t="shared" si="5"/>
        <v>0</v>
      </c>
    </row>
    <row r="266">
      <c r="A266" s="1" t="s">
        <v>282</v>
      </c>
      <c r="B266" s="1">
        <v>184.0</v>
      </c>
      <c r="C266" s="1">
        <v>230.0</v>
      </c>
      <c r="D266" s="1">
        <v>185.0</v>
      </c>
      <c r="E266" s="1">
        <v>234.0</v>
      </c>
      <c r="F266" s="1">
        <v>347.0</v>
      </c>
      <c r="G266" s="1">
        <v>363.0</v>
      </c>
      <c r="H266" s="1">
        <v>435.0</v>
      </c>
      <c r="I266" s="1">
        <v>458.0</v>
      </c>
      <c r="J266" s="1">
        <v>430.0</v>
      </c>
      <c r="K266" s="1">
        <v>341.0</v>
      </c>
      <c r="L266" s="1">
        <v>248.0</v>
      </c>
      <c r="M266" s="1"/>
      <c r="N266" s="1">
        <v>177.0</v>
      </c>
      <c r="O266" s="1">
        <v>159.0</v>
      </c>
      <c r="P266" s="1">
        <v>233.0</v>
      </c>
      <c r="Q266" s="1">
        <v>333.0</v>
      </c>
      <c r="R266" s="1">
        <v>379.0</v>
      </c>
      <c r="S266" s="1">
        <v>349.0</v>
      </c>
      <c r="T266" s="1">
        <v>375.0</v>
      </c>
      <c r="U266" s="1">
        <v>322.0</v>
      </c>
      <c r="V266" s="1">
        <v>439.0</v>
      </c>
      <c r="W266" s="6">
        <f t="shared" si="5"/>
        <v>0</v>
      </c>
    </row>
    <row r="267">
      <c r="A267" s="1" t="s">
        <v>283</v>
      </c>
      <c r="B267" s="1">
        <v>184.0</v>
      </c>
      <c r="C267" s="1">
        <v>137.0</v>
      </c>
      <c r="D267" s="1">
        <v>176.0</v>
      </c>
      <c r="E267" s="1">
        <v>191.0</v>
      </c>
      <c r="F267" s="1">
        <v>251.0</v>
      </c>
      <c r="G267" s="1">
        <v>191.0</v>
      </c>
      <c r="H267" s="1">
        <v>182.0</v>
      </c>
      <c r="I267" s="1">
        <v>170.0</v>
      </c>
      <c r="J267" s="1">
        <v>158.0</v>
      </c>
      <c r="K267" s="1">
        <v>89.0</v>
      </c>
      <c r="L267" s="1">
        <v>67.0</v>
      </c>
      <c r="M267" s="1"/>
      <c r="N267" s="1">
        <v>64.0</v>
      </c>
      <c r="O267" s="1">
        <v>55.0</v>
      </c>
      <c r="P267" s="1">
        <v>96.0</v>
      </c>
      <c r="Q267" s="1">
        <v>142.0</v>
      </c>
      <c r="R267" s="1">
        <v>138.0</v>
      </c>
      <c r="S267" s="1">
        <v>171.0</v>
      </c>
      <c r="T267" s="1">
        <v>204.0</v>
      </c>
      <c r="U267" s="1">
        <v>171.0</v>
      </c>
      <c r="V267" s="1">
        <v>189.0</v>
      </c>
      <c r="W267" s="6">
        <f t="shared" si="5"/>
        <v>0</v>
      </c>
    </row>
    <row r="268">
      <c r="A268" s="1" t="s">
        <v>284</v>
      </c>
      <c r="B268" s="1">
        <v>182.0</v>
      </c>
      <c r="C268" s="1">
        <v>207.0</v>
      </c>
      <c r="D268" s="1">
        <v>193.0</v>
      </c>
      <c r="E268" s="1">
        <v>184.0</v>
      </c>
      <c r="F268" s="1">
        <v>301.0</v>
      </c>
      <c r="G268" s="1">
        <v>300.0</v>
      </c>
      <c r="H268" s="1">
        <v>298.0</v>
      </c>
      <c r="I268" s="1">
        <v>296.0</v>
      </c>
      <c r="J268" s="1">
        <v>254.0</v>
      </c>
      <c r="K268" s="1">
        <v>157.0</v>
      </c>
      <c r="L268" s="1">
        <v>124.0</v>
      </c>
      <c r="M268" s="1"/>
      <c r="N268" s="1">
        <v>79.0</v>
      </c>
      <c r="O268" s="1">
        <v>71.0</v>
      </c>
      <c r="P268" s="1">
        <v>142.0</v>
      </c>
      <c r="Q268" s="1">
        <v>197.0</v>
      </c>
      <c r="R268" s="1">
        <v>167.0</v>
      </c>
      <c r="S268" s="1">
        <v>175.0</v>
      </c>
      <c r="T268" s="1">
        <v>251.0</v>
      </c>
      <c r="U268" s="1">
        <v>238.0</v>
      </c>
      <c r="V268" s="1">
        <v>235.0</v>
      </c>
      <c r="W268" s="6">
        <f t="shared" si="5"/>
        <v>0</v>
      </c>
    </row>
    <row r="269">
      <c r="A269" s="1" t="s">
        <v>285</v>
      </c>
      <c r="B269" s="1">
        <v>177.0</v>
      </c>
      <c r="C269" s="1">
        <v>200.0</v>
      </c>
      <c r="D269" s="1">
        <v>196.0</v>
      </c>
      <c r="E269" s="1">
        <v>160.0</v>
      </c>
      <c r="F269" s="1">
        <v>229.0</v>
      </c>
      <c r="G269" s="1">
        <v>172.0</v>
      </c>
      <c r="H269" s="1">
        <v>186.0</v>
      </c>
      <c r="I269" s="1">
        <v>170.0</v>
      </c>
      <c r="J269" s="1">
        <v>143.0</v>
      </c>
      <c r="K269" s="1">
        <v>127.0</v>
      </c>
      <c r="L269" s="1">
        <v>67.0</v>
      </c>
      <c r="M269" s="1"/>
      <c r="N269" s="1">
        <v>88.0</v>
      </c>
      <c r="O269" s="1">
        <v>49.0</v>
      </c>
      <c r="P269" s="1">
        <v>82.0</v>
      </c>
      <c r="Q269" s="1">
        <v>108.0</v>
      </c>
      <c r="R269" s="1">
        <v>132.0</v>
      </c>
      <c r="S269" s="1">
        <v>184.0</v>
      </c>
      <c r="T269" s="1">
        <v>188.0</v>
      </c>
      <c r="U269" s="1">
        <v>178.0</v>
      </c>
      <c r="V269" s="1">
        <v>219.0</v>
      </c>
      <c r="W269" s="6">
        <f t="shared" si="5"/>
        <v>0</v>
      </c>
    </row>
    <row r="270">
      <c r="A270" s="1" t="s">
        <v>286</v>
      </c>
      <c r="B270" s="1">
        <v>174.0</v>
      </c>
      <c r="C270" s="1">
        <v>158.0</v>
      </c>
      <c r="D270" s="1">
        <v>198.0</v>
      </c>
      <c r="E270" s="1">
        <v>303.0</v>
      </c>
      <c r="F270" s="1">
        <v>289.0</v>
      </c>
      <c r="G270" s="1">
        <v>347.0</v>
      </c>
      <c r="H270" s="1">
        <v>361.0</v>
      </c>
      <c r="I270" s="1">
        <v>313.0</v>
      </c>
      <c r="J270" s="1">
        <v>282.0</v>
      </c>
      <c r="K270" s="1">
        <v>185.0</v>
      </c>
      <c r="L270" s="1">
        <v>75.0</v>
      </c>
      <c r="M270" s="1"/>
      <c r="N270" s="1">
        <v>73.0</v>
      </c>
      <c r="O270" s="1">
        <v>50.0</v>
      </c>
      <c r="P270" s="1">
        <v>211.0</v>
      </c>
      <c r="Q270" s="1">
        <v>230.0</v>
      </c>
      <c r="R270" s="1">
        <v>315.0</v>
      </c>
      <c r="S270" s="1">
        <v>427.0</v>
      </c>
      <c r="T270" s="1">
        <v>426.0</v>
      </c>
      <c r="U270" s="1">
        <v>402.0</v>
      </c>
      <c r="V270" s="1">
        <v>402.0</v>
      </c>
      <c r="W270" s="6">
        <f t="shared" si="5"/>
        <v>0</v>
      </c>
    </row>
    <row r="271">
      <c r="A271" s="1" t="s">
        <v>287</v>
      </c>
      <c r="B271" s="1">
        <v>171.0</v>
      </c>
      <c r="C271" s="1">
        <v>126.0</v>
      </c>
      <c r="D271" s="1">
        <v>216.0</v>
      </c>
      <c r="E271" s="1">
        <v>280.0</v>
      </c>
      <c r="F271" s="1">
        <v>358.0</v>
      </c>
      <c r="G271" s="1">
        <v>332.0</v>
      </c>
      <c r="H271" s="1">
        <v>334.0</v>
      </c>
      <c r="I271" s="1">
        <v>277.0</v>
      </c>
      <c r="J271" s="1">
        <v>239.0</v>
      </c>
      <c r="K271" s="1">
        <v>178.0</v>
      </c>
      <c r="L271" s="1">
        <v>77.0</v>
      </c>
      <c r="M271" s="1"/>
      <c r="N271" s="1">
        <v>93.0</v>
      </c>
      <c r="O271" s="1">
        <v>62.0</v>
      </c>
      <c r="P271" s="1">
        <v>140.0</v>
      </c>
      <c r="Q271" s="1">
        <v>181.0</v>
      </c>
      <c r="R271" s="1">
        <v>191.0</v>
      </c>
      <c r="S271" s="1">
        <v>254.0</v>
      </c>
      <c r="T271" s="1">
        <v>219.0</v>
      </c>
      <c r="U271" s="1">
        <v>195.0</v>
      </c>
      <c r="V271" s="1">
        <v>222.0</v>
      </c>
      <c r="W271" s="6">
        <f t="shared" si="5"/>
        <v>0</v>
      </c>
    </row>
    <row r="272">
      <c r="A272" s="1" t="s">
        <v>288</v>
      </c>
      <c r="B272" s="1">
        <v>170.0</v>
      </c>
      <c r="C272" s="1">
        <v>181.0</v>
      </c>
      <c r="D272" s="1">
        <v>288.0</v>
      </c>
      <c r="E272" s="1">
        <v>402.0</v>
      </c>
      <c r="F272" s="1">
        <v>412.0</v>
      </c>
      <c r="G272" s="1">
        <v>402.0</v>
      </c>
      <c r="H272" s="1">
        <v>289.0</v>
      </c>
      <c r="I272" s="1">
        <v>326.0</v>
      </c>
      <c r="J272" s="1">
        <v>238.0</v>
      </c>
      <c r="K272" s="1">
        <v>190.0</v>
      </c>
      <c r="L272" s="1">
        <v>100.0</v>
      </c>
      <c r="M272" s="1"/>
      <c r="N272" s="1">
        <v>91.0</v>
      </c>
      <c r="O272" s="1">
        <v>42.0</v>
      </c>
      <c r="P272" s="1">
        <v>196.0</v>
      </c>
      <c r="Q272" s="1">
        <v>308.0</v>
      </c>
      <c r="R272" s="1">
        <v>335.0</v>
      </c>
      <c r="S272" s="1">
        <v>342.0</v>
      </c>
      <c r="T272" s="1">
        <v>470.0</v>
      </c>
      <c r="U272" s="1">
        <v>367.0</v>
      </c>
      <c r="V272" s="1">
        <v>481.0</v>
      </c>
      <c r="W272" s="6">
        <f t="shared" si="5"/>
        <v>0</v>
      </c>
    </row>
    <row r="273">
      <c r="A273" s="1" t="s">
        <v>289</v>
      </c>
      <c r="B273" s="1">
        <v>170.0</v>
      </c>
      <c r="C273" s="1">
        <v>144.0</v>
      </c>
      <c r="D273" s="1">
        <v>180.0</v>
      </c>
      <c r="E273" s="1">
        <v>283.0</v>
      </c>
      <c r="F273" s="1">
        <v>271.0</v>
      </c>
      <c r="G273" s="1">
        <v>253.0</v>
      </c>
      <c r="H273" s="1">
        <v>285.0</v>
      </c>
      <c r="I273" s="1">
        <v>326.0</v>
      </c>
      <c r="J273" s="1">
        <v>272.0</v>
      </c>
      <c r="K273" s="1">
        <v>186.0</v>
      </c>
      <c r="L273" s="1">
        <v>99.0</v>
      </c>
      <c r="M273" s="1"/>
      <c r="N273" s="1">
        <v>71.0</v>
      </c>
      <c r="O273" s="1">
        <v>48.0</v>
      </c>
      <c r="P273" s="1">
        <v>139.0</v>
      </c>
      <c r="Q273" s="1">
        <v>150.0</v>
      </c>
      <c r="R273" s="1">
        <v>184.0</v>
      </c>
      <c r="S273" s="1">
        <v>178.0</v>
      </c>
      <c r="T273" s="1">
        <v>258.0</v>
      </c>
      <c r="U273" s="1">
        <v>249.0</v>
      </c>
      <c r="V273" s="1">
        <v>238.0</v>
      </c>
      <c r="W273" s="6">
        <f t="shared" si="5"/>
        <v>0</v>
      </c>
    </row>
    <row r="274">
      <c r="A274" s="1" t="s">
        <v>290</v>
      </c>
      <c r="B274" s="1">
        <v>169.0</v>
      </c>
      <c r="C274" s="1">
        <v>148.0</v>
      </c>
      <c r="D274" s="1">
        <v>113.0</v>
      </c>
      <c r="E274" s="1">
        <v>133.0</v>
      </c>
      <c r="F274" s="1">
        <v>150.0</v>
      </c>
      <c r="G274" s="1">
        <v>229.0</v>
      </c>
      <c r="H274" s="1">
        <v>188.0</v>
      </c>
      <c r="I274" s="1">
        <v>173.0</v>
      </c>
      <c r="J274" s="1">
        <v>151.0</v>
      </c>
      <c r="K274" s="1">
        <v>101.0</v>
      </c>
      <c r="L274" s="1">
        <v>66.0</v>
      </c>
      <c r="M274" s="1"/>
      <c r="N274" s="1">
        <v>58.0</v>
      </c>
      <c r="O274" s="1">
        <v>32.0</v>
      </c>
      <c r="P274" s="1">
        <v>97.0</v>
      </c>
      <c r="Q274" s="1">
        <v>113.0</v>
      </c>
      <c r="R274" s="1">
        <v>153.0</v>
      </c>
      <c r="S274" s="1">
        <v>188.0</v>
      </c>
      <c r="T274" s="1">
        <v>161.0</v>
      </c>
      <c r="U274" s="1">
        <v>241.0</v>
      </c>
      <c r="V274" s="1">
        <v>275.0</v>
      </c>
      <c r="W274" s="6">
        <f t="shared" si="5"/>
        <v>0</v>
      </c>
    </row>
    <row r="275">
      <c r="A275" s="1" t="s">
        <v>291</v>
      </c>
      <c r="B275" s="1">
        <v>163.0</v>
      </c>
      <c r="C275" s="1">
        <v>138.0</v>
      </c>
      <c r="D275" s="1">
        <v>188.0</v>
      </c>
      <c r="E275" s="1">
        <v>250.0</v>
      </c>
      <c r="F275" s="1">
        <v>305.0</v>
      </c>
      <c r="G275" s="1">
        <v>365.0</v>
      </c>
      <c r="H275" s="1">
        <v>362.0</v>
      </c>
      <c r="I275" s="1">
        <v>356.0</v>
      </c>
      <c r="J275" s="1">
        <v>281.0</v>
      </c>
      <c r="K275" s="1">
        <v>250.0</v>
      </c>
      <c r="L275" s="1">
        <v>133.0</v>
      </c>
      <c r="M275" s="1"/>
      <c r="N275" s="1">
        <v>145.0</v>
      </c>
      <c r="O275" s="1">
        <v>117.0</v>
      </c>
      <c r="P275" s="1">
        <v>208.0</v>
      </c>
      <c r="Q275" s="1">
        <v>242.0</v>
      </c>
      <c r="R275" s="1">
        <v>335.0</v>
      </c>
      <c r="S275" s="1">
        <v>375.0</v>
      </c>
      <c r="T275" s="1">
        <v>390.0</v>
      </c>
      <c r="U275" s="1">
        <v>387.0</v>
      </c>
      <c r="V275" s="1">
        <v>380.0</v>
      </c>
      <c r="W275" s="6">
        <f t="shared" si="5"/>
        <v>0</v>
      </c>
    </row>
    <row r="276">
      <c r="A276" s="1" t="s">
        <v>292</v>
      </c>
      <c r="B276" s="1">
        <v>162.0</v>
      </c>
      <c r="C276" s="1">
        <v>111.0</v>
      </c>
      <c r="D276" s="1">
        <v>110.0</v>
      </c>
      <c r="E276" s="1">
        <v>115.0</v>
      </c>
      <c r="F276" s="1">
        <v>178.0</v>
      </c>
      <c r="G276" s="1">
        <v>193.0</v>
      </c>
      <c r="H276" s="1">
        <v>163.0</v>
      </c>
      <c r="I276" s="1">
        <v>106.0</v>
      </c>
      <c r="J276" s="1">
        <v>78.0</v>
      </c>
      <c r="K276" s="1">
        <v>73.0</v>
      </c>
      <c r="L276" s="1">
        <v>51.0</v>
      </c>
      <c r="M276" s="1"/>
      <c r="N276" s="1">
        <v>38.0</v>
      </c>
      <c r="O276" s="1">
        <v>28.0</v>
      </c>
      <c r="P276" s="1">
        <v>80.0</v>
      </c>
      <c r="Q276" s="1">
        <v>82.0</v>
      </c>
      <c r="R276" s="1">
        <v>104.0</v>
      </c>
      <c r="S276" s="1">
        <v>130.0</v>
      </c>
      <c r="T276" s="1">
        <v>140.0</v>
      </c>
      <c r="U276" s="1">
        <v>156.0</v>
      </c>
      <c r="V276" s="1">
        <v>163.0</v>
      </c>
      <c r="W276" s="6">
        <f t="shared" si="5"/>
        <v>0</v>
      </c>
    </row>
    <row r="277">
      <c r="A277" s="1" t="s">
        <v>293</v>
      </c>
      <c r="B277" s="1">
        <v>162.0</v>
      </c>
      <c r="C277" s="1">
        <v>161.0</v>
      </c>
      <c r="D277" s="1">
        <v>101.0</v>
      </c>
      <c r="E277" s="1">
        <v>86.0</v>
      </c>
      <c r="F277" s="1">
        <v>90.0</v>
      </c>
      <c r="G277" s="1">
        <v>110.0</v>
      </c>
      <c r="H277" s="1">
        <v>141.0</v>
      </c>
      <c r="I277" s="1">
        <v>82.0</v>
      </c>
      <c r="J277" s="1">
        <v>89.0</v>
      </c>
      <c r="K277" s="1">
        <v>58.0</v>
      </c>
      <c r="L277" s="1">
        <v>28.0</v>
      </c>
      <c r="M277" s="1"/>
      <c r="N277" s="1">
        <v>32.0</v>
      </c>
      <c r="O277" s="1">
        <v>17.0</v>
      </c>
      <c r="P277" s="1">
        <v>50.0</v>
      </c>
      <c r="Q277" s="1">
        <v>81.0</v>
      </c>
      <c r="R277" s="1">
        <v>120.0</v>
      </c>
      <c r="S277" s="1">
        <v>110.0</v>
      </c>
      <c r="T277" s="1">
        <v>142.0</v>
      </c>
      <c r="U277" s="1">
        <v>89.0</v>
      </c>
      <c r="V277" s="1">
        <v>109.0</v>
      </c>
      <c r="W277" s="6">
        <f t="shared" si="5"/>
        <v>0</v>
      </c>
    </row>
    <row r="278">
      <c r="A278" s="1" t="s">
        <v>294</v>
      </c>
      <c r="B278" s="1">
        <v>159.0</v>
      </c>
      <c r="C278" s="1">
        <v>138.0</v>
      </c>
      <c r="D278" s="1">
        <v>205.0</v>
      </c>
      <c r="E278" s="1">
        <v>215.0</v>
      </c>
      <c r="F278" s="1">
        <v>254.0</v>
      </c>
      <c r="G278" s="1">
        <v>229.0</v>
      </c>
      <c r="H278" s="1">
        <v>220.0</v>
      </c>
      <c r="I278" s="1">
        <v>222.0</v>
      </c>
      <c r="J278" s="1">
        <v>192.0</v>
      </c>
      <c r="K278" s="1">
        <v>146.0</v>
      </c>
      <c r="L278" s="1">
        <v>63.0</v>
      </c>
      <c r="M278" s="1"/>
      <c r="N278" s="1">
        <v>75.0</v>
      </c>
      <c r="O278" s="1">
        <v>40.0</v>
      </c>
      <c r="P278" s="1">
        <v>127.0</v>
      </c>
      <c r="Q278" s="1">
        <v>191.0</v>
      </c>
      <c r="R278" s="1">
        <v>220.0</v>
      </c>
      <c r="S278" s="1">
        <v>215.0</v>
      </c>
      <c r="T278" s="1">
        <v>244.0</v>
      </c>
      <c r="U278" s="1">
        <v>214.0</v>
      </c>
      <c r="V278" s="1">
        <v>207.0</v>
      </c>
      <c r="W278" s="6">
        <f t="shared" si="5"/>
        <v>0</v>
      </c>
    </row>
    <row r="279">
      <c r="A279" s="1" t="s">
        <v>295</v>
      </c>
      <c r="B279" s="1">
        <v>159.0</v>
      </c>
      <c r="C279" s="1">
        <v>104.0</v>
      </c>
      <c r="D279" s="1">
        <v>113.0</v>
      </c>
      <c r="E279" s="1">
        <v>111.0</v>
      </c>
      <c r="F279" s="1">
        <v>223.0</v>
      </c>
      <c r="G279" s="1">
        <v>199.0</v>
      </c>
      <c r="H279" s="1">
        <v>141.0</v>
      </c>
      <c r="I279" s="1">
        <v>123.0</v>
      </c>
      <c r="J279" s="1">
        <v>150.0</v>
      </c>
      <c r="K279" s="1">
        <v>91.0</v>
      </c>
      <c r="L279" s="1">
        <v>44.0</v>
      </c>
      <c r="M279" s="1"/>
      <c r="N279" s="1">
        <v>41.0</v>
      </c>
      <c r="O279" s="1">
        <v>35.0</v>
      </c>
      <c r="P279" s="1">
        <v>99.0</v>
      </c>
      <c r="Q279" s="1">
        <v>117.0</v>
      </c>
      <c r="R279" s="1">
        <v>116.0</v>
      </c>
      <c r="S279" s="1">
        <v>109.0</v>
      </c>
      <c r="T279" s="1">
        <v>178.0</v>
      </c>
      <c r="U279" s="1">
        <v>68.0</v>
      </c>
      <c r="V279" s="1">
        <v>127.0</v>
      </c>
      <c r="W279" s="6">
        <f t="shared" si="5"/>
        <v>0</v>
      </c>
    </row>
    <row r="280">
      <c r="A280" s="1" t="s">
        <v>296</v>
      </c>
      <c r="B280" s="1">
        <v>159.0</v>
      </c>
      <c r="C280" s="1">
        <v>147.0</v>
      </c>
      <c r="D280" s="1">
        <v>160.0</v>
      </c>
      <c r="E280" s="1">
        <v>232.0</v>
      </c>
      <c r="F280" s="1">
        <v>291.0</v>
      </c>
      <c r="G280" s="1">
        <v>292.0</v>
      </c>
      <c r="H280" s="1">
        <v>286.0</v>
      </c>
      <c r="I280" s="1">
        <v>283.0</v>
      </c>
      <c r="J280" s="1">
        <v>207.0</v>
      </c>
      <c r="K280" s="1">
        <v>167.0</v>
      </c>
      <c r="L280" s="1">
        <v>119.0</v>
      </c>
      <c r="M280" s="1"/>
      <c r="N280" s="1">
        <v>101.0</v>
      </c>
      <c r="O280" s="1">
        <v>85.0</v>
      </c>
      <c r="P280" s="1">
        <v>167.0</v>
      </c>
      <c r="Q280" s="1">
        <v>162.0</v>
      </c>
      <c r="R280" s="1">
        <v>235.0</v>
      </c>
      <c r="S280" s="1">
        <v>229.0</v>
      </c>
      <c r="T280" s="1">
        <v>194.0</v>
      </c>
      <c r="U280" s="1">
        <v>174.0</v>
      </c>
      <c r="V280" s="1">
        <v>216.0</v>
      </c>
      <c r="W280" s="6">
        <f t="shared" si="5"/>
        <v>0</v>
      </c>
    </row>
    <row r="281">
      <c r="A281" s="1" t="s">
        <v>297</v>
      </c>
      <c r="B281" s="1">
        <v>158.0</v>
      </c>
      <c r="C281" s="1">
        <v>105.0</v>
      </c>
      <c r="D281" s="1">
        <v>81.0</v>
      </c>
      <c r="E281" s="1">
        <v>80.0</v>
      </c>
      <c r="F281" s="1">
        <v>124.0</v>
      </c>
      <c r="G281" s="1">
        <v>110.0</v>
      </c>
      <c r="H281" s="1">
        <v>97.0</v>
      </c>
      <c r="I281" s="1">
        <v>75.0</v>
      </c>
      <c r="J281" s="1">
        <v>107.0</v>
      </c>
      <c r="K281" s="1">
        <v>63.0</v>
      </c>
      <c r="L281" s="1">
        <v>42.0</v>
      </c>
      <c r="M281" s="1"/>
      <c r="N281" s="1">
        <v>45.0</v>
      </c>
      <c r="O281" s="1">
        <v>38.0</v>
      </c>
      <c r="P281" s="1">
        <v>63.0</v>
      </c>
      <c r="Q281" s="1">
        <v>52.0</v>
      </c>
      <c r="R281" s="1">
        <v>90.0</v>
      </c>
      <c r="S281" s="1">
        <v>102.0</v>
      </c>
      <c r="T281" s="1">
        <v>55.0</v>
      </c>
      <c r="U281" s="1">
        <v>100.0</v>
      </c>
      <c r="V281" s="1">
        <v>101.0</v>
      </c>
      <c r="W281" s="6">
        <f t="shared" si="5"/>
        <v>0</v>
      </c>
    </row>
    <row r="282">
      <c r="A282" s="1" t="s">
        <v>298</v>
      </c>
      <c r="B282" s="1">
        <v>156.0</v>
      </c>
      <c r="C282" s="1">
        <v>108.0</v>
      </c>
      <c r="D282" s="1">
        <v>258.0</v>
      </c>
      <c r="E282" s="1">
        <v>529.0</v>
      </c>
      <c r="F282" s="1">
        <v>506.0</v>
      </c>
      <c r="G282" s="1">
        <v>475.0</v>
      </c>
      <c r="H282" s="1">
        <v>435.0</v>
      </c>
      <c r="I282" s="1">
        <v>382.0</v>
      </c>
      <c r="J282" s="1">
        <v>308.0</v>
      </c>
      <c r="K282" s="1">
        <v>203.0</v>
      </c>
      <c r="L282" s="1">
        <v>119.0</v>
      </c>
      <c r="M282" s="1"/>
      <c r="N282" s="1">
        <v>116.0</v>
      </c>
      <c r="O282" s="1">
        <v>72.0</v>
      </c>
      <c r="P282" s="1">
        <v>199.0</v>
      </c>
      <c r="Q282" s="1">
        <v>280.0</v>
      </c>
      <c r="R282" s="1">
        <v>304.0</v>
      </c>
      <c r="S282" s="1">
        <v>259.0</v>
      </c>
      <c r="T282" s="1">
        <v>302.0</v>
      </c>
      <c r="U282" s="1">
        <v>230.0</v>
      </c>
      <c r="V282" s="1">
        <v>349.0</v>
      </c>
      <c r="W282" s="6">
        <f t="shared" si="5"/>
        <v>0</v>
      </c>
    </row>
    <row r="283">
      <c r="A283" s="1" t="s">
        <v>299</v>
      </c>
      <c r="B283" s="1">
        <v>156.0</v>
      </c>
      <c r="C283" s="1">
        <v>181.0</v>
      </c>
      <c r="D283" s="1">
        <v>206.0</v>
      </c>
      <c r="E283" s="1">
        <v>169.0</v>
      </c>
      <c r="F283" s="1">
        <v>260.0</v>
      </c>
      <c r="G283" s="1">
        <v>243.0</v>
      </c>
      <c r="H283" s="1">
        <v>244.0</v>
      </c>
      <c r="I283" s="1">
        <v>245.0</v>
      </c>
      <c r="J283" s="1">
        <v>218.0</v>
      </c>
      <c r="K283" s="1">
        <v>164.0</v>
      </c>
      <c r="L283" s="1">
        <v>104.0</v>
      </c>
      <c r="M283" s="1"/>
      <c r="N283" s="1">
        <v>68.0</v>
      </c>
      <c r="O283" s="1">
        <v>43.0</v>
      </c>
      <c r="P283" s="1">
        <v>120.0</v>
      </c>
      <c r="Q283" s="1">
        <v>164.0</v>
      </c>
      <c r="R283" s="1">
        <v>208.0</v>
      </c>
      <c r="S283" s="1">
        <v>260.0</v>
      </c>
      <c r="T283" s="1">
        <v>306.0</v>
      </c>
      <c r="U283" s="1">
        <v>342.0</v>
      </c>
      <c r="V283" s="1">
        <v>359.0</v>
      </c>
      <c r="W283" s="6">
        <f t="shared" si="5"/>
        <v>0</v>
      </c>
    </row>
    <row r="284">
      <c r="A284" s="1" t="s">
        <v>300</v>
      </c>
      <c r="B284" s="1">
        <v>152.0</v>
      </c>
      <c r="C284" s="1">
        <v>127.0</v>
      </c>
      <c r="D284" s="1">
        <v>118.0</v>
      </c>
      <c r="E284" s="1">
        <v>153.0</v>
      </c>
      <c r="F284" s="1">
        <v>241.0</v>
      </c>
      <c r="G284" s="1">
        <v>256.0</v>
      </c>
      <c r="H284" s="1">
        <v>241.0</v>
      </c>
      <c r="I284" s="1">
        <v>214.0</v>
      </c>
      <c r="J284" s="1">
        <v>218.0</v>
      </c>
      <c r="K284" s="1">
        <v>166.0</v>
      </c>
      <c r="L284" s="1">
        <v>98.0</v>
      </c>
      <c r="M284" s="1"/>
      <c r="N284" s="1">
        <v>79.0</v>
      </c>
      <c r="O284" s="1">
        <v>67.0</v>
      </c>
      <c r="P284" s="1">
        <v>131.0</v>
      </c>
      <c r="Q284" s="1">
        <v>156.0</v>
      </c>
      <c r="R284" s="1">
        <v>161.0</v>
      </c>
      <c r="S284" s="1">
        <v>211.0</v>
      </c>
      <c r="T284" s="1">
        <v>227.0</v>
      </c>
      <c r="U284" s="1">
        <v>235.0</v>
      </c>
      <c r="V284" s="1">
        <v>283.0</v>
      </c>
      <c r="W284" s="6">
        <f t="shared" si="5"/>
        <v>0</v>
      </c>
    </row>
    <row r="285">
      <c r="A285" s="1" t="s">
        <v>301</v>
      </c>
      <c r="B285" s="1">
        <v>149.0</v>
      </c>
      <c r="C285" s="1">
        <v>155.0</v>
      </c>
      <c r="D285" s="1">
        <v>148.0</v>
      </c>
      <c r="E285" s="1">
        <v>98.0</v>
      </c>
      <c r="F285" s="1">
        <v>157.0</v>
      </c>
      <c r="G285" s="1">
        <v>184.0</v>
      </c>
      <c r="H285" s="1">
        <v>230.0</v>
      </c>
      <c r="I285" s="1">
        <v>297.0</v>
      </c>
      <c r="J285" s="1">
        <v>201.0</v>
      </c>
      <c r="K285" s="1">
        <v>145.0</v>
      </c>
      <c r="L285" s="1">
        <v>102.0</v>
      </c>
      <c r="M285" s="1"/>
      <c r="N285" s="1">
        <v>94.0</v>
      </c>
      <c r="O285" s="1">
        <v>78.0</v>
      </c>
      <c r="P285" s="1">
        <v>134.0</v>
      </c>
      <c r="Q285" s="1">
        <v>170.0</v>
      </c>
      <c r="R285" s="1">
        <v>179.0</v>
      </c>
      <c r="S285" s="1">
        <v>133.0</v>
      </c>
      <c r="T285" s="1">
        <v>131.0</v>
      </c>
      <c r="U285" s="1">
        <v>175.0</v>
      </c>
      <c r="V285" s="1">
        <v>174.0</v>
      </c>
      <c r="W285" s="6">
        <f t="shared" si="5"/>
        <v>0</v>
      </c>
    </row>
    <row r="286">
      <c r="A286" s="1" t="s">
        <v>302</v>
      </c>
      <c r="B286" s="1">
        <v>148.0</v>
      </c>
      <c r="C286" s="1">
        <v>121.0</v>
      </c>
      <c r="D286" s="1">
        <v>176.0</v>
      </c>
      <c r="E286" s="1">
        <v>353.0</v>
      </c>
      <c r="F286" s="1">
        <v>303.0</v>
      </c>
      <c r="G286" s="1">
        <v>321.0</v>
      </c>
      <c r="H286" s="1">
        <v>268.0</v>
      </c>
      <c r="I286" s="1">
        <v>330.0</v>
      </c>
      <c r="J286" s="1">
        <v>296.0</v>
      </c>
      <c r="K286" s="1">
        <v>179.0</v>
      </c>
      <c r="L286" s="1">
        <v>112.0</v>
      </c>
      <c r="M286" s="1"/>
      <c r="N286" s="1">
        <v>93.0</v>
      </c>
      <c r="O286" s="1">
        <v>89.0</v>
      </c>
      <c r="P286" s="1">
        <v>182.0</v>
      </c>
      <c r="Q286" s="1">
        <v>222.0</v>
      </c>
      <c r="R286" s="1">
        <v>249.0</v>
      </c>
      <c r="S286" s="1">
        <v>196.0</v>
      </c>
      <c r="T286" s="1">
        <v>253.0</v>
      </c>
      <c r="U286" s="1">
        <v>194.0</v>
      </c>
      <c r="V286" s="1">
        <v>225.0</v>
      </c>
      <c r="W286" s="6">
        <f t="shared" si="5"/>
        <v>0</v>
      </c>
    </row>
    <row r="287">
      <c r="A287" s="1" t="s">
        <v>303</v>
      </c>
      <c r="B287" s="1">
        <v>147.0</v>
      </c>
      <c r="C287" s="1">
        <v>124.0</v>
      </c>
      <c r="D287" s="1">
        <v>186.0</v>
      </c>
      <c r="E287" s="1">
        <v>279.0</v>
      </c>
      <c r="F287" s="1">
        <v>447.0</v>
      </c>
      <c r="G287" s="1">
        <v>441.0</v>
      </c>
      <c r="H287" s="1">
        <v>396.0</v>
      </c>
      <c r="I287" s="1">
        <v>348.0</v>
      </c>
      <c r="J287" s="1">
        <v>373.0</v>
      </c>
      <c r="K287" s="1">
        <v>251.0</v>
      </c>
      <c r="L287" s="1">
        <v>144.0</v>
      </c>
      <c r="M287" s="1"/>
      <c r="N287" s="1">
        <v>149.0</v>
      </c>
      <c r="O287" s="1">
        <v>89.0</v>
      </c>
      <c r="P287" s="1">
        <v>246.0</v>
      </c>
      <c r="Q287" s="1">
        <v>230.0</v>
      </c>
      <c r="R287" s="1">
        <v>282.0</v>
      </c>
      <c r="S287" s="1">
        <v>299.0</v>
      </c>
      <c r="T287" s="1">
        <v>299.0</v>
      </c>
      <c r="U287" s="1">
        <v>396.0</v>
      </c>
      <c r="V287" s="1">
        <v>331.0</v>
      </c>
      <c r="W287" s="6">
        <f t="shared" si="5"/>
        <v>0</v>
      </c>
    </row>
    <row r="288">
      <c r="A288" s="1" t="s">
        <v>304</v>
      </c>
      <c r="B288" s="1">
        <v>147.0</v>
      </c>
      <c r="C288" s="1">
        <v>124.0</v>
      </c>
      <c r="D288" s="1">
        <v>120.0</v>
      </c>
      <c r="E288" s="1">
        <v>186.0</v>
      </c>
      <c r="F288" s="1">
        <v>206.0</v>
      </c>
      <c r="G288" s="1">
        <v>168.0</v>
      </c>
      <c r="H288" s="1">
        <v>228.0</v>
      </c>
      <c r="I288" s="1">
        <v>227.0</v>
      </c>
      <c r="J288" s="1">
        <v>181.0</v>
      </c>
      <c r="K288" s="1">
        <v>100.0</v>
      </c>
      <c r="L288" s="1">
        <v>55.0</v>
      </c>
      <c r="M288" s="1"/>
      <c r="N288" s="1">
        <v>52.0</v>
      </c>
      <c r="O288" s="1">
        <v>42.0</v>
      </c>
      <c r="P288" s="1">
        <v>105.0</v>
      </c>
      <c r="Q288" s="1">
        <v>110.0</v>
      </c>
      <c r="R288" s="1">
        <v>101.0</v>
      </c>
      <c r="S288" s="1">
        <v>127.0</v>
      </c>
      <c r="T288" s="1">
        <v>162.0</v>
      </c>
      <c r="U288" s="1">
        <v>179.0</v>
      </c>
      <c r="V288" s="1">
        <v>192.0</v>
      </c>
      <c r="W288" s="6">
        <f t="shared" si="5"/>
        <v>0</v>
      </c>
    </row>
    <row r="289">
      <c r="A289" s="1" t="s">
        <v>305</v>
      </c>
      <c r="B289" s="1">
        <v>146.0</v>
      </c>
      <c r="C289" s="1">
        <v>140.0</v>
      </c>
      <c r="D289" s="1">
        <v>136.0</v>
      </c>
      <c r="E289" s="1">
        <v>183.0</v>
      </c>
      <c r="F289" s="1">
        <v>261.0</v>
      </c>
      <c r="G289" s="1">
        <v>272.0</v>
      </c>
      <c r="H289" s="1">
        <v>246.0</v>
      </c>
      <c r="I289" s="1">
        <v>252.0</v>
      </c>
      <c r="J289" s="1">
        <v>217.0</v>
      </c>
      <c r="K289" s="1">
        <v>208.0</v>
      </c>
      <c r="L289" s="1">
        <v>89.0</v>
      </c>
      <c r="M289" s="1"/>
      <c r="N289" s="1">
        <v>87.0</v>
      </c>
      <c r="O289" s="1">
        <v>91.0</v>
      </c>
      <c r="P289" s="1">
        <v>154.0</v>
      </c>
      <c r="Q289" s="1">
        <v>150.0</v>
      </c>
      <c r="R289" s="1">
        <v>231.0</v>
      </c>
      <c r="S289" s="1">
        <v>294.0</v>
      </c>
      <c r="T289" s="1">
        <v>270.0</v>
      </c>
      <c r="U289" s="1">
        <v>250.0</v>
      </c>
      <c r="V289" s="1">
        <v>265.0</v>
      </c>
      <c r="W289" s="6">
        <f t="shared" si="5"/>
        <v>0</v>
      </c>
    </row>
    <row r="290">
      <c r="A290" s="1" t="s">
        <v>306</v>
      </c>
      <c r="B290" s="1">
        <v>145.0</v>
      </c>
      <c r="C290" s="1">
        <v>104.0</v>
      </c>
      <c r="D290" s="1">
        <v>126.0</v>
      </c>
      <c r="E290" s="1">
        <v>444.0</v>
      </c>
      <c r="F290" s="1">
        <v>415.0</v>
      </c>
      <c r="G290" s="1">
        <v>173.0</v>
      </c>
      <c r="H290" s="1">
        <v>156.0</v>
      </c>
      <c r="I290" s="1">
        <v>155.0</v>
      </c>
      <c r="J290" s="1">
        <v>96.0</v>
      </c>
      <c r="K290" s="1">
        <v>77.0</v>
      </c>
      <c r="L290" s="1">
        <v>42.0</v>
      </c>
      <c r="M290" s="1"/>
      <c r="N290" s="1">
        <v>24.0</v>
      </c>
      <c r="O290" s="1">
        <v>15.0</v>
      </c>
      <c r="P290" s="1">
        <v>88.0</v>
      </c>
      <c r="Q290" s="1">
        <v>74.0</v>
      </c>
      <c r="R290" s="1">
        <v>117.0</v>
      </c>
      <c r="S290" s="1">
        <v>102.0</v>
      </c>
      <c r="T290" s="1">
        <v>131.0</v>
      </c>
      <c r="U290" s="1">
        <v>147.0</v>
      </c>
      <c r="V290" s="1">
        <v>136.0</v>
      </c>
      <c r="W290" s="6">
        <f t="shared" si="5"/>
        <v>0</v>
      </c>
    </row>
    <row r="291">
      <c r="A291" s="1" t="s">
        <v>307</v>
      </c>
      <c r="B291" s="1">
        <v>144.0</v>
      </c>
      <c r="C291" s="1">
        <v>131.0</v>
      </c>
      <c r="D291" s="1">
        <v>163.0</v>
      </c>
      <c r="E291" s="1">
        <v>380.0</v>
      </c>
      <c r="F291" s="1">
        <v>400.0</v>
      </c>
      <c r="G291" s="1">
        <v>277.0</v>
      </c>
      <c r="H291" s="1">
        <v>316.0</v>
      </c>
      <c r="I291" s="1">
        <v>291.0</v>
      </c>
      <c r="J291" s="1">
        <v>222.0</v>
      </c>
      <c r="K291" s="1">
        <v>171.0</v>
      </c>
      <c r="L291" s="1">
        <v>63.0</v>
      </c>
      <c r="M291" s="1"/>
      <c r="N291" s="1">
        <v>58.0</v>
      </c>
      <c r="O291" s="1">
        <v>21.0</v>
      </c>
      <c r="P291" s="1">
        <v>172.0</v>
      </c>
      <c r="Q291" s="1">
        <v>205.0</v>
      </c>
      <c r="R291" s="1">
        <v>253.0</v>
      </c>
      <c r="S291" s="1">
        <v>250.0</v>
      </c>
      <c r="T291" s="1">
        <v>219.0</v>
      </c>
      <c r="U291" s="1">
        <v>182.0</v>
      </c>
      <c r="V291" s="1">
        <v>290.0</v>
      </c>
      <c r="W291" s="6">
        <f t="shared" si="5"/>
        <v>0</v>
      </c>
    </row>
    <row r="292">
      <c r="A292" s="1" t="s">
        <v>308</v>
      </c>
      <c r="B292" s="1">
        <v>144.0</v>
      </c>
      <c r="C292" s="1">
        <v>112.0</v>
      </c>
      <c r="D292" s="1">
        <v>152.0</v>
      </c>
      <c r="E292" s="1">
        <v>167.0</v>
      </c>
      <c r="F292" s="1">
        <v>236.0</v>
      </c>
      <c r="G292" s="1">
        <v>271.0</v>
      </c>
      <c r="H292" s="1">
        <v>280.0</v>
      </c>
      <c r="I292" s="1">
        <v>244.0</v>
      </c>
      <c r="J292" s="1">
        <v>177.0</v>
      </c>
      <c r="K292" s="1">
        <v>130.0</v>
      </c>
      <c r="L292" s="1">
        <v>79.0</v>
      </c>
      <c r="M292" s="1"/>
      <c r="N292" s="1">
        <v>78.0</v>
      </c>
      <c r="O292" s="1">
        <v>60.0</v>
      </c>
      <c r="P292" s="1">
        <v>147.0</v>
      </c>
      <c r="Q292" s="1">
        <v>223.0</v>
      </c>
      <c r="R292" s="1">
        <v>177.0</v>
      </c>
      <c r="S292" s="1">
        <v>187.0</v>
      </c>
      <c r="T292" s="1">
        <v>208.0</v>
      </c>
      <c r="U292" s="1">
        <v>227.0</v>
      </c>
      <c r="V292" s="1">
        <v>198.0</v>
      </c>
      <c r="W292" s="6">
        <f t="shared" si="5"/>
        <v>0</v>
      </c>
    </row>
    <row r="293">
      <c r="A293" s="1" t="s">
        <v>309</v>
      </c>
      <c r="B293" s="1">
        <v>142.0</v>
      </c>
      <c r="C293" s="1">
        <v>140.0</v>
      </c>
      <c r="D293" s="1">
        <v>104.0</v>
      </c>
      <c r="E293" s="1">
        <v>18.0</v>
      </c>
      <c r="F293" s="1">
        <v>22.0</v>
      </c>
      <c r="G293" s="1">
        <v>22.0</v>
      </c>
      <c r="H293" s="1">
        <v>51.0</v>
      </c>
      <c r="I293" s="1">
        <v>40.0</v>
      </c>
      <c r="J293" s="1">
        <v>27.0</v>
      </c>
      <c r="K293" s="1">
        <v>17.0</v>
      </c>
      <c r="L293" s="1">
        <v>7.0</v>
      </c>
      <c r="M293" s="1"/>
      <c r="N293" s="1">
        <v>16.0</v>
      </c>
      <c r="O293" s="1">
        <v>13.0</v>
      </c>
      <c r="P293" s="1">
        <v>37.0</v>
      </c>
      <c r="Q293" s="1">
        <v>21.0</v>
      </c>
      <c r="R293" s="1">
        <v>23.0</v>
      </c>
      <c r="S293" s="1">
        <v>20.0</v>
      </c>
      <c r="T293" s="1">
        <v>33.0</v>
      </c>
      <c r="U293" s="1">
        <v>51.0</v>
      </c>
      <c r="V293" s="1">
        <v>47.0</v>
      </c>
      <c r="W293" s="6">
        <f t="shared" si="5"/>
        <v>0</v>
      </c>
    </row>
    <row r="294">
      <c r="A294" s="1" t="s">
        <v>310</v>
      </c>
      <c r="B294" s="1">
        <v>142.0</v>
      </c>
      <c r="C294" s="1">
        <v>107.0</v>
      </c>
      <c r="D294" s="1">
        <v>95.0</v>
      </c>
      <c r="E294" s="1">
        <v>115.0</v>
      </c>
      <c r="F294" s="1">
        <v>126.0</v>
      </c>
      <c r="G294" s="1">
        <v>120.0</v>
      </c>
      <c r="H294" s="1">
        <v>109.0</v>
      </c>
      <c r="I294" s="1">
        <v>88.0</v>
      </c>
      <c r="J294" s="1">
        <v>61.0</v>
      </c>
      <c r="K294" s="1">
        <v>40.0</v>
      </c>
      <c r="L294" s="1">
        <v>35.0</v>
      </c>
      <c r="M294" s="1"/>
      <c r="N294" s="1">
        <v>29.0</v>
      </c>
      <c r="O294" s="1">
        <v>46.0</v>
      </c>
      <c r="P294" s="1">
        <v>75.0</v>
      </c>
      <c r="Q294" s="1">
        <v>93.0</v>
      </c>
      <c r="R294" s="1">
        <v>127.0</v>
      </c>
      <c r="S294" s="1">
        <v>154.0</v>
      </c>
      <c r="T294" s="1">
        <v>82.0</v>
      </c>
      <c r="U294" s="1">
        <v>158.0</v>
      </c>
      <c r="V294" s="1">
        <v>152.0</v>
      </c>
      <c r="W294" s="6">
        <f t="shared" si="5"/>
        <v>0</v>
      </c>
    </row>
    <row r="295">
      <c r="A295" s="1" t="s">
        <v>311</v>
      </c>
      <c r="B295" s="1">
        <v>138.0</v>
      </c>
      <c r="C295" s="1">
        <v>157.0</v>
      </c>
      <c r="D295" s="1">
        <v>208.0</v>
      </c>
      <c r="E295" s="1">
        <v>304.0</v>
      </c>
      <c r="F295" s="1">
        <v>398.0</v>
      </c>
      <c r="G295" s="1">
        <v>365.0</v>
      </c>
      <c r="H295" s="1">
        <v>274.0</v>
      </c>
      <c r="I295" s="1">
        <v>278.0</v>
      </c>
      <c r="J295" s="1">
        <v>278.0</v>
      </c>
      <c r="K295" s="1">
        <v>169.0</v>
      </c>
      <c r="L295" s="1">
        <v>109.0</v>
      </c>
      <c r="M295" s="1"/>
      <c r="N295" s="1">
        <v>62.0</v>
      </c>
      <c r="O295" s="1">
        <v>43.0</v>
      </c>
      <c r="P295" s="1">
        <v>140.0</v>
      </c>
      <c r="Q295" s="1">
        <v>221.0</v>
      </c>
      <c r="R295" s="1">
        <v>258.0</v>
      </c>
      <c r="S295" s="1">
        <v>221.0</v>
      </c>
      <c r="T295" s="1">
        <v>357.0</v>
      </c>
      <c r="U295" s="1">
        <v>307.0</v>
      </c>
      <c r="V295" s="1">
        <v>417.0</v>
      </c>
      <c r="W295" s="6">
        <f t="shared" si="5"/>
        <v>0</v>
      </c>
    </row>
    <row r="296">
      <c r="A296" s="1" t="s">
        <v>312</v>
      </c>
      <c r="B296" s="1">
        <v>136.0</v>
      </c>
      <c r="C296" s="1">
        <v>132.0</v>
      </c>
      <c r="D296" s="1">
        <v>282.0</v>
      </c>
      <c r="E296" s="1">
        <v>46.0</v>
      </c>
      <c r="F296" s="1">
        <v>233.0</v>
      </c>
      <c r="G296" s="1">
        <v>212.0</v>
      </c>
      <c r="H296" s="1">
        <v>411.0</v>
      </c>
      <c r="I296" s="1">
        <v>461.0</v>
      </c>
      <c r="J296" s="1">
        <v>357.0</v>
      </c>
      <c r="K296" s="1">
        <v>332.0</v>
      </c>
      <c r="L296" s="1">
        <v>127.0</v>
      </c>
      <c r="M296" s="1"/>
      <c r="N296" s="1">
        <v>108.0</v>
      </c>
      <c r="O296" s="1">
        <v>73.0</v>
      </c>
      <c r="P296" s="1">
        <v>314.0</v>
      </c>
      <c r="Q296" s="1">
        <v>496.0</v>
      </c>
      <c r="R296" s="1">
        <v>427.0</v>
      </c>
      <c r="S296" s="1">
        <v>255.0</v>
      </c>
      <c r="T296" s="1">
        <v>270.0</v>
      </c>
      <c r="U296" s="1">
        <v>168.0</v>
      </c>
      <c r="V296" s="1">
        <v>271.0</v>
      </c>
      <c r="W296" s="6">
        <f t="shared" si="5"/>
        <v>0</v>
      </c>
    </row>
    <row r="297">
      <c r="A297" s="1" t="s">
        <v>754</v>
      </c>
      <c r="B297" s="1">
        <v>135.0</v>
      </c>
      <c r="C297" s="1">
        <v>123.0</v>
      </c>
      <c r="D297" s="1">
        <v>90.0</v>
      </c>
      <c r="E297" s="1">
        <v>109.0</v>
      </c>
      <c r="F297" s="1">
        <v>123.0</v>
      </c>
      <c r="G297" s="1">
        <v>88.0</v>
      </c>
      <c r="H297" s="1">
        <v>85.0</v>
      </c>
      <c r="I297" s="1">
        <v>0.0</v>
      </c>
      <c r="J297" s="1">
        <v>0.0</v>
      </c>
      <c r="K297" s="1">
        <v>0.0</v>
      </c>
      <c r="L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6">
        <f t="shared" si="5"/>
        <v>0</v>
      </c>
    </row>
    <row r="298">
      <c r="A298" s="1" t="s">
        <v>313</v>
      </c>
      <c r="B298" s="1">
        <v>134.0</v>
      </c>
      <c r="C298" s="1">
        <v>109.0</v>
      </c>
      <c r="D298" s="1">
        <v>115.0</v>
      </c>
      <c r="E298" s="1">
        <v>123.0</v>
      </c>
      <c r="F298" s="1">
        <v>184.0</v>
      </c>
      <c r="G298" s="1">
        <v>201.0</v>
      </c>
      <c r="H298" s="1">
        <v>197.0</v>
      </c>
      <c r="I298" s="1">
        <v>200.0</v>
      </c>
      <c r="J298" s="1">
        <v>152.0</v>
      </c>
      <c r="K298" s="1">
        <v>132.0</v>
      </c>
      <c r="L298" s="1">
        <v>89.0</v>
      </c>
      <c r="M298" s="1"/>
      <c r="N298" s="1">
        <v>78.0</v>
      </c>
      <c r="O298" s="1">
        <v>59.0</v>
      </c>
      <c r="P298" s="1">
        <v>108.0</v>
      </c>
      <c r="Q298" s="1">
        <v>139.0</v>
      </c>
      <c r="R298" s="1">
        <v>130.0</v>
      </c>
      <c r="S298" s="1">
        <v>135.0</v>
      </c>
      <c r="T298" s="1">
        <v>160.0</v>
      </c>
      <c r="U298" s="1">
        <v>197.0</v>
      </c>
      <c r="V298" s="1">
        <v>166.0</v>
      </c>
      <c r="W298" s="6">
        <f t="shared" si="5"/>
        <v>0</v>
      </c>
    </row>
    <row r="299">
      <c r="A299" s="1" t="s">
        <v>314</v>
      </c>
      <c r="B299" s="1">
        <v>134.0</v>
      </c>
      <c r="C299" s="1">
        <v>103.0</v>
      </c>
      <c r="D299" s="1">
        <v>118.0</v>
      </c>
      <c r="E299" s="1">
        <v>159.0</v>
      </c>
      <c r="F299" s="1">
        <v>143.0</v>
      </c>
      <c r="G299" s="1">
        <v>176.0</v>
      </c>
      <c r="H299" s="1">
        <v>231.0</v>
      </c>
      <c r="I299" s="1">
        <v>198.0</v>
      </c>
      <c r="J299" s="1">
        <v>160.0</v>
      </c>
      <c r="K299" s="1">
        <v>98.0</v>
      </c>
      <c r="L299" s="1">
        <v>60.0</v>
      </c>
      <c r="M299" s="1"/>
      <c r="N299" s="1">
        <v>45.0</v>
      </c>
      <c r="O299" s="1">
        <v>23.0</v>
      </c>
      <c r="P299" s="1">
        <v>83.0</v>
      </c>
      <c r="Q299" s="1">
        <v>84.0</v>
      </c>
      <c r="R299" s="1">
        <v>128.0</v>
      </c>
      <c r="S299" s="1">
        <v>125.0</v>
      </c>
      <c r="T299" s="1">
        <v>164.0</v>
      </c>
      <c r="U299" s="1">
        <v>129.0</v>
      </c>
      <c r="V299" s="1">
        <v>145.0</v>
      </c>
      <c r="W299" s="6">
        <f t="shared" si="5"/>
        <v>0</v>
      </c>
    </row>
    <row r="300">
      <c r="A300" s="1" t="s">
        <v>315</v>
      </c>
      <c r="B300" s="1">
        <v>132.0</v>
      </c>
      <c r="C300" s="1">
        <v>114.0</v>
      </c>
      <c r="D300" s="1">
        <v>135.0</v>
      </c>
      <c r="E300" s="1">
        <v>230.0</v>
      </c>
      <c r="F300" s="1">
        <v>251.0</v>
      </c>
      <c r="G300" s="1">
        <v>291.0</v>
      </c>
      <c r="H300" s="1">
        <v>286.0</v>
      </c>
      <c r="I300" s="1">
        <v>237.0</v>
      </c>
      <c r="J300" s="1">
        <v>252.0</v>
      </c>
      <c r="K300" s="1">
        <v>175.0</v>
      </c>
      <c r="L300" s="1">
        <v>95.0</v>
      </c>
      <c r="M300" s="1"/>
      <c r="N300" s="1">
        <v>54.0</v>
      </c>
      <c r="O300" s="1">
        <v>39.0</v>
      </c>
      <c r="P300" s="1">
        <v>84.0</v>
      </c>
      <c r="Q300" s="1">
        <v>128.0</v>
      </c>
      <c r="R300" s="1">
        <v>140.0</v>
      </c>
      <c r="S300" s="1">
        <v>174.0</v>
      </c>
      <c r="T300" s="1">
        <v>153.0</v>
      </c>
      <c r="U300" s="1">
        <v>177.0</v>
      </c>
      <c r="V300" s="1">
        <v>263.0</v>
      </c>
      <c r="W300" s="6">
        <f t="shared" si="5"/>
        <v>0</v>
      </c>
    </row>
    <row r="301">
      <c r="A301" s="1" t="s">
        <v>316</v>
      </c>
      <c r="B301" s="1">
        <v>131.0</v>
      </c>
      <c r="C301" s="1">
        <v>114.0</v>
      </c>
      <c r="D301" s="1">
        <v>116.0</v>
      </c>
      <c r="E301" s="1">
        <v>174.0</v>
      </c>
      <c r="F301" s="1">
        <v>171.0</v>
      </c>
      <c r="G301" s="1">
        <v>126.0</v>
      </c>
      <c r="H301" s="1">
        <v>162.0</v>
      </c>
      <c r="I301" s="1">
        <v>126.0</v>
      </c>
      <c r="J301" s="1">
        <v>128.0</v>
      </c>
      <c r="K301" s="1">
        <v>100.0</v>
      </c>
      <c r="L301" s="1">
        <v>49.0</v>
      </c>
      <c r="M301" s="1"/>
      <c r="N301" s="1">
        <v>37.0</v>
      </c>
      <c r="O301" s="1">
        <v>25.0</v>
      </c>
      <c r="P301" s="1">
        <v>74.0</v>
      </c>
      <c r="Q301" s="1">
        <v>120.0</v>
      </c>
      <c r="R301" s="1">
        <v>123.0</v>
      </c>
      <c r="S301" s="1">
        <v>134.0</v>
      </c>
      <c r="T301" s="1">
        <v>115.0</v>
      </c>
      <c r="U301" s="1">
        <v>71.0</v>
      </c>
      <c r="V301" s="1">
        <v>118.0</v>
      </c>
      <c r="W301" s="6">
        <f t="shared" si="5"/>
        <v>0</v>
      </c>
    </row>
    <row r="302">
      <c r="A302" s="1" t="s">
        <v>317</v>
      </c>
      <c r="B302" s="1">
        <v>127.0</v>
      </c>
      <c r="C302" s="1">
        <v>119.0</v>
      </c>
      <c r="D302" s="1">
        <v>96.0</v>
      </c>
      <c r="E302" s="1">
        <v>127.0</v>
      </c>
      <c r="F302" s="1">
        <v>187.0</v>
      </c>
      <c r="G302" s="1">
        <v>209.0</v>
      </c>
      <c r="H302" s="1">
        <v>174.0</v>
      </c>
      <c r="I302" s="1">
        <v>146.0</v>
      </c>
      <c r="J302" s="1">
        <v>65.0</v>
      </c>
      <c r="K302" s="1">
        <v>84.0</v>
      </c>
      <c r="L302" s="1">
        <v>42.0</v>
      </c>
      <c r="M302" s="1"/>
      <c r="N302" s="1">
        <v>38.0</v>
      </c>
      <c r="O302" s="1">
        <v>37.0</v>
      </c>
      <c r="P302" s="1">
        <v>79.0</v>
      </c>
      <c r="Q302" s="1">
        <v>114.0</v>
      </c>
      <c r="R302" s="1">
        <v>89.0</v>
      </c>
      <c r="S302" s="1">
        <v>95.0</v>
      </c>
      <c r="T302" s="1">
        <v>155.0</v>
      </c>
      <c r="U302" s="1">
        <v>127.0</v>
      </c>
      <c r="V302" s="1">
        <v>113.0</v>
      </c>
      <c r="W302" s="6">
        <f t="shared" si="5"/>
        <v>0</v>
      </c>
    </row>
    <row r="303">
      <c r="A303" s="1" t="s">
        <v>318</v>
      </c>
      <c r="B303" s="1">
        <v>127.0</v>
      </c>
      <c r="C303" s="1">
        <v>120.0</v>
      </c>
      <c r="D303" s="1">
        <v>155.0</v>
      </c>
      <c r="E303" s="1">
        <v>204.0</v>
      </c>
      <c r="F303" s="1">
        <v>206.0</v>
      </c>
      <c r="G303" s="1">
        <v>171.0</v>
      </c>
      <c r="H303" s="1">
        <v>270.0</v>
      </c>
      <c r="I303" s="1">
        <v>272.0</v>
      </c>
      <c r="J303" s="1">
        <v>211.0</v>
      </c>
      <c r="K303" s="1">
        <v>171.0</v>
      </c>
      <c r="L303" s="1">
        <v>68.0</v>
      </c>
      <c r="M303" s="1"/>
      <c r="N303" s="1">
        <v>65.0</v>
      </c>
      <c r="O303" s="1">
        <v>72.0</v>
      </c>
      <c r="P303" s="1">
        <v>179.0</v>
      </c>
      <c r="Q303" s="1">
        <v>241.0</v>
      </c>
      <c r="R303" s="1">
        <v>159.0</v>
      </c>
      <c r="S303" s="1">
        <v>174.0</v>
      </c>
      <c r="T303" s="1">
        <v>229.0</v>
      </c>
      <c r="U303" s="1">
        <v>209.0</v>
      </c>
      <c r="V303" s="1">
        <v>277.0</v>
      </c>
      <c r="W303" s="6">
        <f t="shared" si="5"/>
        <v>0</v>
      </c>
    </row>
    <row r="304">
      <c r="A304" s="1" t="s">
        <v>319</v>
      </c>
      <c r="B304" s="1">
        <v>122.0</v>
      </c>
      <c r="C304" s="1">
        <v>139.0</v>
      </c>
      <c r="D304" s="1">
        <v>112.0</v>
      </c>
      <c r="E304" s="1">
        <v>59.0</v>
      </c>
      <c r="F304" s="1">
        <v>128.0</v>
      </c>
      <c r="G304" s="1">
        <v>138.0</v>
      </c>
      <c r="H304" s="1">
        <v>99.0</v>
      </c>
      <c r="I304" s="1">
        <v>109.0</v>
      </c>
      <c r="J304" s="1">
        <v>93.0</v>
      </c>
      <c r="K304" s="1">
        <v>76.0</v>
      </c>
      <c r="L304" s="1">
        <v>48.0</v>
      </c>
      <c r="M304" s="1"/>
      <c r="N304" s="1">
        <v>58.0</v>
      </c>
      <c r="O304" s="1">
        <v>21.0</v>
      </c>
      <c r="P304" s="1">
        <v>80.0</v>
      </c>
      <c r="Q304" s="1">
        <v>75.0</v>
      </c>
      <c r="R304" s="1">
        <v>108.0</v>
      </c>
      <c r="S304" s="1">
        <v>113.0</v>
      </c>
      <c r="T304" s="1">
        <v>180.0</v>
      </c>
      <c r="U304" s="1">
        <v>150.0</v>
      </c>
      <c r="V304" s="1">
        <v>189.0</v>
      </c>
      <c r="W304" s="6">
        <f t="shared" si="5"/>
        <v>0</v>
      </c>
    </row>
    <row r="305">
      <c r="A305" s="1" t="s">
        <v>320</v>
      </c>
      <c r="B305" s="1">
        <v>120.0</v>
      </c>
      <c r="C305" s="1">
        <v>107.0</v>
      </c>
      <c r="D305" s="1">
        <v>103.0</v>
      </c>
      <c r="E305" s="1">
        <v>86.0</v>
      </c>
      <c r="F305" s="1">
        <v>125.0</v>
      </c>
      <c r="G305" s="1">
        <v>168.0</v>
      </c>
      <c r="H305" s="1">
        <v>176.0</v>
      </c>
      <c r="I305" s="1">
        <v>177.0</v>
      </c>
      <c r="J305" s="1">
        <v>155.0</v>
      </c>
      <c r="K305" s="1">
        <v>94.0</v>
      </c>
      <c r="L305" s="1">
        <v>46.0</v>
      </c>
      <c r="M305" s="1"/>
      <c r="N305" s="1">
        <v>44.0</v>
      </c>
      <c r="O305" s="1">
        <v>37.0</v>
      </c>
      <c r="P305" s="1">
        <v>107.0</v>
      </c>
      <c r="Q305" s="1">
        <v>114.0</v>
      </c>
      <c r="R305" s="1">
        <v>147.0</v>
      </c>
      <c r="S305" s="1">
        <v>121.0</v>
      </c>
      <c r="T305" s="1">
        <v>153.0</v>
      </c>
      <c r="U305" s="1">
        <v>192.0</v>
      </c>
      <c r="V305" s="1">
        <v>293.0</v>
      </c>
      <c r="W305" s="6">
        <f t="shared" si="5"/>
        <v>0</v>
      </c>
    </row>
    <row r="306">
      <c r="A306" s="1" t="s">
        <v>321</v>
      </c>
      <c r="B306" s="1">
        <v>119.0</v>
      </c>
      <c r="C306" s="1">
        <v>134.0</v>
      </c>
      <c r="D306" s="1">
        <v>253.0</v>
      </c>
      <c r="E306" s="1">
        <v>432.0</v>
      </c>
      <c r="F306" s="1">
        <v>534.0</v>
      </c>
      <c r="G306" s="1">
        <v>460.0</v>
      </c>
      <c r="H306" s="1">
        <v>473.0</v>
      </c>
      <c r="I306" s="1">
        <v>388.0</v>
      </c>
      <c r="J306" s="1">
        <v>367.0</v>
      </c>
      <c r="K306" s="1">
        <v>271.0</v>
      </c>
      <c r="L306" s="1">
        <v>95.0</v>
      </c>
      <c r="M306" s="1"/>
      <c r="N306" s="1">
        <v>116.0</v>
      </c>
      <c r="O306" s="1">
        <v>83.0</v>
      </c>
      <c r="P306" s="1">
        <v>240.0</v>
      </c>
      <c r="Q306" s="1">
        <v>281.0</v>
      </c>
      <c r="R306" s="1">
        <v>306.0</v>
      </c>
      <c r="S306" s="1">
        <v>296.0</v>
      </c>
      <c r="T306" s="1">
        <v>399.0</v>
      </c>
      <c r="U306" s="1">
        <v>372.0</v>
      </c>
      <c r="V306" s="1">
        <v>400.0</v>
      </c>
      <c r="W306" s="6">
        <f t="shared" si="5"/>
        <v>0</v>
      </c>
    </row>
    <row r="307">
      <c r="A307" s="1" t="s">
        <v>322</v>
      </c>
      <c r="B307" s="1">
        <v>119.0</v>
      </c>
      <c r="C307" s="1">
        <v>111.0</v>
      </c>
      <c r="D307" s="1">
        <v>91.0</v>
      </c>
      <c r="E307" s="1">
        <v>73.0</v>
      </c>
      <c r="F307" s="1">
        <v>94.0</v>
      </c>
      <c r="G307" s="1">
        <v>59.0</v>
      </c>
      <c r="H307" s="1">
        <v>84.0</v>
      </c>
      <c r="I307" s="1">
        <v>113.0</v>
      </c>
      <c r="J307" s="1">
        <v>114.0</v>
      </c>
      <c r="K307" s="1">
        <v>87.0</v>
      </c>
      <c r="L307" s="1">
        <v>64.0</v>
      </c>
      <c r="M307" s="1"/>
      <c r="N307" s="1">
        <v>42.0</v>
      </c>
      <c r="O307" s="1">
        <v>35.0</v>
      </c>
      <c r="P307" s="1">
        <v>85.0</v>
      </c>
      <c r="Q307" s="1">
        <v>77.0</v>
      </c>
      <c r="R307" s="1">
        <v>89.0</v>
      </c>
      <c r="S307" s="1">
        <v>66.0</v>
      </c>
      <c r="T307" s="1">
        <v>89.0</v>
      </c>
      <c r="U307" s="1">
        <v>80.0</v>
      </c>
      <c r="V307" s="1">
        <v>95.0</v>
      </c>
      <c r="W307" s="6">
        <f t="shared" si="5"/>
        <v>0</v>
      </c>
    </row>
    <row r="308">
      <c r="A308" s="1" t="s">
        <v>323</v>
      </c>
      <c r="B308" s="1">
        <v>119.0</v>
      </c>
      <c r="C308" s="1">
        <v>85.0</v>
      </c>
      <c r="D308" s="1">
        <v>88.0</v>
      </c>
      <c r="E308" s="1">
        <v>119.0</v>
      </c>
      <c r="F308" s="1">
        <v>144.0</v>
      </c>
      <c r="G308" s="1">
        <v>133.0</v>
      </c>
      <c r="H308" s="1">
        <v>134.0</v>
      </c>
      <c r="I308" s="1">
        <v>147.0</v>
      </c>
      <c r="J308" s="1">
        <v>113.0</v>
      </c>
      <c r="K308" s="1">
        <v>97.0</v>
      </c>
      <c r="L308" s="1">
        <v>37.0</v>
      </c>
      <c r="M308" s="1"/>
      <c r="N308" s="1">
        <v>45.0</v>
      </c>
      <c r="O308" s="1">
        <v>25.0</v>
      </c>
      <c r="P308" s="1">
        <v>67.0</v>
      </c>
      <c r="Q308" s="1">
        <v>108.0</v>
      </c>
      <c r="R308" s="1">
        <v>131.0</v>
      </c>
      <c r="S308" s="1">
        <v>164.0</v>
      </c>
      <c r="T308" s="1">
        <v>181.0</v>
      </c>
      <c r="U308" s="1">
        <v>148.0</v>
      </c>
      <c r="V308" s="1">
        <v>121.0</v>
      </c>
      <c r="W308" s="6">
        <f t="shared" si="5"/>
        <v>0</v>
      </c>
    </row>
    <row r="309">
      <c r="A309" s="1" t="s">
        <v>324</v>
      </c>
      <c r="B309" s="1">
        <v>119.0</v>
      </c>
      <c r="C309" s="1">
        <v>114.0</v>
      </c>
      <c r="D309" s="1">
        <v>104.0</v>
      </c>
      <c r="E309" s="1">
        <v>106.0</v>
      </c>
      <c r="F309" s="1">
        <v>124.0</v>
      </c>
      <c r="G309" s="1">
        <v>115.0</v>
      </c>
      <c r="H309" s="1">
        <v>115.0</v>
      </c>
      <c r="I309" s="1">
        <v>124.0</v>
      </c>
      <c r="J309" s="1">
        <v>135.0</v>
      </c>
      <c r="K309" s="1">
        <v>77.0</v>
      </c>
      <c r="L309" s="1">
        <v>46.0</v>
      </c>
      <c r="M309" s="1"/>
      <c r="N309" s="1">
        <v>37.0</v>
      </c>
      <c r="O309" s="1">
        <v>41.0</v>
      </c>
      <c r="P309" s="1">
        <v>70.0</v>
      </c>
      <c r="Q309" s="1">
        <v>95.0</v>
      </c>
      <c r="R309" s="1">
        <v>111.0</v>
      </c>
      <c r="S309" s="1">
        <v>118.0</v>
      </c>
      <c r="T309" s="1">
        <v>130.0</v>
      </c>
      <c r="U309" s="1">
        <v>169.0</v>
      </c>
      <c r="V309" s="1">
        <v>181.0</v>
      </c>
      <c r="W309" s="6">
        <f t="shared" si="5"/>
        <v>0</v>
      </c>
    </row>
    <row r="310">
      <c r="A310" s="1" t="s">
        <v>325</v>
      </c>
      <c r="B310" s="1">
        <v>118.0</v>
      </c>
      <c r="C310" s="1">
        <v>96.0</v>
      </c>
      <c r="D310" s="1">
        <v>116.0</v>
      </c>
      <c r="E310" s="1">
        <v>175.0</v>
      </c>
      <c r="F310" s="1">
        <v>183.0</v>
      </c>
      <c r="G310" s="1">
        <v>176.0</v>
      </c>
      <c r="H310" s="1">
        <v>190.0</v>
      </c>
      <c r="I310" s="1">
        <v>145.0</v>
      </c>
      <c r="J310" s="1">
        <v>152.0</v>
      </c>
      <c r="K310" s="1">
        <v>86.0</v>
      </c>
      <c r="L310" s="1">
        <v>48.0</v>
      </c>
      <c r="M310" s="1"/>
      <c r="N310" s="1">
        <v>51.0</v>
      </c>
      <c r="O310" s="1">
        <v>29.0</v>
      </c>
      <c r="P310" s="1">
        <v>68.0</v>
      </c>
      <c r="Q310" s="1">
        <v>98.0</v>
      </c>
      <c r="R310" s="1">
        <v>141.0</v>
      </c>
      <c r="S310" s="1">
        <v>135.0</v>
      </c>
      <c r="T310" s="1">
        <v>149.0</v>
      </c>
      <c r="U310" s="1">
        <v>170.0</v>
      </c>
      <c r="V310" s="1">
        <v>214.0</v>
      </c>
      <c r="W310" s="6">
        <f t="shared" si="5"/>
        <v>0</v>
      </c>
    </row>
    <row r="311">
      <c r="A311" s="1" t="s">
        <v>326</v>
      </c>
      <c r="B311" s="1">
        <v>117.0</v>
      </c>
      <c r="C311" s="1">
        <v>105.0</v>
      </c>
      <c r="D311" s="1">
        <v>126.0</v>
      </c>
      <c r="E311" s="1">
        <v>325.0</v>
      </c>
      <c r="F311" s="1">
        <v>410.0</v>
      </c>
      <c r="G311" s="1">
        <v>293.0</v>
      </c>
      <c r="H311" s="1">
        <v>246.0</v>
      </c>
      <c r="I311" s="1">
        <v>267.0</v>
      </c>
      <c r="J311" s="1">
        <v>134.0</v>
      </c>
      <c r="K311" s="1">
        <v>150.0</v>
      </c>
      <c r="L311" s="1">
        <v>59.0</v>
      </c>
      <c r="M311" s="1"/>
      <c r="N311" s="1">
        <v>38.0</v>
      </c>
      <c r="O311" s="1">
        <v>31.0</v>
      </c>
      <c r="P311" s="1">
        <v>120.0</v>
      </c>
      <c r="Q311" s="1">
        <v>181.0</v>
      </c>
      <c r="R311" s="1">
        <v>200.0</v>
      </c>
      <c r="S311" s="1">
        <v>161.0</v>
      </c>
      <c r="T311" s="1">
        <v>243.0</v>
      </c>
      <c r="U311" s="1">
        <v>164.0</v>
      </c>
      <c r="V311" s="1">
        <v>188.0</v>
      </c>
      <c r="W311" s="6">
        <f t="shared" si="5"/>
        <v>0</v>
      </c>
    </row>
    <row r="312">
      <c r="A312" s="1" t="s">
        <v>327</v>
      </c>
      <c r="B312" s="1">
        <v>116.0</v>
      </c>
      <c r="C312" s="1">
        <v>89.0</v>
      </c>
      <c r="D312" s="1">
        <v>91.0</v>
      </c>
      <c r="E312" s="1">
        <v>65.0</v>
      </c>
      <c r="F312" s="1">
        <v>95.0</v>
      </c>
      <c r="G312" s="1">
        <v>78.0</v>
      </c>
      <c r="H312" s="1">
        <v>85.0</v>
      </c>
      <c r="I312" s="1">
        <v>92.0</v>
      </c>
      <c r="J312" s="1">
        <v>85.0</v>
      </c>
      <c r="K312" s="1">
        <v>57.0</v>
      </c>
      <c r="L312" s="1">
        <v>27.0</v>
      </c>
      <c r="M312" s="1"/>
      <c r="N312" s="1">
        <v>18.0</v>
      </c>
      <c r="O312" s="1">
        <v>16.0</v>
      </c>
      <c r="P312" s="1">
        <v>32.0</v>
      </c>
      <c r="Q312" s="1">
        <v>73.0</v>
      </c>
      <c r="R312" s="1">
        <v>74.0</v>
      </c>
      <c r="S312" s="1">
        <v>92.0</v>
      </c>
      <c r="T312" s="1">
        <v>107.0</v>
      </c>
      <c r="U312" s="1">
        <v>110.0</v>
      </c>
      <c r="V312" s="1">
        <v>87.0</v>
      </c>
      <c r="W312" s="6">
        <f t="shared" si="5"/>
        <v>0</v>
      </c>
    </row>
    <row r="313">
      <c r="A313" s="1" t="s">
        <v>328</v>
      </c>
      <c r="B313" s="1">
        <v>114.0</v>
      </c>
      <c r="C313" s="1">
        <v>107.0</v>
      </c>
      <c r="D313" s="1">
        <v>59.0</v>
      </c>
      <c r="E313" s="1">
        <v>79.0</v>
      </c>
      <c r="F313" s="1">
        <v>109.0</v>
      </c>
      <c r="G313" s="1">
        <v>63.0</v>
      </c>
      <c r="H313" s="1">
        <v>135.0</v>
      </c>
      <c r="I313" s="1">
        <v>153.0</v>
      </c>
      <c r="J313" s="1">
        <v>141.0</v>
      </c>
      <c r="K313" s="1">
        <v>79.0</v>
      </c>
      <c r="L313" s="1">
        <v>44.0</v>
      </c>
      <c r="M313" s="1"/>
      <c r="N313" s="1">
        <v>47.0</v>
      </c>
      <c r="O313" s="1">
        <v>70.0</v>
      </c>
      <c r="P313" s="1">
        <v>184.0</v>
      </c>
      <c r="Q313" s="1">
        <v>286.0</v>
      </c>
      <c r="R313" s="1">
        <v>214.0</v>
      </c>
      <c r="S313" s="1">
        <v>178.0</v>
      </c>
      <c r="T313" s="1">
        <v>205.0</v>
      </c>
      <c r="U313" s="1">
        <v>292.0</v>
      </c>
      <c r="V313" s="1">
        <v>484.0</v>
      </c>
      <c r="W313" s="6">
        <f t="shared" si="5"/>
        <v>0</v>
      </c>
    </row>
    <row r="314">
      <c r="A314" s="1" t="s">
        <v>329</v>
      </c>
      <c r="B314" s="1">
        <v>113.0</v>
      </c>
      <c r="C314" s="1">
        <v>106.0</v>
      </c>
      <c r="D314" s="1">
        <v>145.0</v>
      </c>
      <c r="E314" s="1">
        <v>276.0</v>
      </c>
      <c r="F314" s="1">
        <v>335.0</v>
      </c>
      <c r="G314" s="1">
        <v>344.0</v>
      </c>
      <c r="H314" s="1">
        <v>328.0</v>
      </c>
      <c r="I314" s="1">
        <v>324.0</v>
      </c>
      <c r="J314" s="1">
        <v>273.0</v>
      </c>
      <c r="K314" s="1">
        <v>184.0</v>
      </c>
      <c r="L314" s="1">
        <v>99.0</v>
      </c>
      <c r="M314" s="1"/>
      <c r="N314" s="1">
        <v>137.0</v>
      </c>
      <c r="O314" s="1">
        <v>80.0</v>
      </c>
      <c r="P314" s="1">
        <v>139.0</v>
      </c>
      <c r="Q314" s="1">
        <v>168.0</v>
      </c>
      <c r="R314" s="1">
        <v>325.0</v>
      </c>
      <c r="S314" s="1">
        <v>306.0</v>
      </c>
      <c r="T314" s="1">
        <v>327.0</v>
      </c>
      <c r="U314" s="1">
        <v>329.0</v>
      </c>
      <c r="V314" s="1">
        <v>364.0</v>
      </c>
      <c r="W314" s="6">
        <f t="shared" si="5"/>
        <v>0</v>
      </c>
    </row>
    <row r="315">
      <c r="A315" s="1" t="s">
        <v>330</v>
      </c>
      <c r="B315" s="1">
        <v>111.0</v>
      </c>
      <c r="C315" s="1">
        <v>68.0</v>
      </c>
      <c r="D315" s="1">
        <v>96.0</v>
      </c>
      <c r="E315" s="1">
        <v>106.0</v>
      </c>
      <c r="F315" s="1">
        <v>173.0</v>
      </c>
      <c r="G315" s="1">
        <v>136.0</v>
      </c>
      <c r="H315" s="1">
        <v>106.0</v>
      </c>
      <c r="I315" s="1">
        <v>112.0</v>
      </c>
      <c r="J315" s="1">
        <v>131.0</v>
      </c>
      <c r="K315" s="1">
        <v>73.0</v>
      </c>
      <c r="L315" s="1">
        <v>39.0</v>
      </c>
      <c r="M315" s="1"/>
      <c r="N315" s="1">
        <v>47.0</v>
      </c>
      <c r="O315" s="1">
        <v>17.0</v>
      </c>
      <c r="P315" s="1">
        <v>59.0</v>
      </c>
      <c r="Q315" s="1">
        <v>113.0</v>
      </c>
      <c r="R315" s="1">
        <v>112.0</v>
      </c>
      <c r="S315" s="1">
        <v>174.0</v>
      </c>
      <c r="T315" s="1">
        <v>164.0</v>
      </c>
      <c r="U315" s="1">
        <v>179.0</v>
      </c>
      <c r="V315" s="1">
        <v>157.0</v>
      </c>
      <c r="W315" s="6">
        <f t="shared" si="5"/>
        <v>0</v>
      </c>
    </row>
    <row r="316">
      <c r="A316" s="1" t="s">
        <v>331</v>
      </c>
      <c r="B316" s="1">
        <v>110.0</v>
      </c>
      <c r="C316" s="1">
        <v>85.0</v>
      </c>
      <c r="D316" s="1">
        <v>98.0</v>
      </c>
      <c r="E316" s="1">
        <v>130.0</v>
      </c>
      <c r="F316" s="1">
        <v>165.0</v>
      </c>
      <c r="G316" s="1">
        <v>153.0</v>
      </c>
      <c r="H316" s="1">
        <v>150.0</v>
      </c>
      <c r="I316" s="1">
        <v>173.0</v>
      </c>
      <c r="J316" s="1">
        <v>114.0</v>
      </c>
      <c r="K316" s="1">
        <v>79.0</v>
      </c>
      <c r="L316" s="1">
        <v>55.0</v>
      </c>
      <c r="M316" s="1"/>
      <c r="N316" s="1">
        <v>26.0</v>
      </c>
      <c r="O316" s="1">
        <v>30.0</v>
      </c>
      <c r="P316" s="1">
        <v>70.0</v>
      </c>
      <c r="Q316" s="1">
        <v>91.0</v>
      </c>
      <c r="R316" s="1">
        <v>124.0</v>
      </c>
      <c r="S316" s="1">
        <v>110.0</v>
      </c>
      <c r="T316" s="1">
        <v>105.0</v>
      </c>
      <c r="U316" s="1">
        <v>159.0</v>
      </c>
      <c r="V316" s="1">
        <v>133.0</v>
      </c>
      <c r="W316" s="6">
        <f t="shared" si="5"/>
        <v>0</v>
      </c>
    </row>
    <row r="317">
      <c r="A317" s="1" t="s">
        <v>332</v>
      </c>
      <c r="B317" s="1">
        <v>109.0</v>
      </c>
      <c r="C317" s="1">
        <v>107.0</v>
      </c>
      <c r="D317" s="1">
        <v>93.0</v>
      </c>
      <c r="E317" s="1">
        <v>118.0</v>
      </c>
      <c r="F317" s="1">
        <v>118.0</v>
      </c>
      <c r="G317" s="1">
        <v>129.0</v>
      </c>
      <c r="H317" s="1">
        <v>97.0</v>
      </c>
      <c r="I317" s="1">
        <v>97.0</v>
      </c>
      <c r="J317" s="1">
        <v>95.0</v>
      </c>
      <c r="K317" s="1">
        <v>64.0</v>
      </c>
      <c r="L317" s="1">
        <v>48.0</v>
      </c>
      <c r="M317" s="1"/>
      <c r="N317" s="1">
        <v>49.0</v>
      </c>
      <c r="O317" s="1">
        <v>32.0</v>
      </c>
      <c r="P317" s="1">
        <v>61.0</v>
      </c>
      <c r="Q317" s="1">
        <v>95.0</v>
      </c>
      <c r="R317" s="1">
        <v>96.0</v>
      </c>
      <c r="S317" s="1">
        <v>126.0</v>
      </c>
      <c r="T317" s="1">
        <v>111.0</v>
      </c>
      <c r="U317" s="1">
        <v>120.0</v>
      </c>
      <c r="V317" s="1">
        <v>136.0</v>
      </c>
      <c r="W317" s="6">
        <f t="shared" si="5"/>
        <v>0</v>
      </c>
    </row>
    <row r="318">
      <c r="A318" s="1" t="s">
        <v>333</v>
      </c>
      <c r="B318" s="1">
        <v>107.0</v>
      </c>
      <c r="C318" s="1">
        <v>73.0</v>
      </c>
      <c r="D318" s="1">
        <v>82.0</v>
      </c>
      <c r="E318" s="1">
        <v>87.0</v>
      </c>
      <c r="F318" s="1">
        <v>120.0</v>
      </c>
      <c r="G318" s="1">
        <v>109.0</v>
      </c>
      <c r="H318" s="1">
        <v>114.0</v>
      </c>
      <c r="I318" s="1">
        <v>109.0</v>
      </c>
      <c r="J318" s="1">
        <v>100.0</v>
      </c>
      <c r="K318" s="1">
        <v>71.0</v>
      </c>
      <c r="L318" s="1">
        <v>32.0</v>
      </c>
      <c r="M318" s="1"/>
      <c r="N318" s="1">
        <v>38.0</v>
      </c>
      <c r="O318" s="1">
        <v>31.0</v>
      </c>
      <c r="P318" s="1">
        <v>51.0</v>
      </c>
      <c r="Q318" s="1">
        <v>92.0</v>
      </c>
      <c r="R318" s="1">
        <v>101.0</v>
      </c>
      <c r="S318" s="1">
        <v>108.0</v>
      </c>
      <c r="T318" s="1">
        <v>115.0</v>
      </c>
      <c r="U318" s="1">
        <v>128.0</v>
      </c>
      <c r="V318" s="1">
        <v>85.0</v>
      </c>
      <c r="W318" s="6">
        <f t="shared" si="5"/>
        <v>0</v>
      </c>
    </row>
    <row r="319">
      <c r="A319" s="1" t="s">
        <v>334</v>
      </c>
      <c r="B319" s="1">
        <v>106.0</v>
      </c>
      <c r="C319" s="1">
        <v>90.0</v>
      </c>
      <c r="D319" s="1">
        <v>55.0</v>
      </c>
      <c r="E319" s="1">
        <v>27.0</v>
      </c>
      <c r="F319" s="1">
        <v>25.0</v>
      </c>
      <c r="G319" s="1">
        <v>28.0</v>
      </c>
      <c r="H319" s="1">
        <v>32.0</v>
      </c>
      <c r="I319" s="1">
        <v>35.0</v>
      </c>
      <c r="J319" s="1">
        <v>34.0</v>
      </c>
      <c r="K319" s="1">
        <v>20.0</v>
      </c>
      <c r="L319" s="1">
        <v>17.0</v>
      </c>
      <c r="M319" s="1"/>
      <c r="N319" s="1">
        <v>23.0</v>
      </c>
      <c r="O319" s="1">
        <v>13.0</v>
      </c>
      <c r="P319" s="1">
        <v>34.0</v>
      </c>
      <c r="Q319" s="1">
        <v>48.0</v>
      </c>
      <c r="R319" s="1">
        <v>50.0</v>
      </c>
      <c r="S319" s="1">
        <v>70.0</v>
      </c>
      <c r="T319" s="1">
        <v>48.0</v>
      </c>
      <c r="U319" s="1">
        <v>40.0</v>
      </c>
      <c r="V319" s="1">
        <v>38.0</v>
      </c>
      <c r="W319" s="6">
        <f t="shared" si="5"/>
        <v>0</v>
      </c>
    </row>
    <row r="320">
      <c r="A320" s="1" t="s">
        <v>335</v>
      </c>
      <c r="B320" s="1">
        <v>106.0</v>
      </c>
      <c r="C320" s="1">
        <v>70.0</v>
      </c>
      <c r="D320" s="1">
        <v>117.0</v>
      </c>
      <c r="E320" s="1">
        <v>123.0</v>
      </c>
      <c r="F320" s="1">
        <v>125.0</v>
      </c>
      <c r="G320" s="1">
        <v>86.0</v>
      </c>
      <c r="H320" s="1">
        <v>82.0</v>
      </c>
      <c r="I320" s="1">
        <v>99.0</v>
      </c>
      <c r="J320" s="1">
        <v>70.0</v>
      </c>
      <c r="K320" s="1">
        <v>53.0</v>
      </c>
      <c r="L320" s="1">
        <v>16.0</v>
      </c>
      <c r="M320" s="1"/>
      <c r="N320" s="1">
        <v>35.0</v>
      </c>
      <c r="O320" s="1">
        <v>26.0</v>
      </c>
      <c r="P320" s="1">
        <v>87.0</v>
      </c>
      <c r="Q320" s="1">
        <v>119.0</v>
      </c>
      <c r="R320" s="1">
        <v>120.0</v>
      </c>
      <c r="S320" s="1">
        <v>142.0</v>
      </c>
      <c r="T320" s="1">
        <v>194.0</v>
      </c>
      <c r="U320" s="1">
        <v>110.0</v>
      </c>
      <c r="V320" s="1">
        <v>153.0</v>
      </c>
      <c r="W320" s="6">
        <f t="shared" si="5"/>
        <v>0</v>
      </c>
    </row>
    <row r="321">
      <c r="A321" s="1" t="s">
        <v>336</v>
      </c>
      <c r="B321" s="1">
        <v>106.0</v>
      </c>
      <c r="C321" s="1">
        <v>72.0</v>
      </c>
      <c r="D321" s="1">
        <v>150.0</v>
      </c>
      <c r="E321" s="1">
        <v>134.0</v>
      </c>
      <c r="F321" s="1">
        <v>134.0</v>
      </c>
      <c r="G321" s="1">
        <v>175.0</v>
      </c>
      <c r="H321" s="1">
        <v>170.0</v>
      </c>
      <c r="I321" s="1">
        <v>93.0</v>
      </c>
      <c r="J321" s="1">
        <v>73.0</v>
      </c>
      <c r="K321" s="1">
        <v>50.0</v>
      </c>
      <c r="L321" s="1">
        <v>20.0</v>
      </c>
      <c r="M321" s="1"/>
      <c r="N321" s="1">
        <v>31.0</v>
      </c>
      <c r="O321" s="1">
        <v>19.0</v>
      </c>
      <c r="P321" s="1">
        <v>47.0</v>
      </c>
      <c r="Q321" s="1">
        <v>50.0</v>
      </c>
      <c r="R321" s="1">
        <v>110.0</v>
      </c>
      <c r="S321" s="1">
        <v>111.0</v>
      </c>
      <c r="T321" s="1">
        <v>116.0</v>
      </c>
      <c r="U321" s="1">
        <v>128.0</v>
      </c>
      <c r="V321" s="1">
        <v>95.0</v>
      </c>
      <c r="W321" s="6">
        <f t="shared" si="5"/>
        <v>0</v>
      </c>
    </row>
    <row r="322">
      <c r="A322" s="1" t="s">
        <v>337</v>
      </c>
      <c r="B322" s="1">
        <v>106.0</v>
      </c>
      <c r="C322" s="1">
        <v>93.0</v>
      </c>
      <c r="D322" s="1">
        <v>108.0</v>
      </c>
      <c r="E322" s="1">
        <v>149.0</v>
      </c>
      <c r="F322" s="1">
        <v>191.0</v>
      </c>
      <c r="G322" s="1">
        <v>208.0</v>
      </c>
      <c r="H322" s="1">
        <v>191.0</v>
      </c>
      <c r="I322" s="1">
        <v>167.0</v>
      </c>
      <c r="J322" s="1">
        <v>139.0</v>
      </c>
      <c r="K322" s="1">
        <v>95.0</v>
      </c>
      <c r="L322" s="1">
        <v>63.0</v>
      </c>
      <c r="M322" s="1"/>
      <c r="N322" s="1">
        <v>74.0</v>
      </c>
      <c r="O322" s="1">
        <v>30.0</v>
      </c>
      <c r="P322" s="1">
        <v>79.0</v>
      </c>
      <c r="Q322" s="1">
        <v>104.0</v>
      </c>
      <c r="R322" s="1">
        <v>110.0</v>
      </c>
      <c r="S322" s="1">
        <v>96.0</v>
      </c>
      <c r="T322" s="1">
        <v>100.0</v>
      </c>
      <c r="U322" s="1">
        <v>95.0</v>
      </c>
      <c r="V322" s="1">
        <v>159.0</v>
      </c>
      <c r="W322" s="6">
        <f t="shared" si="5"/>
        <v>0</v>
      </c>
    </row>
    <row r="323">
      <c r="A323" s="1" t="s">
        <v>338</v>
      </c>
      <c r="B323" s="1">
        <v>106.0</v>
      </c>
      <c r="C323" s="1">
        <v>83.0</v>
      </c>
      <c r="D323" s="1">
        <v>89.0</v>
      </c>
      <c r="E323" s="1">
        <v>95.0</v>
      </c>
      <c r="F323" s="1">
        <v>156.0</v>
      </c>
      <c r="G323" s="1">
        <v>133.0</v>
      </c>
      <c r="H323" s="1">
        <v>132.0</v>
      </c>
      <c r="I323" s="1">
        <v>103.0</v>
      </c>
      <c r="J323" s="1">
        <v>82.0</v>
      </c>
      <c r="K323" s="1">
        <v>47.0</v>
      </c>
      <c r="L323" s="1">
        <v>59.0</v>
      </c>
      <c r="M323" s="1"/>
      <c r="N323" s="1">
        <v>41.0</v>
      </c>
      <c r="O323" s="1">
        <v>21.0</v>
      </c>
      <c r="P323" s="1">
        <v>109.0</v>
      </c>
      <c r="Q323" s="1">
        <v>115.0</v>
      </c>
      <c r="R323" s="1">
        <v>143.0</v>
      </c>
      <c r="S323" s="1">
        <v>160.0</v>
      </c>
      <c r="T323" s="1">
        <v>143.0</v>
      </c>
      <c r="U323" s="1">
        <v>159.0</v>
      </c>
      <c r="V323" s="1">
        <v>157.0</v>
      </c>
      <c r="W323" s="6">
        <f t="shared" si="5"/>
        <v>0</v>
      </c>
    </row>
    <row r="324">
      <c r="A324" s="1" t="s">
        <v>339</v>
      </c>
      <c r="B324" s="1">
        <v>105.0</v>
      </c>
      <c r="C324" s="1">
        <v>84.0</v>
      </c>
      <c r="D324" s="1">
        <v>139.0</v>
      </c>
      <c r="E324" s="1">
        <v>127.0</v>
      </c>
      <c r="F324" s="1">
        <v>201.0</v>
      </c>
      <c r="G324" s="1">
        <v>247.0</v>
      </c>
      <c r="H324" s="1">
        <v>229.0</v>
      </c>
      <c r="I324" s="1">
        <v>197.0</v>
      </c>
      <c r="J324" s="1">
        <v>206.0</v>
      </c>
      <c r="K324" s="1">
        <v>121.0</v>
      </c>
      <c r="L324" s="1">
        <v>67.0</v>
      </c>
      <c r="M324" s="1"/>
      <c r="N324" s="1">
        <v>57.0</v>
      </c>
      <c r="O324" s="1">
        <v>38.0</v>
      </c>
      <c r="P324" s="1">
        <v>117.0</v>
      </c>
      <c r="Q324" s="1">
        <v>123.0</v>
      </c>
      <c r="R324" s="1">
        <v>165.0</v>
      </c>
      <c r="S324" s="1">
        <v>189.0</v>
      </c>
      <c r="T324" s="1">
        <v>179.0</v>
      </c>
      <c r="U324" s="1">
        <v>177.0</v>
      </c>
      <c r="V324" s="1">
        <v>149.0</v>
      </c>
      <c r="W324" s="6">
        <f t="shared" si="5"/>
        <v>0</v>
      </c>
    </row>
    <row r="325">
      <c r="A325" s="1" t="s">
        <v>340</v>
      </c>
      <c r="B325" s="1">
        <v>105.0</v>
      </c>
      <c r="C325" s="1">
        <v>80.0</v>
      </c>
      <c r="D325" s="1">
        <v>107.0</v>
      </c>
      <c r="E325" s="1">
        <v>175.0</v>
      </c>
      <c r="F325" s="1">
        <v>192.0</v>
      </c>
      <c r="G325" s="1">
        <v>204.0</v>
      </c>
      <c r="H325" s="1">
        <v>188.0</v>
      </c>
      <c r="I325" s="1">
        <v>164.0</v>
      </c>
      <c r="J325" s="1">
        <v>186.0</v>
      </c>
      <c r="K325" s="1">
        <v>125.0</v>
      </c>
      <c r="L325" s="1">
        <v>66.0</v>
      </c>
      <c r="M325" s="1"/>
      <c r="N325" s="1">
        <v>43.0</v>
      </c>
      <c r="O325" s="1">
        <v>35.0</v>
      </c>
      <c r="P325" s="1">
        <v>84.0</v>
      </c>
      <c r="Q325" s="1">
        <v>117.0</v>
      </c>
      <c r="R325" s="1">
        <v>134.0</v>
      </c>
      <c r="S325" s="1">
        <v>151.0</v>
      </c>
      <c r="T325" s="1">
        <v>170.0</v>
      </c>
      <c r="U325" s="1">
        <v>170.0</v>
      </c>
      <c r="V325" s="1">
        <v>139.0</v>
      </c>
      <c r="W325" s="6">
        <f t="shared" si="5"/>
        <v>0</v>
      </c>
    </row>
    <row r="326">
      <c r="A326" s="1" t="s">
        <v>341</v>
      </c>
      <c r="B326" s="1">
        <v>103.0</v>
      </c>
      <c r="C326" s="1">
        <v>91.0</v>
      </c>
      <c r="D326" s="1">
        <v>162.0</v>
      </c>
      <c r="E326" s="1">
        <v>346.0</v>
      </c>
      <c r="F326" s="1">
        <v>338.0</v>
      </c>
      <c r="G326" s="1">
        <v>358.0</v>
      </c>
      <c r="H326" s="1">
        <v>318.0</v>
      </c>
      <c r="I326" s="1">
        <v>370.0</v>
      </c>
      <c r="J326" s="1">
        <v>264.0</v>
      </c>
      <c r="K326" s="1">
        <v>166.0</v>
      </c>
      <c r="L326" s="1">
        <v>107.0</v>
      </c>
      <c r="M326" s="1"/>
      <c r="N326" s="1">
        <v>117.0</v>
      </c>
      <c r="O326" s="1">
        <v>52.0</v>
      </c>
      <c r="P326" s="1">
        <v>178.0</v>
      </c>
      <c r="Q326" s="1">
        <v>265.0</v>
      </c>
      <c r="R326" s="1">
        <v>278.0</v>
      </c>
      <c r="S326" s="1">
        <v>256.0</v>
      </c>
      <c r="T326" s="1">
        <v>257.0</v>
      </c>
      <c r="U326" s="1">
        <v>211.0</v>
      </c>
      <c r="V326" s="1">
        <v>252.0</v>
      </c>
      <c r="W326" s="6">
        <f t="shared" si="5"/>
        <v>0</v>
      </c>
    </row>
    <row r="327">
      <c r="A327" s="1" t="s">
        <v>342</v>
      </c>
      <c r="B327" s="1">
        <v>102.0</v>
      </c>
      <c r="C327" s="1">
        <v>148.0</v>
      </c>
      <c r="D327" s="1">
        <v>122.0</v>
      </c>
      <c r="E327" s="1">
        <v>72.0</v>
      </c>
      <c r="F327" s="1">
        <v>90.0</v>
      </c>
      <c r="G327" s="1">
        <v>79.0</v>
      </c>
      <c r="H327" s="1">
        <v>120.0</v>
      </c>
      <c r="I327" s="1">
        <v>191.0</v>
      </c>
      <c r="J327" s="1">
        <v>146.0</v>
      </c>
      <c r="K327" s="1">
        <v>127.0</v>
      </c>
      <c r="L327" s="1">
        <v>46.0</v>
      </c>
      <c r="M327" s="1"/>
      <c r="N327" s="1">
        <v>45.0</v>
      </c>
      <c r="O327" s="1">
        <v>56.0</v>
      </c>
      <c r="P327" s="1">
        <v>144.0</v>
      </c>
      <c r="Q327" s="1">
        <v>180.0</v>
      </c>
      <c r="R327" s="1">
        <v>91.0</v>
      </c>
      <c r="S327" s="1">
        <v>96.0</v>
      </c>
      <c r="T327" s="1">
        <v>59.0</v>
      </c>
      <c r="U327" s="1">
        <v>128.0</v>
      </c>
      <c r="V327" s="1">
        <v>323.0</v>
      </c>
      <c r="W327" s="6">
        <f t="shared" si="5"/>
        <v>0</v>
      </c>
    </row>
    <row r="328">
      <c r="A328" s="1" t="s">
        <v>343</v>
      </c>
      <c r="B328" s="1">
        <v>102.0</v>
      </c>
      <c r="C328" s="1">
        <v>82.0</v>
      </c>
      <c r="D328" s="1">
        <v>65.0</v>
      </c>
      <c r="E328" s="1">
        <v>79.0</v>
      </c>
      <c r="F328" s="1">
        <v>81.0</v>
      </c>
      <c r="G328" s="1">
        <v>92.0</v>
      </c>
      <c r="H328" s="1">
        <v>73.0</v>
      </c>
      <c r="I328" s="1">
        <v>73.0</v>
      </c>
      <c r="J328" s="1">
        <v>48.0</v>
      </c>
      <c r="K328" s="1">
        <v>47.0</v>
      </c>
      <c r="L328" s="1">
        <v>20.0</v>
      </c>
      <c r="M328" s="1"/>
      <c r="N328" s="1">
        <v>19.0</v>
      </c>
      <c r="O328" s="1">
        <v>31.0</v>
      </c>
      <c r="P328" s="1">
        <v>51.0</v>
      </c>
      <c r="Q328" s="1">
        <v>50.0</v>
      </c>
      <c r="R328" s="1">
        <v>75.0</v>
      </c>
      <c r="S328" s="1">
        <v>66.0</v>
      </c>
      <c r="T328" s="1">
        <v>105.0</v>
      </c>
      <c r="U328" s="1">
        <v>58.0</v>
      </c>
      <c r="V328" s="1">
        <v>83.0</v>
      </c>
      <c r="W328" s="6">
        <f t="shared" si="5"/>
        <v>0</v>
      </c>
    </row>
    <row r="329">
      <c r="A329" s="1" t="s">
        <v>344</v>
      </c>
      <c r="B329" s="1">
        <v>102.0</v>
      </c>
      <c r="C329" s="1">
        <v>81.0</v>
      </c>
      <c r="D329" s="1">
        <v>132.0</v>
      </c>
      <c r="E329" s="1">
        <v>71.0</v>
      </c>
      <c r="F329" s="1">
        <v>112.0</v>
      </c>
      <c r="G329" s="1">
        <v>141.0</v>
      </c>
      <c r="H329" s="1">
        <v>148.0</v>
      </c>
      <c r="I329" s="1">
        <v>134.0</v>
      </c>
      <c r="J329" s="1">
        <v>168.0</v>
      </c>
      <c r="K329" s="1">
        <v>129.0</v>
      </c>
      <c r="L329" s="1">
        <v>94.0</v>
      </c>
      <c r="M329" s="1"/>
      <c r="N329" s="1">
        <v>73.0</v>
      </c>
      <c r="O329" s="1">
        <v>73.0</v>
      </c>
      <c r="P329" s="1">
        <v>103.0</v>
      </c>
      <c r="Q329" s="1">
        <v>121.0</v>
      </c>
      <c r="R329" s="1">
        <v>128.0</v>
      </c>
      <c r="S329" s="1">
        <v>124.0</v>
      </c>
      <c r="T329" s="1">
        <v>104.0</v>
      </c>
      <c r="U329" s="1">
        <v>187.0</v>
      </c>
      <c r="V329" s="1">
        <v>159.0</v>
      </c>
      <c r="W329" s="6">
        <f t="shared" si="5"/>
        <v>0</v>
      </c>
    </row>
    <row r="330">
      <c r="A330" s="1" t="s">
        <v>345</v>
      </c>
      <c r="B330" s="1">
        <v>102.0</v>
      </c>
      <c r="C330" s="1">
        <v>83.0</v>
      </c>
      <c r="D330" s="1">
        <v>168.0</v>
      </c>
      <c r="E330" s="1">
        <v>616.0</v>
      </c>
      <c r="F330" s="1">
        <v>721.0</v>
      </c>
      <c r="G330" s="1">
        <v>499.0</v>
      </c>
      <c r="H330" s="1">
        <v>455.0</v>
      </c>
      <c r="I330" s="1">
        <v>467.0</v>
      </c>
      <c r="J330" s="1">
        <v>328.0</v>
      </c>
      <c r="K330" s="1">
        <v>227.0</v>
      </c>
      <c r="L330" s="1">
        <v>61.0</v>
      </c>
      <c r="M330" s="1"/>
      <c r="N330" s="1">
        <v>45.0</v>
      </c>
      <c r="O330" s="1">
        <v>48.0</v>
      </c>
      <c r="P330" s="1">
        <v>241.0</v>
      </c>
      <c r="Q330" s="1">
        <v>287.0</v>
      </c>
      <c r="R330" s="1">
        <v>349.0</v>
      </c>
      <c r="S330" s="1">
        <v>334.0</v>
      </c>
      <c r="T330" s="1">
        <v>426.0</v>
      </c>
      <c r="U330" s="1">
        <v>331.0</v>
      </c>
      <c r="V330" s="1">
        <v>371.0</v>
      </c>
      <c r="W330" s="6">
        <f t="shared" si="5"/>
        <v>0</v>
      </c>
    </row>
    <row r="331">
      <c r="A331" s="1" t="s">
        <v>346</v>
      </c>
      <c r="B331" s="1">
        <v>100.0</v>
      </c>
      <c r="C331" s="1">
        <v>71.0</v>
      </c>
      <c r="D331" s="1">
        <v>74.0</v>
      </c>
      <c r="E331" s="1">
        <v>90.0</v>
      </c>
      <c r="F331" s="1">
        <v>62.0</v>
      </c>
      <c r="G331" s="1">
        <v>81.0</v>
      </c>
      <c r="H331" s="1">
        <v>95.0</v>
      </c>
      <c r="I331" s="1">
        <v>121.0</v>
      </c>
      <c r="J331" s="1">
        <v>78.0</v>
      </c>
      <c r="K331" s="1">
        <v>38.0</v>
      </c>
      <c r="L331" s="1">
        <v>47.0</v>
      </c>
      <c r="M331" s="1"/>
      <c r="N331" s="1">
        <v>39.0</v>
      </c>
      <c r="O331" s="1">
        <v>22.0</v>
      </c>
      <c r="P331" s="1">
        <v>53.0</v>
      </c>
      <c r="Q331" s="1">
        <v>77.0</v>
      </c>
      <c r="R331" s="1">
        <v>78.0</v>
      </c>
      <c r="S331" s="1">
        <v>73.0</v>
      </c>
      <c r="T331" s="1">
        <v>106.0</v>
      </c>
      <c r="U331" s="1">
        <v>77.0</v>
      </c>
      <c r="V331" s="1">
        <v>121.0</v>
      </c>
      <c r="W331" s="6">
        <f t="shared" si="5"/>
        <v>0</v>
      </c>
    </row>
    <row r="332">
      <c r="A332" s="1" t="s">
        <v>347</v>
      </c>
      <c r="B332" s="1">
        <v>100.0</v>
      </c>
      <c r="C332" s="1">
        <v>103.0</v>
      </c>
      <c r="D332" s="1">
        <v>110.0</v>
      </c>
      <c r="E332" s="1">
        <v>106.0</v>
      </c>
      <c r="F332" s="1">
        <v>117.0</v>
      </c>
      <c r="G332" s="1">
        <v>98.0</v>
      </c>
      <c r="H332" s="1">
        <v>104.0</v>
      </c>
      <c r="I332" s="1">
        <v>102.0</v>
      </c>
      <c r="J332" s="1">
        <v>70.0</v>
      </c>
      <c r="K332" s="1">
        <v>63.0</v>
      </c>
      <c r="L332" s="1">
        <v>48.0</v>
      </c>
      <c r="M332" s="1"/>
      <c r="N332" s="1">
        <v>49.0</v>
      </c>
      <c r="O332" s="1">
        <v>20.0</v>
      </c>
      <c r="P332" s="1">
        <v>60.0</v>
      </c>
      <c r="Q332" s="1">
        <v>60.0</v>
      </c>
      <c r="R332" s="1">
        <v>66.0</v>
      </c>
      <c r="S332" s="1">
        <v>86.0</v>
      </c>
      <c r="T332" s="1">
        <v>91.0</v>
      </c>
      <c r="U332" s="1">
        <v>104.0</v>
      </c>
      <c r="V332" s="1">
        <v>151.0</v>
      </c>
      <c r="W332" s="6">
        <f t="shared" si="5"/>
        <v>0</v>
      </c>
    </row>
    <row r="333">
      <c r="A333" s="1" t="s">
        <v>348</v>
      </c>
      <c r="B333" s="1">
        <v>98.0</v>
      </c>
      <c r="C333" s="1">
        <v>43.0</v>
      </c>
      <c r="D333" s="1">
        <v>137.0</v>
      </c>
      <c r="E333" s="1">
        <v>305.0</v>
      </c>
      <c r="F333" s="1">
        <v>271.0</v>
      </c>
      <c r="G333" s="1">
        <v>233.0</v>
      </c>
      <c r="H333" s="1">
        <v>229.0</v>
      </c>
      <c r="I333" s="1">
        <v>132.0</v>
      </c>
      <c r="J333" s="1">
        <v>133.0</v>
      </c>
      <c r="K333" s="1">
        <v>92.0</v>
      </c>
      <c r="L333" s="1">
        <v>49.0</v>
      </c>
      <c r="M333" s="1"/>
      <c r="N333" s="1">
        <v>53.0</v>
      </c>
      <c r="O333" s="1">
        <v>31.0</v>
      </c>
      <c r="P333" s="1">
        <v>113.0</v>
      </c>
      <c r="Q333" s="1">
        <v>98.0</v>
      </c>
      <c r="R333" s="1">
        <v>108.0</v>
      </c>
      <c r="S333" s="1">
        <v>142.0</v>
      </c>
      <c r="T333" s="1">
        <v>121.0</v>
      </c>
      <c r="U333" s="1">
        <v>118.0</v>
      </c>
      <c r="V333" s="1">
        <v>112.0</v>
      </c>
      <c r="W333" s="6">
        <f t="shared" si="5"/>
        <v>0</v>
      </c>
    </row>
    <row r="334">
      <c r="A334" s="1" t="s">
        <v>349</v>
      </c>
      <c r="B334" s="1">
        <v>96.0</v>
      </c>
      <c r="C334" s="1">
        <v>80.0</v>
      </c>
      <c r="D334" s="1">
        <v>84.0</v>
      </c>
      <c r="E334" s="1">
        <v>119.0</v>
      </c>
      <c r="F334" s="1">
        <v>102.0</v>
      </c>
      <c r="G334" s="1">
        <v>79.0</v>
      </c>
      <c r="H334" s="1">
        <v>88.0</v>
      </c>
      <c r="I334" s="1">
        <v>80.0</v>
      </c>
      <c r="J334" s="1">
        <v>53.0</v>
      </c>
      <c r="K334" s="1">
        <v>35.0</v>
      </c>
      <c r="L334" s="1">
        <v>15.0</v>
      </c>
      <c r="M334" s="1"/>
      <c r="N334" s="1">
        <v>16.0</v>
      </c>
      <c r="O334" s="1">
        <v>13.0</v>
      </c>
      <c r="P334" s="1">
        <v>36.0</v>
      </c>
      <c r="Q334" s="1">
        <v>62.0</v>
      </c>
      <c r="R334" s="1">
        <v>62.0</v>
      </c>
      <c r="S334" s="1">
        <v>94.0</v>
      </c>
      <c r="T334" s="1">
        <v>117.0</v>
      </c>
      <c r="U334" s="1">
        <v>105.0</v>
      </c>
      <c r="V334" s="1">
        <v>129.0</v>
      </c>
      <c r="W334" s="6">
        <f t="shared" si="5"/>
        <v>0</v>
      </c>
    </row>
    <row r="335">
      <c r="A335" s="1" t="s">
        <v>350</v>
      </c>
      <c r="B335" s="1">
        <v>96.0</v>
      </c>
      <c r="C335" s="1">
        <v>77.0</v>
      </c>
      <c r="D335" s="1">
        <v>63.0</v>
      </c>
      <c r="E335" s="1">
        <v>51.0</v>
      </c>
      <c r="F335" s="1">
        <v>126.0</v>
      </c>
      <c r="G335" s="1">
        <v>124.0</v>
      </c>
      <c r="H335" s="1">
        <v>95.0</v>
      </c>
      <c r="I335" s="1">
        <v>93.0</v>
      </c>
      <c r="J335" s="1">
        <v>113.0</v>
      </c>
      <c r="K335" s="1">
        <v>84.0</v>
      </c>
      <c r="L335" s="1">
        <v>67.0</v>
      </c>
      <c r="M335" s="1"/>
      <c r="N335" s="1">
        <v>83.0</v>
      </c>
      <c r="O335" s="1">
        <v>74.0</v>
      </c>
      <c r="P335" s="1">
        <v>75.0</v>
      </c>
      <c r="Q335" s="1">
        <v>60.0</v>
      </c>
      <c r="R335" s="1">
        <v>86.0</v>
      </c>
      <c r="S335" s="1">
        <v>110.0</v>
      </c>
      <c r="T335" s="1">
        <v>112.0</v>
      </c>
      <c r="U335" s="1">
        <v>163.0</v>
      </c>
      <c r="V335" s="1">
        <v>133.0</v>
      </c>
      <c r="W335" s="6">
        <f t="shared" si="5"/>
        <v>0</v>
      </c>
    </row>
    <row r="336">
      <c r="A336" s="1" t="s">
        <v>351</v>
      </c>
      <c r="B336" s="1">
        <v>95.0</v>
      </c>
      <c r="C336" s="1">
        <v>86.0</v>
      </c>
      <c r="D336" s="1">
        <v>62.0</v>
      </c>
      <c r="E336" s="1">
        <v>50.0</v>
      </c>
      <c r="F336" s="1">
        <v>98.0</v>
      </c>
      <c r="G336" s="1">
        <v>102.0</v>
      </c>
      <c r="H336" s="1">
        <v>84.0</v>
      </c>
      <c r="I336" s="1">
        <v>77.0</v>
      </c>
      <c r="J336" s="1">
        <v>67.0</v>
      </c>
      <c r="K336" s="1">
        <v>44.0</v>
      </c>
      <c r="L336" s="1">
        <v>54.0</v>
      </c>
      <c r="M336" s="1"/>
      <c r="N336" s="1">
        <v>53.0</v>
      </c>
      <c r="O336" s="1">
        <v>27.0</v>
      </c>
      <c r="P336" s="1">
        <v>76.0</v>
      </c>
      <c r="Q336" s="1">
        <v>89.0</v>
      </c>
      <c r="R336" s="1">
        <v>118.0</v>
      </c>
      <c r="S336" s="1">
        <v>81.0</v>
      </c>
      <c r="T336" s="1">
        <v>114.0</v>
      </c>
      <c r="U336" s="1">
        <v>107.0</v>
      </c>
      <c r="V336" s="1">
        <v>106.0</v>
      </c>
      <c r="W336" s="6">
        <f t="shared" si="5"/>
        <v>0</v>
      </c>
    </row>
    <row r="337">
      <c r="A337" s="1" t="s">
        <v>352</v>
      </c>
      <c r="B337" s="1">
        <v>95.0</v>
      </c>
      <c r="C337" s="1">
        <v>66.0</v>
      </c>
      <c r="D337" s="1">
        <v>42.0</v>
      </c>
      <c r="E337" s="1">
        <v>6.0</v>
      </c>
      <c r="F337" s="1">
        <v>11.0</v>
      </c>
      <c r="G337" s="1">
        <v>14.0</v>
      </c>
      <c r="H337" s="1">
        <v>14.0</v>
      </c>
      <c r="I337" s="1">
        <v>19.0</v>
      </c>
      <c r="J337" s="1">
        <v>8.0</v>
      </c>
      <c r="K337" s="1">
        <v>18.0</v>
      </c>
      <c r="L337" s="1">
        <v>4.0</v>
      </c>
      <c r="M337" s="1"/>
      <c r="N337" s="1">
        <v>3.0</v>
      </c>
      <c r="O337" s="1">
        <v>6.0</v>
      </c>
      <c r="P337" s="1">
        <v>29.0</v>
      </c>
      <c r="Q337" s="1">
        <v>28.0</v>
      </c>
      <c r="R337" s="1">
        <v>31.0</v>
      </c>
      <c r="S337" s="1">
        <v>51.0</v>
      </c>
      <c r="T337" s="1">
        <v>59.0</v>
      </c>
      <c r="U337" s="1">
        <v>51.0</v>
      </c>
      <c r="V337" s="1">
        <v>38.0</v>
      </c>
      <c r="W337" s="6">
        <f t="shared" si="5"/>
        <v>0</v>
      </c>
    </row>
    <row r="338">
      <c r="A338" s="1" t="s">
        <v>353</v>
      </c>
      <c r="B338" s="1">
        <v>94.0</v>
      </c>
      <c r="C338" s="1">
        <v>92.0</v>
      </c>
      <c r="D338" s="1">
        <v>123.0</v>
      </c>
      <c r="E338" s="1">
        <v>188.0</v>
      </c>
      <c r="F338" s="1">
        <v>233.0</v>
      </c>
      <c r="G338" s="1">
        <v>208.0</v>
      </c>
      <c r="H338" s="1">
        <v>207.0</v>
      </c>
      <c r="I338" s="1">
        <v>198.0</v>
      </c>
      <c r="J338" s="1">
        <v>198.0</v>
      </c>
      <c r="K338" s="1">
        <v>125.0</v>
      </c>
      <c r="L338" s="1">
        <v>69.0</v>
      </c>
      <c r="M338" s="1"/>
      <c r="N338" s="1">
        <v>73.0</v>
      </c>
      <c r="O338" s="1">
        <v>65.0</v>
      </c>
      <c r="P338" s="1">
        <v>142.0</v>
      </c>
      <c r="Q338" s="1">
        <v>162.0</v>
      </c>
      <c r="R338" s="1">
        <v>233.0</v>
      </c>
      <c r="S338" s="1">
        <v>187.0</v>
      </c>
      <c r="T338" s="1">
        <v>195.0</v>
      </c>
      <c r="U338" s="1">
        <v>179.0</v>
      </c>
      <c r="V338" s="1">
        <v>171.0</v>
      </c>
      <c r="W338" s="6">
        <f t="shared" si="5"/>
        <v>0</v>
      </c>
    </row>
    <row r="339">
      <c r="A339" s="1" t="s">
        <v>755</v>
      </c>
      <c r="B339" s="1">
        <v>92.0</v>
      </c>
      <c r="C339" s="1">
        <v>73.0</v>
      </c>
      <c r="D339" s="1">
        <v>101.0</v>
      </c>
      <c r="E339" s="1">
        <v>42.0</v>
      </c>
      <c r="F339" s="1">
        <v>66.0</v>
      </c>
      <c r="G339" s="1">
        <v>64.0</v>
      </c>
      <c r="H339" s="1">
        <v>89.0</v>
      </c>
      <c r="I339" s="1">
        <v>110.0</v>
      </c>
      <c r="J339" s="1">
        <v>69.0</v>
      </c>
      <c r="K339" s="1">
        <v>47.0</v>
      </c>
      <c r="L339" s="1">
        <v>29.0</v>
      </c>
      <c r="M339" s="1"/>
      <c r="N339" s="1">
        <v>27.0</v>
      </c>
      <c r="O339" s="1">
        <v>16.0</v>
      </c>
      <c r="P339" s="1">
        <v>8.0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6">
        <f t="shared" si="5"/>
        <v>0</v>
      </c>
    </row>
    <row r="340">
      <c r="A340" s="1" t="s">
        <v>354</v>
      </c>
      <c r="B340" s="1">
        <v>92.0</v>
      </c>
      <c r="C340" s="1">
        <v>74.0</v>
      </c>
      <c r="D340" s="1">
        <v>134.0</v>
      </c>
      <c r="E340" s="1">
        <v>287.0</v>
      </c>
      <c r="F340" s="1">
        <v>302.0</v>
      </c>
      <c r="G340" s="1">
        <v>266.0</v>
      </c>
      <c r="H340" s="1">
        <v>365.0</v>
      </c>
      <c r="I340" s="1">
        <v>331.0</v>
      </c>
      <c r="J340" s="1">
        <v>239.0</v>
      </c>
      <c r="K340" s="1">
        <v>180.0</v>
      </c>
      <c r="L340" s="1">
        <v>67.0</v>
      </c>
      <c r="M340" s="1"/>
      <c r="N340" s="1">
        <v>64.0</v>
      </c>
      <c r="O340" s="1">
        <v>51.0</v>
      </c>
      <c r="P340" s="1">
        <v>168.0</v>
      </c>
      <c r="Q340" s="1">
        <v>254.0</v>
      </c>
      <c r="R340" s="1">
        <v>241.0</v>
      </c>
      <c r="S340" s="1">
        <v>201.0</v>
      </c>
      <c r="T340" s="1">
        <v>277.0</v>
      </c>
      <c r="U340" s="1">
        <v>290.0</v>
      </c>
      <c r="V340" s="1">
        <v>334.0</v>
      </c>
      <c r="W340" s="6">
        <f t="shared" si="5"/>
        <v>0</v>
      </c>
    </row>
    <row r="341">
      <c r="A341" s="1" t="s">
        <v>355</v>
      </c>
      <c r="B341" s="1">
        <v>91.0</v>
      </c>
      <c r="C341" s="1">
        <v>126.0</v>
      </c>
      <c r="D341" s="1">
        <v>240.0</v>
      </c>
      <c r="E341" s="1">
        <v>94.0</v>
      </c>
      <c r="F341" s="1">
        <v>117.0</v>
      </c>
      <c r="G341" s="1">
        <v>166.0</v>
      </c>
      <c r="H341" s="1">
        <v>175.0</v>
      </c>
      <c r="I341" s="1">
        <v>95.0</v>
      </c>
      <c r="J341" s="1">
        <v>117.0</v>
      </c>
      <c r="K341" s="1">
        <v>88.0</v>
      </c>
      <c r="L341" s="1">
        <v>74.0</v>
      </c>
      <c r="M341" s="1"/>
      <c r="N341" s="1">
        <v>43.0</v>
      </c>
      <c r="O341" s="1">
        <v>26.0</v>
      </c>
      <c r="P341" s="1">
        <v>62.0</v>
      </c>
      <c r="Q341" s="1">
        <v>58.0</v>
      </c>
      <c r="R341" s="1">
        <v>120.0</v>
      </c>
      <c r="S341" s="1">
        <v>91.0</v>
      </c>
      <c r="T341" s="1">
        <v>78.0</v>
      </c>
      <c r="U341" s="1">
        <v>49.0</v>
      </c>
      <c r="V341" s="1">
        <v>71.0</v>
      </c>
      <c r="W341" s="6">
        <f t="shared" si="5"/>
        <v>0</v>
      </c>
    </row>
    <row r="342">
      <c r="A342" s="1" t="s">
        <v>356</v>
      </c>
      <c r="B342" s="1">
        <v>88.0</v>
      </c>
      <c r="C342" s="1">
        <v>66.0</v>
      </c>
      <c r="D342" s="1">
        <v>114.0</v>
      </c>
      <c r="E342" s="1">
        <v>72.0</v>
      </c>
      <c r="F342" s="1">
        <v>19.0</v>
      </c>
      <c r="G342" s="1">
        <v>47.0</v>
      </c>
      <c r="H342" s="1">
        <v>109.0</v>
      </c>
      <c r="I342" s="1">
        <v>113.0</v>
      </c>
      <c r="J342" s="1">
        <v>95.0</v>
      </c>
      <c r="K342" s="1">
        <v>61.0</v>
      </c>
      <c r="L342" s="1">
        <v>30.0</v>
      </c>
      <c r="M342" s="1"/>
      <c r="N342" s="1">
        <v>22.0</v>
      </c>
      <c r="O342" s="1">
        <v>18.0</v>
      </c>
      <c r="P342" s="1">
        <v>78.0</v>
      </c>
      <c r="Q342" s="1">
        <v>88.0</v>
      </c>
      <c r="R342" s="1">
        <v>97.0</v>
      </c>
      <c r="S342" s="1">
        <v>116.0</v>
      </c>
      <c r="T342" s="1">
        <v>136.0</v>
      </c>
      <c r="U342" s="1">
        <v>90.0</v>
      </c>
      <c r="V342" s="1">
        <v>153.0</v>
      </c>
      <c r="W342" s="6">
        <f t="shared" si="5"/>
        <v>0</v>
      </c>
    </row>
    <row r="343">
      <c r="A343" s="1" t="s">
        <v>357</v>
      </c>
      <c r="B343" s="1">
        <v>87.0</v>
      </c>
      <c r="C343" s="1">
        <v>74.0</v>
      </c>
      <c r="D343" s="1">
        <v>73.0</v>
      </c>
      <c r="E343" s="1">
        <v>77.0</v>
      </c>
      <c r="F343" s="1">
        <v>78.0</v>
      </c>
      <c r="G343" s="1">
        <v>186.0</v>
      </c>
      <c r="H343" s="1">
        <v>184.0</v>
      </c>
      <c r="I343" s="1">
        <v>161.0</v>
      </c>
      <c r="J343" s="1">
        <v>152.0</v>
      </c>
      <c r="K343" s="1">
        <v>89.0</v>
      </c>
      <c r="L343" s="1">
        <v>65.0</v>
      </c>
      <c r="M343" s="1"/>
      <c r="N343" s="1">
        <v>88.0</v>
      </c>
      <c r="O343" s="1">
        <v>71.0</v>
      </c>
      <c r="P343" s="1">
        <v>110.0</v>
      </c>
      <c r="Q343" s="1">
        <v>111.0</v>
      </c>
      <c r="R343" s="1">
        <v>110.0</v>
      </c>
      <c r="S343" s="1">
        <v>115.0</v>
      </c>
      <c r="T343" s="1">
        <v>154.0</v>
      </c>
      <c r="U343" s="1">
        <v>163.0</v>
      </c>
      <c r="V343" s="1">
        <v>158.0</v>
      </c>
      <c r="W343" s="6">
        <f t="shared" si="5"/>
        <v>0</v>
      </c>
    </row>
    <row r="344">
      <c r="A344" s="1" t="s">
        <v>358</v>
      </c>
      <c r="B344" s="1">
        <v>87.0</v>
      </c>
      <c r="C344" s="1">
        <v>59.0</v>
      </c>
      <c r="D344" s="1">
        <v>43.0</v>
      </c>
      <c r="E344" s="1">
        <v>14.0</v>
      </c>
      <c r="F344" s="1">
        <v>35.0</v>
      </c>
      <c r="G344" s="1">
        <v>30.0</v>
      </c>
      <c r="H344" s="1">
        <v>54.0</v>
      </c>
      <c r="I344" s="1">
        <v>26.0</v>
      </c>
      <c r="J344" s="1">
        <v>16.0</v>
      </c>
      <c r="K344" s="1">
        <v>4.0</v>
      </c>
      <c r="L344" s="1">
        <v>3.0</v>
      </c>
      <c r="M344" s="1"/>
      <c r="N344" s="1">
        <v>6.0</v>
      </c>
      <c r="O344" s="1">
        <v>1.0</v>
      </c>
      <c r="P344" s="1">
        <v>17.0</v>
      </c>
      <c r="Q344" s="1">
        <v>18.0</v>
      </c>
      <c r="R344" s="1">
        <v>18.0</v>
      </c>
      <c r="S344" s="1">
        <v>27.0</v>
      </c>
      <c r="T344" s="1">
        <v>88.0</v>
      </c>
      <c r="U344" s="1">
        <v>50.0</v>
      </c>
      <c r="V344" s="1">
        <v>83.0</v>
      </c>
      <c r="W344" s="6">
        <f t="shared" si="5"/>
        <v>0</v>
      </c>
    </row>
    <row r="345">
      <c r="A345" s="1" t="s">
        <v>359</v>
      </c>
      <c r="B345" s="1">
        <v>87.0</v>
      </c>
      <c r="C345" s="1">
        <v>102.0</v>
      </c>
      <c r="D345" s="1">
        <v>127.0</v>
      </c>
      <c r="E345" s="1">
        <v>163.0</v>
      </c>
      <c r="F345" s="1">
        <v>195.0</v>
      </c>
      <c r="G345" s="1">
        <v>124.0</v>
      </c>
      <c r="H345" s="1">
        <v>154.0</v>
      </c>
      <c r="I345" s="1">
        <v>131.0</v>
      </c>
      <c r="J345" s="1">
        <v>133.0</v>
      </c>
      <c r="K345" s="1">
        <v>113.0</v>
      </c>
      <c r="L345" s="1">
        <v>44.0</v>
      </c>
      <c r="M345" s="1"/>
      <c r="N345" s="1">
        <v>39.0</v>
      </c>
      <c r="O345" s="1">
        <v>27.0</v>
      </c>
      <c r="P345" s="1">
        <v>74.0</v>
      </c>
      <c r="Q345" s="1">
        <v>84.0</v>
      </c>
      <c r="R345" s="1">
        <v>106.0</v>
      </c>
      <c r="S345" s="1">
        <v>127.0</v>
      </c>
      <c r="T345" s="1">
        <v>160.0</v>
      </c>
      <c r="U345" s="1">
        <v>123.0</v>
      </c>
      <c r="V345" s="1">
        <v>115.0</v>
      </c>
      <c r="W345" s="6">
        <f t="shared" si="5"/>
        <v>0</v>
      </c>
    </row>
    <row r="346">
      <c r="A346" s="1" t="s">
        <v>360</v>
      </c>
      <c r="B346" s="1">
        <v>86.0</v>
      </c>
      <c r="C346" s="1">
        <v>71.0</v>
      </c>
      <c r="D346" s="1">
        <v>88.0</v>
      </c>
      <c r="E346" s="1">
        <v>82.0</v>
      </c>
      <c r="F346" s="1">
        <v>56.0</v>
      </c>
      <c r="G346" s="1">
        <v>122.0</v>
      </c>
      <c r="H346" s="1">
        <v>100.0</v>
      </c>
      <c r="I346" s="1">
        <v>92.0</v>
      </c>
      <c r="J346" s="1">
        <v>67.0</v>
      </c>
      <c r="K346" s="1">
        <v>60.0</v>
      </c>
      <c r="L346" s="1">
        <v>46.0</v>
      </c>
      <c r="M346" s="1"/>
      <c r="N346" s="1">
        <v>81.0</v>
      </c>
      <c r="O346" s="1">
        <v>47.0</v>
      </c>
      <c r="P346" s="1">
        <v>70.0</v>
      </c>
      <c r="Q346" s="1">
        <v>75.0</v>
      </c>
      <c r="R346" s="1">
        <v>90.0</v>
      </c>
      <c r="S346" s="1">
        <v>110.0</v>
      </c>
      <c r="T346" s="1">
        <v>136.0</v>
      </c>
      <c r="U346" s="1">
        <v>127.0</v>
      </c>
      <c r="V346" s="1">
        <v>117.0</v>
      </c>
      <c r="W346" s="6">
        <f t="shared" si="5"/>
        <v>0</v>
      </c>
    </row>
    <row r="347">
      <c r="A347" s="1" t="s">
        <v>361</v>
      </c>
      <c r="B347" s="1">
        <v>84.0</v>
      </c>
      <c r="C347" s="1">
        <v>104.0</v>
      </c>
      <c r="D347" s="1">
        <v>75.0</v>
      </c>
      <c r="E347" s="1">
        <v>126.0</v>
      </c>
      <c r="F347" s="1">
        <v>142.0</v>
      </c>
      <c r="G347" s="1">
        <v>149.0</v>
      </c>
      <c r="H347" s="1">
        <v>111.0</v>
      </c>
      <c r="I347" s="1">
        <v>122.0</v>
      </c>
      <c r="J347" s="1">
        <v>119.0</v>
      </c>
      <c r="K347" s="1">
        <v>81.0</v>
      </c>
      <c r="L347" s="1">
        <v>55.0</v>
      </c>
      <c r="M347" s="1"/>
      <c r="N347" s="1">
        <v>76.0</v>
      </c>
      <c r="O347" s="1">
        <v>42.0</v>
      </c>
      <c r="P347" s="1">
        <v>115.0</v>
      </c>
      <c r="Q347" s="1">
        <v>120.0</v>
      </c>
      <c r="R347" s="1">
        <v>157.0</v>
      </c>
      <c r="S347" s="1">
        <v>117.0</v>
      </c>
      <c r="T347" s="1">
        <v>135.0</v>
      </c>
      <c r="U347" s="1">
        <v>93.0</v>
      </c>
      <c r="V347" s="1">
        <v>162.0</v>
      </c>
      <c r="W347" s="6">
        <f t="shared" si="5"/>
        <v>0</v>
      </c>
    </row>
    <row r="348">
      <c r="A348" s="1" t="s">
        <v>756</v>
      </c>
      <c r="B348" s="1">
        <v>84.0</v>
      </c>
      <c r="C348" s="1">
        <v>79.0</v>
      </c>
      <c r="D348" s="1">
        <v>71.0</v>
      </c>
      <c r="E348" s="1">
        <v>126.0</v>
      </c>
      <c r="F348" s="1">
        <v>137.0</v>
      </c>
      <c r="G348" s="1">
        <v>117.0</v>
      </c>
      <c r="H348" s="1">
        <v>141.0</v>
      </c>
      <c r="I348" s="1">
        <v>157.0</v>
      </c>
      <c r="J348" s="1">
        <v>180.0</v>
      </c>
      <c r="K348" s="1">
        <v>134.0</v>
      </c>
      <c r="L348" s="1">
        <v>54.0</v>
      </c>
      <c r="M348" s="1"/>
      <c r="N348" s="1">
        <v>41.0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6">
        <f t="shared" si="5"/>
        <v>0</v>
      </c>
    </row>
    <row r="349">
      <c r="A349" s="1" t="s">
        <v>362</v>
      </c>
      <c r="B349" s="1">
        <v>83.0</v>
      </c>
      <c r="C349" s="1">
        <v>62.0</v>
      </c>
      <c r="D349" s="1">
        <v>111.0</v>
      </c>
      <c r="E349" s="1">
        <v>204.0</v>
      </c>
      <c r="F349" s="1">
        <v>251.0</v>
      </c>
      <c r="G349" s="1">
        <v>242.0</v>
      </c>
      <c r="H349" s="1">
        <v>251.0</v>
      </c>
      <c r="I349" s="1">
        <v>241.0</v>
      </c>
      <c r="J349" s="1">
        <v>209.0</v>
      </c>
      <c r="K349" s="1">
        <v>154.0</v>
      </c>
      <c r="L349" s="1">
        <v>71.0</v>
      </c>
      <c r="M349" s="1"/>
      <c r="N349" s="1">
        <v>65.0</v>
      </c>
      <c r="O349" s="1">
        <v>51.0</v>
      </c>
      <c r="P349" s="1">
        <v>106.0</v>
      </c>
      <c r="Q349" s="1">
        <v>135.0</v>
      </c>
      <c r="R349" s="1">
        <v>111.0</v>
      </c>
      <c r="S349" s="1">
        <v>118.0</v>
      </c>
      <c r="T349" s="1">
        <v>87.0</v>
      </c>
      <c r="U349" s="1">
        <v>111.0</v>
      </c>
      <c r="V349" s="1">
        <v>130.0</v>
      </c>
      <c r="W349" s="6">
        <f t="shared" si="5"/>
        <v>0</v>
      </c>
    </row>
    <row r="350">
      <c r="A350" s="1" t="s">
        <v>363</v>
      </c>
      <c r="B350" s="1">
        <v>83.0</v>
      </c>
      <c r="C350" s="1">
        <v>67.0</v>
      </c>
      <c r="D350" s="1">
        <v>71.0</v>
      </c>
      <c r="E350" s="1">
        <v>88.0</v>
      </c>
      <c r="F350" s="1">
        <v>106.0</v>
      </c>
      <c r="G350" s="1">
        <v>122.0</v>
      </c>
      <c r="H350" s="1">
        <v>131.0</v>
      </c>
      <c r="I350" s="1">
        <v>131.0</v>
      </c>
      <c r="J350" s="1">
        <v>125.0</v>
      </c>
      <c r="K350" s="1">
        <v>81.0</v>
      </c>
      <c r="L350" s="1">
        <v>24.0</v>
      </c>
      <c r="M350" s="1"/>
      <c r="N350" s="1">
        <v>44.0</v>
      </c>
      <c r="O350" s="1">
        <v>15.0</v>
      </c>
      <c r="P350" s="1">
        <v>117.0</v>
      </c>
      <c r="Q350" s="1">
        <v>155.0</v>
      </c>
      <c r="R350" s="1">
        <v>108.0</v>
      </c>
      <c r="S350" s="1">
        <v>176.0</v>
      </c>
      <c r="T350" s="1">
        <v>263.0</v>
      </c>
      <c r="U350" s="1">
        <v>258.0</v>
      </c>
      <c r="V350" s="1">
        <v>185.0</v>
      </c>
      <c r="W350" s="6">
        <f t="shared" si="5"/>
        <v>0</v>
      </c>
    </row>
    <row r="351">
      <c r="A351" s="1" t="s">
        <v>364</v>
      </c>
      <c r="B351" s="1">
        <v>83.0</v>
      </c>
      <c r="C351" s="1">
        <v>57.0</v>
      </c>
      <c r="D351" s="1">
        <v>54.0</v>
      </c>
      <c r="E351" s="1">
        <v>32.0</v>
      </c>
      <c r="F351" s="1">
        <v>45.0</v>
      </c>
      <c r="G351" s="1">
        <v>25.0</v>
      </c>
      <c r="H351" s="1">
        <v>23.0</v>
      </c>
      <c r="I351" s="1">
        <v>29.0</v>
      </c>
      <c r="J351" s="1">
        <v>41.0</v>
      </c>
      <c r="K351" s="1">
        <v>31.0</v>
      </c>
      <c r="L351" s="1">
        <v>8.0</v>
      </c>
      <c r="M351" s="1"/>
      <c r="N351" s="1">
        <v>5.0</v>
      </c>
      <c r="O351" s="1">
        <v>4.0</v>
      </c>
      <c r="P351" s="1">
        <v>17.0</v>
      </c>
      <c r="Q351" s="1">
        <v>27.0</v>
      </c>
      <c r="R351" s="1">
        <v>30.0</v>
      </c>
      <c r="S351" s="1">
        <v>24.0</v>
      </c>
      <c r="T351" s="1">
        <v>37.0</v>
      </c>
      <c r="U351" s="1">
        <v>33.0</v>
      </c>
      <c r="V351" s="1">
        <v>33.0</v>
      </c>
      <c r="W351" s="6">
        <f t="shared" si="5"/>
        <v>0</v>
      </c>
    </row>
    <row r="352">
      <c r="A352" s="1" t="s">
        <v>365</v>
      </c>
      <c r="B352" s="1">
        <v>82.0</v>
      </c>
      <c r="C352" s="1">
        <v>64.0</v>
      </c>
      <c r="D352" s="1">
        <v>61.0</v>
      </c>
      <c r="E352" s="1">
        <v>103.0</v>
      </c>
      <c r="F352" s="1">
        <v>88.0</v>
      </c>
      <c r="G352" s="1">
        <v>92.0</v>
      </c>
      <c r="H352" s="1">
        <v>112.0</v>
      </c>
      <c r="I352" s="1">
        <v>164.0</v>
      </c>
      <c r="J352" s="1">
        <v>100.0</v>
      </c>
      <c r="K352" s="1">
        <v>77.0</v>
      </c>
      <c r="L352" s="1">
        <v>40.0</v>
      </c>
      <c r="M352" s="1"/>
      <c r="N352" s="1">
        <v>47.0</v>
      </c>
      <c r="O352" s="1">
        <v>21.0</v>
      </c>
      <c r="P352" s="1">
        <v>74.0</v>
      </c>
      <c r="Q352" s="1">
        <v>72.0</v>
      </c>
      <c r="R352" s="1">
        <v>78.0</v>
      </c>
      <c r="S352" s="1">
        <v>125.0</v>
      </c>
      <c r="T352" s="1">
        <v>133.0</v>
      </c>
      <c r="U352" s="1">
        <v>154.0</v>
      </c>
      <c r="V352" s="1">
        <v>120.0</v>
      </c>
      <c r="W352" s="6">
        <f t="shared" si="5"/>
        <v>0</v>
      </c>
    </row>
    <row r="353">
      <c r="A353" s="1" t="s">
        <v>366</v>
      </c>
      <c r="B353" s="1">
        <v>82.0</v>
      </c>
      <c r="C353" s="1">
        <v>54.0</v>
      </c>
      <c r="D353" s="1">
        <v>52.0</v>
      </c>
      <c r="E353" s="1">
        <v>110.0</v>
      </c>
      <c r="F353" s="1">
        <v>80.0</v>
      </c>
      <c r="G353" s="1">
        <v>102.0</v>
      </c>
      <c r="H353" s="1">
        <v>106.0</v>
      </c>
      <c r="I353" s="1">
        <v>90.0</v>
      </c>
      <c r="J353" s="1">
        <v>82.0</v>
      </c>
      <c r="K353" s="1">
        <v>72.0</v>
      </c>
      <c r="L353" s="1">
        <v>57.0</v>
      </c>
      <c r="M353" s="1"/>
      <c r="N353" s="1">
        <v>48.0</v>
      </c>
      <c r="O353" s="1">
        <v>34.0</v>
      </c>
      <c r="P353" s="1">
        <v>77.0</v>
      </c>
      <c r="Q353" s="1">
        <v>82.0</v>
      </c>
      <c r="R353" s="1">
        <v>80.0</v>
      </c>
      <c r="S353" s="1">
        <v>89.0</v>
      </c>
      <c r="T353" s="1">
        <v>105.0</v>
      </c>
      <c r="U353" s="1">
        <v>79.0</v>
      </c>
      <c r="V353" s="1">
        <v>88.0</v>
      </c>
      <c r="W353" s="6">
        <f t="shared" si="5"/>
        <v>0</v>
      </c>
    </row>
    <row r="354">
      <c r="A354" s="1" t="s">
        <v>367</v>
      </c>
      <c r="B354" s="1">
        <v>81.0</v>
      </c>
      <c r="C354" s="1">
        <v>75.0</v>
      </c>
      <c r="D354" s="1">
        <v>47.0</v>
      </c>
      <c r="E354" s="1">
        <v>59.0</v>
      </c>
      <c r="F354" s="1">
        <v>98.0</v>
      </c>
      <c r="G354" s="1">
        <v>62.0</v>
      </c>
      <c r="H354" s="1">
        <v>73.0</v>
      </c>
      <c r="I354" s="1">
        <v>80.0</v>
      </c>
      <c r="J354" s="1">
        <v>59.0</v>
      </c>
      <c r="K354" s="1">
        <v>47.0</v>
      </c>
      <c r="L354" s="1">
        <v>34.0</v>
      </c>
      <c r="M354" s="1"/>
      <c r="N354" s="1">
        <v>27.0</v>
      </c>
      <c r="O354" s="1">
        <v>24.0</v>
      </c>
      <c r="P354" s="1">
        <v>32.0</v>
      </c>
      <c r="Q354" s="1">
        <v>28.0</v>
      </c>
      <c r="R354" s="1">
        <v>33.0</v>
      </c>
      <c r="S354" s="1">
        <v>62.0</v>
      </c>
      <c r="T354" s="1">
        <v>47.0</v>
      </c>
      <c r="U354" s="1">
        <v>38.0</v>
      </c>
      <c r="V354" s="1">
        <v>52.0</v>
      </c>
      <c r="W354" s="6">
        <f t="shared" si="5"/>
        <v>0</v>
      </c>
    </row>
    <row r="355">
      <c r="A355" s="1" t="s">
        <v>757</v>
      </c>
      <c r="B355" s="1">
        <v>81.0</v>
      </c>
      <c r="C355" s="1">
        <v>94.0</v>
      </c>
      <c r="D355" s="1">
        <v>117.0</v>
      </c>
      <c r="E355" s="1">
        <v>130.0</v>
      </c>
      <c r="F355" s="1">
        <v>174.0</v>
      </c>
      <c r="G355" s="1">
        <v>181.0</v>
      </c>
      <c r="H355" s="1">
        <v>227.0</v>
      </c>
      <c r="I355" s="1">
        <v>182.0</v>
      </c>
      <c r="J355" s="1">
        <v>137.0</v>
      </c>
      <c r="K355" s="1">
        <v>139.0</v>
      </c>
      <c r="L355" s="1">
        <v>64.0</v>
      </c>
      <c r="M355" s="1"/>
      <c r="N355" s="1">
        <v>47.0</v>
      </c>
      <c r="O355" s="1">
        <v>45.0</v>
      </c>
      <c r="P355" s="1">
        <v>124.0</v>
      </c>
      <c r="Q355" s="1">
        <v>164.0</v>
      </c>
      <c r="R355" s="1">
        <v>171.0</v>
      </c>
      <c r="S355" s="1">
        <v>177.0</v>
      </c>
      <c r="T355" s="1">
        <v>189.0</v>
      </c>
      <c r="U355" s="1">
        <v>121.0</v>
      </c>
      <c r="V355" s="1">
        <v>0.0</v>
      </c>
      <c r="W355" s="6">
        <f t="shared" si="5"/>
        <v>0</v>
      </c>
    </row>
    <row r="356">
      <c r="A356" s="1" t="s">
        <v>368</v>
      </c>
      <c r="B356" s="1">
        <v>80.0</v>
      </c>
      <c r="C356" s="1">
        <v>67.0</v>
      </c>
      <c r="D356" s="1">
        <v>85.0</v>
      </c>
      <c r="E356" s="1">
        <v>81.0</v>
      </c>
      <c r="F356" s="1">
        <v>102.0</v>
      </c>
      <c r="G356" s="1">
        <v>98.0</v>
      </c>
      <c r="H356" s="1">
        <v>96.0</v>
      </c>
      <c r="I356" s="1">
        <v>105.0</v>
      </c>
      <c r="J356" s="1">
        <v>92.0</v>
      </c>
      <c r="K356" s="1">
        <v>57.0</v>
      </c>
      <c r="L356" s="1">
        <v>35.0</v>
      </c>
      <c r="M356" s="1"/>
      <c r="N356" s="1">
        <v>26.0</v>
      </c>
      <c r="O356" s="1">
        <v>15.0</v>
      </c>
      <c r="P356" s="1">
        <v>47.0</v>
      </c>
      <c r="Q356" s="1">
        <v>52.0</v>
      </c>
      <c r="R356" s="1">
        <v>71.0</v>
      </c>
      <c r="S356" s="1">
        <v>90.0</v>
      </c>
      <c r="T356" s="1">
        <v>98.0</v>
      </c>
      <c r="U356" s="1">
        <v>104.0</v>
      </c>
      <c r="V356" s="1">
        <v>98.0</v>
      </c>
      <c r="W356" s="6">
        <f t="shared" si="5"/>
        <v>0</v>
      </c>
    </row>
    <row r="357">
      <c r="A357" s="1" t="s">
        <v>758</v>
      </c>
      <c r="B357" s="1">
        <v>79.0</v>
      </c>
      <c r="C357" s="1">
        <v>95.0</v>
      </c>
      <c r="D357" s="1">
        <v>78.0</v>
      </c>
      <c r="E357" s="1">
        <v>88.0</v>
      </c>
      <c r="F357" s="1">
        <v>102.0</v>
      </c>
      <c r="G357" s="1">
        <v>102.0</v>
      </c>
      <c r="H357" s="1">
        <v>90.0</v>
      </c>
      <c r="I357" s="1">
        <v>92.0</v>
      </c>
      <c r="J357" s="1">
        <v>104.0</v>
      </c>
      <c r="K357" s="1">
        <v>46.0</v>
      </c>
      <c r="L357" s="1">
        <v>37.0</v>
      </c>
      <c r="M357" s="1"/>
      <c r="N357" s="1">
        <v>48.0</v>
      </c>
      <c r="O357" s="1">
        <v>25.0</v>
      </c>
      <c r="P357" s="1">
        <v>52.0</v>
      </c>
      <c r="Q357" s="1">
        <v>72.0</v>
      </c>
      <c r="R357" s="1">
        <v>50.0</v>
      </c>
      <c r="S357" s="1">
        <v>69.0</v>
      </c>
      <c r="T357" s="1">
        <v>75.0</v>
      </c>
      <c r="U357" s="1">
        <v>0.0</v>
      </c>
      <c r="V357" s="1">
        <v>0.0</v>
      </c>
      <c r="W357" s="6">
        <f t="shared" si="5"/>
        <v>0</v>
      </c>
    </row>
    <row r="358">
      <c r="A358" s="1" t="s">
        <v>369</v>
      </c>
      <c r="B358" s="1">
        <v>78.0</v>
      </c>
      <c r="C358" s="1">
        <v>77.0</v>
      </c>
      <c r="D358" s="1">
        <v>62.0</v>
      </c>
      <c r="E358" s="1">
        <v>128.0</v>
      </c>
      <c r="F358" s="1">
        <v>228.0</v>
      </c>
      <c r="G358" s="1">
        <v>100.0</v>
      </c>
      <c r="H358" s="1">
        <v>86.0</v>
      </c>
      <c r="I358" s="1">
        <v>69.0</v>
      </c>
      <c r="J358" s="1">
        <v>50.0</v>
      </c>
      <c r="K358" s="1">
        <v>50.0</v>
      </c>
      <c r="L358" s="1">
        <v>11.0</v>
      </c>
      <c r="M358" s="1"/>
      <c r="N358" s="1">
        <v>29.0</v>
      </c>
      <c r="O358" s="1">
        <v>20.0</v>
      </c>
      <c r="P358" s="1">
        <v>39.0</v>
      </c>
      <c r="Q358" s="1">
        <v>91.0</v>
      </c>
      <c r="R358" s="1">
        <v>67.0</v>
      </c>
      <c r="S358" s="1">
        <v>76.0</v>
      </c>
      <c r="T358" s="1">
        <v>77.0</v>
      </c>
      <c r="U358" s="1">
        <v>91.0</v>
      </c>
      <c r="V358" s="1">
        <v>101.0</v>
      </c>
      <c r="W358" s="6">
        <f t="shared" si="5"/>
        <v>0</v>
      </c>
    </row>
    <row r="359">
      <c r="A359" s="1" t="s">
        <v>370</v>
      </c>
      <c r="B359" s="1">
        <v>77.0</v>
      </c>
      <c r="C359" s="1">
        <v>80.0</v>
      </c>
      <c r="D359" s="1">
        <v>86.0</v>
      </c>
      <c r="E359" s="1">
        <v>154.0</v>
      </c>
      <c r="F359" s="1">
        <v>210.0</v>
      </c>
      <c r="G359" s="1">
        <v>207.0</v>
      </c>
      <c r="H359" s="1">
        <v>247.0</v>
      </c>
      <c r="I359" s="1">
        <v>209.0</v>
      </c>
      <c r="J359" s="1">
        <v>184.0</v>
      </c>
      <c r="K359" s="1">
        <v>139.0</v>
      </c>
      <c r="L359" s="1">
        <v>108.0</v>
      </c>
      <c r="M359" s="1"/>
      <c r="N359" s="1">
        <v>110.0</v>
      </c>
      <c r="O359" s="1">
        <v>83.0</v>
      </c>
      <c r="P359" s="1">
        <v>166.0</v>
      </c>
      <c r="Q359" s="1">
        <v>143.0</v>
      </c>
      <c r="R359" s="1">
        <v>180.0</v>
      </c>
      <c r="S359" s="1">
        <v>177.0</v>
      </c>
      <c r="T359" s="1">
        <v>173.0</v>
      </c>
      <c r="U359" s="1">
        <v>209.0</v>
      </c>
      <c r="V359" s="1">
        <v>233.0</v>
      </c>
      <c r="W359" s="6">
        <f t="shared" si="5"/>
        <v>0</v>
      </c>
    </row>
    <row r="360">
      <c r="A360" s="1" t="s">
        <v>371</v>
      </c>
      <c r="B360" s="1">
        <v>77.0</v>
      </c>
      <c r="C360" s="1">
        <v>44.0</v>
      </c>
      <c r="D360" s="1">
        <v>64.0</v>
      </c>
      <c r="E360" s="1">
        <v>132.0</v>
      </c>
      <c r="F360" s="1">
        <v>112.0</v>
      </c>
      <c r="G360" s="1">
        <v>104.0</v>
      </c>
      <c r="H360" s="1">
        <v>156.0</v>
      </c>
      <c r="I360" s="1">
        <v>98.0</v>
      </c>
      <c r="J360" s="1">
        <v>84.0</v>
      </c>
      <c r="K360" s="1">
        <v>57.0</v>
      </c>
      <c r="L360" s="1">
        <v>39.0</v>
      </c>
      <c r="M360" s="1"/>
      <c r="N360" s="1">
        <v>42.0</v>
      </c>
      <c r="O360" s="1">
        <v>30.0</v>
      </c>
      <c r="P360" s="1">
        <v>60.0</v>
      </c>
      <c r="Q360" s="1">
        <v>77.0</v>
      </c>
      <c r="R360" s="1">
        <v>103.0</v>
      </c>
      <c r="S360" s="1">
        <v>131.0</v>
      </c>
      <c r="T360" s="1">
        <v>134.0</v>
      </c>
      <c r="U360" s="1">
        <v>173.0</v>
      </c>
      <c r="V360" s="1">
        <v>193.0</v>
      </c>
      <c r="W360" s="6">
        <f t="shared" si="5"/>
        <v>0</v>
      </c>
    </row>
    <row r="361">
      <c r="A361" s="1" t="s">
        <v>372</v>
      </c>
      <c r="B361" s="1">
        <v>76.0</v>
      </c>
      <c r="C361" s="1">
        <v>97.0</v>
      </c>
      <c r="D361" s="1">
        <v>91.0</v>
      </c>
      <c r="E361" s="1">
        <v>62.0</v>
      </c>
      <c r="F361" s="1">
        <v>120.0</v>
      </c>
      <c r="G361" s="1">
        <v>138.0</v>
      </c>
      <c r="H361" s="1">
        <v>100.0</v>
      </c>
      <c r="I361" s="1">
        <v>132.0</v>
      </c>
      <c r="J361" s="1">
        <v>91.0</v>
      </c>
      <c r="K361" s="1">
        <v>58.0</v>
      </c>
      <c r="L361" s="1">
        <v>21.0</v>
      </c>
      <c r="M361" s="1"/>
      <c r="N361" s="1">
        <v>49.0</v>
      </c>
      <c r="O361" s="1">
        <v>32.0</v>
      </c>
      <c r="P361" s="1">
        <v>60.0</v>
      </c>
      <c r="Q361" s="1">
        <v>61.0</v>
      </c>
      <c r="R361" s="1">
        <v>87.0</v>
      </c>
      <c r="S361" s="1">
        <v>117.0</v>
      </c>
      <c r="T361" s="1">
        <v>131.0</v>
      </c>
      <c r="U361" s="1">
        <v>134.0</v>
      </c>
      <c r="V361" s="1">
        <v>138.0</v>
      </c>
      <c r="W361" s="6">
        <f t="shared" si="5"/>
        <v>0</v>
      </c>
    </row>
    <row r="362">
      <c r="A362" s="1" t="s">
        <v>373</v>
      </c>
      <c r="B362" s="1">
        <v>76.0</v>
      </c>
      <c r="C362" s="1">
        <v>61.0</v>
      </c>
      <c r="D362" s="1">
        <v>80.0</v>
      </c>
      <c r="E362" s="1">
        <v>140.0</v>
      </c>
      <c r="F362" s="1">
        <v>141.0</v>
      </c>
      <c r="G362" s="1">
        <v>127.0</v>
      </c>
      <c r="H362" s="1">
        <v>129.0</v>
      </c>
      <c r="I362" s="1">
        <v>128.0</v>
      </c>
      <c r="J362" s="1">
        <v>132.0</v>
      </c>
      <c r="K362" s="1">
        <v>98.0</v>
      </c>
      <c r="L362" s="1">
        <v>67.0</v>
      </c>
      <c r="M362" s="1"/>
      <c r="N362" s="1">
        <v>61.0</v>
      </c>
      <c r="O362" s="1">
        <v>44.0</v>
      </c>
      <c r="P362" s="1">
        <v>72.0</v>
      </c>
      <c r="Q362" s="1">
        <v>77.0</v>
      </c>
      <c r="R362" s="1">
        <v>121.0</v>
      </c>
      <c r="S362" s="1">
        <v>98.0</v>
      </c>
      <c r="T362" s="1">
        <v>100.0</v>
      </c>
      <c r="U362" s="1">
        <v>88.0</v>
      </c>
      <c r="V362" s="1">
        <v>96.0</v>
      </c>
      <c r="W362" s="6">
        <f t="shared" si="5"/>
        <v>0</v>
      </c>
    </row>
    <row r="363">
      <c r="A363" s="1" t="s">
        <v>374</v>
      </c>
      <c r="B363" s="1">
        <v>75.0</v>
      </c>
      <c r="C363" s="1">
        <v>89.0</v>
      </c>
      <c r="D363" s="1">
        <v>73.0</v>
      </c>
      <c r="E363" s="1">
        <v>84.0</v>
      </c>
      <c r="F363" s="1">
        <v>124.0</v>
      </c>
      <c r="G363" s="1">
        <v>94.0</v>
      </c>
      <c r="H363" s="1">
        <v>110.0</v>
      </c>
      <c r="I363" s="1">
        <v>112.0</v>
      </c>
      <c r="J363" s="1">
        <v>105.0</v>
      </c>
      <c r="K363" s="1">
        <v>85.0</v>
      </c>
      <c r="L363" s="1">
        <v>31.0</v>
      </c>
      <c r="M363" s="1"/>
      <c r="N363" s="1">
        <v>42.0</v>
      </c>
      <c r="O363" s="1">
        <v>32.0</v>
      </c>
      <c r="P363" s="1">
        <v>92.0</v>
      </c>
      <c r="Q363" s="1">
        <v>89.0</v>
      </c>
      <c r="R363" s="1">
        <v>86.0</v>
      </c>
      <c r="S363" s="1">
        <v>76.0</v>
      </c>
      <c r="T363" s="1">
        <v>99.0</v>
      </c>
      <c r="U363" s="1">
        <v>99.0</v>
      </c>
      <c r="V363" s="1">
        <v>97.0</v>
      </c>
      <c r="W363" s="6">
        <f t="shared" si="5"/>
        <v>0</v>
      </c>
    </row>
    <row r="364">
      <c r="A364" s="1" t="s">
        <v>375</v>
      </c>
      <c r="B364" s="1">
        <v>74.0</v>
      </c>
      <c r="C364" s="1">
        <v>59.0</v>
      </c>
      <c r="D364" s="1">
        <v>77.0</v>
      </c>
      <c r="E364" s="1">
        <v>85.0</v>
      </c>
      <c r="F364" s="1">
        <v>86.0</v>
      </c>
      <c r="G364" s="1">
        <v>92.0</v>
      </c>
      <c r="H364" s="1">
        <v>87.0</v>
      </c>
      <c r="I364" s="1">
        <v>91.0</v>
      </c>
      <c r="J364" s="1">
        <v>75.0</v>
      </c>
      <c r="K364" s="1">
        <v>50.0</v>
      </c>
      <c r="L364" s="1">
        <v>31.0</v>
      </c>
      <c r="M364" s="1"/>
      <c r="N364" s="1">
        <v>23.0</v>
      </c>
      <c r="O364" s="1">
        <v>19.0</v>
      </c>
      <c r="P364" s="1">
        <v>68.0</v>
      </c>
      <c r="Q364" s="1">
        <v>70.0</v>
      </c>
      <c r="R364" s="1">
        <v>74.0</v>
      </c>
      <c r="S364" s="1">
        <v>84.0</v>
      </c>
      <c r="T364" s="1">
        <v>96.0</v>
      </c>
      <c r="U364" s="1">
        <v>83.0</v>
      </c>
      <c r="V364" s="1">
        <v>98.0</v>
      </c>
      <c r="W364" s="6">
        <f t="shared" si="5"/>
        <v>0</v>
      </c>
    </row>
    <row r="365">
      <c r="A365" s="1" t="s">
        <v>376</v>
      </c>
      <c r="B365" s="1">
        <v>74.0</v>
      </c>
      <c r="C365" s="1">
        <v>64.0</v>
      </c>
      <c r="D365" s="1">
        <v>74.0</v>
      </c>
      <c r="E365" s="1">
        <v>207.0</v>
      </c>
      <c r="F365" s="1">
        <v>217.0</v>
      </c>
      <c r="G365" s="1">
        <v>132.0</v>
      </c>
      <c r="H365" s="1">
        <v>142.0</v>
      </c>
      <c r="I365" s="1">
        <v>118.0</v>
      </c>
      <c r="J365" s="1">
        <v>78.0</v>
      </c>
      <c r="K365" s="1">
        <v>49.0</v>
      </c>
      <c r="L365" s="1">
        <v>30.0</v>
      </c>
      <c r="M365" s="1"/>
      <c r="N365" s="1">
        <v>18.0</v>
      </c>
      <c r="O365" s="1">
        <v>7.0</v>
      </c>
      <c r="P365" s="1">
        <v>74.0</v>
      </c>
      <c r="Q365" s="1">
        <v>76.0</v>
      </c>
      <c r="R365" s="1">
        <v>70.0</v>
      </c>
      <c r="S365" s="1">
        <v>157.0</v>
      </c>
      <c r="T365" s="1">
        <v>128.0</v>
      </c>
      <c r="U365" s="1">
        <v>78.0</v>
      </c>
      <c r="V365" s="1">
        <v>69.0</v>
      </c>
      <c r="W365" s="6">
        <f t="shared" si="5"/>
        <v>0</v>
      </c>
    </row>
    <row r="366">
      <c r="A366" s="1" t="s">
        <v>377</v>
      </c>
      <c r="B366" s="1">
        <v>71.0</v>
      </c>
      <c r="C366" s="1">
        <v>57.0</v>
      </c>
      <c r="D366" s="1">
        <v>66.0</v>
      </c>
      <c r="E366" s="1">
        <v>71.0</v>
      </c>
      <c r="F366" s="1">
        <v>69.0</v>
      </c>
      <c r="G366" s="1">
        <v>89.0</v>
      </c>
      <c r="H366" s="1">
        <v>98.0</v>
      </c>
      <c r="I366" s="1">
        <v>66.0</v>
      </c>
      <c r="J366" s="1">
        <v>89.0</v>
      </c>
      <c r="K366" s="1">
        <v>43.0</v>
      </c>
      <c r="L366" s="1">
        <v>24.0</v>
      </c>
      <c r="M366" s="1"/>
      <c r="N366" s="1">
        <v>20.0</v>
      </c>
      <c r="O366" s="1">
        <v>14.0</v>
      </c>
      <c r="P366" s="1">
        <v>63.0</v>
      </c>
      <c r="Q366" s="1">
        <v>77.0</v>
      </c>
      <c r="R366" s="1">
        <v>89.0</v>
      </c>
      <c r="S366" s="1">
        <v>97.0</v>
      </c>
      <c r="T366" s="1">
        <v>124.0</v>
      </c>
      <c r="U366" s="1">
        <v>90.0</v>
      </c>
      <c r="V366" s="1">
        <v>108.0</v>
      </c>
      <c r="W366" s="6">
        <f t="shared" si="5"/>
        <v>0</v>
      </c>
    </row>
    <row r="367">
      <c r="A367" s="1" t="s">
        <v>378</v>
      </c>
      <c r="B367" s="1">
        <v>70.0</v>
      </c>
      <c r="C367" s="1">
        <v>75.0</v>
      </c>
      <c r="D367" s="1">
        <v>203.0</v>
      </c>
      <c r="E367" s="1">
        <v>109.0</v>
      </c>
      <c r="F367" s="1">
        <v>157.0</v>
      </c>
      <c r="G367" s="1">
        <v>230.0</v>
      </c>
      <c r="H367" s="1">
        <v>348.0</v>
      </c>
      <c r="I367" s="1">
        <v>130.0</v>
      </c>
      <c r="J367" s="1">
        <v>129.0</v>
      </c>
      <c r="K367" s="1">
        <v>238.0</v>
      </c>
      <c r="L367" s="1">
        <v>181.0</v>
      </c>
      <c r="M367" s="1"/>
      <c r="N367" s="1">
        <v>133.0</v>
      </c>
      <c r="O367" s="1">
        <v>53.0</v>
      </c>
      <c r="P367" s="1">
        <v>89.0</v>
      </c>
      <c r="Q367" s="1">
        <v>111.0</v>
      </c>
      <c r="R367" s="1">
        <v>113.0</v>
      </c>
      <c r="S367" s="1">
        <v>133.0</v>
      </c>
      <c r="T367" s="1">
        <v>118.0</v>
      </c>
      <c r="U367" s="1">
        <v>116.0</v>
      </c>
      <c r="V367" s="1">
        <v>122.0</v>
      </c>
      <c r="W367" s="6">
        <f t="shared" si="5"/>
        <v>0</v>
      </c>
    </row>
    <row r="368">
      <c r="A368" s="1" t="s">
        <v>379</v>
      </c>
      <c r="B368" s="1">
        <v>70.0</v>
      </c>
      <c r="C368" s="1">
        <v>72.0</v>
      </c>
      <c r="D368" s="1">
        <v>55.0</v>
      </c>
      <c r="E368" s="1">
        <v>20.0</v>
      </c>
      <c r="F368" s="1">
        <v>0.0</v>
      </c>
      <c r="G368" s="1">
        <v>38.0</v>
      </c>
      <c r="H368" s="1">
        <v>135.0</v>
      </c>
      <c r="I368" s="1">
        <v>110.0</v>
      </c>
      <c r="J368" s="1">
        <v>98.0</v>
      </c>
      <c r="K368" s="1">
        <v>59.0</v>
      </c>
      <c r="L368" s="1">
        <v>39.0</v>
      </c>
      <c r="M368" s="1"/>
      <c r="N368" s="1">
        <v>30.0</v>
      </c>
      <c r="O368" s="1">
        <v>21.0</v>
      </c>
      <c r="P368" s="1">
        <v>62.0</v>
      </c>
      <c r="Q368" s="1">
        <v>96.0</v>
      </c>
      <c r="R368" s="1">
        <v>94.0</v>
      </c>
      <c r="S368" s="1">
        <v>100.0</v>
      </c>
      <c r="T368" s="1">
        <v>122.0</v>
      </c>
      <c r="U368" s="1">
        <v>111.0</v>
      </c>
      <c r="V368" s="1">
        <v>87.0</v>
      </c>
      <c r="W368" s="6">
        <f t="shared" si="5"/>
        <v>0</v>
      </c>
    </row>
    <row r="369">
      <c r="A369" s="1" t="s">
        <v>380</v>
      </c>
      <c r="B369" s="1">
        <v>70.0</v>
      </c>
      <c r="C369" s="1">
        <v>57.0</v>
      </c>
      <c r="D369" s="1">
        <v>198.0</v>
      </c>
      <c r="E369" s="1">
        <v>707.0</v>
      </c>
      <c r="F369" s="1">
        <v>695.0</v>
      </c>
      <c r="G369" s="1">
        <v>487.0</v>
      </c>
      <c r="H369" s="1">
        <v>427.0</v>
      </c>
      <c r="I369" s="1">
        <v>345.0</v>
      </c>
      <c r="J369" s="1">
        <v>242.0</v>
      </c>
      <c r="K369" s="1">
        <v>176.0</v>
      </c>
      <c r="L369" s="1">
        <v>74.0</v>
      </c>
      <c r="M369" s="1"/>
      <c r="N369" s="1">
        <v>84.0</v>
      </c>
      <c r="O369" s="1">
        <v>40.0</v>
      </c>
      <c r="P369" s="1">
        <v>154.0</v>
      </c>
      <c r="Q369" s="1">
        <v>188.0</v>
      </c>
      <c r="R369" s="1">
        <v>261.0</v>
      </c>
      <c r="S369" s="1">
        <v>207.0</v>
      </c>
      <c r="T369" s="1">
        <v>240.0</v>
      </c>
      <c r="U369" s="1">
        <v>181.0</v>
      </c>
      <c r="V369" s="1">
        <v>210.0</v>
      </c>
      <c r="W369" s="6">
        <f t="shared" si="5"/>
        <v>0</v>
      </c>
    </row>
    <row r="370">
      <c r="A370" s="1" t="s">
        <v>381</v>
      </c>
      <c r="B370" s="1">
        <v>68.0</v>
      </c>
      <c r="C370" s="1">
        <v>55.0</v>
      </c>
      <c r="D370" s="1">
        <v>67.0</v>
      </c>
      <c r="E370" s="1">
        <v>168.0</v>
      </c>
      <c r="F370" s="1">
        <v>152.0</v>
      </c>
      <c r="G370" s="1">
        <v>118.0</v>
      </c>
      <c r="H370" s="1">
        <v>98.0</v>
      </c>
      <c r="I370" s="1">
        <v>93.0</v>
      </c>
      <c r="J370" s="1">
        <v>111.0</v>
      </c>
      <c r="K370" s="1">
        <v>45.0</v>
      </c>
      <c r="L370" s="1">
        <v>43.0</v>
      </c>
      <c r="M370" s="1"/>
      <c r="N370" s="1">
        <v>49.0</v>
      </c>
      <c r="O370" s="1">
        <v>19.0</v>
      </c>
      <c r="P370" s="1">
        <v>63.0</v>
      </c>
      <c r="Q370" s="1">
        <v>65.0</v>
      </c>
      <c r="R370" s="1">
        <v>75.0</v>
      </c>
      <c r="S370" s="1">
        <v>78.0</v>
      </c>
      <c r="T370" s="1">
        <v>66.0</v>
      </c>
      <c r="U370" s="1">
        <v>85.0</v>
      </c>
      <c r="V370" s="1">
        <v>110.0</v>
      </c>
      <c r="W370" s="6">
        <f t="shared" si="5"/>
        <v>0</v>
      </c>
    </row>
    <row r="371">
      <c r="A371" s="1" t="s">
        <v>382</v>
      </c>
      <c r="B371" s="1">
        <v>68.0</v>
      </c>
      <c r="C371" s="1">
        <v>109.0</v>
      </c>
      <c r="D371" s="1">
        <v>83.0</v>
      </c>
      <c r="E371" s="1">
        <v>62.0</v>
      </c>
      <c r="F371" s="1">
        <v>57.0</v>
      </c>
      <c r="G371" s="1">
        <v>31.0</v>
      </c>
      <c r="H371" s="1">
        <v>49.0</v>
      </c>
      <c r="I371" s="1">
        <v>56.0</v>
      </c>
      <c r="J371" s="1">
        <v>37.0</v>
      </c>
      <c r="K371" s="1">
        <v>27.0</v>
      </c>
      <c r="L371" s="1">
        <v>39.0</v>
      </c>
      <c r="M371" s="1"/>
      <c r="N371" s="1">
        <v>42.0</v>
      </c>
      <c r="O371" s="1">
        <v>27.0</v>
      </c>
      <c r="P371" s="1">
        <v>68.0</v>
      </c>
      <c r="Q371" s="1">
        <v>71.0</v>
      </c>
      <c r="R371" s="1">
        <v>66.0</v>
      </c>
      <c r="S371" s="1">
        <v>83.0</v>
      </c>
      <c r="T371" s="1">
        <v>86.0</v>
      </c>
      <c r="U371" s="1">
        <v>71.0</v>
      </c>
      <c r="V371" s="1">
        <v>104.0</v>
      </c>
      <c r="W371" s="6">
        <f t="shared" si="5"/>
        <v>0</v>
      </c>
    </row>
    <row r="372">
      <c r="A372" s="1" t="s">
        <v>383</v>
      </c>
      <c r="B372" s="1">
        <v>67.0</v>
      </c>
      <c r="C372" s="1">
        <v>62.0</v>
      </c>
      <c r="D372" s="1">
        <v>79.0</v>
      </c>
      <c r="E372" s="1">
        <v>73.0</v>
      </c>
      <c r="F372" s="1">
        <v>84.0</v>
      </c>
      <c r="G372" s="1">
        <v>140.0</v>
      </c>
      <c r="H372" s="1">
        <v>122.0</v>
      </c>
      <c r="I372" s="1">
        <v>135.0</v>
      </c>
      <c r="J372" s="1">
        <v>119.0</v>
      </c>
      <c r="K372" s="1">
        <v>48.0</v>
      </c>
      <c r="L372" s="1">
        <v>20.0</v>
      </c>
      <c r="M372" s="1"/>
      <c r="N372" s="1">
        <v>31.0</v>
      </c>
      <c r="O372" s="1">
        <v>16.0</v>
      </c>
      <c r="P372" s="1">
        <v>82.0</v>
      </c>
      <c r="Q372" s="1">
        <v>104.0</v>
      </c>
      <c r="R372" s="1">
        <v>102.0</v>
      </c>
      <c r="S372" s="1">
        <v>88.0</v>
      </c>
      <c r="T372" s="1">
        <v>149.0</v>
      </c>
      <c r="U372" s="1">
        <v>155.0</v>
      </c>
      <c r="V372" s="1">
        <v>136.0</v>
      </c>
      <c r="W372" s="6">
        <f t="shared" si="5"/>
        <v>0</v>
      </c>
    </row>
    <row r="373">
      <c r="A373" s="1" t="s">
        <v>384</v>
      </c>
      <c r="B373" s="1">
        <v>66.0</v>
      </c>
      <c r="C373" s="1">
        <v>46.0</v>
      </c>
      <c r="D373" s="1">
        <v>38.0</v>
      </c>
      <c r="E373" s="1">
        <v>18.0</v>
      </c>
      <c r="F373" s="1">
        <v>12.0</v>
      </c>
      <c r="G373" s="1">
        <v>17.0</v>
      </c>
      <c r="H373" s="1">
        <v>9.0</v>
      </c>
      <c r="I373" s="1">
        <v>7.0</v>
      </c>
      <c r="J373" s="1">
        <v>17.0</v>
      </c>
      <c r="K373" s="1">
        <v>11.0</v>
      </c>
      <c r="L373" s="1">
        <v>14.0</v>
      </c>
      <c r="M373" s="1"/>
      <c r="N373" s="1">
        <v>8.0</v>
      </c>
      <c r="O373" s="1">
        <v>2.0</v>
      </c>
      <c r="P373" s="1">
        <v>18.0</v>
      </c>
      <c r="Q373" s="1">
        <v>5.0</v>
      </c>
      <c r="R373" s="1">
        <v>16.0</v>
      </c>
      <c r="S373" s="1">
        <v>16.0</v>
      </c>
      <c r="T373" s="1">
        <v>11.0</v>
      </c>
      <c r="U373" s="1">
        <v>19.0</v>
      </c>
      <c r="V373" s="1">
        <v>24.0</v>
      </c>
      <c r="W373" s="6">
        <f t="shared" si="5"/>
        <v>0</v>
      </c>
    </row>
    <row r="374">
      <c r="A374" s="1" t="s">
        <v>385</v>
      </c>
      <c r="B374" s="1">
        <v>65.0</v>
      </c>
      <c r="C374" s="1">
        <v>50.0</v>
      </c>
      <c r="D374" s="1">
        <v>97.0</v>
      </c>
      <c r="E374" s="1">
        <v>138.0</v>
      </c>
      <c r="F374" s="1">
        <v>165.0</v>
      </c>
      <c r="G374" s="1">
        <v>198.0</v>
      </c>
      <c r="H374" s="1">
        <v>174.0</v>
      </c>
      <c r="I374" s="1">
        <v>120.0</v>
      </c>
      <c r="J374" s="1">
        <v>124.0</v>
      </c>
      <c r="K374" s="1">
        <v>82.0</v>
      </c>
      <c r="L374" s="1">
        <v>25.0</v>
      </c>
      <c r="M374" s="1"/>
      <c r="N374" s="1">
        <v>23.0</v>
      </c>
      <c r="O374" s="1">
        <v>28.0</v>
      </c>
      <c r="P374" s="1">
        <v>68.0</v>
      </c>
      <c r="Q374" s="1">
        <v>136.0</v>
      </c>
      <c r="R374" s="1">
        <v>132.0</v>
      </c>
      <c r="S374" s="1">
        <v>133.0</v>
      </c>
      <c r="T374" s="1">
        <v>181.0</v>
      </c>
      <c r="U374" s="1">
        <v>185.0</v>
      </c>
      <c r="V374" s="1">
        <v>188.0</v>
      </c>
      <c r="W374" s="6">
        <f t="shared" si="5"/>
        <v>0</v>
      </c>
    </row>
    <row r="375">
      <c r="A375" s="1" t="s">
        <v>386</v>
      </c>
      <c r="B375" s="1">
        <v>65.0</v>
      </c>
      <c r="C375" s="1">
        <v>62.0</v>
      </c>
      <c r="D375" s="1">
        <v>63.0</v>
      </c>
      <c r="E375" s="1">
        <v>117.0</v>
      </c>
      <c r="F375" s="1">
        <v>142.0</v>
      </c>
      <c r="G375" s="1">
        <v>106.0</v>
      </c>
      <c r="H375" s="1">
        <v>92.0</v>
      </c>
      <c r="I375" s="1">
        <v>89.0</v>
      </c>
      <c r="J375" s="1">
        <v>73.0</v>
      </c>
      <c r="K375" s="1">
        <v>51.0</v>
      </c>
      <c r="L375" s="1">
        <v>36.0</v>
      </c>
      <c r="M375" s="1"/>
      <c r="N375" s="1">
        <v>31.0</v>
      </c>
      <c r="O375" s="1">
        <v>23.0</v>
      </c>
      <c r="P375" s="1">
        <v>45.0</v>
      </c>
      <c r="Q375" s="1">
        <v>41.0</v>
      </c>
      <c r="R375" s="1">
        <v>69.0</v>
      </c>
      <c r="S375" s="1">
        <v>70.0</v>
      </c>
      <c r="T375" s="1">
        <v>94.0</v>
      </c>
      <c r="U375" s="1">
        <v>90.0</v>
      </c>
      <c r="V375" s="1">
        <v>131.0</v>
      </c>
      <c r="W375" s="6">
        <f t="shared" si="5"/>
        <v>0</v>
      </c>
    </row>
    <row r="376">
      <c r="A376" s="1" t="s">
        <v>387</v>
      </c>
      <c r="B376" s="1">
        <v>64.0</v>
      </c>
      <c r="C376" s="1">
        <v>67.0</v>
      </c>
      <c r="D376" s="1">
        <v>70.0</v>
      </c>
      <c r="E376" s="1">
        <v>175.0</v>
      </c>
      <c r="F376" s="1">
        <v>184.0</v>
      </c>
      <c r="G376" s="1">
        <v>176.0</v>
      </c>
      <c r="H376" s="1">
        <v>198.0</v>
      </c>
      <c r="I376" s="1">
        <v>199.0</v>
      </c>
      <c r="J376" s="1">
        <v>152.0</v>
      </c>
      <c r="K376" s="1">
        <v>135.0</v>
      </c>
      <c r="L376" s="1">
        <v>75.0</v>
      </c>
      <c r="M376" s="1"/>
      <c r="N376" s="1">
        <v>61.0</v>
      </c>
      <c r="O376" s="1">
        <v>30.0</v>
      </c>
      <c r="P376" s="1">
        <v>107.0</v>
      </c>
      <c r="Q376" s="1">
        <v>100.0</v>
      </c>
      <c r="R376" s="1">
        <v>147.0</v>
      </c>
      <c r="S376" s="1">
        <v>124.0</v>
      </c>
      <c r="T376" s="1">
        <v>113.0</v>
      </c>
      <c r="U376" s="1">
        <v>184.0</v>
      </c>
      <c r="V376" s="1">
        <v>165.0</v>
      </c>
      <c r="W376" s="6">
        <f t="shared" si="5"/>
        <v>0</v>
      </c>
    </row>
    <row r="377">
      <c r="A377" s="1" t="s">
        <v>388</v>
      </c>
      <c r="B377" s="1">
        <v>63.0</v>
      </c>
      <c r="C377" s="1">
        <v>59.0</v>
      </c>
      <c r="D377" s="1">
        <v>95.0</v>
      </c>
      <c r="E377" s="1">
        <v>109.0</v>
      </c>
      <c r="F377" s="1">
        <v>101.0</v>
      </c>
      <c r="G377" s="1">
        <v>101.0</v>
      </c>
      <c r="H377" s="1">
        <v>116.0</v>
      </c>
      <c r="I377" s="1">
        <v>116.0</v>
      </c>
      <c r="J377" s="1">
        <v>83.0</v>
      </c>
      <c r="K377" s="1">
        <v>47.0</v>
      </c>
      <c r="L377" s="1">
        <v>33.0</v>
      </c>
      <c r="M377" s="1"/>
      <c r="N377" s="1">
        <v>35.0</v>
      </c>
      <c r="O377" s="1">
        <v>17.0</v>
      </c>
      <c r="P377" s="1">
        <v>59.0</v>
      </c>
      <c r="Q377" s="1">
        <v>94.0</v>
      </c>
      <c r="R377" s="1">
        <v>100.0</v>
      </c>
      <c r="S377" s="1">
        <v>116.0</v>
      </c>
      <c r="T377" s="1">
        <v>123.0</v>
      </c>
      <c r="U377" s="1">
        <v>151.0</v>
      </c>
      <c r="V377" s="1">
        <v>137.0</v>
      </c>
      <c r="W377" s="6">
        <f t="shared" si="5"/>
        <v>0</v>
      </c>
    </row>
    <row r="378">
      <c r="A378" s="1" t="s">
        <v>389</v>
      </c>
      <c r="B378" s="1">
        <v>63.0</v>
      </c>
      <c r="C378" s="1">
        <v>44.0</v>
      </c>
      <c r="D378" s="1">
        <v>22.0</v>
      </c>
      <c r="E378" s="1">
        <v>42.0</v>
      </c>
      <c r="F378" s="1">
        <v>44.0</v>
      </c>
      <c r="G378" s="1">
        <v>34.0</v>
      </c>
      <c r="H378" s="1">
        <v>17.0</v>
      </c>
      <c r="I378" s="1">
        <v>27.0</v>
      </c>
      <c r="J378" s="1">
        <v>20.0</v>
      </c>
      <c r="K378" s="1">
        <v>18.0</v>
      </c>
      <c r="L378" s="1">
        <v>9.0</v>
      </c>
      <c r="O378" s="1">
        <v>4.0</v>
      </c>
      <c r="P378" s="1">
        <v>38.0</v>
      </c>
      <c r="Q378" s="1">
        <v>44.0</v>
      </c>
      <c r="R378" s="1">
        <v>30.0</v>
      </c>
      <c r="S378" s="1">
        <v>48.0</v>
      </c>
      <c r="T378" s="1">
        <v>48.0</v>
      </c>
      <c r="U378" s="1">
        <v>34.0</v>
      </c>
      <c r="V378" s="1">
        <v>34.0</v>
      </c>
      <c r="W378" s="6">
        <f t="shared" si="5"/>
        <v>1</v>
      </c>
    </row>
    <row r="379">
      <c r="A379" s="1" t="s">
        <v>390</v>
      </c>
      <c r="B379" s="1">
        <v>62.0</v>
      </c>
      <c r="C379" s="1">
        <v>70.0</v>
      </c>
      <c r="D379" s="1">
        <v>58.0</v>
      </c>
      <c r="E379" s="1">
        <v>76.0</v>
      </c>
      <c r="F379" s="1">
        <v>98.0</v>
      </c>
      <c r="G379" s="1">
        <v>72.0</v>
      </c>
      <c r="H379" s="1">
        <v>103.0</v>
      </c>
      <c r="I379" s="1">
        <v>80.0</v>
      </c>
      <c r="J379" s="1">
        <v>99.0</v>
      </c>
      <c r="K379" s="1">
        <v>49.0</v>
      </c>
      <c r="L379" s="1">
        <v>31.0</v>
      </c>
      <c r="M379" s="1"/>
      <c r="N379" s="1">
        <v>46.0</v>
      </c>
      <c r="O379" s="1">
        <v>32.0</v>
      </c>
      <c r="P379" s="1">
        <v>74.0</v>
      </c>
      <c r="Q379" s="1">
        <v>61.0</v>
      </c>
      <c r="R379" s="1">
        <v>100.0</v>
      </c>
      <c r="S379" s="1">
        <v>117.0</v>
      </c>
      <c r="T379" s="1">
        <v>104.0</v>
      </c>
      <c r="U379" s="1">
        <v>94.0</v>
      </c>
      <c r="V379" s="1">
        <v>107.0</v>
      </c>
      <c r="W379" s="6">
        <f t="shared" si="5"/>
        <v>0</v>
      </c>
    </row>
    <row r="380">
      <c r="A380" s="1" t="s">
        <v>391</v>
      </c>
      <c r="B380" s="1">
        <v>62.0</v>
      </c>
      <c r="C380" s="1">
        <v>45.0</v>
      </c>
      <c r="D380" s="1">
        <v>44.0</v>
      </c>
      <c r="E380" s="1">
        <v>61.0</v>
      </c>
      <c r="F380" s="1">
        <v>76.0</v>
      </c>
      <c r="G380" s="1">
        <v>69.0</v>
      </c>
      <c r="H380" s="1">
        <v>84.0</v>
      </c>
      <c r="I380" s="1">
        <v>93.0</v>
      </c>
      <c r="J380" s="1">
        <v>70.0</v>
      </c>
      <c r="K380" s="1">
        <v>75.0</v>
      </c>
      <c r="L380" s="1">
        <v>15.0</v>
      </c>
      <c r="M380" s="1"/>
      <c r="N380" s="1">
        <v>9.0</v>
      </c>
      <c r="O380" s="1">
        <v>7.0</v>
      </c>
      <c r="P380" s="1">
        <v>29.0</v>
      </c>
      <c r="Q380" s="1">
        <v>45.0</v>
      </c>
      <c r="R380" s="1">
        <v>44.0</v>
      </c>
      <c r="S380" s="1">
        <v>75.0</v>
      </c>
      <c r="T380" s="1">
        <v>54.0</v>
      </c>
      <c r="U380" s="1">
        <v>60.0</v>
      </c>
      <c r="V380" s="1">
        <v>78.0</v>
      </c>
      <c r="W380" s="6">
        <f t="shared" si="5"/>
        <v>0</v>
      </c>
    </row>
    <row r="381">
      <c r="A381" s="1" t="s">
        <v>392</v>
      </c>
      <c r="B381" s="1">
        <v>62.0</v>
      </c>
      <c r="C381" s="1">
        <v>67.0</v>
      </c>
      <c r="D381" s="1">
        <v>74.0</v>
      </c>
      <c r="E381" s="1">
        <v>62.0</v>
      </c>
      <c r="F381" s="1">
        <v>151.0</v>
      </c>
      <c r="G381" s="1">
        <v>125.0</v>
      </c>
      <c r="H381" s="1">
        <v>138.0</v>
      </c>
      <c r="I381" s="1">
        <v>140.0</v>
      </c>
      <c r="J381" s="1">
        <v>92.0</v>
      </c>
      <c r="K381" s="1">
        <v>91.0</v>
      </c>
      <c r="L381" s="1">
        <v>50.0</v>
      </c>
      <c r="M381" s="1"/>
      <c r="N381" s="1">
        <v>52.0</v>
      </c>
      <c r="O381" s="1">
        <v>42.0</v>
      </c>
      <c r="P381" s="1">
        <v>89.0</v>
      </c>
      <c r="Q381" s="1">
        <v>137.0</v>
      </c>
      <c r="R381" s="1">
        <v>144.0</v>
      </c>
      <c r="S381" s="1">
        <v>122.0</v>
      </c>
      <c r="T381" s="1">
        <v>142.0</v>
      </c>
      <c r="U381" s="1">
        <v>172.0</v>
      </c>
      <c r="V381" s="1">
        <v>186.0</v>
      </c>
      <c r="W381" s="6">
        <f t="shared" si="5"/>
        <v>0</v>
      </c>
    </row>
    <row r="382">
      <c r="A382" s="1" t="s">
        <v>393</v>
      </c>
      <c r="B382" s="1">
        <v>61.0</v>
      </c>
      <c r="C382" s="1">
        <v>69.0</v>
      </c>
      <c r="D382" s="1">
        <v>80.0</v>
      </c>
      <c r="E382" s="1">
        <v>81.0</v>
      </c>
      <c r="F382" s="1">
        <v>129.0</v>
      </c>
      <c r="G382" s="1">
        <v>124.0</v>
      </c>
      <c r="H382" s="1">
        <v>119.0</v>
      </c>
      <c r="I382" s="1">
        <v>87.0</v>
      </c>
      <c r="J382" s="1">
        <v>108.0</v>
      </c>
      <c r="K382" s="1">
        <v>107.0</v>
      </c>
      <c r="L382" s="1">
        <v>39.0</v>
      </c>
      <c r="M382" s="1"/>
      <c r="N382" s="1">
        <v>48.0</v>
      </c>
      <c r="O382" s="1">
        <v>40.0</v>
      </c>
      <c r="P382" s="1">
        <v>69.0</v>
      </c>
      <c r="Q382" s="1">
        <v>65.0</v>
      </c>
      <c r="R382" s="1">
        <v>123.0</v>
      </c>
      <c r="S382" s="1">
        <v>77.0</v>
      </c>
      <c r="T382" s="1">
        <v>90.0</v>
      </c>
      <c r="U382" s="1">
        <v>125.0</v>
      </c>
      <c r="V382" s="1">
        <v>95.0</v>
      </c>
      <c r="W382" s="6">
        <f t="shared" si="5"/>
        <v>0</v>
      </c>
    </row>
    <row r="383">
      <c r="A383" s="1" t="s">
        <v>394</v>
      </c>
      <c r="B383" s="1">
        <v>60.0</v>
      </c>
      <c r="C383" s="1">
        <v>41.0</v>
      </c>
      <c r="D383" s="1">
        <v>85.0</v>
      </c>
      <c r="E383" s="1">
        <v>157.0</v>
      </c>
      <c r="F383" s="1">
        <v>129.0</v>
      </c>
      <c r="G383" s="1">
        <v>117.0</v>
      </c>
      <c r="H383" s="1">
        <v>68.0</v>
      </c>
      <c r="I383" s="1">
        <v>69.0</v>
      </c>
      <c r="J383" s="1">
        <v>70.0</v>
      </c>
      <c r="K383" s="1">
        <v>47.0</v>
      </c>
      <c r="L383" s="1">
        <v>51.0</v>
      </c>
      <c r="M383" s="1"/>
      <c r="N383" s="1">
        <v>40.0</v>
      </c>
      <c r="O383" s="1">
        <v>25.0</v>
      </c>
      <c r="P383" s="1">
        <v>61.0</v>
      </c>
      <c r="Q383" s="1">
        <v>77.0</v>
      </c>
      <c r="R383" s="1">
        <v>102.0</v>
      </c>
      <c r="S383" s="1">
        <v>95.0</v>
      </c>
      <c r="T383" s="1">
        <v>105.0</v>
      </c>
      <c r="U383" s="1">
        <v>68.0</v>
      </c>
      <c r="V383" s="1">
        <v>102.0</v>
      </c>
      <c r="W383" s="6">
        <f t="shared" si="5"/>
        <v>0</v>
      </c>
    </row>
    <row r="384">
      <c r="A384" s="1" t="s">
        <v>395</v>
      </c>
      <c r="B384" s="1">
        <v>60.0</v>
      </c>
      <c r="C384" s="1">
        <v>47.0</v>
      </c>
      <c r="D384" s="1">
        <v>43.0</v>
      </c>
      <c r="E384" s="1">
        <v>31.0</v>
      </c>
      <c r="F384" s="1">
        <v>38.0</v>
      </c>
      <c r="G384" s="1">
        <v>39.0</v>
      </c>
      <c r="H384" s="1">
        <v>57.0</v>
      </c>
      <c r="I384" s="1">
        <v>41.0</v>
      </c>
      <c r="J384" s="1">
        <v>53.0</v>
      </c>
      <c r="K384" s="1">
        <v>40.0</v>
      </c>
      <c r="L384" s="1">
        <v>37.0</v>
      </c>
      <c r="M384" s="1"/>
      <c r="N384" s="1">
        <v>26.0</v>
      </c>
      <c r="O384" s="1">
        <v>17.0</v>
      </c>
      <c r="P384" s="1">
        <v>38.0</v>
      </c>
      <c r="Q384" s="1">
        <v>44.0</v>
      </c>
      <c r="R384" s="1">
        <v>42.0</v>
      </c>
      <c r="S384" s="1">
        <v>61.0</v>
      </c>
      <c r="T384" s="1">
        <v>57.0</v>
      </c>
      <c r="U384" s="1">
        <v>98.0</v>
      </c>
      <c r="V384" s="1">
        <v>74.0</v>
      </c>
      <c r="W384" s="6">
        <f t="shared" si="5"/>
        <v>0</v>
      </c>
    </row>
    <row r="385">
      <c r="A385" s="1" t="s">
        <v>396</v>
      </c>
      <c r="B385" s="1">
        <v>60.0</v>
      </c>
      <c r="C385" s="1">
        <v>51.0</v>
      </c>
      <c r="D385" s="1">
        <v>63.0</v>
      </c>
      <c r="E385" s="1">
        <v>111.0</v>
      </c>
      <c r="F385" s="1">
        <v>95.0</v>
      </c>
      <c r="G385" s="1">
        <v>95.0</v>
      </c>
      <c r="H385" s="1">
        <v>131.0</v>
      </c>
      <c r="I385" s="1">
        <v>124.0</v>
      </c>
      <c r="J385" s="1">
        <v>120.0</v>
      </c>
      <c r="K385" s="1">
        <v>70.0</v>
      </c>
      <c r="L385" s="1">
        <v>54.0</v>
      </c>
      <c r="M385" s="1"/>
      <c r="N385" s="1">
        <v>70.0</v>
      </c>
      <c r="O385" s="1">
        <v>27.0</v>
      </c>
      <c r="P385" s="1">
        <v>58.0</v>
      </c>
      <c r="Q385" s="1">
        <v>63.0</v>
      </c>
      <c r="R385" s="1">
        <v>55.0</v>
      </c>
      <c r="S385" s="1">
        <v>42.0</v>
      </c>
      <c r="T385" s="1">
        <v>92.0</v>
      </c>
      <c r="U385" s="1">
        <v>116.0</v>
      </c>
      <c r="V385" s="1">
        <v>135.0</v>
      </c>
      <c r="W385" s="6">
        <f t="shared" si="5"/>
        <v>0</v>
      </c>
    </row>
    <row r="386">
      <c r="A386" s="1" t="s">
        <v>397</v>
      </c>
      <c r="B386" s="1">
        <v>59.0</v>
      </c>
      <c r="C386" s="1">
        <v>44.0</v>
      </c>
      <c r="D386" s="1">
        <v>89.0</v>
      </c>
      <c r="E386" s="1">
        <v>146.0</v>
      </c>
      <c r="F386" s="1">
        <v>149.0</v>
      </c>
      <c r="G386" s="1">
        <v>129.0</v>
      </c>
      <c r="H386" s="1">
        <v>159.0</v>
      </c>
      <c r="I386" s="1">
        <v>116.0</v>
      </c>
      <c r="J386" s="1">
        <v>78.0</v>
      </c>
      <c r="K386" s="1">
        <v>68.0</v>
      </c>
      <c r="L386" s="1">
        <v>30.0</v>
      </c>
      <c r="M386" s="1"/>
      <c r="N386" s="1">
        <v>35.0</v>
      </c>
      <c r="O386" s="1">
        <v>26.0</v>
      </c>
      <c r="P386" s="1">
        <v>94.0</v>
      </c>
      <c r="Q386" s="1">
        <v>90.0</v>
      </c>
      <c r="R386" s="1">
        <v>84.0</v>
      </c>
      <c r="S386" s="1">
        <v>79.0</v>
      </c>
      <c r="T386" s="1">
        <v>135.0</v>
      </c>
      <c r="U386" s="1">
        <v>124.0</v>
      </c>
      <c r="V386" s="1">
        <v>78.0</v>
      </c>
      <c r="W386" s="6">
        <f t="shared" si="5"/>
        <v>0</v>
      </c>
    </row>
    <row r="387">
      <c r="A387" s="1" t="s">
        <v>398</v>
      </c>
      <c r="B387" s="1">
        <v>58.0</v>
      </c>
      <c r="C387" s="1">
        <v>37.0</v>
      </c>
      <c r="D387" s="1">
        <v>196.0</v>
      </c>
      <c r="E387" s="1">
        <v>526.0</v>
      </c>
      <c r="F387" s="1">
        <v>619.0</v>
      </c>
      <c r="G387" s="1">
        <v>479.0</v>
      </c>
      <c r="H387" s="1">
        <v>426.0</v>
      </c>
      <c r="I387" s="1">
        <v>474.0</v>
      </c>
      <c r="J387" s="1">
        <v>328.0</v>
      </c>
      <c r="K387" s="1">
        <v>203.0</v>
      </c>
      <c r="L387" s="1">
        <v>144.0</v>
      </c>
      <c r="M387" s="1"/>
      <c r="N387" s="1">
        <v>125.0</v>
      </c>
      <c r="O387" s="1">
        <v>84.0</v>
      </c>
      <c r="P387" s="1">
        <v>214.0</v>
      </c>
      <c r="Q387" s="1">
        <v>285.0</v>
      </c>
      <c r="R387" s="1">
        <v>308.0</v>
      </c>
      <c r="S387" s="1">
        <v>295.0</v>
      </c>
      <c r="T387" s="1">
        <v>258.0</v>
      </c>
      <c r="U387" s="1">
        <v>198.0</v>
      </c>
      <c r="V387" s="1">
        <v>218.0</v>
      </c>
      <c r="W387" s="6">
        <f t="shared" si="5"/>
        <v>0</v>
      </c>
    </row>
    <row r="388">
      <c r="A388" s="1" t="s">
        <v>399</v>
      </c>
      <c r="B388" s="1">
        <v>58.0</v>
      </c>
      <c r="C388" s="1">
        <v>56.0</v>
      </c>
      <c r="D388" s="1">
        <v>81.0</v>
      </c>
      <c r="E388" s="1">
        <v>88.0</v>
      </c>
      <c r="F388" s="1">
        <v>118.0</v>
      </c>
      <c r="G388" s="1">
        <v>104.0</v>
      </c>
      <c r="H388" s="1">
        <v>101.0</v>
      </c>
      <c r="I388" s="1">
        <v>100.0</v>
      </c>
      <c r="J388" s="1">
        <v>91.0</v>
      </c>
      <c r="K388" s="1">
        <v>40.0</v>
      </c>
      <c r="L388" s="1">
        <v>17.0</v>
      </c>
      <c r="M388" s="1"/>
      <c r="N388" s="1">
        <v>29.0</v>
      </c>
      <c r="O388" s="1">
        <v>25.0</v>
      </c>
      <c r="P388" s="1">
        <v>51.0</v>
      </c>
      <c r="Q388" s="1">
        <v>61.0</v>
      </c>
      <c r="R388" s="1">
        <v>66.0</v>
      </c>
      <c r="S388" s="1">
        <v>54.0</v>
      </c>
      <c r="T388" s="1">
        <v>75.0</v>
      </c>
      <c r="U388" s="1">
        <v>70.0</v>
      </c>
      <c r="V388" s="1">
        <v>120.0</v>
      </c>
      <c r="W388" s="6">
        <f t="shared" si="5"/>
        <v>0</v>
      </c>
    </row>
    <row r="389">
      <c r="A389" s="1" t="s">
        <v>400</v>
      </c>
      <c r="B389" s="1">
        <v>58.0</v>
      </c>
      <c r="C389" s="1">
        <v>71.0</v>
      </c>
      <c r="D389" s="1">
        <v>85.0</v>
      </c>
      <c r="E389" s="1">
        <v>121.0</v>
      </c>
      <c r="F389" s="1">
        <v>106.0</v>
      </c>
      <c r="G389" s="1">
        <v>100.0</v>
      </c>
      <c r="H389" s="1">
        <v>116.0</v>
      </c>
      <c r="I389" s="1">
        <v>92.0</v>
      </c>
      <c r="J389" s="1">
        <v>69.0</v>
      </c>
      <c r="K389" s="1">
        <v>49.0</v>
      </c>
      <c r="L389" s="1">
        <v>26.0</v>
      </c>
      <c r="M389" s="1"/>
      <c r="N389" s="1">
        <v>22.0</v>
      </c>
      <c r="O389" s="1">
        <v>20.0</v>
      </c>
      <c r="P389" s="1">
        <v>51.0</v>
      </c>
      <c r="Q389" s="1">
        <v>73.0</v>
      </c>
      <c r="R389" s="1">
        <v>62.0</v>
      </c>
      <c r="S389" s="1">
        <v>76.0</v>
      </c>
      <c r="T389" s="1">
        <v>96.0</v>
      </c>
      <c r="U389" s="1">
        <v>101.0</v>
      </c>
      <c r="V389" s="1">
        <v>99.0</v>
      </c>
      <c r="W389" s="6">
        <f t="shared" si="5"/>
        <v>0</v>
      </c>
    </row>
    <row r="390">
      <c r="A390" s="1" t="s">
        <v>401</v>
      </c>
      <c r="B390" s="1">
        <v>57.0</v>
      </c>
      <c r="C390" s="1">
        <v>43.0</v>
      </c>
      <c r="D390" s="1">
        <v>38.0</v>
      </c>
      <c r="E390" s="1">
        <v>52.0</v>
      </c>
      <c r="F390" s="1">
        <v>101.0</v>
      </c>
      <c r="G390" s="1">
        <v>94.0</v>
      </c>
      <c r="H390" s="1">
        <v>118.0</v>
      </c>
      <c r="I390" s="1">
        <v>66.0</v>
      </c>
      <c r="J390" s="1">
        <v>60.0</v>
      </c>
      <c r="K390" s="1">
        <v>45.0</v>
      </c>
      <c r="L390" s="1">
        <v>35.0</v>
      </c>
      <c r="M390" s="1"/>
      <c r="N390" s="1">
        <v>20.0</v>
      </c>
      <c r="O390" s="1">
        <v>10.0</v>
      </c>
      <c r="P390" s="1">
        <v>43.0</v>
      </c>
      <c r="Q390" s="1">
        <v>38.0</v>
      </c>
      <c r="R390" s="1">
        <v>59.0</v>
      </c>
      <c r="S390" s="1">
        <v>55.0</v>
      </c>
      <c r="T390" s="1">
        <v>49.0</v>
      </c>
      <c r="U390" s="1">
        <v>49.0</v>
      </c>
      <c r="V390" s="1">
        <v>55.0</v>
      </c>
      <c r="W390" s="6">
        <f t="shared" si="5"/>
        <v>0</v>
      </c>
    </row>
    <row r="391">
      <c r="A391" s="1" t="s">
        <v>402</v>
      </c>
      <c r="B391" s="1">
        <v>57.0</v>
      </c>
      <c r="C391" s="1">
        <v>53.0</v>
      </c>
      <c r="D391" s="1">
        <v>105.0</v>
      </c>
      <c r="E391" s="1">
        <v>188.0</v>
      </c>
      <c r="F391" s="1">
        <v>192.0</v>
      </c>
      <c r="G391" s="1">
        <v>176.0</v>
      </c>
      <c r="H391" s="1">
        <v>200.0</v>
      </c>
      <c r="I391" s="1">
        <v>156.0</v>
      </c>
      <c r="J391" s="1">
        <v>138.0</v>
      </c>
      <c r="K391" s="1">
        <v>105.0</v>
      </c>
      <c r="L391" s="1">
        <v>44.0</v>
      </c>
      <c r="M391" s="1"/>
      <c r="N391" s="1">
        <v>50.0</v>
      </c>
      <c r="O391" s="1">
        <v>21.0</v>
      </c>
      <c r="P391" s="1">
        <v>102.0</v>
      </c>
      <c r="Q391" s="1">
        <v>93.0</v>
      </c>
      <c r="R391" s="1">
        <v>143.0</v>
      </c>
      <c r="S391" s="1">
        <v>162.0</v>
      </c>
      <c r="T391" s="1">
        <v>111.0</v>
      </c>
      <c r="U391" s="1">
        <v>119.0</v>
      </c>
      <c r="V391" s="1">
        <v>104.0</v>
      </c>
      <c r="W391" s="6">
        <f t="shared" si="5"/>
        <v>0</v>
      </c>
    </row>
    <row r="392">
      <c r="A392" s="1" t="s">
        <v>403</v>
      </c>
      <c r="B392" s="1">
        <v>56.0</v>
      </c>
      <c r="C392" s="1">
        <v>54.0</v>
      </c>
      <c r="D392" s="1">
        <v>62.0</v>
      </c>
      <c r="E392" s="1">
        <v>98.0</v>
      </c>
      <c r="F392" s="1">
        <v>89.0</v>
      </c>
      <c r="G392" s="1">
        <v>86.0</v>
      </c>
      <c r="H392" s="1">
        <v>72.0</v>
      </c>
      <c r="I392" s="1">
        <v>65.0</v>
      </c>
      <c r="J392" s="1">
        <v>63.0</v>
      </c>
      <c r="K392" s="1">
        <v>35.0</v>
      </c>
      <c r="L392" s="1">
        <v>22.0</v>
      </c>
      <c r="M392" s="1"/>
      <c r="N392" s="1">
        <v>11.0</v>
      </c>
      <c r="O392" s="1">
        <v>3.0</v>
      </c>
      <c r="P392" s="1">
        <v>46.0</v>
      </c>
      <c r="Q392" s="1">
        <v>47.0</v>
      </c>
      <c r="R392" s="1">
        <v>71.0</v>
      </c>
      <c r="S392" s="1">
        <v>59.0</v>
      </c>
      <c r="T392" s="1">
        <v>52.0</v>
      </c>
      <c r="U392" s="1">
        <v>81.0</v>
      </c>
      <c r="V392" s="1">
        <v>90.0</v>
      </c>
      <c r="W392" s="6">
        <f t="shared" si="5"/>
        <v>0</v>
      </c>
    </row>
    <row r="393">
      <c r="A393" s="1" t="s">
        <v>404</v>
      </c>
      <c r="B393" s="1">
        <v>55.0</v>
      </c>
      <c r="C393" s="1">
        <v>40.0</v>
      </c>
      <c r="D393" s="1">
        <v>72.0</v>
      </c>
      <c r="E393" s="1">
        <v>77.0</v>
      </c>
      <c r="F393" s="1">
        <v>115.0</v>
      </c>
      <c r="G393" s="1">
        <v>115.0</v>
      </c>
      <c r="H393" s="1">
        <v>127.0</v>
      </c>
      <c r="I393" s="1">
        <v>76.0</v>
      </c>
      <c r="J393" s="1">
        <v>83.0</v>
      </c>
      <c r="K393" s="1">
        <v>52.0</v>
      </c>
      <c r="L393" s="1">
        <v>14.0</v>
      </c>
      <c r="M393" s="1"/>
      <c r="N393" s="1">
        <v>21.0</v>
      </c>
      <c r="O393" s="1">
        <v>15.0</v>
      </c>
      <c r="P393" s="1">
        <v>68.0</v>
      </c>
      <c r="Q393" s="1">
        <v>71.0</v>
      </c>
      <c r="R393" s="1">
        <v>97.0</v>
      </c>
      <c r="S393" s="1">
        <v>108.0</v>
      </c>
      <c r="T393" s="1">
        <v>94.0</v>
      </c>
      <c r="U393" s="1">
        <v>134.0</v>
      </c>
      <c r="V393" s="1">
        <v>139.0</v>
      </c>
      <c r="W393" s="6">
        <f t="shared" si="5"/>
        <v>0</v>
      </c>
    </row>
    <row r="394">
      <c r="A394" s="1" t="s">
        <v>405</v>
      </c>
      <c r="B394" s="1">
        <v>55.0</v>
      </c>
      <c r="C394" s="1">
        <v>50.0</v>
      </c>
      <c r="D394" s="1">
        <v>72.0</v>
      </c>
      <c r="E394" s="1">
        <v>104.0</v>
      </c>
      <c r="F394" s="1">
        <v>148.0</v>
      </c>
      <c r="G394" s="1">
        <v>154.0</v>
      </c>
      <c r="H394" s="1">
        <v>203.0</v>
      </c>
      <c r="I394" s="1">
        <v>153.0</v>
      </c>
      <c r="J394" s="1">
        <v>78.0</v>
      </c>
      <c r="K394" s="1">
        <v>54.0</v>
      </c>
      <c r="L394" s="1">
        <v>26.0</v>
      </c>
      <c r="M394" s="1"/>
      <c r="N394" s="1">
        <v>46.0</v>
      </c>
      <c r="O394" s="1">
        <v>33.0</v>
      </c>
      <c r="P394" s="1">
        <v>57.0</v>
      </c>
      <c r="Q394" s="1">
        <v>79.0</v>
      </c>
      <c r="R394" s="1">
        <v>102.0</v>
      </c>
      <c r="S394" s="1">
        <v>45.0</v>
      </c>
      <c r="T394" s="1">
        <v>78.0</v>
      </c>
      <c r="U394" s="1">
        <v>69.0</v>
      </c>
      <c r="V394" s="1">
        <v>73.0</v>
      </c>
      <c r="W394" s="6">
        <f t="shared" si="5"/>
        <v>0</v>
      </c>
    </row>
    <row r="395">
      <c r="A395" s="1" t="s">
        <v>406</v>
      </c>
      <c r="B395" s="1">
        <v>55.0</v>
      </c>
      <c r="C395" s="1">
        <v>53.0</v>
      </c>
      <c r="D395" s="1">
        <v>30.0</v>
      </c>
      <c r="E395" s="1">
        <v>1.0</v>
      </c>
      <c r="F395" s="1">
        <v>3.0</v>
      </c>
      <c r="G395" s="1">
        <v>13.0</v>
      </c>
      <c r="H395" s="1">
        <v>11.0</v>
      </c>
      <c r="I395" s="1">
        <v>13.0</v>
      </c>
      <c r="J395" s="1">
        <v>8.0</v>
      </c>
      <c r="K395" s="1">
        <v>14.0</v>
      </c>
      <c r="L395" s="1">
        <v>3.0</v>
      </c>
      <c r="M395" s="1"/>
      <c r="N395" s="1">
        <v>4.0</v>
      </c>
      <c r="O395" s="1">
        <v>6.0</v>
      </c>
      <c r="P395" s="1">
        <v>18.0</v>
      </c>
      <c r="Q395" s="1">
        <v>33.0</v>
      </c>
      <c r="R395" s="1">
        <v>18.0</v>
      </c>
      <c r="S395" s="1">
        <v>38.0</v>
      </c>
      <c r="T395" s="1">
        <v>15.0</v>
      </c>
      <c r="U395" s="1">
        <v>15.0</v>
      </c>
      <c r="V395" s="1">
        <v>26.0</v>
      </c>
      <c r="W395" s="6">
        <f t="shared" si="5"/>
        <v>0</v>
      </c>
    </row>
    <row r="396">
      <c r="A396" s="1" t="s">
        <v>407</v>
      </c>
      <c r="B396" s="1">
        <v>54.0</v>
      </c>
      <c r="C396" s="1">
        <v>26.0</v>
      </c>
      <c r="D396" s="1">
        <v>28.0</v>
      </c>
      <c r="E396" s="1">
        <v>59.0</v>
      </c>
      <c r="F396" s="1">
        <v>82.0</v>
      </c>
      <c r="G396" s="1">
        <v>98.0</v>
      </c>
      <c r="H396" s="1">
        <v>115.0</v>
      </c>
      <c r="I396" s="1">
        <v>71.0</v>
      </c>
      <c r="J396" s="1">
        <v>39.0</v>
      </c>
      <c r="K396" s="1">
        <v>23.0</v>
      </c>
      <c r="L396" s="1">
        <v>15.0</v>
      </c>
      <c r="M396" s="1"/>
      <c r="N396" s="1">
        <v>14.0</v>
      </c>
      <c r="O396" s="1">
        <v>1.0</v>
      </c>
      <c r="P396" s="1">
        <v>16.0</v>
      </c>
      <c r="Q396" s="1">
        <v>27.0</v>
      </c>
      <c r="R396" s="1">
        <v>34.0</v>
      </c>
      <c r="S396" s="1">
        <v>39.0</v>
      </c>
      <c r="T396" s="1">
        <v>56.0</v>
      </c>
      <c r="U396" s="1">
        <v>92.0</v>
      </c>
      <c r="V396" s="1">
        <v>111.0</v>
      </c>
      <c r="W396" s="6">
        <f t="shared" si="5"/>
        <v>0</v>
      </c>
    </row>
    <row r="397">
      <c r="A397" s="1" t="s">
        <v>408</v>
      </c>
      <c r="B397" s="1">
        <v>54.0</v>
      </c>
      <c r="C397" s="1">
        <v>41.0</v>
      </c>
      <c r="D397" s="1">
        <v>31.0</v>
      </c>
      <c r="E397" s="1">
        <v>27.0</v>
      </c>
      <c r="F397" s="1">
        <v>38.0</v>
      </c>
      <c r="G397" s="1">
        <v>39.0</v>
      </c>
      <c r="H397" s="1">
        <v>67.0</v>
      </c>
      <c r="I397" s="1">
        <v>41.0</v>
      </c>
      <c r="J397" s="1">
        <v>37.0</v>
      </c>
      <c r="K397" s="1">
        <v>13.0</v>
      </c>
      <c r="L397" s="1">
        <v>13.0</v>
      </c>
      <c r="M397" s="1"/>
      <c r="N397" s="1">
        <v>7.0</v>
      </c>
      <c r="O397" s="1">
        <v>2.0</v>
      </c>
      <c r="P397" s="1">
        <v>5.0</v>
      </c>
      <c r="Q397" s="1">
        <v>16.0</v>
      </c>
      <c r="R397" s="1">
        <v>26.0</v>
      </c>
      <c r="S397" s="1">
        <v>27.0</v>
      </c>
      <c r="T397" s="1">
        <v>30.0</v>
      </c>
      <c r="U397" s="1">
        <v>30.0</v>
      </c>
      <c r="V397" s="1">
        <v>49.0</v>
      </c>
      <c r="W397" s="6">
        <f t="shared" si="5"/>
        <v>0</v>
      </c>
    </row>
    <row r="398">
      <c r="A398" s="1" t="s">
        <v>409</v>
      </c>
      <c r="B398" s="1">
        <v>54.0</v>
      </c>
      <c r="C398" s="1">
        <v>31.0</v>
      </c>
      <c r="D398" s="1">
        <v>25.0</v>
      </c>
      <c r="E398" s="1">
        <v>35.0</v>
      </c>
      <c r="F398" s="1">
        <v>42.0</v>
      </c>
      <c r="G398" s="1">
        <v>23.0</v>
      </c>
      <c r="H398" s="1">
        <v>28.0</v>
      </c>
      <c r="I398" s="1">
        <v>22.0</v>
      </c>
      <c r="J398" s="1">
        <v>32.0</v>
      </c>
      <c r="K398" s="1">
        <v>24.0</v>
      </c>
      <c r="L398" s="1">
        <v>9.0</v>
      </c>
      <c r="M398" s="1"/>
      <c r="N398" s="1">
        <v>11.0</v>
      </c>
      <c r="O398" s="1">
        <v>7.0</v>
      </c>
      <c r="P398" s="1">
        <v>15.0</v>
      </c>
      <c r="Q398" s="1">
        <v>20.0</v>
      </c>
      <c r="R398" s="1">
        <v>45.0</v>
      </c>
      <c r="S398" s="1">
        <v>36.0</v>
      </c>
      <c r="T398" s="1">
        <v>25.0</v>
      </c>
      <c r="U398" s="1">
        <v>31.0</v>
      </c>
      <c r="V398" s="1">
        <v>26.0</v>
      </c>
      <c r="W398" s="6">
        <f t="shared" si="5"/>
        <v>0</v>
      </c>
    </row>
    <row r="399">
      <c r="A399" s="1" t="s">
        <v>410</v>
      </c>
      <c r="B399" s="1">
        <v>53.0</v>
      </c>
      <c r="C399" s="1">
        <v>29.0</v>
      </c>
      <c r="D399" s="1">
        <v>21.0</v>
      </c>
      <c r="E399" s="1">
        <v>26.0</v>
      </c>
      <c r="F399" s="1">
        <v>34.0</v>
      </c>
      <c r="G399" s="1">
        <v>31.0</v>
      </c>
      <c r="H399" s="1">
        <v>50.0</v>
      </c>
      <c r="I399" s="1">
        <v>37.0</v>
      </c>
      <c r="J399" s="1">
        <v>44.0</v>
      </c>
      <c r="K399" s="1">
        <v>30.0</v>
      </c>
      <c r="L399" s="1">
        <v>15.0</v>
      </c>
      <c r="M399" s="1"/>
      <c r="N399" s="1">
        <v>14.0</v>
      </c>
      <c r="O399" s="1">
        <v>12.0</v>
      </c>
      <c r="P399" s="1">
        <v>25.0</v>
      </c>
      <c r="Q399" s="1">
        <v>42.0</v>
      </c>
      <c r="R399" s="1">
        <v>39.0</v>
      </c>
      <c r="S399" s="1">
        <v>31.0</v>
      </c>
      <c r="T399" s="1">
        <v>36.0</v>
      </c>
      <c r="U399" s="1">
        <v>31.0</v>
      </c>
      <c r="V399" s="1">
        <v>40.0</v>
      </c>
      <c r="W399" s="6">
        <f t="shared" si="5"/>
        <v>0</v>
      </c>
    </row>
    <row r="400">
      <c r="A400" s="1" t="s">
        <v>411</v>
      </c>
      <c r="B400" s="1">
        <v>52.0</v>
      </c>
      <c r="C400" s="1">
        <v>36.0</v>
      </c>
      <c r="D400" s="1">
        <v>36.0</v>
      </c>
      <c r="E400" s="1">
        <v>52.0</v>
      </c>
      <c r="F400" s="1">
        <v>68.0</v>
      </c>
      <c r="G400" s="1">
        <v>48.0</v>
      </c>
      <c r="H400" s="1">
        <v>61.0</v>
      </c>
      <c r="I400" s="1">
        <v>61.0</v>
      </c>
      <c r="J400" s="1">
        <v>73.0</v>
      </c>
      <c r="K400" s="1">
        <v>49.0</v>
      </c>
      <c r="L400" s="1">
        <v>34.0</v>
      </c>
      <c r="M400" s="1"/>
      <c r="N400" s="1">
        <v>30.0</v>
      </c>
      <c r="O400" s="1">
        <v>13.0</v>
      </c>
      <c r="P400" s="1">
        <v>39.0</v>
      </c>
      <c r="Q400" s="1">
        <v>37.0</v>
      </c>
      <c r="R400" s="1">
        <v>13.0</v>
      </c>
      <c r="S400" s="1">
        <v>0.0</v>
      </c>
      <c r="T400" s="1">
        <v>0.0</v>
      </c>
      <c r="U400" s="1">
        <v>37.0</v>
      </c>
      <c r="V400" s="1">
        <v>44.0</v>
      </c>
      <c r="W400" s="6">
        <f t="shared" si="5"/>
        <v>0</v>
      </c>
    </row>
    <row r="401">
      <c r="A401" s="1" t="s">
        <v>412</v>
      </c>
      <c r="B401" s="1">
        <v>52.0</v>
      </c>
      <c r="C401" s="1">
        <v>66.0</v>
      </c>
      <c r="D401" s="1">
        <v>86.0</v>
      </c>
      <c r="E401" s="1">
        <v>150.0</v>
      </c>
      <c r="F401" s="1">
        <v>135.0</v>
      </c>
      <c r="G401" s="1">
        <v>110.0</v>
      </c>
      <c r="H401" s="1">
        <v>109.0</v>
      </c>
      <c r="I401" s="1">
        <v>103.0</v>
      </c>
      <c r="J401" s="1">
        <v>97.0</v>
      </c>
      <c r="K401" s="1">
        <v>93.0</v>
      </c>
      <c r="L401" s="1">
        <v>63.0</v>
      </c>
      <c r="M401" s="1"/>
      <c r="N401" s="1">
        <v>62.0</v>
      </c>
      <c r="O401" s="1">
        <v>20.0</v>
      </c>
      <c r="P401" s="1">
        <v>76.0</v>
      </c>
      <c r="Q401" s="1">
        <v>72.0</v>
      </c>
      <c r="R401" s="1">
        <v>72.0</v>
      </c>
      <c r="S401" s="1">
        <v>90.0</v>
      </c>
      <c r="T401" s="1">
        <v>115.0</v>
      </c>
      <c r="U401" s="1">
        <v>100.0</v>
      </c>
      <c r="V401" s="1">
        <v>83.0</v>
      </c>
      <c r="W401" s="6">
        <f t="shared" si="5"/>
        <v>0</v>
      </c>
    </row>
    <row r="402">
      <c r="A402" s="1" t="s">
        <v>413</v>
      </c>
      <c r="B402" s="1">
        <v>52.0</v>
      </c>
      <c r="C402" s="1">
        <v>62.0</v>
      </c>
      <c r="D402" s="1">
        <v>55.0</v>
      </c>
      <c r="E402" s="1">
        <v>89.0</v>
      </c>
      <c r="F402" s="1">
        <v>138.0</v>
      </c>
      <c r="G402" s="1">
        <v>104.0</v>
      </c>
      <c r="H402" s="1">
        <v>113.0</v>
      </c>
      <c r="I402" s="1">
        <v>124.0</v>
      </c>
      <c r="J402" s="1">
        <v>155.0</v>
      </c>
      <c r="K402" s="1">
        <v>113.0</v>
      </c>
      <c r="L402" s="1">
        <v>15.0</v>
      </c>
      <c r="M402" s="1"/>
      <c r="N402" s="1">
        <v>25.0</v>
      </c>
      <c r="O402" s="1">
        <v>54.0</v>
      </c>
      <c r="P402" s="1">
        <v>92.0</v>
      </c>
      <c r="Q402" s="1">
        <v>168.0</v>
      </c>
      <c r="R402" s="1">
        <v>91.0</v>
      </c>
      <c r="S402" s="1">
        <v>105.0</v>
      </c>
      <c r="T402" s="1">
        <v>120.0</v>
      </c>
      <c r="U402" s="1">
        <v>139.0</v>
      </c>
      <c r="V402" s="1">
        <v>229.0</v>
      </c>
      <c r="W402" s="6">
        <f t="shared" si="5"/>
        <v>0</v>
      </c>
    </row>
    <row r="403">
      <c r="A403" s="1" t="s">
        <v>414</v>
      </c>
      <c r="B403" s="1">
        <v>52.0</v>
      </c>
      <c r="C403" s="1">
        <v>45.0</v>
      </c>
      <c r="D403" s="1">
        <v>58.0</v>
      </c>
      <c r="E403" s="1">
        <v>36.0</v>
      </c>
      <c r="F403" s="1">
        <v>49.0</v>
      </c>
      <c r="G403" s="1">
        <v>49.0</v>
      </c>
      <c r="H403" s="1">
        <v>93.0</v>
      </c>
      <c r="I403" s="1">
        <v>97.0</v>
      </c>
      <c r="J403" s="1">
        <v>75.0</v>
      </c>
      <c r="K403" s="1">
        <v>47.0</v>
      </c>
      <c r="L403" s="1">
        <v>23.0</v>
      </c>
      <c r="M403" s="1"/>
      <c r="N403" s="1">
        <v>36.0</v>
      </c>
      <c r="O403" s="1">
        <v>3.0</v>
      </c>
      <c r="P403" s="1">
        <v>22.0</v>
      </c>
      <c r="Q403" s="1">
        <v>26.0</v>
      </c>
      <c r="R403" s="1">
        <v>22.0</v>
      </c>
      <c r="S403" s="1">
        <v>41.0</v>
      </c>
      <c r="T403" s="1">
        <v>44.0</v>
      </c>
      <c r="U403" s="1">
        <v>93.0</v>
      </c>
      <c r="V403" s="1">
        <v>177.0</v>
      </c>
      <c r="W403" s="6">
        <f t="shared" si="5"/>
        <v>0</v>
      </c>
    </row>
    <row r="404">
      <c r="A404" s="1" t="s">
        <v>415</v>
      </c>
      <c r="B404" s="1">
        <v>51.0</v>
      </c>
      <c r="C404" s="1">
        <v>53.0</v>
      </c>
      <c r="D404" s="1">
        <v>76.0</v>
      </c>
      <c r="E404" s="1">
        <v>150.0</v>
      </c>
      <c r="F404" s="1">
        <v>105.0</v>
      </c>
      <c r="G404" s="1">
        <v>126.0</v>
      </c>
      <c r="H404" s="1">
        <v>102.0</v>
      </c>
      <c r="I404" s="1">
        <v>121.0</v>
      </c>
      <c r="J404" s="1">
        <v>89.0</v>
      </c>
      <c r="K404" s="1">
        <v>63.0</v>
      </c>
      <c r="L404" s="1">
        <v>24.0</v>
      </c>
      <c r="M404" s="1"/>
      <c r="N404" s="1">
        <v>24.0</v>
      </c>
      <c r="O404" s="1">
        <v>29.0</v>
      </c>
      <c r="P404" s="1">
        <v>40.0</v>
      </c>
      <c r="Q404" s="1">
        <v>69.0</v>
      </c>
      <c r="R404" s="1">
        <v>107.0</v>
      </c>
      <c r="S404" s="1">
        <v>98.0</v>
      </c>
      <c r="T404" s="1">
        <v>69.0</v>
      </c>
      <c r="U404" s="1">
        <v>83.0</v>
      </c>
      <c r="V404" s="1">
        <v>109.0</v>
      </c>
      <c r="W404" s="6">
        <f t="shared" si="5"/>
        <v>0</v>
      </c>
    </row>
    <row r="405">
      <c r="A405" s="1" t="s">
        <v>416</v>
      </c>
      <c r="B405" s="1">
        <v>50.0</v>
      </c>
      <c r="C405" s="1">
        <v>53.0</v>
      </c>
      <c r="D405" s="1">
        <v>49.0</v>
      </c>
      <c r="E405" s="1">
        <v>88.0</v>
      </c>
      <c r="F405" s="1">
        <v>93.0</v>
      </c>
      <c r="G405" s="1">
        <v>132.0</v>
      </c>
      <c r="H405" s="1">
        <v>104.0</v>
      </c>
      <c r="I405" s="1">
        <v>134.0</v>
      </c>
      <c r="J405" s="1">
        <v>114.0</v>
      </c>
      <c r="K405" s="1">
        <v>46.0</v>
      </c>
      <c r="L405" s="1">
        <v>28.0</v>
      </c>
      <c r="M405" s="1"/>
      <c r="N405" s="1">
        <v>37.0</v>
      </c>
      <c r="O405" s="1">
        <v>21.0</v>
      </c>
      <c r="P405" s="1">
        <v>45.0</v>
      </c>
      <c r="Q405" s="1">
        <v>39.0</v>
      </c>
      <c r="R405" s="1">
        <v>59.0</v>
      </c>
      <c r="S405" s="1">
        <v>61.0</v>
      </c>
      <c r="T405" s="1">
        <v>53.0</v>
      </c>
      <c r="U405" s="1">
        <v>83.0</v>
      </c>
      <c r="V405" s="1">
        <v>84.0</v>
      </c>
      <c r="W405" s="6">
        <f t="shared" si="5"/>
        <v>0</v>
      </c>
    </row>
    <row r="406">
      <c r="A406" s="1" t="s">
        <v>417</v>
      </c>
      <c r="B406" s="1">
        <v>48.0</v>
      </c>
      <c r="C406" s="1">
        <v>50.0</v>
      </c>
      <c r="D406" s="1">
        <v>78.0</v>
      </c>
      <c r="E406" s="1">
        <v>120.0</v>
      </c>
      <c r="F406" s="1">
        <v>156.0</v>
      </c>
      <c r="G406" s="1">
        <v>140.0</v>
      </c>
      <c r="H406" s="1">
        <v>96.0</v>
      </c>
      <c r="I406" s="1">
        <v>69.0</v>
      </c>
      <c r="J406" s="1">
        <v>48.0</v>
      </c>
      <c r="K406" s="1">
        <v>46.0</v>
      </c>
      <c r="L406" s="1">
        <v>44.0</v>
      </c>
      <c r="M406" s="1"/>
      <c r="N406" s="1">
        <v>38.0</v>
      </c>
      <c r="O406" s="1">
        <v>26.0</v>
      </c>
      <c r="P406" s="1">
        <v>45.0</v>
      </c>
      <c r="Q406" s="1">
        <v>88.0</v>
      </c>
      <c r="R406" s="1">
        <v>87.0</v>
      </c>
      <c r="S406" s="1">
        <v>73.0</v>
      </c>
      <c r="T406" s="1">
        <v>62.0</v>
      </c>
      <c r="U406" s="1">
        <v>51.0</v>
      </c>
      <c r="V406" s="1">
        <v>68.0</v>
      </c>
      <c r="W406" s="6">
        <f t="shared" si="5"/>
        <v>0</v>
      </c>
    </row>
    <row r="407">
      <c r="A407" s="1" t="s">
        <v>418</v>
      </c>
      <c r="B407" s="1">
        <v>48.0</v>
      </c>
      <c r="C407" s="1">
        <v>42.0</v>
      </c>
      <c r="D407" s="1">
        <v>70.0</v>
      </c>
      <c r="E407" s="1">
        <v>105.0</v>
      </c>
      <c r="F407" s="1">
        <v>125.0</v>
      </c>
      <c r="G407" s="1">
        <v>104.0</v>
      </c>
      <c r="H407" s="1">
        <v>106.0</v>
      </c>
      <c r="I407" s="1">
        <v>122.0</v>
      </c>
      <c r="J407" s="1">
        <v>68.0</v>
      </c>
      <c r="K407" s="1">
        <v>65.0</v>
      </c>
      <c r="L407" s="1">
        <v>26.0</v>
      </c>
      <c r="M407" s="1"/>
      <c r="N407" s="1">
        <v>39.0</v>
      </c>
      <c r="O407" s="1">
        <v>17.0</v>
      </c>
      <c r="P407" s="1">
        <v>47.0</v>
      </c>
      <c r="Q407" s="1">
        <v>42.0</v>
      </c>
      <c r="R407" s="1">
        <v>65.0</v>
      </c>
      <c r="S407" s="1">
        <v>68.0</v>
      </c>
      <c r="T407" s="1">
        <v>81.0</v>
      </c>
      <c r="U407" s="1">
        <v>107.0</v>
      </c>
      <c r="V407" s="1">
        <v>124.0</v>
      </c>
      <c r="W407" s="6">
        <f t="shared" si="5"/>
        <v>0</v>
      </c>
    </row>
    <row r="408">
      <c r="A408" s="1" t="s">
        <v>419</v>
      </c>
      <c r="B408" s="1">
        <v>48.0</v>
      </c>
      <c r="C408" s="1">
        <v>53.0</v>
      </c>
      <c r="D408" s="1">
        <v>187.0</v>
      </c>
      <c r="E408" s="1">
        <v>1016.0</v>
      </c>
      <c r="F408" s="1">
        <v>1148.0</v>
      </c>
      <c r="G408" s="1">
        <v>891.0</v>
      </c>
      <c r="H408" s="1">
        <v>677.0</v>
      </c>
      <c r="I408" s="1">
        <v>624.0</v>
      </c>
      <c r="J408" s="1">
        <v>469.0</v>
      </c>
      <c r="K408" s="1">
        <v>229.0</v>
      </c>
      <c r="L408" s="1">
        <v>96.0</v>
      </c>
      <c r="M408" s="1"/>
      <c r="N408" s="1">
        <v>126.0</v>
      </c>
      <c r="O408" s="1">
        <v>103.0</v>
      </c>
      <c r="P408" s="1">
        <v>321.0</v>
      </c>
      <c r="Q408" s="1">
        <v>306.0</v>
      </c>
      <c r="R408" s="1">
        <v>313.0</v>
      </c>
      <c r="S408" s="1">
        <v>316.0</v>
      </c>
      <c r="T408" s="1">
        <v>296.0</v>
      </c>
      <c r="U408" s="1">
        <v>207.0</v>
      </c>
      <c r="V408" s="1">
        <v>200.0</v>
      </c>
      <c r="W408" s="6">
        <f t="shared" si="5"/>
        <v>0</v>
      </c>
    </row>
    <row r="409">
      <c r="A409" s="1" t="s">
        <v>420</v>
      </c>
      <c r="B409" s="1">
        <v>47.0</v>
      </c>
      <c r="C409" s="1">
        <v>56.0</v>
      </c>
      <c r="D409" s="1">
        <v>96.0</v>
      </c>
      <c r="E409" s="1">
        <v>370.0</v>
      </c>
      <c r="F409" s="1">
        <v>714.0</v>
      </c>
      <c r="G409" s="1">
        <v>508.0</v>
      </c>
      <c r="H409" s="1">
        <v>468.0</v>
      </c>
      <c r="I409" s="1">
        <v>341.0</v>
      </c>
      <c r="J409" s="1">
        <v>283.0</v>
      </c>
      <c r="K409" s="1">
        <v>157.0</v>
      </c>
      <c r="L409" s="1">
        <v>62.0</v>
      </c>
      <c r="M409" s="1"/>
      <c r="N409" s="1">
        <v>58.0</v>
      </c>
      <c r="O409" s="1">
        <v>27.0</v>
      </c>
      <c r="P409" s="1">
        <v>213.0</v>
      </c>
      <c r="Q409" s="1">
        <v>259.0</v>
      </c>
      <c r="R409" s="1">
        <v>307.0</v>
      </c>
      <c r="S409" s="1">
        <v>305.0</v>
      </c>
      <c r="T409" s="1">
        <v>290.0</v>
      </c>
      <c r="U409" s="1">
        <v>262.0</v>
      </c>
      <c r="V409" s="1">
        <v>214.0</v>
      </c>
      <c r="W409" s="6">
        <f t="shared" si="5"/>
        <v>0</v>
      </c>
    </row>
    <row r="410">
      <c r="A410" s="1" t="s">
        <v>421</v>
      </c>
      <c r="B410" s="1">
        <v>47.0</v>
      </c>
      <c r="C410" s="1">
        <v>56.0</v>
      </c>
      <c r="D410" s="1">
        <v>68.0</v>
      </c>
      <c r="E410" s="1">
        <v>186.0</v>
      </c>
      <c r="F410" s="1">
        <v>166.0</v>
      </c>
      <c r="G410" s="1">
        <v>138.0</v>
      </c>
      <c r="H410" s="1">
        <v>164.0</v>
      </c>
      <c r="I410" s="1">
        <v>98.0</v>
      </c>
      <c r="J410" s="1">
        <v>77.0</v>
      </c>
      <c r="K410" s="1">
        <v>40.0</v>
      </c>
      <c r="L410" s="1">
        <v>30.0</v>
      </c>
      <c r="M410" s="1"/>
      <c r="N410" s="1">
        <v>37.0</v>
      </c>
      <c r="O410" s="1">
        <v>20.0</v>
      </c>
      <c r="P410" s="1">
        <v>51.0</v>
      </c>
      <c r="Q410" s="1">
        <v>60.0</v>
      </c>
      <c r="R410" s="1">
        <v>69.0</v>
      </c>
      <c r="S410" s="1">
        <v>72.0</v>
      </c>
      <c r="T410" s="1">
        <v>90.0</v>
      </c>
      <c r="U410" s="1">
        <v>127.0</v>
      </c>
      <c r="V410" s="1">
        <v>105.0</v>
      </c>
      <c r="W410" s="6">
        <f t="shared" si="5"/>
        <v>0</v>
      </c>
    </row>
    <row r="411">
      <c r="A411" s="1" t="s">
        <v>422</v>
      </c>
      <c r="B411" s="1">
        <v>46.0</v>
      </c>
      <c r="C411" s="1">
        <v>30.0</v>
      </c>
      <c r="D411" s="1">
        <v>75.0</v>
      </c>
      <c r="E411" s="1">
        <v>188.0</v>
      </c>
      <c r="F411" s="1">
        <v>148.0</v>
      </c>
      <c r="G411" s="1">
        <v>166.0</v>
      </c>
      <c r="H411" s="1">
        <v>140.0</v>
      </c>
      <c r="I411" s="1">
        <v>202.0</v>
      </c>
      <c r="J411" s="1">
        <v>149.0</v>
      </c>
      <c r="K411" s="1">
        <v>128.0</v>
      </c>
      <c r="L411" s="1">
        <v>91.0</v>
      </c>
      <c r="M411" s="1"/>
      <c r="N411" s="1">
        <v>72.0</v>
      </c>
      <c r="O411" s="1">
        <v>50.0</v>
      </c>
      <c r="P411" s="1">
        <v>100.0</v>
      </c>
      <c r="Q411" s="1">
        <v>84.0</v>
      </c>
      <c r="R411" s="1">
        <v>112.0</v>
      </c>
      <c r="S411" s="1">
        <v>156.0</v>
      </c>
      <c r="T411" s="1">
        <v>139.0</v>
      </c>
      <c r="U411" s="1">
        <v>178.0</v>
      </c>
      <c r="V411" s="1">
        <v>191.0</v>
      </c>
      <c r="W411" s="6">
        <f t="shared" si="5"/>
        <v>0</v>
      </c>
    </row>
    <row r="412">
      <c r="A412" s="1" t="s">
        <v>423</v>
      </c>
      <c r="B412" s="1">
        <v>46.0</v>
      </c>
      <c r="C412" s="1">
        <v>20.0</v>
      </c>
      <c r="D412" s="1">
        <v>24.0</v>
      </c>
      <c r="E412" s="1">
        <v>24.0</v>
      </c>
      <c r="F412" s="1">
        <v>30.0</v>
      </c>
      <c r="G412" s="1">
        <v>31.0</v>
      </c>
      <c r="H412" s="1">
        <v>19.0</v>
      </c>
      <c r="I412" s="1">
        <v>16.0</v>
      </c>
      <c r="J412" s="1">
        <v>16.0</v>
      </c>
      <c r="K412" s="1">
        <v>11.0</v>
      </c>
      <c r="L412" s="1">
        <v>12.0</v>
      </c>
      <c r="M412" s="1"/>
      <c r="N412" s="1">
        <v>8.0</v>
      </c>
      <c r="O412" s="1">
        <v>7.0</v>
      </c>
      <c r="P412" s="1">
        <v>53.0</v>
      </c>
      <c r="Q412" s="1">
        <v>32.0</v>
      </c>
      <c r="R412" s="1">
        <v>34.0</v>
      </c>
      <c r="S412" s="1">
        <v>20.0</v>
      </c>
      <c r="T412" s="1">
        <v>23.0</v>
      </c>
      <c r="U412" s="1">
        <v>21.0</v>
      </c>
      <c r="V412" s="1">
        <v>28.0</v>
      </c>
      <c r="W412" s="6">
        <f t="shared" si="5"/>
        <v>0</v>
      </c>
    </row>
    <row r="413">
      <c r="A413" s="1" t="s">
        <v>424</v>
      </c>
      <c r="B413" s="1">
        <v>46.0</v>
      </c>
      <c r="C413" s="1">
        <v>11.0</v>
      </c>
      <c r="D413" s="1">
        <v>28.0</v>
      </c>
      <c r="E413" s="1">
        <v>38.0</v>
      </c>
      <c r="F413" s="1">
        <v>51.0</v>
      </c>
      <c r="G413" s="1">
        <v>49.0</v>
      </c>
      <c r="H413" s="1">
        <v>69.0</v>
      </c>
      <c r="I413" s="1">
        <v>41.0</v>
      </c>
      <c r="J413" s="1">
        <v>25.0</v>
      </c>
      <c r="K413" s="1">
        <v>19.0</v>
      </c>
      <c r="L413" s="1">
        <v>9.0</v>
      </c>
      <c r="M413" s="1"/>
      <c r="N413" s="1">
        <v>1.0</v>
      </c>
      <c r="O413" s="1">
        <v>5.0</v>
      </c>
      <c r="P413" s="1">
        <v>5.0</v>
      </c>
      <c r="Q413" s="1">
        <v>22.0</v>
      </c>
      <c r="R413" s="1">
        <v>20.0</v>
      </c>
      <c r="S413" s="1">
        <v>27.0</v>
      </c>
      <c r="T413" s="1">
        <v>31.0</v>
      </c>
      <c r="U413" s="1">
        <v>24.0</v>
      </c>
      <c r="V413" s="1">
        <v>29.0</v>
      </c>
      <c r="W413" s="6">
        <f t="shared" si="5"/>
        <v>0</v>
      </c>
    </row>
    <row r="414">
      <c r="A414" s="1" t="s">
        <v>425</v>
      </c>
      <c r="B414" s="1">
        <v>45.0</v>
      </c>
      <c r="C414" s="1">
        <v>49.0</v>
      </c>
      <c r="D414" s="1">
        <v>70.0</v>
      </c>
      <c r="E414" s="1">
        <v>54.0</v>
      </c>
      <c r="F414" s="1">
        <v>52.0</v>
      </c>
      <c r="G414" s="1">
        <v>76.0</v>
      </c>
      <c r="H414" s="1">
        <v>64.0</v>
      </c>
      <c r="I414" s="1">
        <v>86.0</v>
      </c>
      <c r="J414" s="1">
        <v>57.0</v>
      </c>
      <c r="K414" s="1">
        <v>46.0</v>
      </c>
      <c r="L414" s="1">
        <v>29.0</v>
      </c>
      <c r="M414" s="1"/>
      <c r="N414" s="1">
        <v>38.0</v>
      </c>
      <c r="O414" s="1">
        <v>16.0</v>
      </c>
      <c r="P414" s="1">
        <v>46.0</v>
      </c>
      <c r="Q414" s="1">
        <v>40.0</v>
      </c>
      <c r="R414" s="1">
        <v>77.0</v>
      </c>
      <c r="S414" s="1">
        <v>82.0</v>
      </c>
      <c r="T414" s="1">
        <v>137.0</v>
      </c>
      <c r="U414" s="1">
        <v>124.0</v>
      </c>
      <c r="V414" s="1">
        <v>96.0</v>
      </c>
      <c r="W414" s="6">
        <f t="shared" si="5"/>
        <v>0</v>
      </c>
    </row>
    <row r="415">
      <c r="A415" s="1" t="s">
        <v>426</v>
      </c>
      <c r="B415" s="1">
        <v>44.0</v>
      </c>
      <c r="C415" s="1">
        <v>30.0</v>
      </c>
      <c r="D415" s="1">
        <v>33.0</v>
      </c>
      <c r="E415" s="1">
        <v>56.0</v>
      </c>
      <c r="F415" s="1">
        <v>82.0</v>
      </c>
      <c r="G415" s="1">
        <v>89.0</v>
      </c>
      <c r="H415" s="1">
        <v>53.0</v>
      </c>
      <c r="I415" s="1">
        <v>29.0</v>
      </c>
      <c r="J415" s="1">
        <v>9.0</v>
      </c>
      <c r="K415" s="1">
        <v>12.0</v>
      </c>
      <c r="L415" s="1">
        <v>11.0</v>
      </c>
      <c r="M415" s="1"/>
      <c r="N415" s="1">
        <v>17.0</v>
      </c>
      <c r="O415" s="1">
        <v>13.0</v>
      </c>
      <c r="P415" s="1">
        <v>14.0</v>
      </c>
      <c r="Q415" s="1">
        <v>13.0</v>
      </c>
      <c r="R415" s="1">
        <v>11.0</v>
      </c>
      <c r="S415" s="1">
        <v>4.0</v>
      </c>
      <c r="T415" s="1">
        <v>17.0</v>
      </c>
      <c r="U415" s="1">
        <v>43.0</v>
      </c>
      <c r="V415" s="1">
        <v>33.0</v>
      </c>
      <c r="W415" s="6">
        <f t="shared" si="5"/>
        <v>0</v>
      </c>
    </row>
    <row r="416">
      <c r="A416" s="1" t="s">
        <v>427</v>
      </c>
      <c r="B416" s="1">
        <v>44.0</v>
      </c>
      <c r="C416" s="1">
        <v>52.0</v>
      </c>
      <c r="D416" s="1">
        <v>50.0</v>
      </c>
      <c r="E416" s="1">
        <v>66.0</v>
      </c>
      <c r="F416" s="1">
        <v>49.0</v>
      </c>
      <c r="G416" s="1">
        <v>45.0</v>
      </c>
      <c r="H416" s="1">
        <v>60.0</v>
      </c>
      <c r="I416" s="1">
        <v>49.0</v>
      </c>
      <c r="J416" s="1">
        <v>58.0</v>
      </c>
      <c r="K416" s="1">
        <v>55.0</v>
      </c>
      <c r="L416" s="1">
        <v>54.0</v>
      </c>
      <c r="M416" s="1"/>
      <c r="N416" s="1">
        <v>49.0</v>
      </c>
      <c r="O416" s="1">
        <v>34.0</v>
      </c>
      <c r="P416" s="1">
        <v>54.0</v>
      </c>
      <c r="Q416" s="1">
        <v>65.0</v>
      </c>
      <c r="R416" s="1">
        <v>57.0</v>
      </c>
      <c r="S416" s="1">
        <v>96.0</v>
      </c>
      <c r="T416" s="1">
        <v>62.0</v>
      </c>
      <c r="U416" s="1">
        <v>74.0</v>
      </c>
      <c r="V416" s="1">
        <v>113.0</v>
      </c>
      <c r="W416" s="6">
        <f t="shared" si="5"/>
        <v>0</v>
      </c>
    </row>
    <row r="417">
      <c r="A417" s="1" t="s">
        <v>428</v>
      </c>
      <c r="B417" s="1">
        <v>44.0</v>
      </c>
      <c r="C417" s="1">
        <v>51.0</v>
      </c>
      <c r="D417" s="1">
        <v>64.0</v>
      </c>
      <c r="E417" s="1">
        <v>104.0</v>
      </c>
      <c r="F417" s="1">
        <v>97.0</v>
      </c>
      <c r="G417" s="1">
        <v>125.0</v>
      </c>
      <c r="H417" s="1">
        <v>130.0</v>
      </c>
      <c r="I417" s="1">
        <v>128.0</v>
      </c>
      <c r="J417" s="1">
        <v>94.0</v>
      </c>
      <c r="K417" s="1">
        <v>53.0</v>
      </c>
      <c r="L417" s="1">
        <v>45.0</v>
      </c>
      <c r="M417" s="1"/>
      <c r="N417" s="1">
        <v>32.0</v>
      </c>
      <c r="O417" s="1">
        <v>21.0</v>
      </c>
      <c r="P417" s="1">
        <v>54.0</v>
      </c>
      <c r="Q417" s="1">
        <v>121.0</v>
      </c>
      <c r="R417" s="1">
        <v>107.0</v>
      </c>
      <c r="S417" s="1">
        <v>56.0</v>
      </c>
      <c r="T417" s="1">
        <v>75.0</v>
      </c>
      <c r="U417" s="1">
        <v>69.0</v>
      </c>
      <c r="V417" s="1">
        <v>113.0</v>
      </c>
      <c r="W417" s="6">
        <f t="shared" si="5"/>
        <v>0</v>
      </c>
    </row>
    <row r="418">
      <c r="A418" s="1" t="s">
        <v>429</v>
      </c>
      <c r="B418" s="1">
        <v>43.0</v>
      </c>
      <c r="C418" s="1">
        <v>46.0</v>
      </c>
      <c r="D418" s="1">
        <v>66.0</v>
      </c>
      <c r="E418" s="1">
        <v>189.0</v>
      </c>
      <c r="F418" s="1">
        <v>180.0</v>
      </c>
      <c r="G418" s="1">
        <v>233.0</v>
      </c>
      <c r="H418" s="1">
        <v>178.0</v>
      </c>
      <c r="I418" s="1">
        <v>135.0</v>
      </c>
      <c r="J418" s="1">
        <v>88.0</v>
      </c>
      <c r="K418" s="1">
        <v>86.0</v>
      </c>
      <c r="L418" s="1">
        <v>43.0</v>
      </c>
      <c r="M418" s="1"/>
      <c r="N418" s="1">
        <v>33.0</v>
      </c>
      <c r="O418" s="1">
        <v>41.0</v>
      </c>
      <c r="P418" s="1">
        <v>69.0</v>
      </c>
      <c r="Q418" s="1">
        <v>105.0</v>
      </c>
      <c r="R418" s="1">
        <v>87.0</v>
      </c>
      <c r="S418" s="1">
        <v>94.0</v>
      </c>
      <c r="T418" s="1">
        <v>108.0</v>
      </c>
      <c r="U418" s="1">
        <v>124.0</v>
      </c>
      <c r="V418" s="1">
        <v>107.0</v>
      </c>
      <c r="W418" s="6">
        <f t="shared" si="5"/>
        <v>0</v>
      </c>
    </row>
    <row r="419">
      <c r="A419" s="1" t="s">
        <v>430</v>
      </c>
      <c r="B419" s="1">
        <v>43.0</v>
      </c>
      <c r="C419" s="1">
        <v>30.0</v>
      </c>
      <c r="D419" s="1">
        <v>25.0</v>
      </c>
      <c r="E419" s="1">
        <v>13.0</v>
      </c>
      <c r="F419" s="1">
        <v>27.0</v>
      </c>
      <c r="G419" s="1">
        <v>20.0</v>
      </c>
      <c r="H419" s="1">
        <v>9.0</v>
      </c>
      <c r="I419" s="1">
        <v>7.0</v>
      </c>
      <c r="J419" s="1">
        <v>13.0</v>
      </c>
      <c r="K419" s="1">
        <v>10.0</v>
      </c>
      <c r="L419" s="1">
        <v>13.0</v>
      </c>
      <c r="M419" s="1"/>
      <c r="N419" s="1">
        <v>16.0</v>
      </c>
      <c r="O419" s="1">
        <v>14.0</v>
      </c>
      <c r="P419" s="1">
        <v>18.0</v>
      </c>
      <c r="Q419" s="1">
        <v>14.0</v>
      </c>
      <c r="R419" s="1">
        <v>11.0</v>
      </c>
      <c r="S419" s="1">
        <v>11.0</v>
      </c>
      <c r="T419" s="1">
        <v>19.0</v>
      </c>
      <c r="U419" s="1">
        <v>9.0</v>
      </c>
      <c r="V419" s="1">
        <v>16.0</v>
      </c>
      <c r="W419" s="6">
        <f t="shared" si="5"/>
        <v>0</v>
      </c>
    </row>
    <row r="420">
      <c r="A420" s="1" t="s">
        <v>431</v>
      </c>
      <c r="B420" s="1">
        <v>43.0</v>
      </c>
      <c r="C420" s="1">
        <v>62.0</v>
      </c>
      <c r="D420" s="1">
        <v>69.0</v>
      </c>
      <c r="E420" s="1">
        <v>133.0</v>
      </c>
      <c r="F420" s="1">
        <v>170.0</v>
      </c>
      <c r="G420" s="1">
        <v>145.0</v>
      </c>
      <c r="H420" s="1">
        <v>129.0</v>
      </c>
      <c r="I420" s="1">
        <v>117.0</v>
      </c>
      <c r="J420" s="1">
        <v>109.0</v>
      </c>
      <c r="K420" s="1">
        <v>109.0</v>
      </c>
      <c r="L420" s="1">
        <v>52.0</v>
      </c>
      <c r="M420" s="1"/>
      <c r="N420" s="1">
        <v>21.0</v>
      </c>
      <c r="O420" s="1">
        <v>22.0</v>
      </c>
      <c r="P420" s="1">
        <v>60.0</v>
      </c>
      <c r="Q420" s="1">
        <v>74.0</v>
      </c>
      <c r="R420" s="1">
        <v>61.0</v>
      </c>
      <c r="S420" s="1">
        <v>84.0</v>
      </c>
      <c r="T420" s="1">
        <v>101.0</v>
      </c>
      <c r="U420" s="1">
        <v>64.0</v>
      </c>
      <c r="V420" s="1">
        <v>102.0</v>
      </c>
      <c r="W420" s="6">
        <f t="shared" si="5"/>
        <v>0</v>
      </c>
    </row>
    <row r="421">
      <c r="A421" s="1" t="s">
        <v>432</v>
      </c>
      <c r="B421" s="1">
        <v>42.0</v>
      </c>
      <c r="C421" s="1">
        <v>33.0</v>
      </c>
      <c r="D421" s="1">
        <v>56.0</v>
      </c>
      <c r="E421" s="1">
        <v>68.0</v>
      </c>
      <c r="F421" s="1">
        <v>105.0</v>
      </c>
      <c r="G421" s="1">
        <v>115.0</v>
      </c>
      <c r="H421" s="1">
        <v>107.0</v>
      </c>
      <c r="I421" s="1">
        <v>111.0</v>
      </c>
      <c r="J421" s="1">
        <v>114.0</v>
      </c>
      <c r="K421" s="1">
        <v>103.0</v>
      </c>
      <c r="L421" s="1">
        <v>33.0</v>
      </c>
      <c r="M421" s="1"/>
      <c r="N421" s="1">
        <v>47.0</v>
      </c>
      <c r="O421" s="1">
        <v>26.0</v>
      </c>
      <c r="P421" s="1">
        <v>71.0</v>
      </c>
      <c r="Q421" s="1">
        <v>68.0</v>
      </c>
      <c r="R421" s="1">
        <v>118.0</v>
      </c>
      <c r="S421" s="1">
        <v>65.0</v>
      </c>
      <c r="T421" s="1">
        <v>111.0</v>
      </c>
      <c r="U421" s="1">
        <v>87.0</v>
      </c>
      <c r="V421" s="1">
        <v>106.0</v>
      </c>
      <c r="W421" s="6">
        <f t="shared" si="5"/>
        <v>0</v>
      </c>
    </row>
    <row r="422">
      <c r="A422" s="1" t="s">
        <v>433</v>
      </c>
      <c r="B422" s="1">
        <v>41.0</v>
      </c>
      <c r="C422" s="1">
        <v>45.0</v>
      </c>
      <c r="D422" s="1">
        <v>67.0</v>
      </c>
      <c r="E422" s="1">
        <v>135.0</v>
      </c>
      <c r="F422" s="1">
        <v>183.0</v>
      </c>
      <c r="G422" s="1">
        <v>172.0</v>
      </c>
      <c r="H422" s="1">
        <v>107.0</v>
      </c>
      <c r="I422" s="1">
        <v>110.0</v>
      </c>
      <c r="J422" s="1">
        <v>84.0</v>
      </c>
      <c r="K422" s="1">
        <v>74.0</v>
      </c>
      <c r="L422" s="1">
        <v>36.0</v>
      </c>
      <c r="M422" s="1"/>
      <c r="N422" s="1">
        <v>44.0</v>
      </c>
      <c r="O422" s="1">
        <v>16.0</v>
      </c>
      <c r="P422" s="1">
        <v>59.0</v>
      </c>
      <c r="Q422" s="1">
        <v>95.0</v>
      </c>
      <c r="R422" s="1">
        <v>137.0</v>
      </c>
      <c r="S422" s="1">
        <v>109.0</v>
      </c>
      <c r="T422" s="1">
        <v>193.0</v>
      </c>
      <c r="U422" s="1">
        <v>135.0</v>
      </c>
      <c r="V422" s="1">
        <v>155.0</v>
      </c>
      <c r="W422" s="6">
        <f t="shared" si="5"/>
        <v>0</v>
      </c>
    </row>
    <row r="423">
      <c r="A423" s="1" t="s">
        <v>434</v>
      </c>
      <c r="B423" s="1">
        <v>41.0</v>
      </c>
      <c r="C423" s="1">
        <v>58.0</v>
      </c>
      <c r="D423" s="1">
        <v>72.0</v>
      </c>
      <c r="E423" s="1">
        <v>65.0</v>
      </c>
      <c r="F423" s="1">
        <v>81.0</v>
      </c>
      <c r="G423" s="1">
        <v>118.0</v>
      </c>
      <c r="H423" s="1">
        <v>84.0</v>
      </c>
      <c r="I423" s="1">
        <v>78.0</v>
      </c>
      <c r="J423" s="1">
        <v>64.0</v>
      </c>
      <c r="K423" s="1">
        <v>47.0</v>
      </c>
      <c r="L423" s="1">
        <v>46.0</v>
      </c>
      <c r="M423" s="1"/>
      <c r="N423" s="1">
        <v>26.0</v>
      </c>
      <c r="O423" s="1">
        <v>28.0</v>
      </c>
      <c r="P423" s="1">
        <v>69.0</v>
      </c>
      <c r="Q423" s="1">
        <v>71.0</v>
      </c>
      <c r="R423" s="1">
        <v>114.0</v>
      </c>
      <c r="S423" s="1">
        <v>85.0</v>
      </c>
      <c r="T423" s="1">
        <v>117.0</v>
      </c>
      <c r="U423" s="1">
        <v>89.0</v>
      </c>
      <c r="V423" s="1">
        <v>95.0</v>
      </c>
      <c r="W423" s="6">
        <f t="shared" si="5"/>
        <v>0</v>
      </c>
    </row>
    <row r="424">
      <c r="A424" s="1" t="s">
        <v>435</v>
      </c>
      <c r="B424" s="1">
        <v>40.0</v>
      </c>
      <c r="C424" s="1">
        <v>38.0</v>
      </c>
      <c r="D424" s="1">
        <v>51.0</v>
      </c>
      <c r="E424" s="1">
        <v>67.0</v>
      </c>
      <c r="F424" s="1">
        <v>100.0</v>
      </c>
      <c r="G424" s="1">
        <v>69.0</v>
      </c>
      <c r="H424" s="1">
        <v>91.0</v>
      </c>
      <c r="I424" s="1">
        <v>93.0</v>
      </c>
      <c r="J424" s="1">
        <v>54.0</v>
      </c>
      <c r="K424" s="1">
        <v>36.0</v>
      </c>
      <c r="L424" s="1">
        <v>34.0</v>
      </c>
      <c r="M424" s="1"/>
      <c r="N424" s="1">
        <v>30.0</v>
      </c>
      <c r="O424" s="1">
        <v>23.0</v>
      </c>
      <c r="P424" s="1">
        <v>67.0</v>
      </c>
      <c r="Q424" s="1">
        <v>62.0</v>
      </c>
      <c r="R424" s="1">
        <v>55.0</v>
      </c>
      <c r="S424" s="1">
        <v>60.0</v>
      </c>
      <c r="T424" s="1">
        <v>83.0</v>
      </c>
      <c r="U424" s="1">
        <v>73.0</v>
      </c>
      <c r="V424" s="1">
        <v>89.0</v>
      </c>
      <c r="W424" s="6">
        <f t="shared" si="5"/>
        <v>0</v>
      </c>
    </row>
    <row r="425">
      <c r="A425" s="1" t="s">
        <v>436</v>
      </c>
      <c r="B425" s="1">
        <v>40.0</v>
      </c>
      <c r="C425" s="1">
        <v>33.0</v>
      </c>
      <c r="D425" s="1">
        <v>25.0</v>
      </c>
      <c r="E425" s="1">
        <v>32.0</v>
      </c>
      <c r="F425" s="1">
        <v>23.0</v>
      </c>
      <c r="G425" s="1">
        <v>16.0</v>
      </c>
      <c r="H425" s="1">
        <v>14.0</v>
      </c>
      <c r="I425" s="1">
        <v>12.0</v>
      </c>
      <c r="J425" s="1">
        <v>15.0</v>
      </c>
      <c r="K425" s="1">
        <v>1.0</v>
      </c>
      <c r="O425" s="1">
        <v>4.0</v>
      </c>
      <c r="P425" s="1">
        <v>10.0</v>
      </c>
      <c r="Q425" s="1">
        <v>8.0</v>
      </c>
      <c r="R425" s="1">
        <v>22.0</v>
      </c>
      <c r="S425" s="1">
        <v>7.0</v>
      </c>
      <c r="T425" s="1">
        <v>9.0</v>
      </c>
      <c r="U425" s="1">
        <v>16.0</v>
      </c>
      <c r="V425" s="1">
        <v>21.0</v>
      </c>
      <c r="W425" s="6">
        <f t="shared" si="5"/>
        <v>2</v>
      </c>
    </row>
    <row r="426">
      <c r="A426" s="1" t="s">
        <v>437</v>
      </c>
      <c r="B426" s="1">
        <v>40.0</v>
      </c>
      <c r="C426" s="1">
        <v>31.0</v>
      </c>
      <c r="D426" s="1">
        <v>40.0</v>
      </c>
      <c r="E426" s="1">
        <v>70.0</v>
      </c>
      <c r="F426" s="1">
        <v>93.0</v>
      </c>
      <c r="G426" s="1">
        <v>118.0</v>
      </c>
      <c r="H426" s="1">
        <v>83.0</v>
      </c>
      <c r="I426" s="1">
        <v>54.0</v>
      </c>
      <c r="J426" s="1">
        <v>61.0</v>
      </c>
      <c r="K426" s="1">
        <v>43.0</v>
      </c>
      <c r="L426" s="1">
        <v>22.0</v>
      </c>
      <c r="M426" s="1"/>
      <c r="N426" s="1">
        <v>23.0</v>
      </c>
      <c r="O426" s="1">
        <v>3.0</v>
      </c>
      <c r="P426" s="1">
        <v>12.0</v>
      </c>
      <c r="Q426" s="1">
        <v>21.0</v>
      </c>
      <c r="R426" s="1">
        <v>29.0</v>
      </c>
      <c r="S426" s="1">
        <v>30.0</v>
      </c>
      <c r="T426" s="1">
        <v>42.0</v>
      </c>
      <c r="U426" s="1">
        <v>38.0</v>
      </c>
      <c r="V426" s="1">
        <v>37.0</v>
      </c>
      <c r="W426" s="6">
        <f t="shared" si="5"/>
        <v>0</v>
      </c>
    </row>
    <row r="427">
      <c r="A427" s="1" t="s">
        <v>438</v>
      </c>
      <c r="B427" s="1">
        <v>39.0</v>
      </c>
      <c r="C427" s="1">
        <v>63.0</v>
      </c>
      <c r="D427" s="1">
        <v>75.0</v>
      </c>
      <c r="E427" s="1">
        <v>65.0</v>
      </c>
      <c r="F427" s="1">
        <v>94.0</v>
      </c>
      <c r="G427" s="1">
        <v>79.0</v>
      </c>
      <c r="H427" s="1">
        <v>84.0</v>
      </c>
      <c r="I427" s="1">
        <v>75.0</v>
      </c>
      <c r="J427" s="1">
        <v>76.0</v>
      </c>
      <c r="K427" s="1">
        <v>47.0</v>
      </c>
      <c r="L427" s="1">
        <v>26.0</v>
      </c>
      <c r="M427" s="1"/>
      <c r="N427" s="1">
        <v>34.0</v>
      </c>
      <c r="O427" s="1">
        <v>16.0</v>
      </c>
      <c r="P427" s="1">
        <v>28.0</v>
      </c>
      <c r="Q427" s="1">
        <v>33.0</v>
      </c>
      <c r="R427" s="1">
        <v>70.0</v>
      </c>
      <c r="S427" s="1">
        <v>66.0</v>
      </c>
      <c r="T427" s="1">
        <v>93.0</v>
      </c>
      <c r="U427" s="1">
        <v>98.0</v>
      </c>
      <c r="V427" s="1">
        <v>65.0</v>
      </c>
      <c r="W427" s="6">
        <f t="shared" si="5"/>
        <v>0</v>
      </c>
    </row>
    <row r="428">
      <c r="A428" s="1" t="s">
        <v>439</v>
      </c>
      <c r="B428" s="1">
        <v>38.0</v>
      </c>
      <c r="C428" s="1">
        <v>42.0</v>
      </c>
      <c r="D428" s="1">
        <v>66.0</v>
      </c>
      <c r="E428" s="1">
        <v>181.0</v>
      </c>
      <c r="F428" s="1">
        <v>197.0</v>
      </c>
      <c r="G428" s="1">
        <v>158.0</v>
      </c>
      <c r="H428" s="1">
        <v>144.0</v>
      </c>
      <c r="I428" s="1">
        <v>76.0</v>
      </c>
      <c r="J428" s="1">
        <v>64.0</v>
      </c>
      <c r="K428" s="1">
        <v>76.0</v>
      </c>
      <c r="L428" s="1">
        <v>37.0</v>
      </c>
      <c r="M428" s="1"/>
      <c r="N428" s="1">
        <v>42.0</v>
      </c>
      <c r="O428" s="1">
        <v>24.0</v>
      </c>
      <c r="P428" s="1">
        <v>63.0</v>
      </c>
      <c r="Q428" s="1">
        <v>71.0</v>
      </c>
      <c r="R428" s="1">
        <v>94.0</v>
      </c>
      <c r="S428" s="1">
        <v>90.0</v>
      </c>
      <c r="T428" s="1">
        <v>66.0</v>
      </c>
      <c r="U428" s="1">
        <v>94.0</v>
      </c>
      <c r="V428" s="1">
        <v>75.0</v>
      </c>
      <c r="W428" s="6">
        <f t="shared" si="5"/>
        <v>0</v>
      </c>
    </row>
    <row r="429">
      <c r="A429" s="1" t="s">
        <v>440</v>
      </c>
      <c r="B429" s="1">
        <v>36.0</v>
      </c>
      <c r="C429" s="1">
        <v>31.0</v>
      </c>
      <c r="D429" s="1">
        <v>29.0</v>
      </c>
      <c r="E429" s="1">
        <v>17.0</v>
      </c>
      <c r="F429" s="1">
        <v>55.0</v>
      </c>
      <c r="G429" s="1">
        <v>58.0</v>
      </c>
      <c r="H429" s="1">
        <v>59.0</v>
      </c>
      <c r="I429" s="1">
        <v>48.0</v>
      </c>
      <c r="J429" s="1">
        <v>43.0</v>
      </c>
      <c r="K429" s="1">
        <v>49.0</v>
      </c>
      <c r="L429" s="1">
        <v>16.0</v>
      </c>
      <c r="M429" s="1"/>
      <c r="N429" s="1">
        <v>24.0</v>
      </c>
      <c r="O429" s="1">
        <v>18.0</v>
      </c>
      <c r="P429" s="1">
        <v>32.0</v>
      </c>
      <c r="Q429" s="1">
        <v>47.0</v>
      </c>
      <c r="R429" s="1">
        <v>68.0</v>
      </c>
      <c r="S429" s="1">
        <v>76.0</v>
      </c>
      <c r="T429" s="1">
        <v>36.0</v>
      </c>
      <c r="U429" s="1">
        <v>20.0</v>
      </c>
      <c r="V429" s="1">
        <v>38.0</v>
      </c>
      <c r="W429" s="6">
        <f t="shared" si="5"/>
        <v>0</v>
      </c>
    </row>
    <row r="430">
      <c r="A430" s="1" t="s">
        <v>441</v>
      </c>
      <c r="B430" s="1">
        <v>36.0</v>
      </c>
      <c r="C430" s="1">
        <v>40.0</v>
      </c>
      <c r="D430" s="1">
        <v>34.0</v>
      </c>
      <c r="E430" s="1">
        <v>51.0</v>
      </c>
      <c r="F430" s="1">
        <v>79.0</v>
      </c>
      <c r="G430" s="1">
        <v>90.0</v>
      </c>
      <c r="H430" s="1">
        <v>114.0</v>
      </c>
      <c r="I430" s="1">
        <v>103.0</v>
      </c>
      <c r="J430" s="1">
        <v>77.0</v>
      </c>
      <c r="K430" s="1">
        <v>52.0</v>
      </c>
      <c r="L430" s="1">
        <v>13.0</v>
      </c>
      <c r="M430" s="1"/>
      <c r="N430" s="1">
        <v>26.0</v>
      </c>
      <c r="O430" s="1">
        <v>14.0</v>
      </c>
      <c r="P430" s="1">
        <v>64.0</v>
      </c>
      <c r="Q430" s="1">
        <v>54.0</v>
      </c>
      <c r="R430" s="1">
        <v>76.0</v>
      </c>
      <c r="S430" s="1">
        <v>61.0</v>
      </c>
      <c r="T430" s="1">
        <v>64.0</v>
      </c>
      <c r="U430" s="1">
        <v>66.0</v>
      </c>
      <c r="V430" s="1">
        <v>51.0</v>
      </c>
      <c r="W430" s="6">
        <f t="shared" si="5"/>
        <v>0</v>
      </c>
    </row>
    <row r="431">
      <c r="A431" s="1" t="s">
        <v>442</v>
      </c>
      <c r="B431" s="1">
        <v>36.0</v>
      </c>
      <c r="C431" s="1">
        <v>25.0</v>
      </c>
      <c r="D431" s="1">
        <v>66.0</v>
      </c>
      <c r="E431" s="1">
        <v>109.0</v>
      </c>
      <c r="F431" s="1">
        <v>149.0</v>
      </c>
      <c r="G431" s="1">
        <v>114.0</v>
      </c>
      <c r="H431" s="1">
        <v>92.0</v>
      </c>
      <c r="I431" s="1">
        <v>118.0</v>
      </c>
      <c r="J431" s="1">
        <v>87.0</v>
      </c>
      <c r="K431" s="1">
        <v>43.0</v>
      </c>
      <c r="L431" s="1">
        <v>17.0</v>
      </c>
      <c r="M431" s="1"/>
      <c r="N431" s="1">
        <v>24.0</v>
      </c>
      <c r="O431" s="1">
        <v>33.0</v>
      </c>
      <c r="P431" s="1">
        <v>70.0</v>
      </c>
      <c r="Q431" s="1">
        <v>100.0</v>
      </c>
      <c r="R431" s="1">
        <v>128.0</v>
      </c>
      <c r="S431" s="1">
        <v>126.0</v>
      </c>
      <c r="T431" s="1">
        <v>127.0</v>
      </c>
      <c r="U431" s="1">
        <v>96.0</v>
      </c>
      <c r="V431" s="1">
        <v>104.0</v>
      </c>
      <c r="W431" s="6">
        <f t="shared" si="5"/>
        <v>0</v>
      </c>
    </row>
    <row r="432">
      <c r="A432" s="1" t="s">
        <v>443</v>
      </c>
      <c r="B432" s="1">
        <v>36.0</v>
      </c>
      <c r="C432" s="1">
        <v>41.0</v>
      </c>
      <c r="D432" s="1">
        <v>96.0</v>
      </c>
      <c r="E432" s="1">
        <v>106.0</v>
      </c>
      <c r="F432" s="1">
        <v>204.0</v>
      </c>
      <c r="G432" s="1">
        <v>102.0</v>
      </c>
      <c r="H432" s="1">
        <v>108.0</v>
      </c>
      <c r="I432" s="1">
        <v>104.0</v>
      </c>
      <c r="J432" s="1">
        <v>76.0</v>
      </c>
      <c r="K432" s="1">
        <v>39.0</v>
      </c>
      <c r="L432" s="1">
        <v>23.0</v>
      </c>
      <c r="M432" s="1"/>
      <c r="N432" s="1">
        <v>22.0</v>
      </c>
      <c r="O432" s="1">
        <v>13.0</v>
      </c>
      <c r="P432" s="1">
        <v>44.0</v>
      </c>
      <c r="Q432" s="1">
        <v>44.0</v>
      </c>
      <c r="R432" s="1">
        <v>55.0</v>
      </c>
      <c r="S432" s="1">
        <v>64.0</v>
      </c>
      <c r="T432" s="1">
        <v>91.0</v>
      </c>
      <c r="U432" s="1">
        <v>85.0</v>
      </c>
      <c r="V432" s="1">
        <v>113.0</v>
      </c>
      <c r="W432" s="6">
        <f t="shared" si="5"/>
        <v>0</v>
      </c>
    </row>
    <row r="433">
      <c r="A433" s="1" t="s">
        <v>444</v>
      </c>
      <c r="B433" s="1">
        <v>35.0</v>
      </c>
      <c r="C433" s="1">
        <v>22.0</v>
      </c>
      <c r="D433" s="1">
        <v>35.0</v>
      </c>
      <c r="E433" s="1">
        <v>64.0</v>
      </c>
      <c r="F433" s="1">
        <v>59.0</v>
      </c>
      <c r="G433" s="1">
        <v>61.0</v>
      </c>
      <c r="H433" s="1">
        <v>76.0</v>
      </c>
      <c r="I433" s="1">
        <v>64.0</v>
      </c>
      <c r="J433" s="1">
        <v>53.0</v>
      </c>
      <c r="K433" s="1">
        <v>24.0</v>
      </c>
      <c r="L433" s="1">
        <v>21.0</v>
      </c>
      <c r="M433" s="1"/>
      <c r="N433" s="1">
        <v>18.0</v>
      </c>
      <c r="O433" s="1">
        <v>19.0</v>
      </c>
      <c r="P433" s="1">
        <v>47.0</v>
      </c>
      <c r="Q433" s="1">
        <v>47.0</v>
      </c>
      <c r="R433" s="1">
        <v>54.0</v>
      </c>
      <c r="S433" s="1">
        <v>44.0</v>
      </c>
      <c r="T433" s="1">
        <v>74.0</v>
      </c>
      <c r="U433" s="1">
        <v>63.0</v>
      </c>
      <c r="V433" s="1">
        <v>36.0</v>
      </c>
      <c r="W433" s="6">
        <f t="shared" si="5"/>
        <v>0</v>
      </c>
    </row>
    <row r="434">
      <c r="A434" s="1" t="s">
        <v>759</v>
      </c>
      <c r="B434" s="1">
        <v>34.0</v>
      </c>
      <c r="C434" s="1">
        <v>37.0</v>
      </c>
      <c r="D434" s="1">
        <v>61.0</v>
      </c>
      <c r="E434" s="1">
        <v>86.0</v>
      </c>
      <c r="F434" s="1">
        <v>101.0</v>
      </c>
      <c r="G434" s="1">
        <v>101.0</v>
      </c>
      <c r="H434" s="1">
        <v>109.0</v>
      </c>
      <c r="I434" s="1">
        <v>79.0</v>
      </c>
      <c r="J434" s="1">
        <v>96.0</v>
      </c>
      <c r="K434" s="1">
        <v>32.0</v>
      </c>
      <c r="L434" s="1">
        <v>16.0</v>
      </c>
      <c r="M434" s="1"/>
      <c r="N434" s="1">
        <v>17.0</v>
      </c>
      <c r="O434" s="1">
        <v>32.0</v>
      </c>
      <c r="P434" s="1">
        <v>62.0</v>
      </c>
      <c r="Q434" s="1">
        <v>55.0</v>
      </c>
      <c r="R434" s="1">
        <v>78.0</v>
      </c>
      <c r="S434" s="1">
        <v>85.0</v>
      </c>
      <c r="T434" s="1">
        <v>50.0</v>
      </c>
      <c r="U434" s="1">
        <v>0.0</v>
      </c>
      <c r="V434" s="1">
        <v>0.0</v>
      </c>
      <c r="W434" s="6">
        <f t="shared" si="5"/>
        <v>0</v>
      </c>
    </row>
    <row r="435">
      <c r="A435" s="1" t="s">
        <v>445</v>
      </c>
      <c r="B435" s="1">
        <v>34.0</v>
      </c>
      <c r="C435" s="1">
        <v>42.0</v>
      </c>
      <c r="D435" s="1">
        <v>42.0</v>
      </c>
      <c r="E435" s="1">
        <v>37.0</v>
      </c>
      <c r="F435" s="1">
        <v>56.0</v>
      </c>
      <c r="G435" s="1">
        <v>107.0</v>
      </c>
      <c r="H435" s="1">
        <v>91.0</v>
      </c>
      <c r="I435" s="1">
        <v>80.0</v>
      </c>
      <c r="J435" s="1">
        <v>75.0</v>
      </c>
      <c r="K435" s="1">
        <v>46.0</v>
      </c>
      <c r="L435" s="1">
        <v>32.0</v>
      </c>
      <c r="M435" s="1"/>
      <c r="N435" s="1">
        <v>56.0</v>
      </c>
      <c r="O435" s="1">
        <v>48.0</v>
      </c>
      <c r="P435" s="1">
        <v>72.0</v>
      </c>
      <c r="Q435" s="1">
        <v>93.0</v>
      </c>
      <c r="R435" s="1">
        <v>105.0</v>
      </c>
      <c r="S435" s="1">
        <v>96.0</v>
      </c>
      <c r="T435" s="1">
        <v>119.0</v>
      </c>
      <c r="U435" s="1">
        <v>106.0</v>
      </c>
      <c r="V435" s="1">
        <v>104.0</v>
      </c>
      <c r="W435" s="6">
        <f t="shared" si="5"/>
        <v>0</v>
      </c>
    </row>
    <row r="436">
      <c r="A436" s="1" t="s">
        <v>446</v>
      </c>
      <c r="B436" s="1">
        <v>33.0</v>
      </c>
      <c r="C436" s="1">
        <v>7.0</v>
      </c>
      <c r="D436" s="1">
        <v>2.0</v>
      </c>
      <c r="E436" s="1">
        <v>46.0</v>
      </c>
      <c r="F436" s="1">
        <v>24.0</v>
      </c>
      <c r="G436" s="1">
        <v>38.0</v>
      </c>
      <c r="H436" s="1">
        <v>28.0</v>
      </c>
      <c r="I436" s="1">
        <v>22.0</v>
      </c>
      <c r="J436" s="1">
        <v>13.0</v>
      </c>
      <c r="K436" s="1">
        <v>11.0</v>
      </c>
      <c r="L436" s="1">
        <v>9.0</v>
      </c>
      <c r="M436" s="1"/>
      <c r="N436" s="1">
        <v>10.0</v>
      </c>
      <c r="O436" s="1">
        <v>13.0</v>
      </c>
      <c r="P436" s="1">
        <v>20.0</v>
      </c>
      <c r="Q436" s="1">
        <v>24.0</v>
      </c>
      <c r="R436" s="1">
        <v>39.0</v>
      </c>
      <c r="S436" s="1">
        <v>27.0</v>
      </c>
      <c r="T436" s="1">
        <v>32.0</v>
      </c>
      <c r="U436" s="1">
        <v>42.0</v>
      </c>
      <c r="V436" s="1">
        <v>53.0</v>
      </c>
      <c r="W436" s="6">
        <f t="shared" si="5"/>
        <v>0</v>
      </c>
    </row>
    <row r="437">
      <c r="A437" s="1" t="s">
        <v>447</v>
      </c>
      <c r="B437" s="1">
        <v>33.0</v>
      </c>
      <c r="C437" s="1">
        <v>27.0</v>
      </c>
      <c r="D437" s="1">
        <v>28.0</v>
      </c>
      <c r="E437" s="1">
        <v>16.0</v>
      </c>
      <c r="F437" s="1">
        <v>23.0</v>
      </c>
      <c r="G437" s="1">
        <v>11.0</v>
      </c>
      <c r="H437" s="1">
        <v>1.0</v>
      </c>
      <c r="I437" s="1">
        <v>0.0</v>
      </c>
      <c r="J437" s="1">
        <v>0.0</v>
      </c>
      <c r="K437" s="1">
        <v>0.0</v>
      </c>
      <c r="L437" s="1">
        <v>0.0</v>
      </c>
      <c r="N437" s="1">
        <v>0.0</v>
      </c>
      <c r="O437" s="1">
        <v>0.0</v>
      </c>
      <c r="P437" s="1">
        <v>0.0</v>
      </c>
      <c r="Q437" s="1">
        <v>8.0</v>
      </c>
      <c r="R437" s="1">
        <v>5.0</v>
      </c>
      <c r="S437" s="1">
        <v>1.0</v>
      </c>
      <c r="T437" s="1">
        <v>4.0</v>
      </c>
      <c r="U437" s="1">
        <v>2.0</v>
      </c>
      <c r="V437" s="1">
        <v>7.0</v>
      </c>
      <c r="W437" s="6">
        <f t="shared" si="5"/>
        <v>0</v>
      </c>
    </row>
    <row r="438">
      <c r="A438" s="1" t="s">
        <v>448</v>
      </c>
      <c r="B438" s="1">
        <v>33.0</v>
      </c>
      <c r="C438" s="1">
        <v>24.0</v>
      </c>
      <c r="D438" s="1">
        <v>15.0</v>
      </c>
      <c r="E438" s="1">
        <v>50.0</v>
      </c>
      <c r="F438" s="1">
        <v>62.0</v>
      </c>
      <c r="G438" s="1">
        <v>23.0</v>
      </c>
      <c r="H438" s="1">
        <v>34.0</v>
      </c>
      <c r="I438" s="1">
        <v>29.0</v>
      </c>
      <c r="J438" s="1">
        <v>8.0</v>
      </c>
      <c r="K438" s="1">
        <v>13.0</v>
      </c>
      <c r="L438" s="1">
        <v>10.0</v>
      </c>
      <c r="M438" s="1"/>
      <c r="N438" s="1">
        <v>3.0</v>
      </c>
      <c r="O438" s="1">
        <v>0.0</v>
      </c>
      <c r="P438" s="1">
        <v>11.0</v>
      </c>
      <c r="Q438" s="1">
        <v>14.0</v>
      </c>
      <c r="R438" s="1">
        <v>28.0</v>
      </c>
      <c r="S438" s="1">
        <v>17.0</v>
      </c>
      <c r="T438" s="1">
        <v>43.0</v>
      </c>
      <c r="U438" s="1">
        <v>15.0</v>
      </c>
      <c r="V438" s="1">
        <v>14.0</v>
      </c>
      <c r="W438" s="6">
        <f t="shared" si="5"/>
        <v>0</v>
      </c>
    </row>
    <row r="439">
      <c r="A439" s="1" t="s">
        <v>449</v>
      </c>
      <c r="B439" s="1">
        <v>33.0</v>
      </c>
      <c r="C439" s="1">
        <v>44.0</v>
      </c>
      <c r="D439" s="1">
        <v>49.0</v>
      </c>
      <c r="E439" s="1">
        <v>57.0</v>
      </c>
      <c r="F439" s="1">
        <v>81.0</v>
      </c>
      <c r="G439" s="1">
        <v>76.0</v>
      </c>
      <c r="H439" s="1">
        <v>53.0</v>
      </c>
      <c r="I439" s="1">
        <v>60.0</v>
      </c>
      <c r="J439" s="1">
        <v>23.0</v>
      </c>
      <c r="K439" s="1">
        <v>26.0</v>
      </c>
      <c r="L439" s="1">
        <v>18.0</v>
      </c>
      <c r="M439" s="1"/>
      <c r="N439" s="1">
        <v>28.0</v>
      </c>
      <c r="O439" s="1">
        <v>21.0</v>
      </c>
      <c r="P439" s="1">
        <v>33.0</v>
      </c>
      <c r="Q439" s="1">
        <v>32.0</v>
      </c>
      <c r="R439" s="1">
        <v>32.0</v>
      </c>
      <c r="S439" s="1">
        <v>27.0</v>
      </c>
      <c r="T439" s="1">
        <v>47.0</v>
      </c>
      <c r="U439" s="1">
        <v>44.0</v>
      </c>
      <c r="V439" s="1">
        <v>49.0</v>
      </c>
      <c r="W439" s="6">
        <f t="shared" si="5"/>
        <v>0</v>
      </c>
    </row>
    <row r="440">
      <c r="A440" s="1" t="s">
        <v>450</v>
      </c>
      <c r="B440" s="1">
        <v>32.0</v>
      </c>
      <c r="C440" s="1">
        <v>26.0</v>
      </c>
      <c r="D440" s="1">
        <v>19.0</v>
      </c>
      <c r="E440" s="1">
        <v>36.0</v>
      </c>
      <c r="F440" s="1">
        <v>47.0</v>
      </c>
      <c r="G440" s="1">
        <v>28.0</v>
      </c>
      <c r="H440" s="1">
        <v>15.0</v>
      </c>
      <c r="I440" s="1">
        <v>13.0</v>
      </c>
      <c r="J440" s="1">
        <v>6.0</v>
      </c>
      <c r="K440" s="1">
        <v>10.0</v>
      </c>
      <c r="L440" s="1">
        <v>4.0</v>
      </c>
      <c r="M440" s="1"/>
      <c r="N440" s="1">
        <v>5.0</v>
      </c>
      <c r="O440" s="1">
        <v>10.0</v>
      </c>
      <c r="P440" s="1">
        <v>12.0</v>
      </c>
      <c r="Q440" s="1">
        <v>17.0</v>
      </c>
      <c r="R440" s="1">
        <v>3.0</v>
      </c>
      <c r="S440" s="1">
        <v>11.0</v>
      </c>
      <c r="T440" s="1">
        <v>26.0</v>
      </c>
      <c r="U440" s="1">
        <v>27.0</v>
      </c>
      <c r="V440" s="1">
        <v>36.0</v>
      </c>
      <c r="W440" s="6">
        <f t="shared" si="5"/>
        <v>0</v>
      </c>
    </row>
    <row r="441">
      <c r="A441" s="1" t="s">
        <v>451</v>
      </c>
      <c r="B441" s="1">
        <v>30.0</v>
      </c>
      <c r="C441" s="1">
        <v>36.0</v>
      </c>
      <c r="D441" s="1">
        <v>84.0</v>
      </c>
      <c r="E441" s="1">
        <v>105.0</v>
      </c>
      <c r="F441" s="1">
        <v>94.0</v>
      </c>
      <c r="G441" s="1">
        <v>149.0</v>
      </c>
      <c r="H441" s="1">
        <v>113.0</v>
      </c>
      <c r="I441" s="1">
        <v>101.0</v>
      </c>
      <c r="J441" s="1">
        <v>90.0</v>
      </c>
      <c r="K441" s="1">
        <v>97.0</v>
      </c>
      <c r="L441" s="1">
        <v>72.0</v>
      </c>
      <c r="M441" s="1"/>
      <c r="N441" s="1">
        <v>59.0</v>
      </c>
      <c r="O441" s="1">
        <v>26.0</v>
      </c>
      <c r="P441" s="1">
        <v>79.0</v>
      </c>
      <c r="Q441" s="1">
        <v>87.0</v>
      </c>
      <c r="R441" s="1">
        <v>130.0</v>
      </c>
      <c r="S441" s="1">
        <v>118.0</v>
      </c>
      <c r="T441" s="1">
        <v>99.0</v>
      </c>
      <c r="U441" s="1">
        <v>56.0</v>
      </c>
      <c r="V441" s="1">
        <v>81.0</v>
      </c>
      <c r="W441" s="6">
        <f t="shared" si="5"/>
        <v>0</v>
      </c>
    </row>
    <row r="442">
      <c r="A442" s="1" t="s">
        <v>452</v>
      </c>
      <c r="B442" s="1">
        <v>30.0</v>
      </c>
      <c r="C442" s="1">
        <v>21.0</v>
      </c>
      <c r="D442" s="1">
        <v>33.0</v>
      </c>
      <c r="E442" s="1">
        <v>56.0</v>
      </c>
      <c r="F442" s="1">
        <v>47.0</v>
      </c>
      <c r="G442" s="1">
        <v>58.0</v>
      </c>
      <c r="H442" s="1">
        <v>44.0</v>
      </c>
      <c r="I442" s="1">
        <v>42.0</v>
      </c>
      <c r="J442" s="1">
        <v>30.0</v>
      </c>
      <c r="K442" s="1">
        <v>28.0</v>
      </c>
      <c r="L442" s="1">
        <v>17.0</v>
      </c>
      <c r="M442" s="1"/>
      <c r="N442" s="1">
        <v>18.0</v>
      </c>
      <c r="O442" s="1">
        <v>9.0</v>
      </c>
      <c r="P442" s="1">
        <v>44.0</v>
      </c>
      <c r="Q442" s="1">
        <v>30.0</v>
      </c>
      <c r="R442" s="1">
        <v>41.0</v>
      </c>
      <c r="S442" s="1">
        <v>28.0</v>
      </c>
      <c r="T442" s="1">
        <v>37.0</v>
      </c>
      <c r="U442" s="1">
        <v>38.0</v>
      </c>
      <c r="V442" s="1">
        <v>44.0</v>
      </c>
      <c r="W442" s="6">
        <f t="shared" si="5"/>
        <v>0</v>
      </c>
    </row>
    <row r="443">
      <c r="A443" s="1" t="s">
        <v>760</v>
      </c>
      <c r="B443" s="1">
        <v>30.0</v>
      </c>
      <c r="C443" s="1">
        <v>20.0</v>
      </c>
      <c r="D443" s="1">
        <v>43.0</v>
      </c>
      <c r="E443" s="1">
        <v>97.0</v>
      </c>
      <c r="F443" s="1">
        <v>118.0</v>
      </c>
      <c r="G443" s="1">
        <v>88.0</v>
      </c>
      <c r="H443" s="1">
        <v>64.0</v>
      </c>
      <c r="I443" s="1">
        <v>59.0</v>
      </c>
      <c r="J443" s="1">
        <v>53.0</v>
      </c>
      <c r="K443" s="1">
        <v>15.0</v>
      </c>
      <c r="L443" s="1">
        <v>7.0</v>
      </c>
      <c r="M443" s="1"/>
      <c r="N443" s="1">
        <v>11.0</v>
      </c>
      <c r="O443" s="1">
        <v>9.0</v>
      </c>
      <c r="P443" s="1">
        <v>28.0</v>
      </c>
      <c r="Q443" s="1">
        <v>46.0</v>
      </c>
      <c r="R443" s="1">
        <v>56.0</v>
      </c>
      <c r="S443" s="1">
        <v>75.0</v>
      </c>
      <c r="T443" s="1">
        <v>52.0</v>
      </c>
      <c r="U443" s="1">
        <v>15.0</v>
      </c>
      <c r="V443" s="1">
        <v>0.0</v>
      </c>
      <c r="W443" s="6">
        <f t="shared" si="5"/>
        <v>0</v>
      </c>
    </row>
    <row r="444">
      <c r="A444" s="1" t="s">
        <v>761</v>
      </c>
      <c r="B444" s="1">
        <v>29.0</v>
      </c>
      <c r="C444" s="1">
        <v>29.0</v>
      </c>
      <c r="D444" s="1">
        <v>39.0</v>
      </c>
      <c r="E444" s="1">
        <v>95.0</v>
      </c>
      <c r="F444" s="1">
        <v>118.0</v>
      </c>
      <c r="G444" s="1">
        <v>84.0</v>
      </c>
      <c r="H444" s="1">
        <v>81.0</v>
      </c>
      <c r="I444" s="1">
        <v>91.0</v>
      </c>
      <c r="J444" s="1">
        <v>63.0</v>
      </c>
      <c r="K444" s="1">
        <v>38.0</v>
      </c>
      <c r="L444" s="1">
        <v>12.0</v>
      </c>
      <c r="M444" s="1"/>
      <c r="N444" s="1">
        <v>2.0</v>
      </c>
      <c r="O444" s="1">
        <v>10.0</v>
      </c>
      <c r="P444" s="1">
        <v>26.0</v>
      </c>
      <c r="Q444" s="1">
        <v>66.0</v>
      </c>
      <c r="R444" s="1">
        <v>63.0</v>
      </c>
      <c r="S444" s="1">
        <v>56.0</v>
      </c>
      <c r="T444" s="1">
        <v>63.0</v>
      </c>
      <c r="U444" s="1">
        <v>29.0</v>
      </c>
      <c r="V444" s="1">
        <v>0.0</v>
      </c>
      <c r="W444" s="6">
        <f t="shared" si="5"/>
        <v>0</v>
      </c>
    </row>
    <row r="445">
      <c r="A445" s="1" t="s">
        <v>453</v>
      </c>
      <c r="B445" s="1">
        <v>29.0</v>
      </c>
      <c r="C445" s="1">
        <v>30.0</v>
      </c>
      <c r="D445" s="1">
        <v>33.0</v>
      </c>
      <c r="E445" s="1">
        <v>94.0</v>
      </c>
      <c r="F445" s="1">
        <v>98.0</v>
      </c>
      <c r="G445" s="1">
        <v>121.0</v>
      </c>
      <c r="H445" s="1">
        <v>68.0</v>
      </c>
      <c r="I445" s="1">
        <v>44.0</v>
      </c>
      <c r="J445" s="1">
        <v>58.0</v>
      </c>
      <c r="K445" s="1">
        <v>26.0</v>
      </c>
      <c r="L445" s="1">
        <v>15.0</v>
      </c>
      <c r="M445" s="1"/>
      <c r="N445" s="1">
        <v>17.0</v>
      </c>
      <c r="O445" s="1">
        <v>13.0</v>
      </c>
      <c r="P445" s="1">
        <v>28.0</v>
      </c>
      <c r="Q445" s="1">
        <v>30.0</v>
      </c>
      <c r="R445" s="1">
        <v>36.0</v>
      </c>
      <c r="S445" s="1">
        <v>50.0</v>
      </c>
      <c r="T445" s="1">
        <v>61.0</v>
      </c>
      <c r="U445" s="1">
        <v>22.0</v>
      </c>
      <c r="V445" s="1">
        <v>24.0</v>
      </c>
      <c r="W445" s="6">
        <f t="shared" si="5"/>
        <v>0</v>
      </c>
    </row>
    <row r="446">
      <c r="A446" s="1" t="s">
        <v>454</v>
      </c>
      <c r="B446" s="1">
        <v>29.0</v>
      </c>
      <c r="C446" s="1">
        <v>27.0</v>
      </c>
      <c r="D446" s="1">
        <v>31.0</v>
      </c>
      <c r="E446" s="1">
        <v>49.0</v>
      </c>
      <c r="F446" s="1">
        <v>57.0</v>
      </c>
      <c r="G446" s="1">
        <v>47.0</v>
      </c>
      <c r="H446" s="1">
        <v>44.0</v>
      </c>
      <c r="I446" s="1">
        <v>46.0</v>
      </c>
      <c r="J446" s="1">
        <v>38.0</v>
      </c>
      <c r="K446" s="1">
        <v>22.0</v>
      </c>
      <c r="L446" s="1">
        <v>6.0</v>
      </c>
      <c r="M446" s="1"/>
      <c r="N446" s="1">
        <v>20.0</v>
      </c>
      <c r="O446" s="1">
        <v>10.0</v>
      </c>
      <c r="P446" s="1">
        <v>31.0</v>
      </c>
      <c r="Q446" s="1">
        <v>29.0</v>
      </c>
      <c r="R446" s="1">
        <v>32.0</v>
      </c>
      <c r="S446" s="1">
        <v>36.0</v>
      </c>
      <c r="T446" s="1">
        <v>52.0</v>
      </c>
      <c r="U446" s="1">
        <v>30.0</v>
      </c>
      <c r="V446" s="1">
        <v>34.0</v>
      </c>
      <c r="W446" s="6">
        <f t="shared" si="5"/>
        <v>0</v>
      </c>
    </row>
    <row r="447">
      <c r="A447" s="1" t="s">
        <v>455</v>
      </c>
      <c r="B447" s="1">
        <v>28.0</v>
      </c>
      <c r="C447" s="1">
        <v>27.0</v>
      </c>
      <c r="D447" s="1">
        <v>40.0</v>
      </c>
      <c r="E447" s="1">
        <v>42.0</v>
      </c>
      <c r="F447" s="1">
        <v>40.0</v>
      </c>
      <c r="G447" s="1">
        <v>54.0</v>
      </c>
      <c r="H447" s="1">
        <v>73.0</v>
      </c>
      <c r="I447" s="1">
        <v>47.0</v>
      </c>
      <c r="J447" s="1">
        <v>42.0</v>
      </c>
      <c r="K447" s="1">
        <v>29.0</v>
      </c>
      <c r="L447" s="1">
        <v>17.0</v>
      </c>
      <c r="M447" s="1"/>
      <c r="N447" s="1">
        <v>26.0</v>
      </c>
      <c r="O447" s="1">
        <v>11.0</v>
      </c>
      <c r="P447" s="1">
        <v>28.0</v>
      </c>
      <c r="Q447" s="1">
        <v>69.0</v>
      </c>
      <c r="R447" s="1">
        <v>53.0</v>
      </c>
      <c r="S447" s="1">
        <v>102.0</v>
      </c>
      <c r="T447" s="1">
        <v>66.0</v>
      </c>
      <c r="U447" s="1">
        <v>48.0</v>
      </c>
      <c r="V447" s="1">
        <v>68.0</v>
      </c>
      <c r="W447" s="6">
        <f t="shared" si="5"/>
        <v>0</v>
      </c>
    </row>
    <row r="448">
      <c r="A448" s="1" t="s">
        <v>456</v>
      </c>
      <c r="B448" s="1">
        <v>28.0</v>
      </c>
      <c r="C448" s="1">
        <v>32.0</v>
      </c>
      <c r="D448" s="1">
        <v>33.0</v>
      </c>
      <c r="E448" s="1">
        <v>42.0</v>
      </c>
      <c r="F448" s="1">
        <v>43.0</v>
      </c>
      <c r="G448" s="1">
        <v>49.0</v>
      </c>
      <c r="H448" s="1">
        <v>54.0</v>
      </c>
      <c r="I448" s="1">
        <v>52.0</v>
      </c>
      <c r="J448" s="1">
        <v>49.0</v>
      </c>
      <c r="K448" s="1">
        <v>38.0</v>
      </c>
      <c r="L448" s="1">
        <v>28.0</v>
      </c>
      <c r="M448" s="1"/>
      <c r="N448" s="1">
        <v>24.0</v>
      </c>
      <c r="O448" s="1">
        <v>18.0</v>
      </c>
      <c r="P448" s="1">
        <v>27.0</v>
      </c>
      <c r="Q448" s="1">
        <v>37.0</v>
      </c>
      <c r="R448" s="1">
        <v>45.0</v>
      </c>
      <c r="S448" s="1">
        <v>52.0</v>
      </c>
      <c r="T448" s="1">
        <v>61.0</v>
      </c>
      <c r="U448" s="1">
        <v>49.0</v>
      </c>
      <c r="V448" s="1">
        <v>57.0</v>
      </c>
      <c r="W448" s="6">
        <f t="shared" si="5"/>
        <v>0</v>
      </c>
    </row>
    <row r="449">
      <c r="A449" s="1" t="s">
        <v>457</v>
      </c>
      <c r="B449" s="1">
        <v>28.0</v>
      </c>
      <c r="C449" s="1">
        <v>33.0</v>
      </c>
      <c r="D449" s="1">
        <v>24.0</v>
      </c>
      <c r="E449" s="1">
        <v>49.0</v>
      </c>
      <c r="F449" s="1">
        <v>43.0</v>
      </c>
      <c r="G449" s="1">
        <v>40.0</v>
      </c>
      <c r="H449" s="1">
        <v>39.0</v>
      </c>
      <c r="I449" s="1">
        <v>54.0</v>
      </c>
      <c r="J449" s="1">
        <v>80.0</v>
      </c>
      <c r="K449" s="1">
        <v>45.0</v>
      </c>
      <c r="L449" s="1">
        <v>32.0</v>
      </c>
      <c r="M449" s="1"/>
      <c r="N449" s="1">
        <v>13.0</v>
      </c>
      <c r="O449" s="1">
        <v>15.0</v>
      </c>
      <c r="P449" s="1">
        <v>49.0</v>
      </c>
      <c r="Q449" s="1">
        <v>50.0</v>
      </c>
      <c r="R449" s="1">
        <v>44.0</v>
      </c>
      <c r="S449" s="1">
        <v>61.0</v>
      </c>
      <c r="T449" s="1">
        <v>41.0</v>
      </c>
      <c r="U449" s="1">
        <v>41.0</v>
      </c>
      <c r="V449" s="1">
        <v>39.0</v>
      </c>
      <c r="W449" s="6">
        <f t="shared" si="5"/>
        <v>0</v>
      </c>
    </row>
    <row r="450">
      <c r="A450" s="1" t="s">
        <v>458</v>
      </c>
      <c r="B450" s="1">
        <v>28.0</v>
      </c>
      <c r="C450" s="1">
        <v>27.0</v>
      </c>
      <c r="D450" s="1">
        <v>47.0</v>
      </c>
      <c r="E450" s="1">
        <v>79.0</v>
      </c>
      <c r="F450" s="1">
        <v>54.0</v>
      </c>
      <c r="G450" s="1">
        <v>43.0</v>
      </c>
      <c r="H450" s="1">
        <v>52.0</v>
      </c>
      <c r="I450" s="1">
        <v>36.0</v>
      </c>
      <c r="J450" s="1">
        <v>32.0</v>
      </c>
      <c r="K450" s="1">
        <v>22.0</v>
      </c>
      <c r="L450" s="1">
        <v>15.0</v>
      </c>
      <c r="M450" s="1"/>
      <c r="N450" s="1">
        <v>12.0</v>
      </c>
      <c r="O450" s="1">
        <v>14.0</v>
      </c>
      <c r="P450" s="1">
        <v>21.0</v>
      </c>
      <c r="Q450" s="1">
        <v>43.0</v>
      </c>
      <c r="R450" s="1">
        <v>37.0</v>
      </c>
      <c r="S450" s="1">
        <v>59.0</v>
      </c>
      <c r="T450" s="1">
        <v>75.0</v>
      </c>
      <c r="U450" s="1">
        <v>58.0</v>
      </c>
      <c r="V450" s="1">
        <v>64.0</v>
      </c>
      <c r="W450" s="6">
        <f t="shared" si="5"/>
        <v>0</v>
      </c>
    </row>
    <row r="451">
      <c r="A451" s="1" t="s">
        <v>762</v>
      </c>
      <c r="B451" s="1">
        <v>28.0</v>
      </c>
      <c r="C451" s="1">
        <v>31.0</v>
      </c>
      <c r="D451" s="1">
        <v>50.0</v>
      </c>
      <c r="E451" s="1">
        <v>85.0</v>
      </c>
      <c r="F451" s="1">
        <v>74.0</v>
      </c>
      <c r="G451" s="1">
        <v>97.0</v>
      </c>
      <c r="H451" s="1">
        <v>95.0</v>
      </c>
      <c r="I451" s="1">
        <v>64.0</v>
      </c>
      <c r="J451" s="1">
        <v>63.0</v>
      </c>
      <c r="K451" s="1">
        <v>37.0</v>
      </c>
      <c r="L451" s="1">
        <v>28.0</v>
      </c>
      <c r="M451" s="1"/>
      <c r="N451" s="1">
        <v>41.0</v>
      </c>
      <c r="O451" s="1">
        <v>36.0</v>
      </c>
      <c r="P451" s="1">
        <v>50.0</v>
      </c>
      <c r="Q451" s="1">
        <v>70.0</v>
      </c>
      <c r="R451" s="1">
        <v>78.0</v>
      </c>
      <c r="S451" s="1">
        <v>67.0</v>
      </c>
      <c r="T451" s="1">
        <v>39.0</v>
      </c>
      <c r="U451" s="1">
        <v>0.0</v>
      </c>
      <c r="V451" s="1">
        <v>0.0</v>
      </c>
      <c r="W451" s="6">
        <f t="shared" si="5"/>
        <v>0</v>
      </c>
    </row>
    <row r="452">
      <c r="A452" s="1" t="s">
        <v>459</v>
      </c>
      <c r="B452" s="1">
        <v>27.0</v>
      </c>
      <c r="C452" s="1">
        <v>18.0</v>
      </c>
      <c r="D452" s="1">
        <v>10.0</v>
      </c>
      <c r="E452" s="1">
        <v>17.0</v>
      </c>
      <c r="F452" s="1">
        <v>12.0</v>
      </c>
      <c r="G452" s="1">
        <v>1.0</v>
      </c>
      <c r="H452" s="1">
        <v>14.0</v>
      </c>
      <c r="I452" s="1">
        <v>12.0</v>
      </c>
      <c r="J452" s="1">
        <v>24.0</v>
      </c>
      <c r="K452" s="1">
        <v>8.0</v>
      </c>
      <c r="L452" s="1">
        <v>16.0</v>
      </c>
      <c r="M452" s="1"/>
      <c r="N452" s="1">
        <v>14.0</v>
      </c>
      <c r="O452" s="1">
        <v>13.0</v>
      </c>
      <c r="P452" s="1">
        <v>23.0</v>
      </c>
      <c r="Q452" s="1">
        <v>22.0</v>
      </c>
      <c r="R452" s="1">
        <v>27.0</v>
      </c>
      <c r="S452" s="1">
        <v>30.0</v>
      </c>
      <c r="T452" s="1">
        <v>25.0</v>
      </c>
      <c r="U452" s="1">
        <v>26.0</v>
      </c>
      <c r="V452" s="1">
        <v>28.0</v>
      </c>
      <c r="W452" s="6">
        <f t="shared" si="5"/>
        <v>0</v>
      </c>
    </row>
    <row r="453">
      <c r="A453" s="1" t="s">
        <v>460</v>
      </c>
      <c r="B453" s="1">
        <v>27.0</v>
      </c>
      <c r="C453" s="1">
        <v>21.0</v>
      </c>
      <c r="D453" s="1">
        <v>21.0</v>
      </c>
      <c r="E453" s="1">
        <v>32.0</v>
      </c>
      <c r="F453" s="1">
        <v>12.0</v>
      </c>
      <c r="G453" s="1">
        <v>24.0</v>
      </c>
      <c r="H453" s="1">
        <v>23.0</v>
      </c>
      <c r="I453" s="1">
        <v>30.0</v>
      </c>
      <c r="J453" s="1">
        <v>17.0</v>
      </c>
      <c r="K453" s="1">
        <v>11.0</v>
      </c>
      <c r="L453" s="1">
        <v>12.0</v>
      </c>
      <c r="M453" s="1"/>
      <c r="N453" s="1">
        <v>11.0</v>
      </c>
      <c r="O453" s="1">
        <v>3.0</v>
      </c>
      <c r="P453" s="1">
        <v>10.0</v>
      </c>
      <c r="Q453" s="1">
        <v>10.0</v>
      </c>
      <c r="R453" s="1">
        <v>26.0</v>
      </c>
      <c r="S453" s="1">
        <v>32.0</v>
      </c>
      <c r="T453" s="1">
        <v>28.0</v>
      </c>
      <c r="U453" s="1">
        <v>23.0</v>
      </c>
      <c r="V453" s="1">
        <v>30.0</v>
      </c>
      <c r="W453" s="6">
        <f t="shared" si="5"/>
        <v>0</v>
      </c>
    </row>
    <row r="454">
      <c r="A454" s="1" t="s">
        <v>461</v>
      </c>
      <c r="B454" s="1">
        <v>27.0</v>
      </c>
      <c r="C454" s="1">
        <v>20.0</v>
      </c>
      <c r="D454" s="1">
        <v>69.0</v>
      </c>
      <c r="E454" s="1">
        <v>180.0</v>
      </c>
      <c r="F454" s="1">
        <v>140.0</v>
      </c>
      <c r="G454" s="1">
        <v>98.0</v>
      </c>
      <c r="H454" s="1">
        <v>108.0</v>
      </c>
      <c r="I454" s="1">
        <v>138.0</v>
      </c>
      <c r="J454" s="1">
        <v>83.0</v>
      </c>
      <c r="K454" s="1">
        <v>84.0</v>
      </c>
      <c r="L454" s="1">
        <v>32.0</v>
      </c>
      <c r="M454" s="1"/>
      <c r="N454" s="1">
        <v>35.0</v>
      </c>
      <c r="O454" s="1">
        <v>25.0</v>
      </c>
      <c r="P454" s="1">
        <v>108.0</v>
      </c>
      <c r="Q454" s="1">
        <v>109.0</v>
      </c>
      <c r="R454" s="1">
        <v>92.0</v>
      </c>
      <c r="S454" s="1">
        <v>44.0</v>
      </c>
      <c r="T454" s="1">
        <v>72.0</v>
      </c>
      <c r="U454" s="1">
        <v>76.0</v>
      </c>
      <c r="V454" s="1">
        <v>84.0</v>
      </c>
      <c r="W454" s="6">
        <f t="shared" si="5"/>
        <v>0</v>
      </c>
    </row>
    <row r="455">
      <c r="A455" s="1" t="s">
        <v>462</v>
      </c>
      <c r="B455" s="1">
        <v>27.0</v>
      </c>
      <c r="C455" s="1">
        <v>7.0</v>
      </c>
      <c r="D455" s="1">
        <v>24.0</v>
      </c>
      <c r="E455" s="1">
        <v>22.0</v>
      </c>
      <c r="F455" s="1">
        <v>39.0</v>
      </c>
      <c r="G455" s="1">
        <v>38.0</v>
      </c>
      <c r="H455" s="1">
        <v>50.0</v>
      </c>
      <c r="I455" s="1">
        <v>14.0</v>
      </c>
      <c r="J455" s="1">
        <v>28.0</v>
      </c>
      <c r="K455" s="1">
        <v>22.0</v>
      </c>
      <c r="L455" s="1">
        <v>12.0</v>
      </c>
      <c r="M455" s="1"/>
      <c r="N455" s="1">
        <v>15.0</v>
      </c>
      <c r="O455" s="1">
        <v>8.0</v>
      </c>
      <c r="P455" s="1">
        <v>33.0</v>
      </c>
      <c r="Q455" s="1">
        <v>32.0</v>
      </c>
      <c r="R455" s="1">
        <v>37.0</v>
      </c>
      <c r="S455" s="1">
        <v>9.0</v>
      </c>
      <c r="T455" s="1">
        <v>13.0</v>
      </c>
      <c r="U455" s="1">
        <v>21.0</v>
      </c>
      <c r="V455" s="1">
        <v>13.0</v>
      </c>
      <c r="W455" s="6">
        <f t="shared" si="5"/>
        <v>0</v>
      </c>
    </row>
    <row r="456">
      <c r="A456" s="1" t="s">
        <v>463</v>
      </c>
      <c r="B456" s="1">
        <v>27.0</v>
      </c>
      <c r="C456" s="1">
        <v>29.0</v>
      </c>
      <c r="D456" s="1">
        <v>17.0</v>
      </c>
      <c r="E456" s="1">
        <v>14.0</v>
      </c>
      <c r="F456" s="1">
        <v>29.0</v>
      </c>
      <c r="G456" s="1">
        <v>42.0</v>
      </c>
      <c r="H456" s="1">
        <v>24.0</v>
      </c>
      <c r="I456" s="1">
        <v>14.0</v>
      </c>
      <c r="J456" s="1">
        <v>16.0</v>
      </c>
      <c r="K456" s="1">
        <v>30.0</v>
      </c>
      <c r="L456" s="1">
        <v>10.0</v>
      </c>
      <c r="M456" s="1"/>
      <c r="N456" s="1">
        <v>24.0</v>
      </c>
      <c r="O456" s="1">
        <v>6.0</v>
      </c>
      <c r="P456" s="1">
        <v>13.0</v>
      </c>
      <c r="Q456" s="1">
        <v>33.0</v>
      </c>
      <c r="R456" s="1">
        <v>32.0</v>
      </c>
      <c r="S456" s="1">
        <v>57.0</v>
      </c>
      <c r="T456" s="1">
        <v>68.0</v>
      </c>
      <c r="U456" s="1">
        <v>58.0</v>
      </c>
      <c r="V456" s="1">
        <v>51.0</v>
      </c>
      <c r="W456" s="6">
        <f t="shared" si="5"/>
        <v>0</v>
      </c>
    </row>
    <row r="457">
      <c r="A457" s="1" t="s">
        <v>464</v>
      </c>
      <c r="B457" s="1">
        <v>26.0</v>
      </c>
      <c r="C457" s="1">
        <v>17.0</v>
      </c>
      <c r="D457" s="1">
        <v>41.0</v>
      </c>
      <c r="E457" s="1">
        <v>159.0</v>
      </c>
      <c r="F457" s="1">
        <v>164.0</v>
      </c>
      <c r="G457" s="1">
        <v>110.0</v>
      </c>
      <c r="H457" s="1">
        <v>176.0</v>
      </c>
      <c r="I457" s="1">
        <v>112.0</v>
      </c>
      <c r="J457" s="1">
        <v>82.0</v>
      </c>
      <c r="K457" s="1">
        <v>49.0</v>
      </c>
      <c r="L457" s="1">
        <v>7.0</v>
      </c>
      <c r="M457" s="1"/>
      <c r="N457" s="1">
        <v>30.0</v>
      </c>
      <c r="O457" s="1">
        <v>22.0</v>
      </c>
      <c r="P457" s="1">
        <v>29.0</v>
      </c>
      <c r="Q457" s="1">
        <v>62.0</v>
      </c>
      <c r="R457" s="1">
        <v>56.0</v>
      </c>
      <c r="S457" s="1">
        <v>72.0</v>
      </c>
      <c r="T457" s="1">
        <v>88.0</v>
      </c>
      <c r="U457" s="1">
        <v>107.0</v>
      </c>
      <c r="V457" s="1">
        <v>113.0</v>
      </c>
      <c r="W457" s="6">
        <f t="shared" si="5"/>
        <v>0</v>
      </c>
    </row>
    <row r="458">
      <c r="A458" s="1" t="s">
        <v>465</v>
      </c>
      <c r="B458" s="1">
        <v>26.0</v>
      </c>
      <c r="C458" s="1">
        <v>20.0</v>
      </c>
      <c r="D458" s="1">
        <v>25.0</v>
      </c>
      <c r="E458" s="1">
        <v>30.0</v>
      </c>
      <c r="F458" s="1">
        <v>22.0</v>
      </c>
      <c r="G458" s="1">
        <v>55.0</v>
      </c>
      <c r="H458" s="1">
        <v>50.0</v>
      </c>
      <c r="I458" s="1">
        <v>32.0</v>
      </c>
      <c r="J458" s="1">
        <v>40.0</v>
      </c>
      <c r="K458" s="1">
        <v>37.0</v>
      </c>
      <c r="L458" s="1">
        <v>22.0</v>
      </c>
      <c r="M458" s="1"/>
      <c r="N458" s="1">
        <v>22.0</v>
      </c>
      <c r="O458" s="1">
        <v>12.0</v>
      </c>
      <c r="P458" s="1">
        <v>32.0</v>
      </c>
      <c r="Q458" s="1">
        <v>40.0</v>
      </c>
      <c r="R458" s="1">
        <v>48.0</v>
      </c>
      <c r="S458" s="1">
        <v>33.0</v>
      </c>
      <c r="T458" s="1">
        <v>55.0</v>
      </c>
      <c r="U458" s="1">
        <v>51.0</v>
      </c>
      <c r="V458" s="1">
        <v>33.0</v>
      </c>
      <c r="W458" s="6">
        <f t="shared" si="5"/>
        <v>0</v>
      </c>
    </row>
    <row r="459">
      <c r="A459" s="1" t="s">
        <v>466</v>
      </c>
      <c r="B459" s="1">
        <v>26.0</v>
      </c>
      <c r="C459" s="1">
        <v>27.0</v>
      </c>
      <c r="D459" s="1">
        <v>43.0</v>
      </c>
      <c r="E459" s="1">
        <v>144.0</v>
      </c>
      <c r="F459" s="1">
        <v>156.0</v>
      </c>
      <c r="G459" s="1">
        <v>93.0</v>
      </c>
      <c r="H459" s="1">
        <v>102.0</v>
      </c>
      <c r="I459" s="1">
        <v>85.0</v>
      </c>
      <c r="J459" s="1">
        <v>49.0</v>
      </c>
      <c r="K459" s="1">
        <v>60.0</v>
      </c>
      <c r="L459" s="1">
        <v>35.0</v>
      </c>
      <c r="M459" s="1"/>
      <c r="N459" s="1">
        <v>42.0</v>
      </c>
      <c r="O459" s="1">
        <v>27.0</v>
      </c>
      <c r="P459" s="1">
        <v>38.0</v>
      </c>
      <c r="Q459" s="1">
        <v>42.0</v>
      </c>
      <c r="R459" s="1">
        <v>36.0</v>
      </c>
      <c r="S459" s="1">
        <v>48.0</v>
      </c>
      <c r="T459" s="1">
        <v>51.0</v>
      </c>
      <c r="U459" s="1">
        <v>41.0</v>
      </c>
      <c r="V459" s="1">
        <v>39.0</v>
      </c>
      <c r="W459" s="6">
        <f t="shared" si="5"/>
        <v>0</v>
      </c>
    </row>
    <row r="460">
      <c r="A460" s="1" t="s">
        <v>467</v>
      </c>
      <c r="B460" s="1">
        <v>26.0</v>
      </c>
      <c r="C460" s="1">
        <v>23.0</v>
      </c>
      <c r="D460" s="1">
        <v>46.0</v>
      </c>
      <c r="E460" s="1">
        <v>60.0</v>
      </c>
      <c r="F460" s="1">
        <v>52.0</v>
      </c>
      <c r="G460" s="1">
        <v>63.0</v>
      </c>
      <c r="H460" s="1">
        <v>62.0</v>
      </c>
      <c r="I460" s="1">
        <v>38.0</v>
      </c>
      <c r="J460" s="1">
        <v>33.0</v>
      </c>
      <c r="K460" s="1">
        <v>25.0</v>
      </c>
      <c r="L460" s="1">
        <v>8.0</v>
      </c>
      <c r="M460" s="1"/>
      <c r="N460" s="1">
        <v>17.0</v>
      </c>
      <c r="O460" s="1">
        <v>14.0</v>
      </c>
      <c r="P460" s="1">
        <v>29.0</v>
      </c>
      <c r="Q460" s="1">
        <v>33.0</v>
      </c>
      <c r="R460" s="1">
        <v>35.0</v>
      </c>
      <c r="S460" s="1">
        <v>40.0</v>
      </c>
      <c r="T460" s="1">
        <v>42.0</v>
      </c>
      <c r="U460" s="1">
        <v>62.0</v>
      </c>
      <c r="V460" s="1">
        <v>73.0</v>
      </c>
      <c r="W460" s="6">
        <f t="shared" si="5"/>
        <v>0</v>
      </c>
    </row>
    <row r="461">
      <c r="A461" s="1" t="s">
        <v>468</v>
      </c>
      <c r="B461" s="1">
        <v>26.0</v>
      </c>
      <c r="C461" s="1">
        <v>16.0</v>
      </c>
      <c r="D461" s="1">
        <v>28.0</v>
      </c>
      <c r="E461" s="1">
        <v>34.0</v>
      </c>
      <c r="F461" s="1">
        <v>16.0</v>
      </c>
      <c r="G461" s="1">
        <v>26.0</v>
      </c>
      <c r="H461" s="1">
        <v>25.0</v>
      </c>
      <c r="I461" s="1">
        <v>16.0</v>
      </c>
      <c r="J461" s="1">
        <v>24.0</v>
      </c>
      <c r="K461" s="1">
        <v>8.0</v>
      </c>
      <c r="L461" s="1">
        <v>1.0</v>
      </c>
      <c r="M461" s="1"/>
      <c r="N461" s="1">
        <v>4.0</v>
      </c>
      <c r="O461" s="1">
        <v>0.0</v>
      </c>
      <c r="P461" s="1">
        <v>12.0</v>
      </c>
      <c r="Q461" s="1">
        <v>17.0</v>
      </c>
      <c r="R461" s="1">
        <v>19.0</v>
      </c>
      <c r="S461" s="1">
        <v>12.0</v>
      </c>
      <c r="T461" s="1">
        <v>18.0</v>
      </c>
      <c r="U461" s="1">
        <v>25.0</v>
      </c>
      <c r="V461" s="1">
        <v>31.0</v>
      </c>
      <c r="W461" s="6">
        <f t="shared" si="5"/>
        <v>0</v>
      </c>
    </row>
    <row r="462">
      <c r="A462" s="1" t="s">
        <v>469</v>
      </c>
      <c r="B462" s="1">
        <v>26.0</v>
      </c>
      <c r="C462" s="1">
        <v>35.0</v>
      </c>
      <c r="D462" s="1">
        <v>20.0</v>
      </c>
      <c r="E462" s="1">
        <v>84.0</v>
      </c>
      <c r="F462" s="1">
        <v>89.0</v>
      </c>
      <c r="G462" s="1">
        <v>66.0</v>
      </c>
      <c r="H462" s="1">
        <v>55.0</v>
      </c>
      <c r="I462" s="1">
        <v>65.0</v>
      </c>
      <c r="J462" s="1">
        <v>64.0</v>
      </c>
      <c r="K462" s="1">
        <v>51.0</v>
      </c>
      <c r="L462" s="1">
        <v>20.0</v>
      </c>
      <c r="M462" s="1"/>
      <c r="N462" s="1">
        <v>17.0</v>
      </c>
      <c r="O462" s="1">
        <v>15.0</v>
      </c>
      <c r="P462" s="1">
        <v>38.0</v>
      </c>
      <c r="Q462" s="1">
        <v>40.0</v>
      </c>
      <c r="R462" s="1">
        <v>32.0</v>
      </c>
      <c r="S462" s="1">
        <v>65.0</v>
      </c>
      <c r="T462" s="1">
        <v>47.0</v>
      </c>
      <c r="U462" s="1">
        <v>58.0</v>
      </c>
      <c r="V462" s="1">
        <v>61.0</v>
      </c>
      <c r="W462" s="6">
        <f t="shared" si="5"/>
        <v>0</v>
      </c>
    </row>
    <row r="463">
      <c r="A463" s="1" t="s">
        <v>470</v>
      </c>
      <c r="B463" s="1">
        <v>25.0</v>
      </c>
      <c r="C463" s="1">
        <v>30.0</v>
      </c>
      <c r="D463" s="1">
        <v>14.0</v>
      </c>
      <c r="E463" s="1">
        <v>17.0</v>
      </c>
      <c r="F463" s="1">
        <v>19.0</v>
      </c>
      <c r="G463" s="1">
        <v>11.0</v>
      </c>
      <c r="H463" s="1">
        <v>41.0</v>
      </c>
      <c r="I463" s="1">
        <v>21.0</v>
      </c>
      <c r="J463" s="1">
        <v>22.0</v>
      </c>
      <c r="K463" s="1">
        <v>22.0</v>
      </c>
      <c r="L463" s="1">
        <v>11.0</v>
      </c>
      <c r="M463" s="1"/>
      <c r="N463" s="1">
        <v>11.0</v>
      </c>
      <c r="O463" s="1">
        <v>7.0</v>
      </c>
      <c r="P463" s="1">
        <v>23.0</v>
      </c>
      <c r="Q463" s="1">
        <v>32.0</v>
      </c>
      <c r="R463" s="1">
        <v>51.0</v>
      </c>
      <c r="S463" s="1">
        <v>44.0</v>
      </c>
      <c r="T463" s="1">
        <v>59.0</v>
      </c>
      <c r="U463" s="1">
        <v>48.0</v>
      </c>
      <c r="V463" s="1">
        <v>55.0</v>
      </c>
      <c r="W463" s="6">
        <f t="shared" si="5"/>
        <v>0</v>
      </c>
    </row>
    <row r="464">
      <c r="A464" s="1" t="s">
        <v>763</v>
      </c>
      <c r="B464" s="1">
        <v>24.0</v>
      </c>
      <c r="C464" s="1">
        <v>7.0</v>
      </c>
      <c r="D464" s="1">
        <v>20.0</v>
      </c>
      <c r="E464" s="1">
        <v>41.0</v>
      </c>
      <c r="F464" s="1">
        <v>40.0</v>
      </c>
      <c r="G464" s="1">
        <v>42.0</v>
      </c>
      <c r="H464" s="1">
        <v>39.0</v>
      </c>
      <c r="I464" s="1">
        <v>37.0</v>
      </c>
      <c r="J464" s="1">
        <v>36.0</v>
      </c>
      <c r="K464" s="1">
        <v>21.0</v>
      </c>
      <c r="L464" s="1">
        <v>8.0</v>
      </c>
      <c r="M464" s="1"/>
      <c r="N464" s="1">
        <v>16.0</v>
      </c>
      <c r="O464" s="1">
        <v>7.0</v>
      </c>
      <c r="P464" s="1">
        <v>31.0</v>
      </c>
      <c r="Q464" s="1">
        <v>27.0</v>
      </c>
      <c r="R464" s="1">
        <v>31.0</v>
      </c>
      <c r="S464" s="1">
        <v>37.0</v>
      </c>
      <c r="T464" s="1">
        <v>54.0</v>
      </c>
      <c r="U464" s="1">
        <v>30.0</v>
      </c>
      <c r="V464" s="1">
        <v>0.0</v>
      </c>
      <c r="W464" s="6">
        <f t="shared" si="5"/>
        <v>0</v>
      </c>
    </row>
    <row r="465">
      <c r="A465" s="1" t="s">
        <v>471</v>
      </c>
      <c r="B465" s="1">
        <v>24.0</v>
      </c>
      <c r="C465" s="1">
        <v>7.0</v>
      </c>
      <c r="D465" s="1">
        <v>19.0</v>
      </c>
      <c r="E465" s="1">
        <v>38.0</v>
      </c>
      <c r="F465" s="1">
        <v>69.0</v>
      </c>
      <c r="G465" s="1">
        <v>40.0</v>
      </c>
      <c r="H465" s="1">
        <v>37.0</v>
      </c>
      <c r="I465" s="1">
        <v>12.0</v>
      </c>
      <c r="J465" s="1">
        <v>12.0</v>
      </c>
      <c r="K465" s="1">
        <v>6.0</v>
      </c>
      <c r="L465" s="1">
        <v>3.0</v>
      </c>
      <c r="N465" s="1">
        <v>0.0</v>
      </c>
      <c r="O465" s="1">
        <v>4.0</v>
      </c>
      <c r="P465" s="1">
        <v>12.0</v>
      </c>
      <c r="Q465" s="1">
        <v>13.0</v>
      </c>
      <c r="R465" s="1">
        <v>16.0</v>
      </c>
      <c r="S465" s="1">
        <v>21.0</v>
      </c>
      <c r="T465" s="1">
        <v>19.0</v>
      </c>
      <c r="U465" s="1">
        <v>20.0</v>
      </c>
      <c r="V465" s="1">
        <v>22.0</v>
      </c>
      <c r="W465" s="6">
        <f t="shared" si="5"/>
        <v>0</v>
      </c>
    </row>
    <row r="466">
      <c r="A466" s="1" t="s">
        <v>472</v>
      </c>
      <c r="B466" s="1">
        <v>24.0</v>
      </c>
      <c r="C466" s="1">
        <v>15.0</v>
      </c>
      <c r="D466" s="1">
        <v>12.0</v>
      </c>
      <c r="E466" s="1">
        <v>39.0</v>
      </c>
      <c r="F466" s="1">
        <v>50.0</v>
      </c>
      <c r="G466" s="1">
        <v>48.0</v>
      </c>
      <c r="H466" s="1">
        <v>51.0</v>
      </c>
      <c r="I466" s="1">
        <v>37.0</v>
      </c>
      <c r="J466" s="1">
        <v>15.0</v>
      </c>
      <c r="K466" s="1">
        <v>3.0</v>
      </c>
      <c r="L466" s="1">
        <v>6.0</v>
      </c>
      <c r="M466" s="1"/>
      <c r="N466" s="1">
        <v>7.0</v>
      </c>
      <c r="O466" s="1">
        <v>3.0</v>
      </c>
      <c r="P466" s="1">
        <v>15.0</v>
      </c>
      <c r="Q466" s="1">
        <v>13.0</v>
      </c>
      <c r="R466" s="1">
        <v>17.0</v>
      </c>
      <c r="S466" s="1">
        <v>10.0</v>
      </c>
      <c r="T466" s="1">
        <v>9.0</v>
      </c>
      <c r="U466" s="1">
        <v>5.0</v>
      </c>
      <c r="V466" s="1">
        <v>6.0</v>
      </c>
      <c r="W466" s="6">
        <f t="shared" si="5"/>
        <v>0</v>
      </c>
    </row>
    <row r="467">
      <c r="A467" s="1" t="s">
        <v>473</v>
      </c>
      <c r="B467" s="1">
        <v>24.0</v>
      </c>
      <c r="C467" s="1">
        <v>24.0</v>
      </c>
      <c r="D467" s="1">
        <v>45.0</v>
      </c>
      <c r="E467" s="1">
        <v>68.0</v>
      </c>
      <c r="F467" s="1">
        <v>79.0</v>
      </c>
      <c r="G467" s="1">
        <v>76.0</v>
      </c>
      <c r="H467" s="1">
        <v>74.0</v>
      </c>
      <c r="I467" s="1">
        <v>48.0</v>
      </c>
      <c r="J467" s="1">
        <v>65.0</v>
      </c>
      <c r="K467" s="1">
        <v>42.0</v>
      </c>
      <c r="L467" s="1">
        <v>26.0</v>
      </c>
      <c r="M467" s="1"/>
      <c r="N467" s="1">
        <v>17.0</v>
      </c>
      <c r="O467" s="1">
        <v>13.0</v>
      </c>
      <c r="P467" s="1">
        <v>36.0</v>
      </c>
      <c r="Q467" s="1">
        <v>55.0</v>
      </c>
      <c r="R467" s="1">
        <v>62.0</v>
      </c>
      <c r="S467" s="1">
        <v>51.0</v>
      </c>
      <c r="T467" s="1">
        <v>56.0</v>
      </c>
      <c r="U467" s="1">
        <v>60.0</v>
      </c>
      <c r="V467" s="1">
        <v>29.0</v>
      </c>
      <c r="W467" s="6">
        <f t="shared" si="5"/>
        <v>0</v>
      </c>
    </row>
    <row r="468">
      <c r="A468" s="1" t="s">
        <v>474</v>
      </c>
      <c r="B468" s="1">
        <v>23.0</v>
      </c>
      <c r="C468" s="1">
        <v>6.0</v>
      </c>
      <c r="D468" s="1">
        <v>13.0</v>
      </c>
      <c r="E468" s="1">
        <v>30.0</v>
      </c>
      <c r="F468" s="1">
        <v>24.0</v>
      </c>
      <c r="G468" s="1">
        <v>25.0</v>
      </c>
      <c r="H468" s="1">
        <v>19.0</v>
      </c>
      <c r="I468" s="1">
        <v>14.0</v>
      </c>
      <c r="J468" s="1">
        <v>40.0</v>
      </c>
      <c r="K468" s="1">
        <v>22.0</v>
      </c>
      <c r="L468" s="1">
        <v>11.0</v>
      </c>
      <c r="M468" s="1"/>
      <c r="N468" s="1">
        <v>9.0</v>
      </c>
      <c r="O468" s="1">
        <v>14.0</v>
      </c>
      <c r="P468" s="1">
        <v>15.0</v>
      </c>
      <c r="Q468" s="1">
        <v>13.0</v>
      </c>
      <c r="R468" s="1">
        <v>29.0</v>
      </c>
      <c r="S468" s="1">
        <v>34.0</v>
      </c>
      <c r="T468" s="1">
        <v>26.0</v>
      </c>
      <c r="U468" s="1">
        <v>30.0</v>
      </c>
      <c r="V468" s="1">
        <v>14.0</v>
      </c>
      <c r="W468" s="6">
        <f t="shared" si="5"/>
        <v>0</v>
      </c>
    </row>
    <row r="469">
      <c r="A469" s="1" t="s">
        <v>475</v>
      </c>
      <c r="B469" s="1">
        <v>23.0</v>
      </c>
      <c r="C469" s="1">
        <v>20.0</v>
      </c>
      <c r="D469" s="1">
        <v>35.0</v>
      </c>
      <c r="E469" s="1">
        <v>129.0</v>
      </c>
      <c r="F469" s="1">
        <v>204.0</v>
      </c>
      <c r="G469" s="1">
        <v>123.0</v>
      </c>
      <c r="H469" s="1">
        <v>161.0</v>
      </c>
      <c r="I469" s="1">
        <v>166.0</v>
      </c>
      <c r="J469" s="1">
        <v>176.0</v>
      </c>
      <c r="K469" s="1">
        <v>106.0</v>
      </c>
      <c r="L469" s="1">
        <v>43.0</v>
      </c>
      <c r="M469" s="1"/>
      <c r="N469" s="1">
        <v>39.0</v>
      </c>
      <c r="O469" s="1">
        <v>21.0</v>
      </c>
      <c r="P469" s="1">
        <v>68.0</v>
      </c>
      <c r="Q469" s="1">
        <v>73.0</v>
      </c>
      <c r="R469" s="1">
        <v>93.0</v>
      </c>
      <c r="S469" s="1">
        <v>94.0</v>
      </c>
      <c r="T469" s="1">
        <v>116.0</v>
      </c>
      <c r="U469" s="1">
        <v>121.0</v>
      </c>
      <c r="V469" s="1">
        <v>84.0</v>
      </c>
      <c r="W469" s="6">
        <f t="shared" si="5"/>
        <v>0</v>
      </c>
    </row>
    <row r="470">
      <c r="A470" s="1" t="s">
        <v>476</v>
      </c>
      <c r="B470" s="1">
        <v>23.0</v>
      </c>
      <c r="C470" s="1">
        <v>8.0</v>
      </c>
      <c r="D470" s="1">
        <v>15.0</v>
      </c>
      <c r="E470" s="1">
        <v>30.0</v>
      </c>
      <c r="F470" s="1">
        <v>27.0</v>
      </c>
      <c r="G470" s="1">
        <v>28.0</v>
      </c>
      <c r="H470" s="1">
        <v>13.0</v>
      </c>
      <c r="I470" s="1">
        <v>9.0</v>
      </c>
      <c r="J470" s="1">
        <v>6.0</v>
      </c>
      <c r="K470" s="1">
        <v>4.0</v>
      </c>
      <c r="L470" s="1">
        <v>1.0</v>
      </c>
      <c r="M470" s="1"/>
      <c r="N470" s="1">
        <v>1.0</v>
      </c>
      <c r="O470" s="1">
        <v>3.0</v>
      </c>
      <c r="P470" s="1">
        <v>4.0</v>
      </c>
      <c r="Q470" s="1">
        <v>16.0</v>
      </c>
      <c r="R470" s="1">
        <v>4.0</v>
      </c>
      <c r="S470" s="1">
        <v>1.0</v>
      </c>
      <c r="T470" s="1">
        <v>7.0</v>
      </c>
      <c r="U470" s="1">
        <v>8.0</v>
      </c>
      <c r="V470" s="1">
        <v>11.0</v>
      </c>
      <c r="W470" s="6">
        <f t="shared" si="5"/>
        <v>0</v>
      </c>
    </row>
    <row r="471">
      <c r="A471" s="1" t="s">
        <v>477</v>
      </c>
      <c r="B471" s="1">
        <v>23.0</v>
      </c>
      <c r="C471" s="1">
        <v>17.0</v>
      </c>
      <c r="D471" s="1">
        <v>30.0</v>
      </c>
      <c r="E471" s="1">
        <v>77.0</v>
      </c>
      <c r="F471" s="1">
        <v>100.0</v>
      </c>
      <c r="G471" s="1">
        <v>75.0</v>
      </c>
      <c r="H471" s="1">
        <v>94.0</v>
      </c>
      <c r="I471" s="1">
        <v>74.0</v>
      </c>
      <c r="J471" s="1">
        <v>45.0</v>
      </c>
      <c r="K471" s="1">
        <v>36.0</v>
      </c>
      <c r="L471" s="1">
        <v>21.0</v>
      </c>
      <c r="M471" s="1"/>
      <c r="N471" s="1">
        <v>3.0</v>
      </c>
      <c r="O471" s="1">
        <v>9.0</v>
      </c>
      <c r="P471" s="1">
        <v>21.0</v>
      </c>
      <c r="Q471" s="1">
        <v>44.0</v>
      </c>
      <c r="R471" s="1">
        <v>57.0</v>
      </c>
      <c r="S471" s="1">
        <v>43.0</v>
      </c>
      <c r="T471" s="1">
        <v>54.0</v>
      </c>
      <c r="U471" s="1">
        <v>51.0</v>
      </c>
      <c r="V471" s="1">
        <v>43.0</v>
      </c>
      <c r="W471" s="6">
        <f t="shared" si="5"/>
        <v>0</v>
      </c>
    </row>
    <row r="472">
      <c r="A472" s="1" t="s">
        <v>478</v>
      </c>
      <c r="B472" s="1">
        <v>23.0</v>
      </c>
      <c r="C472" s="1">
        <v>24.0</v>
      </c>
      <c r="D472" s="1">
        <v>18.0</v>
      </c>
      <c r="E472" s="1">
        <v>6.0</v>
      </c>
      <c r="F472" s="1">
        <v>19.0</v>
      </c>
      <c r="G472" s="1">
        <v>39.0</v>
      </c>
      <c r="H472" s="1">
        <v>37.0</v>
      </c>
      <c r="I472" s="1">
        <v>35.0</v>
      </c>
      <c r="J472" s="1">
        <v>37.0</v>
      </c>
      <c r="K472" s="1">
        <v>30.0</v>
      </c>
      <c r="L472" s="1">
        <v>4.0</v>
      </c>
      <c r="M472" s="1"/>
      <c r="N472" s="1">
        <v>10.0</v>
      </c>
      <c r="O472" s="1">
        <v>3.0</v>
      </c>
      <c r="P472" s="1">
        <v>17.0</v>
      </c>
      <c r="Q472" s="1">
        <v>23.0</v>
      </c>
      <c r="R472" s="1">
        <v>40.0</v>
      </c>
      <c r="S472" s="1">
        <v>49.0</v>
      </c>
      <c r="T472" s="1">
        <v>28.0</v>
      </c>
      <c r="U472" s="1">
        <v>26.0</v>
      </c>
      <c r="V472" s="1">
        <v>30.0</v>
      </c>
      <c r="W472" s="6">
        <f t="shared" si="5"/>
        <v>0</v>
      </c>
    </row>
    <row r="473">
      <c r="A473" s="1" t="s">
        <v>479</v>
      </c>
      <c r="B473" s="1">
        <v>22.0</v>
      </c>
      <c r="C473" s="1">
        <v>29.0</v>
      </c>
      <c r="D473" s="1">
        <v>24.0</v>
      </c>
      <c r="E473" s="1">
        <v>10.0</v>
      </c>
      <c r="F473" s="1">
        <v>11.0</v>
      </c>
      <c r="G473" s="1">
        <v>25.0</v>
      </c>
      <c r="H473" s="1">
        <v>8.0</v>
      </c>
      <c r="I473" s="1">
        <v>7.0</v>
      </c>
      <c r="J473" s="1">
        <v>13.0</v>
      </c>
      <c r="K473" s="1">
        <v>5.0</v>
      </c>
      <c r="L473" s="1">
        <v>0.0</v>
      </c>
      <c r="M473" s="1"/>
      <c r="N473" s="1">
        <v>2.0</v>
      </c>
      <c r="O473" s="1">
        <v>0.0</v>
      </c>
      <c r="P473" s="1">
        <v>9.0</v>
      </c>
      <c r="Q473" s="1">
        <v>13.0</v>
      </c>
      <c r="R473" s="1">
        <v>22.0</v>
      </c>
      <c r="S473" s="1">
        <v>9.0</v>
      </c>
      <c r="T473" s="1">
        <v>10.0</v>
      </c>
      <c r="U473" s="1">
        <v>18.0</v>
      </c>
      <c r="V473" s="1">
        <v>39.0</v>
      </c>
      <c r="W473" s="6">
        <f t="shared" si="5"/>
        <v>0</v>
      </c>
    </row>
    <row r="474">
      <c r="A474" s="1" t="s">
        <v>480</v>
      </c>
      <c r="B474" s="1">
        <v>22.0</v>
      </c>
      <c r="C474" s="1">
        <v>20.0</v>
      </c>
      <c r="D474" s="1">
        <v>21.0</v>
      </c>
      <c r="E474" s="1">
        <v>49.0</v>
      </c>
      <c r="F474" s="1">
        <v>84.0</v>
      </c>
      <c r="G474" s="1">
        <v>69.0</v>
      </c>
      <c r="H474" s="1">
        <v>42.0</v>
      </c>
      <c r="I474" s="1">
        <v>32.0</v>
      </c>
      <c r="J474" s="1">
        <v>32.0</v>
      </c>
      <c r="K474" s="1">
        <v>16.0</v>
      </c>
      <c r="L474" s="1">
        <v>14.0</v>
      </c>
      <c r="M474" s="1"/>
      <c r="N474" s="1">
        <v>18.0</v>
      </c>
      <c r="O474" s="1">
        <v>8.0</v>
      </c>
      <c r="P474" s="1">
        <v>20.0</v>
      </c>
      <c r="Q474" s="1">
        <v>22.0</v>
      </c>
      <c r="R474" s="1">
        <v>28.0</v>
      </c>
      <c r="S474" s="1">
        <v>26.0</v>
      </c>
      <c r="T474" s="1">
        <v>30.0</v>
      </c>
      <c r="U474" s="1">
        <v>26.0</v>
      </c>
      <c r="V474" s="1">
        <v>17.0</v>
      </c>
      <c r="W474" s="6">
        <f t="shared" si="5"/>
        <v>0</v>
      </c>
    </row>
    <row r="475">
      <c r="A475" s="1" t="s">
        <v>481</v>
      </c>
      <c r="B475" s="1">
        <v>21.0</v>
      </c>
      <c r="C475" s="1">
        <v>11.0</v>
      </c>
      <c r="D475" s="1">
        <v>32.0</v>
      </c>
      <c r="E475" s="1">
        <v>34.0</v>
      </c>
      <c r="F475" s="1">
        <v>100.0</v>
      </c>
      <c r="G475" s="1">
        <v>72.0</v>
      </c>
      <c r="H475" s="1">
        <v>33.0</v>
      </c>
      <c r="I475" s="1">
        <v>20.0</v>
      </c>
      <c r="J475" s="1">
        <v>24.0</v>
      </c>
      <c r="K475" s="1">
        <v>21.0</v>
      </c>
      <c r="L475" s="1">
        <v>5.0</v>
      </c>
      <c r="M475" s="1"/>
      <c r="N475" s="1">
        <v>23.0</v>
      </c>
      <c r="O475" s="1">
        <v>8.0</v>
      </c>
      <c r="P475" s="1">
        <v>27.0</v>
      </c>
      <c r="Q475" s="1">
        <v>47.0</v>
      </c>
      <c r="R475" s="1">
        <v>36.0</v>
      </c>
      <c r="S475" s="1">
        <v>24.0</v>
      </c>
      <c r="T475" s="1">
        <v>28.0</v>
      </c>
      <c r="U475" s="1">
        <v>27.0</v>
      </c>
      <c r="V475" s="1">
        <v>44.0</v>
      </c>
      <c r="W475" s="6">
        <f t="shared" si="5"/>
        <v>0</v>
      </c>
    </row>
    <row r="476">
      <c r="A476" s="1" t="s">
        <v>764</v>
      </c>
      <c r="B476" s="1">
        <v>21.0</v>
      </c>
      <c r="C476" s="1">
        <v>15.0</v>
      </c>
      <c r="D476" s="1">
        <v>38.0</v>
      </c>
      <c r="E476" s="1">
        <v>51.0</v>
      </c>
      <c r="F476" s="1">
        <v>76.0</v>
      </c>
      <c r="G476" s="1">
        <v>56.0</v>
      </c>
      <c r="H476" s="1">
        <v>56.0</v>
      </c>
      <c r="I476" s="1">
        <v>62.0</v>
      </c>
      <c r="J476" s="1">
        <v>39.0</v>
      </c>
      <c r="K476" s="1">
        <v>19.0</v>
      </c>
      <c r="L476" s="1">
        <v>5.0</v>
      </c>
      <c r="M476" s="1"/>
      <c r="N476" s="1">
        <v>14.0</v>
      </c>
      <c r="O476" s="1">
        <v>8.0</v>
      </c>
      <c r="P476" s="1">
        <v>18.0</v>
      </c>
      <c r="Q476" s="1">
        <v>31.0</v>
      </c>
      <c r="R476" s="1">
        <v>37.0</v>
      </c>
      <c r="S476" s="1">
        <v>29.0</v>
      </c>
      <c r="T476" s="1">
        <v>21.0</v>
      </c>
      <c r="U476" s="1">
        <v>0.0</v>
      </c>
      <c r="V476" s="1">
        <v>0.0</v>
      </c>
      <c r="W476" s="6">
        <f t="shared" si="5"/>
        <v>0</v>
      </c>
    </row>
    <row r="477">
      <c r="A477" s="1" t="s">
        <v>482</v>
      </c>
      <c r="B477" s="1">
        <v>21.0</v>
      </c>
      <c r="C477" s="1">
        <v>6.0</v>
      </c>
      <c r="D477" s="1">
        <v>26.0</v>
      </c>
      <c r="E477" s="1">
        <v>128.0</v>
      </c>
      <c r="F477" s="1">
        <v>101.0</v>
      </c>
      <c r="G477" s="1">
        <v>31.0</v>
      </c>
      <c r="H477" s="1">
        <v>55.0</v>
      </c>
      <c r="I477" s="1">
        <v>46.0</v>
      </c>
      <c r="J477" s="1">
        <v>33.0</v>
      </c>
      <c r="K477" s="1">
        <v>17.0</v>
      </c>
      <c r="L477" s="1">
        <v>11.0</v>
      </c>
      <c r="M477" s="1"/>
      <c r="N477" s="1">
        <v>2.0</v>
      </c>
      <c r="O477" s="1">
        <v>3.0</v>
      </c>
      <c r="P477" s="1">
        <v>31.0</v>
      </c>
      <c r="Q477" s="1">
        <v>19.0</v>
      </c>
      <c r="R477" s="1">
        <v>25.0</v>
      </c>
      <c r="S477" s="1">
        <v>22.0</v>
      </c>
      <c r="T477" s="1">
        <v>39.0</v>
      </c>
      <c r="U477" s="1">
        <v>30.0</v>
      </c>
      <c r="V477" s="1">
        <v>28.0</v>
      </c>
      <c r="W477" s="6">
        <f t="shared" si="5"/>
        <v>0</v>
      </c>
    </row>
    <row r="478">
      <c r="A478" s="1" t="s">
        <v>483</v>
      </c>
      <c r="B478" s="1">
        <v>21.0</v>
      </c>
      <c r="C478" s="1">
        <v>29.0</v>
      </c>
      <c r="D478" s="1">
        <v>28.0</v>
      </c>
      <c r="E478" s="1">
        <v>66.0</v>
      </c>
      <c r="F478" s="1">
        <v>92.0</v>
      </c>
      <c r="G478" s="1">
        <v>56.0</v>
      </c>
      <c r="H478" s="1">
        <v>59.0</v>
      </c>
      <c r="I478" s="1">
        <v>89.0</v>
      </c>
      <c r="J478" s="1">
        <v>58.0</v>
      </c>
      <c r="K478" s="1">
        <v>23.0</v>
      </c>
      <c r="L478" s="1">
        <v>16.0</v>
      </c>
      <c r="M478" s="1"/>
      <c r="N478" s="1">
        <v>17.0</v>
      </c>
      <c r="O478" s="1">
        <v>4.0</v>
      </c>
      <c r="P478" s="1">
        <v>16.0</v>
      </c>
      <c r="Q478" s="1">
        <v>37.0</v>
      </c>
      <c r="R478" s="1">
        <v>46.0</v>
      </c>
      <c r="S478" s="1">
        <v>39.0</v>
      </c>
      <c r="T478" s="1">
        <v>31.0</v>
      </c>
      <c r="U478" s="1">
        <v>26.0</v>
      </c>
      <c r="V478" s="1">
        <v>40.0</v>
      </c>
      <c r="W478" s="6">
        <f t="shared" si="5"/>
        <v>0</v>
      </c>
    </row>
    <row r="479">
      <c r="A479" s="1" t="s">
        <v>484</v>
      </c>
      <c r="B479" s="1">
        <v>21.0</v>
      </c>
      <c r="C479" s="1">
        <v>27.0</v>
      </c>
      <c r="D479" s="1">
        <v>32.0</v>
      </c>
      <c r="E479" s="1">
        <v>42.0</v>
      </c>
      <c r="F479" s="1">
        <v>59.0</v>
      </c>
      <c r="G479" s="1">
        <v>71.0</v>
      </c>
      <c r="H479" s="1">
        <v>79.0</v>
      </c>
      <c r="I479" s="1">
        <v>54.0</v>
      </c>
      <c r="J479" s="1">
        <v>78.0</v>
      </c>
      <c r="K479" s="1">
        <v>39.0</v>
      </c>
      <c r="L479" s="1">
        <v>28.0</v>
      </c>
      <c r="M479" s="1"/>
      <c r="N479" s="1">
        <v>25.0</v>
      </c>
      <c r="O479" s="1">
        <v>16.0</v>
      </c>
      <c r="P479" s="1">
        <v>41.0</v>
      </c>
      <c r="Q479" s="1">
        <v>56.0</v>
      </c>
      <c r="R479" s="1">
        <v>76.0</v>
      </c>
      <c r="S479" s="1">
        <v>74.0</v>
      </c>
      <c r="T479" s="1">
        <v>66.0</v>
      </c>
      <c r="U479" s="1">
        <v>71.0</v>
      </c>
      <c r="V479" s="1">
        <v>77.0</v>
      </c>
      <c r="W479" s="6">
        <f t="shared" si="5"/>
        <v>0</v>
      </c>
    </row>
    <row r="480">
      <c r="A480" s="1" t="s">
        <v>485</v>
      </c>
      <c r="B480" s="1">
        <v>21.0</v>
      </c>
      <c r="C480" s="1">
        <v>26.0</v>
      </c>
      <c r="D480" s="1">
        <v>32.0</v>
      </c>
      <c r="E480" s="1">
        <v>23.0</v>
      </c>
      <c r="F480" s="1">
        <v>56.0</v>
      </c>
      <c r="G480" s="1">
        <v>35.0</v>
      </c>
      <c r="H480" s="1">
        <v>49.0</v>
      </c>
      <c r="I480" s="1">
        <v>37.0</v>
      </c>
      <c r="J480" s="1">
        <v>45.0</v>
      </c>
      <c r="K480" s="1">
        <v>26.0</v>
      </c>
      <c r="L480" s="1">
        <v>18.0</v>
      </c>
      <c r="M480" s="1"/>
      <c r="N480" s="1">
        <v>17.0</v>
      </c>
      <c r="O480" s="1">
        <v>10.0</v>
      </c>
      <c r="P480" s="1">
        <v>17.0</v>
      </c>
      <c r="Q480" s="1">
        <v>37.0</v>
      </c>
      <c r="R480" s="1">
        <v>25.0</v>
      </c>
      <c r="S480" s="1">
        <v>42.0</v>
      </c>
      <c r="T480" s="1">
        <v>57.0</v>
      </c>
      <c r="U480" s="1">
        <v>26.0</v>
      </c>
      <c r="V480" s="1">
        <v>34.0</v>
      </c>
      <c r="W480" s="6">
        <f t="shared" si="5"/>
        <v>0</v>
      </c>
    </row>
    <row r="481">
      <c r="A481" s="1" t="s">
        <v>486</v>
      </c>
      <c r="B481" s="1">
        <v>20.0</v>
      </c>
      <c r="C481" s="1">
        <v>11.0</v>
      </c>
      <c r="D481" s="1">
        <v>10.0</v>
      </c>
      <c r="E481" s="1">
        <v>19.0</v>
      </c>
      <c r="F481" s="1">
        <v>13.0</v>
      </c>
      <c r="G481" s="1">
        <v>18.0</v>
      </c>
      <c r="H481" s="1">
        <v>28.0</v>
      </c>
      <c r="I481" s="1">
        <v>30.0</v>
      </c>
      <c r="J481" s="1">
        <v>20.0</v>
      </c>
      <c r="K481" s="1">
        <v>7.0</v>
      </c>
      <c r="L481" s="1">
        <v>0.0</v>
      </c>
      <c r="M481" s="1"/>
      <c r="N481" s="1">
        <v>1.0</v>
      </c>
      <c r="O481" s="1">
        <v>1.0</v>
      </c>
      <c r="P481" s="1">
        <v>4.0</v>
      </c>
      <c r="Q481" s="1">
        <v>31.0</v>
      </c>
      <c r="R481" s="1">
        <v>24.0</v>
      </c>
      <c r="S481" s="1">
        <v>9.0</v>
      </c>
      <c r="T481" s="1">
        <v>18.0</v>
      </c>
      <c r="U481" s="1">
        <v>26.0</v>
      </c>
      <c r="V481" s="1">
        <v>13.0</v>
      </c>
      <c r="W481" s="6">
        <f t="shared" si="5"/>
        <v>0</v>
      </c>
    </row>
    <row r="482">
      <c r="A482" s="1" t="s">
        <v>487</v>
      </c>
      <c r="B482" s="1">
        <v>20.0</v>
      </c>
      <c r="C482" s="1">
        <v>9.0</v>
      </c>
      <c r="D482" s="1">
        <v>12.0</v>
      </c>
      <c r="E482" s="1">
        <v>45.0</v>
      </c>
      <c r="F482" s="1">
        <v>57.0</v>
      </c>
      <c r="G482" s="1">
        <v>53.0</v>
      </c>
      <c r="H482" s="1">
        <v>39.0</v>
      </c>
      <c r="I482" s="1">
        <v>43.0</v>
      </c>
      <c r="J482" s="1">
        <v>21.0</v>
      </c>
      <c r="K482" s="1">
        <v>23.0</v>
      </c>
      <c r="L482" s="1">
        <v>8.0</v>
      </c>
      <c r="M482" s="1"/>
      <c r="N482" s="1">
        <v>8.0</v>
      </c>
      <c r="O482" s="1">
        <v>13.0</v>
      </c>
      <c r="P482" s="1">
        <v>19.0</v>
      </c>
      <c r="Q482" s="1">
        <v>37.0</v>
      </c>
      <c r="R482" s="1">
        <v>37.0</v>
      </c>
      <c r="S482" s="1">
        <v>44.0</v>
      </c>
      <c r="T482" s="1">
        <v>49.0</v>
      </c>
      <c r="U482" s="1">
        <v>58.0</v>
      </c>
      <c r="V482" s="1">
        <v>62.0</v>
      </c>
      <c r="W482" s="6">
        <f t="shared" si="5"/>
        <v>0</v>
      </c>
    </row>
    <row r="483">
      <c r="A483" s="1" t="s">
        <v>488</v>
      </c>
      <c r="B483" s="1">
        <v>20.0</v>
      </c>
      <c r="C483" s="1">
        <v>31.0</v>
      </c>
      <c r="D483" s="1">
        <v>24.0</v>
      </c>
      <c r="E483" s="1">
        <v>113.0</v>
      </c>
      <c r="F483" s="1">
        <v>181.0</v>
      </c>
      <c r="G483" s="1">
        <v>229.0</v>
      </c>
      <c r="H483" s="1">
        <v>165.0</v>
      </c>
      <c r="I483" s="1">
        <v>82.0</v>
      </c>
      <c r="J483" s="1">
        <v>64.0</v>
      </c>
      <c r="K483" s="1">
        <v>33.0</v>
      </c>
      <c r="L483" s="1">
        <v>11.0</v>
      </c>
      <c r="M483" s="1"/>
      <c r="N483" s="1">
        <v>20.0</v>
      </c>
      <c r="O483" s="1">
        <v>6.0</v>
      </c>
      <c r="P483" s="1">
        <v>32.0</v>
      </c>
      <c r="Q483" s="1">
        <v>55.0</v>
      </c>
      <c r="R483" s="1">
        <v>91.0</v>
      </c>
      <c r="S483" s="1">
        <v>69.0</v>
      </c>
      <c r="T483" s="1">
        <v>143.0</v>
      </c>
      <c r="U483" s="1">
        <v>72.0</v>
      </c>
      <c r="V483" s="1">
        <v>54.0</v>
      </c>
      <c r="W483" s="6">
        <f t="shared" si="5"/>
        <v>0</v>
      </c>
    </row>
    <row r="484">
      <c r="A484" s="1" t="s">
        <v>489</v>
      </c>
      <c r="B484" s="1">
        <v>20.0</v>
      </c>
      <c r="C484" s="1">
        <v>25.0</v>
      </c>
      <c r="D484" s="1">
        <v>34.0</v>
      </c>
      <c r="E484" s="1">
        <v>86.0</v>
      </c>
      <c r="F484" s="1">
        <v>55.0</v>
      </c>
      <c r="G484" s="1">
        <v>38.0</v>
      </c>
      <c r="H484" s="1">
        <v>56.0</v>
      </c>
      <c r="I484" s="1">
        <v>55.0</v>
      </c>
      <c r="J484" s="1">
        <v>35.0</v>
      </c>
      <c r="K484" s="1">
        <v>30.0</v>
      </c>
      <c r="L484" s="1">
        <v>18.0</v>
      </c>
      <c r="M484" s="1"/>
      <c r="N484" s="1">
        <v>7.0</v>
      </c>
      <c r="O484" s="1">
        <v>4.0</v>
      </c>
      <c r="P484" s="1">
        <v>23.0</v>
      </c>
      <c r="Q484" s="1">
        <v>19.0</v>
      </c>
      <c r="R484" s="1">
        <v>26.0</v>
      </c>
      <c r="S484" s="1">
        <v>31.0</v>
      </c>
      <c r="T484" s="1">
        <v>49.0</v>
      </c>
      <c r="U484" s="1">
        <v>63.0</v>
      </c>
      <c r="V484" s="1">
        <v>37.0</v>
      </c>
      <c r="W484" s="6">
        <f t="shared" si="5"/>
        <v>0</v>
      </c>
    </row>
    <row r="485">
      <c r="A485" s="1" t="s">
        <v>490</v>
      </c>
      <c r="B485" s="1">
        <v>19.0</v>
      </c>
      <c r="C485" s="1">
        <v>5.0</v>
      </c>
      <c r="D485" s="1">
        <v>6.0</v>
      </c>
      <c r="E485" s="1">
        <v>67.0</v>
      </c>
      <c r="F485" s="1">
        <v>132.0</v>
      </c>
      <c r="G485" s="1">
        <v>120.0</v>
      </c>
      <c r="H485" s="1">
        <v>93.0</v>
      </c>
      <c r="I485" s="1">
        <v>118.0</v>
      </c>
      <c r="J485" s="1">
        <v>65.0</v>
      </c>
      <c r="K485" s="1">
        <v>34.0</v>
      </c>
      <c r="L485" s="1">
        <v>13.0</v>
      </c>
      <c r="M485" s="1"/>
      <c r="N485" s="1">
        <v>10.0</v>
      </c>
      <c r="O485" s="1">
        <v>7.0</v>
      </c>
      <c r="P485" s="1">
        <v>26.0</v>
      </c>
      <c r="Q485" s="1">
        <v>16.0</v>
      </c>
      <c r="R485" s="1">
        <v>43.0</v>
      </c>
      <c r="S485" s="1">
        <v>20.0</v>
      </c>
      <c r="T485" s="1">
        <v>49.0</v>
      </c>
      <c r="U485" s="1">
        <v>38.0</v>
      </c>
      <c r="V485" s="1">
        <v>43.0</v>
      </c>
      <c r="W485" s="6">
        <f t="shared" si="5"/>
        <v>0</v>
      </c>
    </row>
    <row r="486">
      <c r="A486" s="1" t="s">
        <v>491</v>
      </c>
      <c r="B486" s="1">
        <v>19.0</v>
      </c>
      <c r="C486" s="1">
        <v>12.0</v>
      </c>
      <c r="D486" s="1">
        <v>32.0</v>
      </c>
      <c r="E486" s="1">
        <v>321.0</v>
      </c>
      <c r="F486" s="1">
        <v>402.0</v>
      </c>
      <c r="G486" s="1">
        <v>128.0</v>
      </c>
      <c r="H486" s="1">
        <v>131.0</v>
      </c>
      <c r="I486" s="1">
        <v>115.0</v>
      </c>
      <c r="J486" s="1">
        <v>93.0</v>
      </c>
      <c r="K486" s="1">
        <v>61.0</v>
      </c>
      <c r="L486" s="1">
        <v>16.0</v>
      </c>
      <c r="M486" s="1"/>
      <c r="N486" s="1">
        <v>15.0</v>
      </c>
      <c r="O486" s="1">
        <v>9.0</v>
      </c>
      <c r="P486" s="1">
        <v>63.0</v>
      </c>
      <c r="Q486" s="1">
        <v>80.0</v>
      </c>
      <c r="R486" s="1">
        <v>76.0</v>
      </c>
      <c r="S486" s="1">
        <v>110.0</v>
      </c>
      <c r="T486" s="1">
        <v>137.0</v>
      </c>
      <c r="U486" s="1">
        <v>78.0</v>
      </c>
      <c r="V486" s="1">
        <v>55.0</v>
      </c>
      <c r="W486" s="6">
        <f t="shared" si="5"/>
        <v>0</v>
      </c>
    </row>
    <row r="487">
      <c r="A487" s="1" t="s">
        <v>492</v>
      </c>
      <c r="B487" s="1">
        <v>19.0</v>
      </c>
      <c r="C487" s="1">
        <v>18.0</v>
      </c>
      <c r="D487" s="1">
        <v>48.0</v>
      </c>
      <c r="E487" s="1">
        <v>88.0</v>
      </c>
      <c r="F487" s="1">
        <v>120.0</v>
      </c>
      <c r="G487" s="1">
        <v>120.0</v>
      </c>
      <c r="H487" s="1">
        <v>82.0</v>
      </c>
      <c r="I487" s="1">
        <v>80.0</v>
      </c>
      <c r="J487" s="1">
        <v>66.0</v>
      </c>
      <c r="K487" s="1">
        <v>26.0</v>
      </c>
      <c r="L487" s="1">
        <v>15.0</v>
      </c>
      <c r="M487" s="1"/>
      <c r="N487" s="1">
        <v>16.0</v>
      </c>
      <c r="O487" s="1">
        <v>4.0</v>
      </c>
      <c r="P487" s="1">
        <v>34.0</v>
      </c>
      <c r="Q487" s="1">
        <v>48.0</v>
      </c>
      <c r="R487" s="1">
        <v>46.0</v>
      </c>
      <c r="S487" s="1">
        <v>57.0</v>
      </c>
      <c r="T487" s="1">
        <v>58.0</v>
      </c>
      <c r="U487" s="1">
        <v>90.0</v>
      </c>
      <c r="V487" s="1">
        <v>82.0</v>
      </c>
      <c r="W487" s="6">
        <f t="shared" si="5"/>
        <v>0</v>
      </c>
    </row>
    <row r="488">
      <c r="A488" s="1" t="s">
        <v>493</v>
      </c>
      <c r="B488" s="1">
        <v>19.0</v>
      </c>
      <c r="C488" s="1">
        <v>9.0</v>
      </c>
      <c r="D488" s="1">
        <v>34.0</v>
      </c>
      <c r="E488" s="1">
        <v>45.0</v>
      </c>
      <c r="F488" s="1">
        <v>76.0</v>
      </c>
      <c r="G488" s="1">
        <v>75.0</v>
      </c>
      <c r="H488" s="1">
        <v>52.0</v>
      </c>
      <c r="I488" s="1">
        <v>37.0</v>
      </c>
      <c r="J488" s="1">
        <v>25.0</v>
      </c>
      <c r="K488" s="1">
        <v>34.0</v>
      </c>
      <c r="L488" s="1">
        <v>39.0</v>
      </c>
      <c r="M488" s="1"/>
      <c r="N488" s="1">
        <v>51.0</v>
      </c>
      <c r="O488" s="1">
        <v>37.0</v>
      </c>
      <c r="P488" s="1">
        <v>80.0</v>
      </c>
      <c r="Q488" s="1">
        <v>124.0</v>
      </c>
      <c r="R488" s="1">
        <v>132.0</v>
      </c>
      <c r="S488" s="1">
        <v>134.0</v>
      </c>
      <c r="T488" s="1">
        <v>136.0</v>
      </c>
      <c r="U488" s="1">
        <v>149.0</v>
      </c>
      <c r="V488" s="1">
        <v>117.0</v>
      </c>
      <c r="W488" s="6">
        <f t="shared" si="5"/>
        <v>0</v>
      </c>
    </row>
    <row r="489">
      <c r="A489" s="1" t="s">
        <v>494</v>
      </c>
      <c r="B489" s="1">
        <v>19.0</v>
      </c>
      <c r="C489" s="1">
        <v>22.0</v>
      </c>
      <c r="D489" s="1">
        <v>24.0</v>
      </c>
      <c r="E489" s="1">
        <v>24.0</v>
      </c>
      <c r="F489" s="1">
        <v>24.0</v>
      </c>
      <c r="G489" s="1">
        <v>25.0</v>
      </c>
      <c r="H489" s="1">
        <v>23.0</v>
      </c>
      <c r="I489" s="1">
        <v>11.0</v>
      </c>
      <c r="J489" s="1">
        <v>7.0</v>
      </c>
      <c r="K489" s="1">
        <v>5.0</v>
      </c>
      <c r="L489" s="1">
        <v>4.0</v>
      </c>
      <c r="M489" s="1"/>
      <c r="N489" s="1">
        <v>1.0</v>
      </c>
      <c r="O489" s="1">
        <v>1.0</v>
      </c>
      <c r="P489" s="1">
        <v>6.0</v>
      </c>
      <c r="Q489" s="1">
        <v>6.0</v>
      </c>
      <c r="R489" s="1">
        <v>35.0</v>
      </c>
      <c r="S489" s="1">
        <v>37.0</v>
      </c>
      <c r="T489" s="1">
        <v>36.0</v>
      </c>
      <c r="U489" s="1">
        <v>30.0</v>
      </c>
      <c r="V489" s="1">
        <v>21.0</v>
      </c>
      <c r="W489" s="6">
        <f t="shared" si="5"/>
        <v>0</v>
      </c>
    </row>
    <row r="490">
      <c r="A490" s="1" t="s">
        <v>495</v>
      </c>
      <c r="B490" s="1">
        <v>17.0</v>
      </c>
      <c r="C490" s="1">
        <v>22.0</v>
      </c>
      <c r="D490" s="1">
        <v>36.0</v>
      </c>
      <c r="E490" s="1">
        <v>127.0</v>
      </c>
      <c r="F490" s="1">
        <v>91.0</v>
      </c>
      <c r="G490" s="1">
        <v>139.0</v>
      </c>
      <c r="H490" s="1">
        <v>123.0</v>
      </c>
      <c r="I490" s="1">
        <v>106.0</v>
      </c>
      <c r="J490" s="1">
        <v>52.0</v>
      </c>
      <c r="K490" s="1">
        <v>55.0</v>
      </c>
      <c r="L490" s="1">
        <v>22.0</v>
      </c>
      <c r="M490" s="1"/>
      <c r="N490" s="1">
        <v>29.0</v>
      </c>
      <c r="O490" s="1">
        <v>20.0</v>
      </c>
      <c r="P490" s="1">
        <v>49.0</v>
      </c>
      <c r="Q490" s="1">
        <v>78.0</v>
      </c>
      <c r="R490" s="1">
        <v>76.0</v>
      </c>
      <c r="S490" s="1">
        <v>83.0</v>
      </c>
      <c r="T490" s="1">
        <v>79.0</v>
      </c>
      <c r="U490" s="1">
        <v>87.0</v>
      </c>
      <c r="V490" s="1">
        <v>49.0</v>
      </c>
      <c r="W490" s="6">
        <f t="shared" si="5"/>
        <v>0</v>
      </c>
    </row>
    <row r="491">
      <c r="A491" s="1" t="s">
        <v>496</v>
      </c>
      <c r="B491" s="1">
        <v>17.0</v>
      </c>
      <c r="C491" s="1">
        <v>19.0</v>
      </c>
      <c r="D491" s="1">
        <v>53.0</v>
      </c>
      <c r="E491" s="1">
        <v>154.0</v>
      </c>
      <c r="F491" s="1">
        <v>205.0</v>
      </c>
      <c r="G491" s="1">
        <v>146.0</v>
      </c>
      <c r="H491" s="1">
        <v>101.0</v>
      </c>
      <c r="I491" s="1">
        <v>101.0</v>
      </c>
      <c r="J491" s="1">
        <v>61.0</v>
      </c>
      <c r="K491" s="1">
        <v>47.0</v>
      </c>
      <c r="L491" s="1">
        <v>24.0</v>
      </c>
      <c r="M491" s="1"/>
      <c r="N491" s="1">
        <v>13.0</v>
      </c>
      <c r="O491" s="1">
        <v>13.0</v>
      </c>
      <c r="P491" s="1">
        <v>48.0</v>
      </c>
      <c r="Q491" s="1">
        <v>62.0</v>
      </c>
      <c r="R491" s="1">
        <v>71.0</v>
      </c>
      <c r="S491" s="1">
        <v>43.0</v>
      </c>
      <c r="T491" s="1">
        <v>59.0</v>
      </c>
      <c r="U491" s="1">
        <v>64.0</v>
      </c>
      <c r="V491" s="1">
        <v>57.0</v>
      </c>
      <c r="W491" s="6">
        <f t="shared" si="5"/>
        <v>0</v>
      </c>
    </row>
    <row r="492">
      <c r="A492" s="1" t="s">
        <v>497</v>
      </c>
      <c r="B492" s="1">
        <v>17.0</v>
      </c>
      <c r="C492" s="1">
        <v>20.0</v>
      </c>
      <c r="D492" s="1">
        <v>29.0</v>
      </c>
      <c r="E492" s="1">
        <v>41.0</v>
      </c>
      <c r="F492" s="1">
        <v>45.0</v>
      </c>
      <c r="G492" s="1">
        <v>56.0</v>
      </c>
      <c r="H492" s="1">
        <v>59.0</v>
      </c>
      <c r="I492" s="1">
        <v>47.0</v>
      </c>
      <c r="J492" s="1">
        <v>29.0</v>
      </c>
      <c r="K492" s="1">
        <v>27.0</v>
      </c>
      <c r="L492" s="1">
        <v>13.0</v>
      </c>
      <c r="M492" s="1"/>
      <c r="N492" s="1">
        <v>23.0</v>
      </c>
      <c r="O492" s="1">
        <v>6.0</v>
      </c>
      <c r="P492" s="1">
        <v>26.0</v>
      </c>
      <c r="Q492" s="1">
        <v>19.0</v>
      </c>
      <c r="R492" s="1">
        <v>36.0</v>
      </c>
      <c r="S492" s="1">
        <v>19.0</v>
      </c>
      <c r="T492" s="1">
        <v>43.0</v>
      </c>
      <c r="U492" s="1">
        <v>38.0</v>
      </c>
      <c r="V492" s="1">
        <v>28.0</v>
      </c>
      <c r="W492" s="6">
        <f t="shared" si="5"/>
        <v>0</v>
      </c>
    </row>
    <row r="493">
      <c r="A493" s="1" t="s">
        <v>498</v>
      </c>
      <c r="B493" s="1">
        <v>17.0</v>
      </c>
      <c r="C493" s="1">
        <v>12.0</v>
      </c>
      <c r="D493" s="1">
        <v>13.0</v>
      </c>
      <c r="E493" s="1">
        <v>10.0</v>
      </c>
      <c r="F493" s="1">
        <v>19.0</v>
      </c>
      <c r="G493" s="1">
        <v>13.0</v>
      </c>
      <c r="H493" s="1">
        <v>11.0</v>
      </c>
      <c r="I493" s="1">
        <v>12.0</v>
      </c>
      <c r="J493" s="1">
        <v>5.0</v>
      </c>
      <c r="K493" s="1">
        <v>6.0</v>
      </c>
      <c r="L493" s="1">
        <v>3.0</v>
      </c>
      <c r="M493" s="1"/>
      <c r="N493" s="1">
        <v>5.0</v>
      </c>
      <c r="O493" s="1">
        <v>1.0</v>
      </c>
      <c r="P493" s="1">
        <v>5.0</v>
      </c>
      <c r="Q493" s="1">
        <v>3.0</v>
      </c>
      <c r="R493" s="1">
        <v>12.0</v>
      </c>
      <c r="S493" s="1">
        <v>18.0</v>
      </c>
      <c r="T493" s="1">
        <v>20.0</v>
      </c>
      <c r="U493" s="1">
        <v>30.0</v>
      </c>
      <c r="V493" s="1">
        <v>23.0</v>
      </c>
      <c r="W493" s="6">
        <f t="shared" si="5"/>
        <v>0</v>
      </c>
    </row>
    <row r="494">
      <c r="A494" s="1" t="s">
        <v>499</v>
      </c>
      <c r="B494" s="1">
        <v>16.0</v>
      </c>
      <c r="C494" s="1">
        <v>7.0</v>
      </c>
      <c r="D494" s="1">
        <v>31.0</v>
      </c>
      <c r="E494" s="1">
        <v>62.0</v>
      </c>
      <c r="F494" s="1">
        <v>95.0</v>
      </c>
      <c r="G494" s="1">
        <v>73.0</v>
      </c>
      <c r="H494" s="1">
        <v>83.0</v>
      </c>
      <c r="I494" s="1">
        <v>55.0</v>
      </c>
      <c r="J494" s="1">
        <v>36.0</v>
      </c>
      <c r="K494" s="1">
        <v>18.0</v>
      </c>
      <c r="L494" s="1">
        <v>15.0</v>
      </c>
      <c r="M494" s="1"/>
      <c r="N494" s="1">
        <v>14.0</v>
      </c>
      <c r="O494" s="1">
        <v>1.0</v>
      </c>
      <c r="P494" s="1">
        <v>31.0</v>
      </c>
      <c r="Q494" s="1">
        <v>41.0</v>
      </c>
      <c r="R494" s="1">
        <v>33.0</v>
      </c>
      <c r="S494" s="1">
        <v>24.0</v>
      </c>
      <c r="T494" s="1">
        <v>34.0</v>
      </c>
      <c r="U494" s="1">
        <v>32.0</v>
      </c>
      <c r="V494" s="1">
        <v>40.0</v>
      </c>
      <c r="W494" s="6">
        <f t="shared" si="5"/>
        <v>0</v>
      </c>
    </row>
    <row r="495">
      <c r="A495" s="1" t="s">
        <v>500</v>
      </c>
      <c r="B495" s="1">
        <v>15.0</v>
      </c>
      <c r="C495" s="1">
        <v>22.0</v>
      </c>
      <c r="D495" s="1">
        <v>28.0</v>
      </c>
      <c r="E495" s="1">
        <v>58.0</v>
      </c>
      <c r="F495" s="1">
        <v>60.0</v>
      </c>
      <c r="G495" s="1">
        <v>26.0</v>
      </c>
      <c r="H495" s="1">
        <v>41.0</v>
      </c>
      <c r="I495" s="1">
        <v>34.0</v>
      </c>
      <c r="J495" s="1">
        <v>23.0</v>
      </c>
      <c r="K495" s="1">
        <v>12.0</v>
      </c>
      <c r="L495" s="1">
        <v>7.0</v>
      </c>
      <c r="M495" s="1"/>
      <c r="N495" s="1">
        <v>12.0</v>
      </c>
      <c r="O495" s="1">
        <v>2.0</v>
      </c>
      <c r="P495" s="1">
        <v>23.0</v>
      </c>
      <c r="Q495" s="1">
        <v>20.0</v>
      </c>
      <c r="R495" s="1">
        <v>27.0</v>
      </c>
      <c r="S495" s="1">
        <v>30.0</v>
      </c>
      <c r="T495" s="1">
        <v>29.0</v>
      </c>
      <c r="U495" s="1">
        <v>30.0</v>
      </c>
      <c r="V495" s="1">
        <v>38.0</v>
      </c>
      <c r="W495" s="6">
        <f t="shared" si="5"/>
        <v>0</v>
      </c>
    </row>
    <row r="496">
      <c r="A496" s="1" t="s">
        <v>501</v>
      </c>
      <c r="B496" s="1">
        <v>15.0</v>
      </c>
      <c r="C496" s="1">
        <v>20.0</v>
      </c>
      <c r="D496" s="1">
        <v>18.0</v>
      </c>
      <c r="E496" s="1">
        <v>35.0</v>
      </c>
      <c r="F496" s="1">
        <v>63.0</v>
      </c>
      <c r="G496" s="1">
        <v>58.0</v>
      </c>
      <c r="H496" s="1">
        <v>54.0</v>
      </c>
      <c r="I496" s="1">
        <v>23.0</v>
      </c>
      <c r="J496" s="1">
        <v>21.0</v>
      </c>
      <c r="K496" s="1">
        <v>15.0</v>
      </c>
      <c r="L496" s="1">
        <v>11.0</v>
      </c>
      <c r="M496" s="1"/>
      <c r="N496" s="1">
        <v>10.0</v>
      </c>
      <c r="O496" s="1">
        <v>16.0</v>
      </c>
      <c r="P496" s="1">
        <v>27.0</v>
      </c>
      <c r="Q496" s="1">
        <v>43.0</v>
      </c>
      <c r="R496" s="1">
        <v>24.0</v>
      </c>
      <c r="S496" s="1">
        <v>16.0</v>
      </c>
      <c r="T496" s="1">
        <v>14.0</v>
      </c>
      <c r="U496" s="1">
        <v>23.0</v>
      </c>
      <c r="V496" s="1">
        <v>11.0</v>
      </c>
      <c r="W496" s="6">
        <f t="shared" si="5"/>
        <v>0</v>
      </c>
    </row>
    <row r="497">
      <c r="A497" s="1" t="s">
        <v>765</v>
      </c>
      <c r="B497" s="1">
        <v>15.0</v>
      </c>
      <c r="C497" s="1">
        <v>17.0</v>
      </c>
      <c r="D497" s="1">
        <v>13.0</v>
      </c>
      <c r="E497" s="1">
        <v>7.0</v>
      </c>
      <c r="F497" s="1">
        <v>18.0</v>
      </c>
      <c r="G497" s="1">
        <v>31.0</v>
      </c>
      <c r="H497" s="1">
        <v>11.0</v>
      </c>
      <c r="I497" s="1">
        <v>11.0</v>
      </c>
      <c r="J497" s="1">
        <v>11.0</v>
      </c>
      <c r="K497" s="1">
        <v>10.0</v>
      </c>
      <c r="L497" s="1">
        <v>10.0</v>
      </c>
      <c r="M497" s="1"/>
      <c r="N497" s="1">
        <v>21.0</v>
      </c>
      <c r="O497" s="1">
        <v>24.0</v>
      </c>
      <c r="P497" s="1">
        <v>15.0</v>
      </c>
      <c r="Q497" s="1">
        <v>14.0</v>
      </c>
      <c r="R497" s="1">
        <v>25.0</v>
      </c>
      <c r="S497" s="1">
        <v>30.0</v>
      </c>
      <c r="T497" s="1">
        <v>30.0</v>
      </c>
      <c r="U497" s="1">
        <v>9.0</v>
      </c>
      <c r="V497" s="1">
        <v>0.0</v>
      </c>
      <c r="W497" s="6">
        <f t="shared" si="5"/>
        <v>0</v>
      </c>
    </row>
    <row r="498">
      <c r="A498" s="1" t="s">
        <v>502</v>
      </c>
      <c r="B498" s="1">
        <v>14.0</v>
      </c>
      <c r="C498" s="1">
        <v>13.0</v>
      </c>
      <c r="D498" s="1">
        <v>38.0</v>
      </c>
      <c r="E498" s="1">
        <v>96.0</v>
      </c>
      <c r="F498" s="1">
        <v>142.0</v>
      </c>
      <c r="G498" s="1">
        <v>102.0</v>
      </c>
      <c r="H498" s="1">
        <v>48.0</v>
      </c>
      <c r="I498" s="1">
        <v>53.0</v>
      </c>
      <c r="J498" s="1">
        <v>57.0</v>
      </c>
      <c r="K498" s="1">
        <v>49.0</v>
      </c>
      <c r="L498" s="1">
        <v>23.0</v>
      </c>
      <c r="M498" s="1"/>
      <c r="N498" s="1">
        <v>22.0</v>
      </c>
      <c r="O498" s="1">
        <v>10.0</v>
      </c>
      <c r="P498" s="1">
        <v>37.0</v>
      </c>
      <c r="Q498" s="1">
        <v>57.0</v>
      </c>
      <c r="R498" s="1">
        <v>60.0</v>
      </c>
      <c r="S498" s="1">
        <v>54.0</v>
      </c>
      <c r="T498" s="1">
        <v>45.0</v>
      </c>
      <c r="U498" s="1">
        <v>57.0</v>
      </c>
      <c r="V498" s="1">
        <v>42.0</v>
      </c>
      <c r="W498" s="6">
        <f t="shared" si="5"/>
        <v>0</v>
      </c>
    </row>
    <row r="499">
      <c r="A499" s="1" t="s">
        <v>503</v>
      </c>
      <c r="B499" s="1">
        <v>14.0</v>
      </c>
      <c r="C499" s="1">
        <v>5.0</v>
      </c>
      <c r="D499" s="1">
        <v>14.0</v>
      </c>
      <c r="E499" s="1">
        <v>39.0</v>
      </c>
      <c r="F499" s="1">
        <v>51.0</v>
      </c>
      <c r="G499" s="1">
        <v>37.0</v>
      </c>
      <c r="H499" s="1">
        <v>30.0</v>
      </c>
      <c r="I499" s="1">
        <v>33.0</v>
      </c>
      <c r="J499" s="1">
        <v>44.0</v>
      </c>
      <c r="K499" s="1">
        <v>15.0</v>
      </c>
      <c r="L499" s="1">
        <v>9.0</v>
      </c>
      <c r="M499" s="1"/>
      <c r="N499" s="1">
        <v>9.0</v>
      </c>
      <c r="O499" s="1">
        <v>7.0</v>
      </c>
      <c r="P499" s="1">
        <v>17.0</v>
      </c>
      <c r="Q499" s="1">
        <v>29.0</v>
      </c>
      <c r="R499" s="1">
        <v>38.0</v>
      </c>
      <c r="S499" s="1">
        <v>17.0</v>
      </c>
      <c r="T499" s="1">
        <v>28.0</v>
      </c>
      <c r="U499" s="1">
        <v>31.0</v>
      </c>
      <c r="V499" s="1">
        <v>24.0</v>
      </c>
      <c r="W499" s="6">
        <f t="shared" si="5"/>
        <v>0</v>
      </c>
    </row>
    <row r="500">
      <c r="A500" s="1" t="s">
        <v>504</v>
      </c>
      <c r="B500" s="1">
        <v>14.0</v>
      </c>
      <c r="C500" s="1">
        <v>8.0</v>
      </c>
      <c r="D500" s="1">
        <v>14.0</v>
      </c>
      <c r="E500" s="1">
        <v>40.0</v>
      </c>
      <c r="F500" s="1">
        <v>14.0</v>
      </c>
      <c r="G500" s="1">
        <v>31.0</v>
      </c>
      <c r="H500" s="1">
        <v>60.0</v>
      </c>
      <c r="I500" s="1">
        <v>51.0</v>
      </c>
      <c r="J500" s="1">
        <v>31.0</v>
      </c>
      <c r="K500" s="1">
        <v>20.0</v>
      </c>
      <c r="L500" s="1">
        <v>5.0</v>
      </c>
      <c r="M500" s="1"/>
      <c r="N500" s="1">
        <v>3.0</v>
      </c>
      <c r="O500" s="1">
        <v>1.0</v>
      </c>
      <c r="P500" s="1">
        <v>19.0</v>
      </c>
      <c r="Q500" s="1">
        <v>17.0</v>
      </c>
      <c r="R500" s="1">
        <v>27.0</v>
      </c>
      <c r="S500" s="1">
        <v>23.0</v>
      </c>
      <c r="T500" s="1">
        <v>41.0</v>
      </c>
      <c r="U500" s="1">
        <v>43.0</v>
      </c>
      <c r="V500" s="1">
        <v>48.0</v>
      </c>
      <c r="W500" s="6">
        <f t="shared" si="5"/>
        <v>0</v>
      </c>
    </row>
    <row r="501">
      <c r="A501" s="1" t="s">
        <v>505</v>
      </c>
      <c r="B501" s="1">
        <v>14.0</v>
      </c>
      <c r="C501" s="1">
        <v>12.0</v>
      </c>
      <c r="D501" s="1">
        <v>65.0</v>
      </c>
      <c r="E501" s="1">
        <v>86.0</v>
      </c>
      <c r="F501" s="1">
        <v>88.0</v>
      </c>
      <c r="G501" s="1">
        <v>60.0</v>
      </c>
      <c r="H501" s="1">
        <v>48.0</v>
      </c>
      <c r="I501" s="1">
        <v>32.0</v>
      </c>
      <c r="J501" s="1">
        <v>23.0</v>
      </c>
      <c r="K501" s="1">
        <v>13.0</v>
      </c>
      <c r="L501" s="1">
        <v>8.0</v>
      </c>
      <c r="M501" s="1"/>
      <c r="N501" s="1">
        <v>15.0</v>
      </c>
      <c r="O501" s="1">
        <v>3.0</v>
      </c>
      <c r="P501" s="1">
        <v>22.0</v>
      </c>
      <c r="Q501" s="1">
        <v>27.0</v>
      </c>
      <c r="R501" s="1">
        <v>48.0</v>
      </c>
      <c r="S501" s="1">
        <v>45.0</v>
      </c>
      <c r="T501" s="1">
        <v>42.0</v>
      </c>
      <c r="U501" s="1">
        <v>37.0</v>
      </c>
      <c r="V501" s="1">
        <v>33.0</v>
      </c>
      <c r="W501" s="6">
        <f t="shared" si="5"/>
        <v>0</v>
      </c>
    </row>
    <row r="502">
      <c r="A502" s="1" t="s">
        <v>506</v>
      </c>
      <c r="B502" s="1">
        <v>14.0</v>
      </c>
      <c r="C502" s="1">
        <v>5.0</v>
      </c>
      <c r="D502" s="1">
        <v>18.0</v>
      </c>
      <c r="E502" s="1">
        <v>110.0</v>
      </c>
      <c r="F502" s="1">
        <v>134.0</v>
      </c>
      <c r="G502" s="1">
        <v>72.0</v>
      </c>
      <c r="H502" s="1">
        <v>100.0</v>
      </c>
      <c r="I502" s="1">
        <v>69.0</v>
      </c>
      <c r="J502" s="1">
        <v>47.0</v>
      </c>
      <c r="K502" s="1">
        <v>36.0</v>
      </c>
      <c r="L502" s="1">
        <v>19.0</v>
      </c>
      <c r="M502" s="1"/>
      <c r="N502" s="1">
        <v>19.0</v>
      </c>
      <c r="O502" s="1">
        <v>3.0</v>
      </c>
      <c r="P502" s="1">
        <v>16.0</v>
      </c>
      <c r="Q502" s="1">
        <v>38.0</v>
      </c>
      <c r="R502" s="1">
        <v>40.0</v>
      </c>
      <c r="S502" s="1">
        <v>44.0</v>
      </c>
      <c r="T502" s="1">
        <v>65.0</v>
      </c>
      <c r="U502" s="1">
        <v>42.0</v>
      </c>
      <c r="V502" s="1">
        <v>36.0</v>
      </c>
      <c r="W502" s="6">
        <f t="shared" si="5"/>
        <v>0</v>
      </c>
    </row>
    <row r="503">
      <c r="A503" s="1" t="s">
        <v>766</v>
      </c>
      <c r="B503" s="1">
        <v>13.0</v>
      </c>
      <c r="C503" s="1">
        <v>22.0</v>
      </c>
      <c r="D503" s="1">
        <v>26.0</v>
      </c>
      <c r="E503" s="1">
        <v>28.0</v>
      </c>
      <c r="F503" s="1">
        <v>13.0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6">
        <f t="shared" si="5"/>
        <v>0</v>
      </c>
    </row>
    <row r="504">
      <c r="A504" s="1" t="s">
        <v>507</v>
      </c>
      <c r="B504" s="1">
        <v>13.0</v>
      </c>
      <c r="C504" s="1">
        <v>13.0</v>
      </c>
      <c r="D504" s="1">
        <v>30.0</v>
      </c>
      <c r="E504" s="1">
        <v>44.0</v>
      </c>
      <c r="F504" s="1">
        <v>27.0</v>
      </c>
      <c r="G504" s="1">
        <v>34.0</v>
      </c>
      <c r="H504" s="1">
        <v>40.0</v>
      </c>
      <c r="I504" s="1">
        <v>23.0</v>
      </c>
      <c r="J504" s="1">
        <v>27.0</v>
      </c>
      <c r="K504" s="1">
        <v>42.0</v>
      </c>
      <c r="L504" s="1">
        <v>43.0</v>
      </c>
      <c r="M504" s="1"/>
      <c r="N504" s="1">
        <v>42.0</v>
      </c>
      <c r="O504" s="1">
        <v>38.0</v>
      </c>
      <c r="P504" s="1">
        <v>37.0</v>
      </c>
      <c r="Q504" s="1">
        <v>51.0</v>
      </c>
      <c r="R504" s="1">
        <v>58.0</v>
      </c>
      <c r="S504" s="1">
        <v>45.0</v>
      </c>
      <c r="T504" s="1">
        <v>77.0</v>
      </c>
      <c r="U504" s="1">
        <v>66.0</v>
      </c>
      <c r="V504" s="1">
        <v>80.0</v>
      </c>
      <c r="W504" s="6">
        <f t="shared" si="5"/>
        <v>0</v>
      </c>
    </row>
    <row r="505">
      <c r="A505" s="1" t="s">
        <v>508</v>
      </c>
      <c r="B505" s="1">
        <v>12.0</v>
      </c>
      <c r="C505" s="1">
        <v>25.0</v>
      </c>
      <c r="D505" s="1">
        <v>32.0</v>
      </c>
      <c r="E505" s="1">
        <v>46.0</v>
      </c>
      <c r="F505" s="1">
        <v>65.0</v>
      </c>
      <c r="G505" s="1">
        <v>44.0</v>
      </c>
      <c r="H505" s="1">
        <v>37.0</v>
      </c>
      <c r="I505" s="1">
        <v>35.0</v>
      </c>
      <c r="J505" s="1">
        <v>27.0</v>
      </c>
      <c r="K505" s="1">
        <v>15.0</v>
      </c>
      <c r="L505" s="1">
        <v>11.0</v>
      </c>
      <c r="M505" s="1"/>
      <c r="N505" s="1">
        <v>10.0</v>
      </c>
      <c r="O505" s="1">
        <v>4.0</v>
      </c>
      <c r="P505" s="1">
        <v>29.0</v>
      </c>
      <c r="Q505" s="1">
        <v>33.0</v>
      </c>
      <c r="R505" s="1">
        <v>41.0</v>
      </c>
      <c r="S505" s="1">
        <v>43.0</v>
      </c>
      <c r="T505" s="1">
        <v>58.0</v>
      </c>
      <c r="U505" s="1">
        <v>45.0</v>
      </c>
      <c r="V505" s="1">
        <v>49.0</v>
      </c>
      <c r="W505" s="6">
        <f t="shared" si="5"/>
        <v>0</v>
      </c>
    </row>
    <row r="506">
      <c r="A506" s="1" t="s">
        <v>509</v>
      </c>
      <c r="B506" s="1">
        <v>12.0</v>
      </c>
      <c r="C506" s="1">
        <v>12.0</v>
      </c>
      <c r="D506" s="1">
        <v>18.0</v>
      </c>
      <c r="E506" s="1">
        <v>55.0</v>
      </c>
      <c r="F506" s="1">
        <v>31.0</v>
      </c>
      <c r="G506" s="1">
        <v>36.0</v>
      </c>
      <c r="H506" s="1">
        <v>39.0</v>
      </c>
      <c r="I506" s="1">
        <v>27.0</v>
      </c>
      <c r="J506" s="1">
        <v>34.0</v>
      </c>
      <c r="K506" s="1">
        <v>25.0</v>
      </c>
      <c r="L506" s="1">
        <v>10.0</v>
      </c>
      <c r="M506" s="1"/>
      <c r="N506" s="1">
        <v>1.0</v>
      </c>
      <c r="O506" s="1">
        <v>9.0</v>
      </c>
      <c r="P506" s="1">
        <v>21.0</v>
      </c>
      <c r="Q506" s="1">
        <v>35.0</v>
      </c>
      <c r="R506" s="1">
        <v>28.0</v>
      </c>
      <c r="S506" s="1">
        <v>26.0</v>
      </c>
      <c r="T506" s="1">
        <v>21.0</v>
      </c>
      <c r="U506" s="1">
        <v>28.0</v>
      </c>
      <c r="V506" s="1">
        <v>12.0</v>
      </c>
      <c r="W506" s="6">
        <f t="shared" si="5"/>
        <v>0</v>
      </c>
    </row>
    <row r="507">
      <c r="A507" s="1" t="s">
        <v>510</v>
      </c>
      <c r="B507" s="1">
        <v>12.0</v>
      </c>
      <c r="C507" s="1">
        <v>7.0</v>
      </c>
      <c r="D507" s="1">
        <v>9.0</v>
      </c>
      <c r="E507" s="1">
        <v>5.0</v>
      </c>
      <c r="F507" s="1">
        <v>14.0</v>
      </c>
      <c r="G507" s="1">
        <v>20.0</v>
      </c>
      <c r="H507" s="1">
        <v>5.0</v>
      </c>
      <c r="I507" s="1">
        <v>7.0</v>
      </c>
      <c r="J507" s="1">
        <v>4.0</v>
      </c>
      <c r="K507" s="1">
        <v>4.0</v>
      </c>
      <c r="M507" s="1"/>
      <c r="N507" s="1">
        <v>2.0</v>
      </c>
      <c r="O507" s="1">
        <v>1.0</v>
      </c>
      <c r="P507" s="1">
        <v>3.0</v>
      </c>
      <c r="Q507" s="1">
        <v>7.0</v>
      </c>
      <c r="R507" s="1">
        <v>2.0</v>
      </c>
      <c r="S507" s="1">
        <v>1.0</v>
      </c>
      <c r="T507" s="1">
        <v>6.0</v>
      </c>
      <c r="U507" s="1">
        <v>8.0</v>
      </c>
      <c r="V507" s="1">
        <v>6.0</v>
      </c>
      <c r="W507" s="6">
        <f t="shared" si="5"/>
        <v>1</v>
      </c>
    </row>
    <row r="508">
      <c r="A508" s="1" t="s">
        <v>511</v>
      </c>
      <c r="B508" s="1">
        <v>12.0</v>
      </c>
      <c r="C508" s="1">
        <v>2.0</v>
      </c>
      <c r="D508" s="1">
        <v>13.0</v>
      </c>
      <c r="E508" s="1">
        <v>34.0</v>
      </c>
      <c r="F508" s="1">
        <v>16.0</v>
      </c>
      <c r="G508" s="1">
        <v>14.0</v>
      </c>
      <c r="H508" s="1">
        <v>8.0</v>
      </c>
      <c r="I508" s="1">
        <v>16.0</v>
      </c>
      <c r="J508" s="1">
        <v>18.0</v>
      </c>
      <c r="K508" s="1">
        <v>9.0</v>
      </c>
      <c r="L508" s="1">
        <v>3.0</v>
      </c>
      <c r="M508" s="1"/>
      <c r="N508" s="1">
        <v>5.0</v>
      </c>
      <c r="O508" s="1">
        <v>1.0</v>
      </c>
      <c r="P508" s="1">
        <v>3.0</v>
      </c>
      <c r="Q508" s="1">
        <v>12.0</v>
      </c>
      <c r="R508" s="1">
        <v>9.0</v>
      </c>
      <c r="S508" s="1">
        <v>10.0</v>
      </c>
      <c r="T508" s="1">
        <v>16.0</v>
      </c>
      <c r="U508" s="1">
        <v>19.0</v>
      </c>
      <c r="V508" s="1">
        <v>12.0</v>
      </c>
      <c r="W508" s="6">
        <f t="shared" si="5"/>
        <v>0</v>
      </c>
    </row>
    <row r="509">
      <c r="A509" s="1" t="s">
        <v>512</v>
      </c>
      <c r="B509" s="1">
        <v>11.0</v>
      </c>
      <c r="C509" s="1">
        <v>19.0</v>
      </c>
      <c r="D509" s="1">
        <v>27.0</v>
      </c>
      <c r="E509" s="1">
        <v>27.0</v>
      </c>
      <c r="F509" s="1">
        <v>37.0</v>
      </c>
      <c r="G509" s="1">
        <v>46.0</v>
      </c>
      <c r="H509" s="1">
        <v>47.0</v>
      </c>
      <c r="I509" s="1">
        <v>31.0</v>
      </c>
      <c r="J509" s="1">
        <v>31.0</v>
      </c>
      <c r="K509" s="1">
        <v>17.0</v>
      </c>
      <c r="L509" s="1">
        <v>14.0</v>
      </c>
      <c r="M509" s="1"/>
      <c r="N509" s="1">
        <v>7.0</v>
      </c>
      <c r="O509" s="1">
        <v>6.0</v>
      </c>
      <c r="P509" s="1">
        <v>19.0</v>
      </c>
      <c r="Q509" s="1">
        <v>38.0</v>
      </c>
      <c r="R509" s="1">
        <v>32.0</v>
      </c>
      <c r="S509" s="1">
        <v>26.0</v>
      </c>
      <c r="T509" s="1">
        <v>57.0</v>
      </c>
      <c r="U509" s="1">
        <v>28.0</v>
      </c>
      <c r="V509" s="1">
        <v>42.0</v>
      </c>
      <c r="W509" s="6">
        <f t="shared" si="5"/>
        <v>0</v>
      </c>
    </row>
    <row r="510">
      <c r="A510" s="1" t="s">
        <v>513</v>
      </c>
      <c r="B510" s="1">
        <v>11.0</v>
      </c>
      <c r="C510" s="1">
        <v>8.0</v>
      </c>
      <c r="D510" s="1">
        <v>17.0</v>
      </c>
      <c r="E510" s="1">
        <v>36.0</v>
      </c>
      <c r="F510" s="1">
        <v>24.0</v>
      </c>
      <c r="G510" s="1">
        <v>15.0</v>
      </c>
      <c r="H510" s="1">
        <v>66.0</v>
      </c>
      <c r="I510" s="1">
        <v>27.0</v>
      </c>
      <c r="J510" s="1">
        <v>9.0</v>
      </c>
      <c r="K510" s="1">
        <v>15.0</v>
      </c>
      <c r="L510" s="1">
        <v>5.0</v>
      </c>
      <c r="M510" s="1"/>
      <c r="N510" s="1">
        <v>7.0</v>
      </c>
      <c r="O510" s="1">
        <v>3.0</v>
      </c>
      <c r="P510" s="1">
        <v>10.0</v>
      </c>
      <c r="Q510" s="1">
        <v>22.0</v>
      </c>
      <c r="R510" s="1">
        <v>28.0</v>
      </c>
      <c r="S510" s="1">
        <v>14.0</v>
      </c>
      <c r="T510" s="1">
        <v>22.0</v>
      </c>
      <c r="U510" s="1">
        <v>24.0</v>
      </c>
      <c r="V510" s="1">
        <v>21.0</v>
      </c>
      <c r="W510" s="6">
        <f t="shared" si="5"/>
        <v>0</v>
      </c>
    </row>
    <row r="511">
      <c r="A511" s="1" t="s">
        <v>514</v>
      </c>
      <c r="B511" s="1">
        <v>11.0</v>
      </c>
      <c r="C511" s="1">
        <v>16.0</v>
      </c>
      <c r="D511" s="1">
        <v>22.0</v>
      </c>
      <c r="E511" s="1">
        <v>26.0</v>
      </c>
      <c r="F511" s="1">
        <v>28.0</v>
      </c>
      <c r="G511" s="1">
        <v>43.0</v>
      </c>
      <c r="H511" s="1">
        <v>39.0</v>
      </c>
      <c r="I511" s="1">
        <v>57.0</v>
      </c>
      <c r="J511" s="1">
        <v>31.0</v>
      </c>
      <c r="K511" s="1">
        <v>20.0</v>
      </c>
      <c r="L511" s="1">
        <v>14.0</v>
      </c>
      <c r="M511" s="1"/>
      <c r="N511" s="1">
        <v>11.0</v>
      </c>
      <c r="O511" s="1">
        <v>10.0</v>
      </c>
      <c r="P511" s="1">
        <v>16.0</v>
      </c>
      <c r="Q511" s="1">
        <v>7.0</v>
      </c>
      <c r="R511" s="1">
        <v>10.0</v>
      </c>
      <c r="S511" s="1">
        <v>21.0</v>
      </c>
      <c r="T511" s="1">
        <v>27.0</v>
      </c>
      <c r="U511" s="1">
        <v>19.0</v>
      </c>
      <c r="V511" s="1">
        <v>34.0</v>
      </c>
      <c r="W511" s="6">
        <f t="shared" si="5"/>
        <v>0</v>
      </c>
    </row>
    <row r="512">
      <c r="A512" s="1" t="s">
        <v>515</v>
      </c>
      <c r="B512" s="1">
        <v>11.0</v>
      </c>
      <c r="C512" s="1">
        <v>7.0</v>
      </c>
      <c r="D512" s="1">
        <v>6.0</v>
      </c>
      <c r="E512" s="1">
        <v>8.0</v>
      </c>
      <c r="F512" s="1">
        <v>3.0</v>
      </c>
      <c r="G512" s="1">
        <v>1.0</v>
      </c>
      <c r="H512" s="1">
        <v>2.0</v>
      </c>
      <c r="I512" s="1">
        <v>1.0</v>
      </c>
      <c r="J512" s="1">
        <v>2.0</v>
      </c>
      <c r="K512" s="1">
        <v>1.0</v>
      </c>
      <c r="M512" s="1"/>
      <c r="N512" s="1">
        <v>3.0</v>
      </c>
      <c r="O512" s="1">
        <v>2.0</v>
      </c>
      <c r="P512" s="1">
        <v>4.0</v>
      </c>
      <c r="Q512" s="1">
        <v>3.0</v>
      </c>
      <c r="R512" s="1">
        <v>0.0</v>
      </c>
      <c r="S512" s="1">
        <v>2.0</v>
      </c>
      <c r="T512" s="1">
        <v>3.0</v>
      </c>
      <c r="U512" s="1">
        <v>1.0</v>
      </c>
      <c r="V512" s="1">
        <v>5.0</v>
      </c>
      <c r="W512" s="6">
        <f t="shared" si="5"/>
        <v>1</v>
      </c>
    </row>
    <row r="513">
      <c r="A513" s="1" t="s">
        <v>516</v>
      </c>
      <c r="B513" s="1">
        <v>11.0</v>
      </c>
      <c r="C513" s="1">
        <v>6.0</v>
      </c>
      <c r="D513" s="1">
        <v>6.0</v>
      </c>
      <c r="E513" s="1">
        <v>19.0</v>
      </c>
      <c r="F513" s="1">
        <v>37.0</v>
      </c>
      <c r="G513" s="1">
        <v>28.0</v>
      </c>
      <c r="H513" s="1">
        <v>38.0</v>
      </c>
      <c r="I513" s="1">
        <v>24.0</v>
      </c>
      <c r="J513" s="1">
        <v>25.0</v>
      </c>
      <c r="K513" s="1">
        <v>17.0</v>
      </c>
      <c r="L513" s="1">
        <v>10.0</v>
      </c>
      <c r="M513" s="1"/>
      <c r="N513" s="1">
        <v>10.0</v>
      </c>
      <c r="O513" s="1">
        <v>4.0</v>
      </c>
      <c r="P513" s="1">
        <v>13.0</v>
      </c>
      <c r="Q513" s="1">
        <v>12.0</v>
      </c>
      <c r="R513" s="1">
        <v>7.0</v>
      </c>
      <c r="S513" s="1">
        <v>8.0</v>
      </c>
      <c r="T513" s="1">
        <v>10.0</v>
      </c>
      <c r="U513" s="1">
        <v>14.0</v>
      </c>
      <c r="V513" s="1">
        <v>6.0</v>
      </c>
      <c r="W513" s="6">
        <f t="shared" si="5"/>
        <v>0</v>
      </c>
    </row>
    <row r="514">
      <c r="A514" s="1" t="s">
        <v>517</v>
      </c>
      <c r="B514" s="1">
        <v>11.0</v>
      </c>
      <c r="C514" s="1">
        <v>27.0</v>
      </c>
      <c r="D514" s="1">
        <v>26.0</v>
      </c>
      <c r="E514" s="1">
        <v>64.0</v>
      </c>
      <c r="F514" s="1">
        <v>72.0</v>
      </c>
      <c r="G514" s="1">
        <v>52.0</v>
      </c>
      <c r="H514" s="1">
        <v>51.0</v>
      </c>
      <c r="I514" s="1">
        <v>38.0</v>
      </c>
      <c r="J514" s="1">
        <v>20.0</v>
      </c>
      <c r="K514" s="1">
        <v>19.0</v>
      </c>
      <c r="L514" s="1">
        <v>16.0</v>
      </c>
      <c r="M514" s="1"/>
      <c r="N514" s="1">
        <v>11.0</v>
      </c>
      <c r="O514" s="1">
        <v>6.0</v>
      </c>
      <c r="P514" s="1">
        <v>32.0</v>
      </c>
      <c r="Q514" s="1">
        <v>43.0</v>
      </c>
      <c r="R514" s="1">
        <v>25.0</v>
      </c>
      <c r="S514" s="1">
        <v>46.0</v>
      </c>
      <c r="T514" s="1">
        <v>32.0</v>
      </c>
      <c r="U514" s="1">
        <v>36.0</v>
      </c>
      <c r="V514" s="1">
        <v>40.0</v>
      </c>
      <c r="W514" s="6">
        <f t="shared" si="5"/>
        <v>0</v>
      </c>
    </row>
    <row r="515">
      <c r="A515" s="1" t="s">
        <v>518</v>
      </c>
      <c r="B515" s="1">
        <v>10.0</v>
      </c>
      <c r="C515" s="1">
        <v>16.0</v>
      </c>
      <c r="D515" s="1">
        <v>13.0</v>
      </c>
      <c r="E515" s="1">
        <v>24.0</v>
      </c>
      <c r="F515" s="1">
        <v>13.0</v>
      </c>
      <c r="G515" s="1">
        <v>14.0</v>
      </c>
      <c r="H515" s="1">
        <v>4.0</v>
      </c>
      <c r="I515" s="1">
        <v>11.0</v>
      </c>
      <c r="J515" s="1">
        <v>4.0</v>
      </c>
      <c r="K515" s="1">
        <v>5.0</v>
      </c>
      <c r="L515" s="1">
        <v>2.0</v>
      </c>
      <c r="M515" s="1"/>
      <c r="N515" s="1">
        <v>1.0</v>
      </c>
      <c r="P515" s="1">
        <v>4.0</v>
      </c>
      <c r="Q515" s="1">
        <v>2.0</v>
      </c>
      <c r="R515" s="1">
        <v>1.0</v>
      </c>
      <c r="S515" s="1">
        <v>4.0</v>
      </c>
      <c r="T515" s="1">
        <v>11.0</v>
      </c>
      <c r="U515" s="1">
        <v>3.0</v>
      </c>
      <c r="V515" s="1">
        <v>8.0</v>
      </c>
      <c r="W515" s="6">
        <f t="shared" si="5"/>
        <v>1</v>
      </c>
    </row>
    <row r="516">
      <c r="A516" s="1" t="s">
        <v>519</v>
      </c>
      <c r="B516" s="1">
        <v>10.0</v>
      </c>
      <c r="C516" s="1">
        <v>10.0</v>
      </c>
      <c r="D516" s="1">
        <v>13.0</v>
      </c>
      <c r="E516" s="1">
        <v>27.0</v>
      </c>
      <c r="F516" s="1">
        <v>25.0</v>
      </c>
      <c r="G516" s="1">
        <v>17.0</v>
      </c>
      <c r="H516" s="1">
        <v>9.0</v>
      </c>
      <c r="I516" s="1">
        <v>13.0</v>
      </c>
      <c r="J516" s="1">
        <v>31.0</v>
      </c>
      <c r="K516" s="1">
        <v>3.0</v>
      </c>
      <c r="L516" s="1">
        <v>7.0</v>
      </c>
      <c r="M516" s="1"/>
      <c r="N516" s="1">
        <v>10.0</v>
      </c>
      <c r="O516" s="1">
        <v>7.0</v>
      </c>
      <c r="P516" s="1">
        <v>12.0</v>
      </c>
      <c r="Q516" s="1">
        <v>20.0</v>
      </c>
      <c r="R516" s="1">
        <v>20.0</v>
      </c>
      <c r="S516" s="1">
        <v>35.0</v>
      </c>
      <c r="T516" s="1">
        <v>38.0</v>
      </c>
      <c r="U516" s="1">
        <v>21.0</v>
      </c>
      <c r="V516" s="1">
        <v>23.0</v>
      </c>
      <c r="W516" s="6">
        <f t="shared" si="5"/>
        <v>0</v>
      </c>
    </row>
    <row r="517">
      <c r="A517" s="1" t="s">
        <v>520</v>
      </c>
      <c r="B517" s="1">
        <v>10.0</v>
      </c>
      <c r="C517" s="1">
        <v>6.0</v>
      </c>
      <c r="D517" s="1">
        <v>4.0</v>
      </c>
      <c r="E517" s="1">
        <v>5.0</v>
      </c>
      <c r="F517" s="1">
        <v>3.0</v>
      </c>
      <c r="G517" s="1">
        <v>13.0</v>
      </c>
      <c r="H517" s="1">
        <v>8.0</v>
      </c>
      <c r="I517" s="1">
        <v>15.0</v>
      </c>
      <c r="J517" s="1">
        <v>19.0</v>
      </c>
      <c r="K517" s="1">
        <v>8.0</v>
      </c>
      <c r="L517" s="1">
        <v>2.0</v>
      </c>
      <c r="M517" s="1"/>
      <c r="N517" s="1">
        <v>3.0</v>
      </c>
      <c r="O517" s="1">
        <v>1.0</v>
      </c>
      <c r="P517" s="1">
        <v>0.0</v>
      </c>
      <c r="Q517" s="1">
        <v>1.0</v>
      </c>
      <c r="R517" s="1">
        <v>3.0</v>
      </c>
      <c r="S517" s="1">
        <v>9.0</v>
      </c>
      <c r="T517" s="1">
        <v>19.0</v>
      </c>
      <c r="U517" s="1">
        <v>15.0</v>
      </c>
      <c r="V517" s="1">
        <v>4.0</v>
      </c>
      <c r="W517" s="6">
        <f t="shared" si="5"/>
        <v>0</v>
      </c>
    </row>
    <row r="518">
      <c r="A518" s="1" t="s">
        <v>521</v>
      </c>
      <c r="B518" s="1">
        <v>10.0</v>
      </c>
      <c r="C518" s="1">
        <v>9.0</v>
      </c>
      <c r="D518" s="1">
        <v>18.0</v>
      </c>
      <c r="E518" s="1">
        <v>99.0</v>
      </c>
      <c r="F518" s="1">
        <v>95.0</v>
      </c>
      <c r="G518" s="1">
        <v>91.0</v>
      </c>
      <c r="H518" s="1">
        <v>83.0</v>
      </c>
      <c r="I518" s="1">
        <v>70.0</v>
      </c>
      <c r="J518" s="1">
        <v>38.0</v>
      </c>
      <c r="K518" s="1">
        <v>13.0</v>
      </c>
      <c r="L518" s="1">
        <v>16.0</v>
      </c>
      <c r="M518" s="1"/>
      <c r="N518" s="1">
        <v>11.0</v>
      </c>
      <c r="O518" s="1">
        <v>12.0</v>
      </c>
      <c r="P518" s="1">
        <v>37.0</v>
      </c>
      <c r="Q518" s="1">
        <v>55.0</v>
      </c>
      <c r="R518" s="1">
        <v>90.0</v>
      </c>
      <c r="S518" s="1">
        <v>70.0</v>
      </c>
      <c r="T518" s="1">
        <v>84.0</v>
      </c>
      <c r="U518" s="1">
        <v>86.0</v>
      </c>
      <c r="V518" s="1">
        <v>81.0</v>
      </c>
      <c r="W518" s="6">
        <f t="shared" si="5"/>
        <v>0</v>
      </c>
    </row>
    <row r="519">
      <c r="A519" s="1" t="s">
        <v>522</v>
      </c>
      <c r="B519" s="1">
        <v>9.0</v>
      </c>
      <c r="C519" s="1">
        <v>4.0</v>
      </c>
      <c r="D519" s="1">
        <v>12.0</v>
      </c>
      <c r="E519" s="1">
        <v>22.0</v>
      </c>
      <c r="F519" s="1">
        <v>32.0</v>
      </c>
      <c r="G519" s="1">
        <v>45.0</v>
      </c>
      <c r="H519" s="1">
        <v>56.0</v>
      </c>
      <c r="I519" s="1">
        <v>31.0</v>
      </c>
      <c r="J519" s="1">
        <v>16.0</v>
      </c>
      <c r="K519" s="1">
        <v>9.0</v>
      </c>
      <c r="L519" s="1">
        <v>13.0</v>
      </c>
      <c r="M519" s="1"/>
      <c r="N519" s="1">
        <v>2.0</v>
      </c>
      <c r="O519" s="1">
        <v>14.0</v>
      </c>
      <c r="P519" s="1">
        <v>20.0</v>
      </c>
      <c r="Q519" s="1">
        <v>28.0</v>
      </c>
      <c r="R519" s="1">
        <v>31.0</v>
      </c>
      <c r="S519" s="1">
        <v>41.0</v>
      </c>
      <c r="T519" s="1">
        <v>49.0</v>
      </c>
      <c r="U519" s="1">
        <v>27.0</v>
      </c>
      <c r="V519" s="1">
        <v>34.0</v>
      </c>
      <c r="W519" s="6">
        <f t="shared" si="5"/>
        <v>0</v>
      </c>
    </row>
    <row r="520">
      <c r="A520" s="1" t="s">
        <v>523</v>
      </c>
      <c r="B520" s="1">
        <v>9.0</v>
      </c>
      <c r="C520" s="1">
        <v>4.0</v>
      </c>
      <c r="D520" s="1">
        <v>12.0</v>
      </c>
      <c r="E520" s="1">
        <v>61.0</v>
      </c>
      <c r="F520" s="1">
        <v>65.0</v>
      </c>
      <c r="G520" s="1">
        <v>42.0</v>
      </c>
      <c r="H520" s="1">
        <v>45.0</v>
      </c>
      <c r="I520" s="1">
        <v>37.0</v>
      </c>
      <c r="J520" s="1">
        <v>12.0</v>
      </c>
      <c r="K520" s="1">
        <v>20.0</v>
      </c>
      <c r="L520" s="1">
        <v>4.0</v>
      </c>
      <c r="M520" s="1"/>
      <c r="N520" s="1">
        <v>8.0</v>
      </c>
      <c r="O520" s="1">
        <v>2.0</v>
      </c>
      <c r="P520" s="1">
        <v>19.0</v>
      </c>
      <c r="Q520" s="1">
        <v>24.0</v>
      </c>
      <c r="R520" s="1">
        <v>20.0</v>
      </c>
      <c r="S520" s="1">
        <v>22.0</v>
      </c>
      <c r="T520" s="1">
        <v>11.0</v>
      </c>
      <c r="U520" s="1">
        <v>11.0</v>
      </c>
      <c r="V520" s="1">
        <v>10.0</v>
      </c>
      <c r="W520" s="6">
        <f t="shared" si="5"/>
        <v>0</v>
      </c>
    </row>
    <row r="521">
      <c r="A521" s="1" t="s">
        <v>524</v>
      </c>
      <c r="B521" s="1">
        <v>9.0</v>
      </c>
      <c r="C521" s="1">
        <v>22.0</v>
      </c>
      <c r="D521" s="1">
        <v>17.0</v>
      </c>
      <c r="E521" s="1">
        <v>20.0</v>
      </c>
      <c r="F521" s="1">
        <v>31.0</v>
      </c>
      <c r="G521" s="1">
        <v>21.0</v>
      </c>
      <c r="H521" s="1">
        <v>19.0</v>
      </c>
      <c r="I521" s="1">
        <v>23.0</v>
      </c>
      <c r="J521" s="1">
        <v>13.0</v>
      </c>
      <c r="K521" s="1">
        <v>12.0</v>
      </c>
      <c r="L521" s="1">
        <v>4.0</v>
      </c>
      <c r="M521" s="1"/>
      <c r="N521" s="1">
        <v>7.0</v>
      </c>
      <c r="O521" s="1">
        <v>2.0</v>
      </c>
      <c r="P521" s="1">
        <v>6.0</v>
      </c>
      <c r="Q521" s="1">
        <v>12.0</v>
      </c>
      <c r="R521" s="1">
        <v>13.0</v>
      </c>
      <c r="S521" s="1">
        <v>16.0</v>
      </c>
      <c r="T521" s="1">
        <v>29.0</v>
      </c>
      <c r="U521" s="1">
        <v>15.0</v>
      </c>
      <c r="V521" s="1">
        <v>24.0</v>
      </c>
      <c r="W521" s="6">
        <f t="shared" si="5"/>
        <v>0</v>
      </c>
    </row>
    <row r="522">
      <c r="A522" s="1" t="s">
        <v>525</v>
      </c>
      <c r="B522" s="1">
        <v>9.0</v>
      </c>
      <c r="C522" s="1">
        <v>7.0</v>
      </c>
      <c r="D522" s="1">
        <v>18.0</v>
      </c>
      <c r="E522" s="1">
        <v>42.0</v>
      </c>
      <c r="F522" s="1">
        <v>47.0</v>
      </c>
      <c r="G522" s="1">
        <v>47.0</v>
      </c>
      <c r="H522" s="1">
        <v>61.0</v>
      </c>
      <c r="I522" s="1">
        <v>38.0</v>
      </c>
      <c r="J522" s="1">
        <v>39.0</v>
      </c>
      <c r="K522" s="1">
        <v>35.0</v>
      </c>
      <c r="L522" s="1">
        <v>13.0</v>
      </c>
      <c r="M522" s="1"/>
      <c r="N522" s="1">
        <v>7.0</v>
      </c>
      <c r="O522" s="1">
        <v>5.0</v>
      </c>
      <c r="P522" s="1">
        <v>25.0</v>
      </c>
      <c r="Q522" s="1">
        <v>27.0</v>
      </c>
      <c r="R522" s="1">
        <v>16.0</v>
      </c>
      <c r="S522" s="1">
        <v>22.0</v>
      </c>
      <c r="T522" s="1">
        <v>24.0</v>
      </c>
      <c r="U522" s="1">
        <v>27.0</v>
      </c>
      <c r="V522" s="1">
        <v>22.0</v>
      </c>
      <c r="W522" s="6">
        <f t="shared" si="5"/>
        <v>0</v>
      </c>
    </row>
    <row r="523">
      <c r="A523" s="1" t="s">
        <v>526</v>
      </c>
      <c r="B523" s="1">
        <v>8.0</v>
      </c>
      <c r="C523" s="1">
        <v>4.0</v>
      </c>
      <c r="D523" s="1">
        <v>5.0</v>
      </c>
      <c r="E523" s="1">
        <v>57.0</v>
      </c>
      <c r="F523" s="1">
        <v>65.0</v>
      </c>
      <c r="G523" s="1">
        <v>53.0</v>
      </c>
      <c r="H523" s="1">
        <v>66.0</v>
      </c>
      <c r="I523" s="1">
        <v>59.0</v>
      </c>
      <c r="J523" s="1">
        <v>49.0</v>
      </c>
      <c r="K523" s="1">
        <v>27.0</v>
      </c>
      <c r="L523" s="1">
        <v>11.0</v>
      </c>
      <c r="M523" s="1"/>
      <c r="N523" s="1">
        <v>14.0</v>
      </c>
      <c r="O523" s="1">
        <v>3.0</v>
      </c>
      <c r="P523" s="1">
        <v>9.0</v>
      </c>
      <c r="Q523" s="1">
        <v>14.0</v>
      </c>
      <c r="R523" s="1">
        <v>59.0</v>
      </c>
      <c r="S523" s="1">
        <v>54.0</v>
      </c>
      <c r="T523" s="1">
        <v>45.0</v>
      </c>
      <c r="U523" s="1">
        <v>49.0</v>
      </c>
      <c r="V523" s="1">
        <v>37.0</v>
      </c>
      <c r="W523" s="6">
        <f t="shared" si="5"/>
        <v>0</v>
      </c>
    </row>
    <row r="524">
      <c r="A524" s="1" t="s">
        <v>527</v>
      </c>
      <c r="B524" s="1">
        <v>8.0</v>
      </c>
      <c r="C524" s="1">
        <v>3.0</v>
      </c>
      <c r="D524" s="1">
        <v>5.0</v>
      </c>
      <c r="E524" s="1">
        <v>30.0</v>
      </c>
      <c r="F524" s="1">
        <v>24.0</v>
      </c>
      <c r="G524" s="1">
        <v>2.0</v>
      </c>
      <c r="H524" s="1">
        <v>9.0</v>
      </c>
      <c r="I524" s="1">
        <v>22.0</v>
      </c>
      <c r="J524" s="1">
        <v>14.0</v>
      </c>
      <c r="K524" s="1">
        <v>24.0</v>
      </c>
      <c r="L524" s="1">
        <v>9.0</v>
      </c>
      <c r="M524" s="1"/>
      <c r="N524" s="1">
        <v>1.0</v>
      </c>
      <c r="O524" s="1">
        <v>1.0</v>
      </c>
      <c r="P524" s="1">
        <v>9.0</v>
      </c>
      <c r="Q524" s="1">
        <v>6.0</v>
      </c>
      <c r="R524" s="1">
        <v>10.0</v>
      </c>
      <c r="S524" s="1">
        <v>14.0</v>
      </c>
      <c r="T524" s="1">
        <v>9.0</v>
      </c>
      <c r="U524" s="1">
        <v>13.0</v>
      </c>
      <c r="V524" s="1">
        <v>3.0</v>
      </c>
      <c r="W524" s="6">
        <f t="shared" si="5"/>
        <v>0</v>
      </c>
    </row>
    <row r="525">
      <c r="A525" s="1" t="s">
        <v>528</v>
      </c>
      <c r="B525" s="1">
        <v>7.0</v>
      </c>
      <c r="C525" s="1">
        <v>25.0</v>
      </c>
      <c r="D525" s="1">
        <v>32.0</v>
      </c>
      <c r="E525" s="1">
        <v>36.0</v>
      </c>
      <c r="F525" s="1">
        <v>19.0</v>
      </c>
      <c r="G525" s="1">
        <v>23.0</v>
      </c>
      <c r="H525" s="1">
        <v>28.0</v>
      </c>
      <c r="I525" s="1">
        <v>21.0</v>
      </c>
      <c r="J525" s="1">
        <v>7.0</v>
      </c>
      <c r="K525" s="1">
        <v>16.0</v>
      </c>
      <c r="L525" s="1">
        <v>0.0</v>
      </c>
      <c r="M525" s="1"/>
      <c r="N525" s="1">
        <v>14.0</v>
      </c>
      <c r="O525" s="1">
        <v>4.0</v>
      </c>
      <c r="P525" s="1">
        <v>13.0</v>
      </c>
      <c r="Q525" s="1">
        <v>6.0</v>
      </c>
      <c r="R525" s="1">
        <v>30.0</v>
      </c>
      <c r="S525" s="1">
        <v>17.0</v>
      </c>
      <c r="T525" s="1">
        <v>18.0</v>
      </c>
      <c r="U525" s="1">
        <v>24.0</v>
      </c>
      <c r="V525" s="1">
        <v>23.0</v>
      </c>
      <c r="W525" s="6">
        <f t="shared" si="5"/>
        <v>0</v>
      </c>
    </row>
    <row r="526">
      <c r="A526" s="1" t="s">
        <v>529</v>
      </c>
      <c r="B526" s="1">
        <v>7.0</v>
      </c>
      <c r="C526" s="1">
        <v>6.0</v>
      </c>
      <c r="D526" s="1">
        <v>13.0</v>
      </c>
      <c r="E526" s="1">
        <v>32.0</v>
      </c>
      <c r="F526" s="1">
        <v>47.0</v>
      </c>
      <c r="G526" s="1">
        <v>33.0</v>
      </c>
      <c r="H526" s="1">
        <v>31.0</v>
      </c>
      <c r="I526" s="1">
        <v>44.0</v>
      </c>
      <c r="J526" s="1">
        <v>37.0</v>
      </c>
      <c r="K526" s="1">
        <v>16.0</v>
      </c>
      <c r="L526" s="1">
        <v>11.0</v>
      </c>
      <c r="M526" s="1"/>
      <c r="N526" s="1">
        <v>7.0</v>
      </c>
      <c r="O526" s="1">
        <v>4.0</v>
      </c>
      <c r="P526" s="1">
        <v>17.0</v>
      </c>
      <c r="Q526" s="1">
        <v>34.0</v>
      </c>
      <c r="R526" s="1">
        <v>35.0</v>
      </c>
      <c r="S526" s="1">
        <v>48.0</v>
      </c>
      <c r="T526" s="1">
        <v>34.0</v>
      </c>
      <c r="U526" s="1">
        <v>34.0</v>
      </c>
      <c r="V526" s="1">
        <v>19.0</v>
      </c>
      <c r="W526" s="6">
        <f t="shared" si="5"/>
        <v>0</v>
      </c>
    </row>
    <row r="527">
      <c r="A527" s="1" t="s">
        <v>530</v>
      </c>
      <c r="B527" s="1">
        <v>7.0</v>
      </c>
      <c r="C527" s="1">
        <v>3.0</v>
      </c>
      <c r="D527" s="1">
        <v>9.0</v>
      </c>
      <c r="E527" s="1">
        <v>18.0</v>
      </c>
      <c r="F527" s="1">
        <v>27.0</v>
      </c>
      <c r="G527" s="1">
        <v>19.0</v>
      </c>
      <c r="H527" s="1">
        <v>48.0</v>
      </c>
      <c r="I527" s="1">
        <v>32.0</v>
      </c>
      <c r="J527" s="1">
        <v>24.0</v>
      </c>
      <c r="K527" s="1">
        <v>22.0</v>
      </c>
      <c r="L527" s="1">
        <v>8.0</v>
      </c>
      <c r="M527" s="1"/>
      <c r="N527" s="1">
        <v>12.0</v>
      </c>
      <c r="O527" s="1">
        <v>5.0</v>
      </c>
      <c r="P527" s="1">
        <v>24.0</v>
      </c>
      <c r="Q527" s="1">
        <v>25.0</v>
      </c>
      <c r="R527" s="1">
        <v>16.0</v>
      </c>
      <c r="S527" s="1">
        <v>15.0</v>
      </c>
      <c r="T527" s="1">
        <v>22.0</v>
      </c>
      <c r="U527" s="1">
        <v>10.0</v>
      </c>
      <c r="V527" s="1">
        <v>26.0</v>
      </c>
      <c r="W527" s="6">
        <f t="shared" si="5"/>
        <v>0</v>
      </c>
    </row>
    <row r="528">
      <c r="A528" s="1" t="s">
        <v>531</v>
      </c>
      <c r="B528" s="1">
        <v>7.0</v>
      </c>
      <c r="C528" s="1">
        <v>3.0</v>
      </c>
      <c r="D528" s="1">
        <v>12.0</v>
      </c>
      <c r="E528" s="1">
        <v>26.0</v>
      </c>
      <c r="F528" s="1">
        <v>25.0</v>
      </c>
      <c r="G528" s="1">
        <v>34.0</v>
      </c>
      <c r="H528" s="1">
        <v>13.0</v>
      </c>
      <c r="I528" s="1">
        <v>22.0</v>
      </c>
      <c r="J528" s="1">
        <v>22.0</v>
      </c>
      <c r="K528" s="1">
        <v>5.0</v>
      </c>
      <c r="L528" s="1">
        <v>7.0</v>
      </c>
      <c r="M528" s="1"/>
      <c r="N528" s="1">
        <v>1.0</v>
      </c>
      <c r="O528" s="1">
        <v>3.0</v>
      </c>
      <c r="P528" s="1">
        <v>13.0</v>
      </c>
      <c r="Q528" s="1">
        <v>15.0</v>
      </c>
      <c r="R528" s="1">
        <v>22.0</v>
      </c>
      <c r="S528" s="1">
        <v>15.0</v>
      </c>
      <c r="T528" s="1">
        <v>24.0</v>
      </c>
      <c r="U528" s="1">
        <v>9.0</v>
      </c>
      <c r="V528" s="1">
        <v>17.0</v>
      </c>
      <c r="W528" s="6">
        <f t="shared" si="5"/>
        <v>0</v>
      </c>
    </row>
    <row r="529">
      <c r="A529" s="1" t="s">
        <v>532</v>
      </c>
      <c r="B529" s="1">
        <v>6.0</v>
      </c>
      <c r="C529" s="1">
        <v>2.0</v>
      </c>
      <c r="D529" s="1">
        <v>16.0</v>
      </c>
      <c r="E529" s="1">
        <v>81.0</v>
      </c>
      <c r="F529" s="1">
        <v>81.0</v>
      </c>
      <c r="G529" s="1">
        <v>65.0</v>
      </c>
      <c r="H529" s="1">
        <v>64.0</v>
      </c>
      <c r="I529" s="1">
        <v>43.0</v>
      </c>
      <c r="J529" s="1">
        <v>40.0</v>
      </c>
      <c r="K529" s="1">
        <v>7.0</v>
      </c>
      <c r="L529" s="1">
        <v>19.0</v>
      </c>
      <c r="M529" s="1"/>
      <c r="N529" s="1">
        <v>16.0</v>
      </c>
      <c r="O529" s="1">
        <v>6.0</v>
      </c>
      <c r="P529" s="1">
        <v>30.0</v>
      </c>
      <c r="Q529" s="1">
        <v>22.0</v>
      </c>
      <c r="R529" s="1">
        <v>25.0</v>
      </c>
      <c r="S529" s="1">
        <v>39.0</v>
      </c>
      <c r="T529" s="1">
        <v>47.0</v>
      </c>
      <c r="U529" s="1">
        <v>41.0</v>
      </c>
      <c r="V529" s="1">
        <v>35.0</v>
      </c>
      <c r="W529" s="6">
        <f t="shared" si="5"/>
        <v>0</v>
      </c>
    </row>
    <row r="530">
      <c r="A530" s="1" t="s">
        <v>533</v>
      </c>
      <c r="B530" s="1">
        <v>6.0</v>
      </c>
      <c r="C530" s="1">
        <v>22.0</v>
      </c>
      <c r="D530" s="1">
        <v>46.0</v>
      </c>
      <c r="E530" s="1">
        <v>31.0</v>
      </c>
      <c r="F530" s="1">
        <v>70.0</v>
      </c>
      <c r="G530" s="1">
        <v>48.0</v>
      </c>
      <c r="H530" s="1">
        <v>52.0</v>
      </c>
      <c r="I530" s="1">
        <v>78.0</v>
      </c>
      <c r="J530" s="1">
        <v>44.0</v>
      </c>
      <c r="K530" s="1">
        <v>36.0</v>
      </c>
      <c r="L530" s="1">
        <v>37.0</v>
      </c>
      <c r="M530" s="1"/>
      <c r="N530" s="1">
        <v>12.0</v>
      </c>
      <c r="O530" s="1">
        <v>10.0</v>
      </c>
      <c r="P530" s="1">
        <v>24.0</v>
      </c>
      <c r="Q530" s="1">
        <v>33.0</v>
      </c>
      <c r="R530" s="1">
        <v>58.0</v>
      </c>
      <c r="S530" s="1">
        <v>59.0</v>
      </c>
      <c r="T530" s="1">
        <v>52.0</v>
      </c>
      <c r="U530" s="1">
        <v>34.0</v>
      </c>
      <c r="V530" s="1">
        <v>65.0</v>
      </c>
      <c r="W530" s="6">
        <f t="shared" si="5"/>
        <v>0</v>
      </c>
    </row>
    <row r="531">
      <c r="A531" s="1" t="s">
        <v>534</v>
      </c>
      <c r="B531" s="1">
        <v>6.0</v>
      </c>
      <c r="C531" s="1">
        <v>8.0</v>
      </c>
      <c r="D531" s="1">
        <v>19.0</v>
      </c>
      <c r="E531" s="1">
        <v>23.0</v>
      </c>
      <c r="F531" s="1">
        <v>50.0</v>
      </c>
      <c r="G531" s="1">
        <v>77.0</v>
      </c>
      <c r="H531" s="1">
        <v>51.0</v>
      </c>
      <c r="I531" s="1">
        <v>72.0</v>
      </c>
      <c r="J531" s="1">
        <v>91.0</v>
      </c>
      <c r="K531" s="1">
        <v>56.0</v>
      </c>
      <c r="L531" s="1">
        <v>22.0</v>
      </c>
      <c r="M531" s="1"/>
      <c r="N531" s="1">
        <v>43.0</v>
      </c>
      <c r="O531" s="1">
        <v>11.0</v>
      </c>
      <c r="P531" s="1">
        <v>13.0</v>
      </c>
      <c r="Q531" s="1">
        <v>26.0</v>
      </c>
      <c r="R531" s="1">
        <v>12.0</v>
      </c>
      <c r="S531" s="1">
        <v>29.0</v>
      </c>
      <c r="T531" s="1">
        <v>34.0</v>
      </c>
      <c r="U531" s="1">
        <v>32.0</v>
      </c>
      <c r="V531" s="1">
        <v>44.0</v>
      </c>
      <c r="W531" s="6">
        <f t="shared" si="5"/>
        <v>0</v>
      </c>
    </row>
    <row r="532">
      <c r="A532" s="1" t="s">
        <v>535</v>
      </c>
      <c r="B532" s="1">
        <v>6.0</v>
      </c>
      <c r="C532" s="1">
        <v>9.0</v>
      </c>
      <c r="D532" s="1">
        <v>21.0</v>
      </c>
      <c r="E532" s="1">
        <v>44.0</v>
      </c>
      <c r="F532" s="1">
        <v>51.0</v>
      </c>
      <c r="G532" s="1">
        <v>28.0</v>
      </c>
      <c r="H532" s="1">
        <v>29.0</v>
      </c>
      <c r="I532" s="1">
        <v>9.0</v>
      </c>
      <c r="J532" s="1">
        <v>9.0</v>
      </c>
      <c r="K532" s="1">
        <v>16.0</v>
      </c>
      <c r="L532" s="1">
        <v>9.0</v>
      </c>
      <c r="M532" s="1"/>
      <c r="N532" s="1">
        <v>8.0</v>
      </c>
      <c r="O532" s="1">
        <v>10.0</v>
      </c>
      <c r="P532" s="1">
        <v>13.0</v>
      </c>
      <c r="Q532" s="1">
        <v>11.0</v>
      </c>
      <c r="R532" s="1">
        <v>12.0</v>
      </c>
      <c r="S532" s="1">
        <v>9.0</v>
      </c>
      <c r="T532" s="1">
        <v>14.0</v>
      </c>
      <c r="U532" s="1">
        <v>28.0</v>
      </c>
      <c r="V532" s="1">
        <v>27.0</v>
      </c>
      <c r="W532" s="6">
        <f t="shared" si="5"/>
        <v>0</v>
      </c>
    </row>
    <row r="533">
      <c r="A533" s="1" t="s">
        <v>767</v>
      </c>
      <c r="B533" s="1">
        <v>6.0</v>
      </c>
      <c r="C533" s="1">
        <v>3.0</v>
      </c>
      <c r="D533" s="1">
        <v>0.0</v>
      </c>
      <c r="E533" s="1">
        <v>2.0</v>
      </c>
      <c r="F533" s="1">
        <v>19.0</v>
      </c>
      <c r="G533" s="1">
        <v>5.0</v>
      </c>
      <c r="H533" s="1">
        <v>4.0</v>
      </c>
      <c r="I533" s="1">
        <v>3.0</v>
      </c>
      <c r="J533" s="1">
        <v>2.0</v>
      </c>
      <c r="K533" s="1">
        <v>4.0</v>
      </c>
      <c r="L533" s="1">
        <v>0.0</v>
      </c>
      <c r="M533" s="1"/>
      <c r="N533" s="1">
        <v>1.0</v>
      </c>
      <c r="O533" s="1">
        <v>0.0</v>
      </c>
      <c r="P533" s="1">
        <v>0.0</v>
      </c>
      <c r="Q533" s="1">
        <v>18.0</v>
      </c>
      <c r="R533" s="1">
        <v>10.0</v>
      </c>
      <c r="S533" s="1">
        <v>21.0</v>
      </c>
      <c r="T533" s="1">
        <v>9.0</v>
      </c>
      <c r="U533" s="1">
        <v>2.0</v>
      </c>
      <c r="V533" s="1">
        <v>0.0</v>
      </c>
      <c r="W533" s="6">
        <f t="shared" si="5"/>
        <v>0</v>
      </c>
    </row>
    <row r="534">
      <c r="A534" s="1" t="s">
        <v>536</v>
      </c>
      <c r="B534" s="1">
        <v>6.0</v>
      </c>
      <c r="C534" s="1">
        <v>6.0</v>
      </c>
      <c r="D534" s="1">
        <v>27.0</v>
      </c>
      <c r="E534" s="1">
        <v>65.0</v>
      </c>
      <c r="F534" s="1">
        <v>60.0</v>
      </c>
      <c r="G534" s="1">
        <v>31.0</v>
      </c>
      <c r="H534" s="1">
        <v>21.0</v>
      </c>
      <c r="I534" s="1">
        <v>27.0</v>
      </c>
      <c r="J534" s="1">
        <v>24.0</v>
      </c>
      <c r="K534" s="1">
        <v>4.0</v>
      </c>
      <c r="L534" s="1">
        <v>5.0</v>
      </c>
      <c r="M534" s="1"/>
      <c r="N534" s="1">
        <v>8.0</v>
      </c>
      <c r="O534" s="1">
        <v>1.0</v>
      </c>
      <c r="P534" s="1">
        <v>28.0</v>
      </c>
      <c r="Q534" s="1">
        <v>32.0</v>
      </c>
      <c r="R534" s="1">
        <v>22.0</v>
      </c>
      <c r="S534" s="1">
        <v>37.0</v>
      </c>
      <c r="T534" s="1">
        <v>15.0</v>
      </c>
      <c r="U534" s="1">
        <v>27.0</v>
      </c>
      <c r="V534" s="1">
        <v>16.0</v>
      </c>
      <c r="W534" s="6">
        <f t="shared" si="5"/>
        <v>0</v>
      </c>
    </row>
    <row r="535">
      <c r="A535" s="1" t="s">
        <v>537</v>
      </c>
      <c r="B535" s="1">
        <v>6.0</v>
      </c>
      <c r="C535" s="1">
        <v>5.0</v>
      </c>
      <c r="D535" s="1">
        <v>18.0</v>
      </c>
      <c r="E535" s="1">
        <v>24.0</v>
      </c>
      <c r="F535" s="1">
        <v>32.0</v>
      </c>
      <c r="G535" s="1">
        <v>21.0</v>
      </c>
      <c r="H535" s="1">
        <v>33.0</v>
      </c>
      <c r="I535" s="1">
        <v>38.0</v>
      </c>
      <c r="J535" s="1">
        <v>19.0</v>
      </c>
      <c r="K535" s="1">
        <v>21.0</v>
      </c>
      <c r="L535" s="1">
        <v>14.0</v>
      </c>
      <c r="M535" s="1"/>
      <c r="N535" s="1">
        <v>13.0</v>
      </c>
      <c r="O535" s="1">
        <v>3.0</v>
      </c>
      <c r="P535" s="1">
        <v>20.0</v>
      </c>
      <c r="Q535" s="1">
        <v>49.0</v>
      </c>
      <c r="R535" s="1">
        <v>43.0</v>
      </c>
      <c r="S535" s="1">
        <v>35.0</v>
      </c>
      <c r="T535" s="1">
        <v>32.0</v>
      </c>
      <c r="U535" s="1">
        <v>48.0</v>
      </c>
      <c r="V535" s="1">
        <v>57.0</v>
      </c>
      <c r="W535" s="6">
        <f t="shared" si="5"/>
        <v>0</v>
      </c>
    </row>
    <row r="536">
      <c r="A536" s="1" t="s">
        <v>538</v>
      </c>
      <c r="B536" s="1">
        <v>6.0</v>
      </c>
      <c r="C536" s="1">
        <v>4.0</v>
      </c>
      <c r="D536" s="1">
        <v>18.0</v>
      </c>
      <c r="E536" s="1">
        <v>24.0</v>
      </c>
      <c r="F536" s="1">
        <v>29.0</v>
      </c>
      <c r="G536" s="1">
        <v>11.0</v>
      </c>
      <c r="H536" s="1">
        <v>6.0</v>
      </c>
      <c r="I536" s="1">
        <v>17.0</v>
      </c>
      <c r="J536" s="1">
        <v>10.0</v>
      </c>
      <c r="K536" s="1">
        <v>2.0</v>
      </c>
      <c r="L536" s="1">
        <v>3.0</v>
      </c>
      <c r="M536" s="1"/>
      <c r="N536" s="1">
        <v>14.0</v>
      </c>
      <c r="O536" s="1">
        <v>9.0</v>
      </c>
      <c r="P536" s="1">
        <v>8.0</v>
      </c>
      <c r="Q536" s="1">
        <v>14.0</v>
      </c>
      <c r="R536" s="1">
        <v>27.0</v>
      </c>
      <c r="S536" s="1">
        <v>19.0</v>
      </c>
      <c r="T536" s="1">
        <v>48.0</v>
      </c>
      <c r="U536" s="1">
        <v>11.0</v>
      </c>
      <c r="V536" s="1">
        <v>13.0</v>
      </c>
      <c r="W536" s="6">
        <f t="shared" si="5"/>
        <v>0</v>
      </c>
    </row>
    <row r="537">
      <c r="A537" s="1" t="s">
        <v>539</v>
      </c>
      <c r="B537" s="1">
        <v>6.0</v>
      </c>
      <c r="C537" s="1">
        <v>4.0</v>
      </c>
      <c r="D537" s="1">
        <v>14.0</v>
      </c>
      <c r="E537" s="1">
        <v>31.0</v>
      </c>
      <c r="F537" s="1">
        <v>19.0</v>
      </c>
      <c r="G537" s="1">
        <v>22.0</v>
      </c>
      <c r="H537" s="1">
        <v>24.0</v>
      </c>
      <c r="I537" s="1">
        <v>13.0</v>
      </c>
      <c r="J537" s="1">
        <v>17.0</v>
      </c>
      <c r="K537" s="1">
        <v>12.0</v>
      </c>
      <c r="L537" s="1">
        <v>3.0</v>
      </c>
      <c r="M537" s="1"/>
      <c r="N537" s="1">
        <v>1.0</v>
      </c>
      <c r="O537" s="1">
        <v>2.0</v>
      </c>
      <c r="P537" s="1">
        <v>7.0</v>
      </c>
      <c r="Q537" s="1">
        <v>20.0</v>
      </c>
      <c r="R537" s="1">
        <v>10.0</v>
      </c>
      <c r="S537" s="1">
        <v>9.0</v>
      </c>
      <c r="T537" s="1">
        <v>13.0</v>
      </c>
      <c r="U537" s="1">
        <v>13.0</v>
      </c>
      <c r="V537" s="1">
        <v>8.0</v>
      </c>
      <c r="W537" s="6">
        <f t="shared" si="5"/>
        <v>0</v>
      </c>
    </row>
    <row r="538">
      <c r="A538" s="1" t="s">
        <v>540</v>
      </c>
      <c r="B538" s="1">
        <v>6.0</v>
      </c>
      <c r="C538" s="1">
        <v>3.0</v>
      </c>
      <c r="D538" s="1">
        <v>3.0</v>
      </c>
      <c r="E538" s="1">
        <v>35.0</v>
      </c>
      <c r="F538" s="1">
        <v>48.0</v>
      </c>
      <c r="G538" s="1">
        <v>38.0</v>
      </c>
      <c r="H538" s="1">
        <v>72.0</v>
      </c>
      <c r="I538" s="1">
        <v>21.0</v>
      </c>
      <c r="J538" s="1">
        <v>13.0</v>
      </c>
      <c r="K538" s="1">
        <v>5.0</v>
      </c>
      <c r="L538" s="1">
        <v>4.0</v>
      </c>
      <c r="M538" s="1"/>
      <c r="N538" s="1">
        <v>5.0</v>
      </c>
      <c r="O538" s="1">
        <v>6.0</v>
      </c>
      <c r="P538" s="1">
        <v>11.0</v>
      </c>
      <c r="Q538" s="1">
        <v>5.0</v>
      </c>
      <c r="R538" s="1">
        <v>32.0</v>
      </c>
      <c r="S538" s="1">
        <v>36.0</v>
      </c>
      <c r="T538" s="1">
        <v>21.0</v>
      </c>
      <c r="U538" s="1">
        <v>14.0</v>
      </c>
      <c r="V538" s="1">
        <v>22.0</v>
      </c>
      <c r="W538" s="6">
        <f t="shared" si="5"/>
        <v>0</v>
      </c>
    </row>
    <row r="539">
      <c r="A539" s="1" t="s">
        <v>541</v>
      </c>
      <c r="B539" s="1">
        <v>5.0</v>
      </c>
      <c r="C539" s="1">
        <v>2.0</v>
      </c>
      <c r="D539" s="1">
        <v>3.0</v>
      </c>
      <c r="E539" s="1">
        <v>54.0</v>
      </c>
      <c r="F539" s="1">
        <v>44.0</v>
      </c>
      <c r="G539" s="1">
        <v>33.0</v>
      </c>
      <c r="H539" s="1">
        <v>20.0</v>
      </c>
      <c r="I539" s="1">
        <v>22.0</v>
      </c>
      <c r="J539" s="1">
        <v>15.0</v>
      </c>
      <c r="K539" s="1">
        <v>17.0</v>
      </c>
      <c r="L539" s="1">
        <v>9.0</v>
      </c>
      <c r="M539" s="1"/>
      <c r="N539" s="1">
        <v>5.0</v>
      </c>
      <c r="O539" s="1">
        <v>3.0</v>
      </c>
      <c r="P539" s="1">
        <v>20.0</v>
      </c>
      <c r="Q539" s="1">
        <v>34.0</v>
      </c>
      <c r="R539" s="1">
        <v>21.0</v>
      </c>
      <c r="S539" s="1">
        <v>23.0</v>
      </c>
      <c r="T539" s="1">
        <v>26.0</v>
      </c>
      <c r="U539" s="1">
        <v>25.0</v>
      </c>
      <c r="V539" s="1">
        <v>24.0</v>
      </c>
      <c r="W539" s="6">
        <f t="shared" si="5"/>
        <v>0</v>
      </c>
    </row>
    <row r="540">
      <c r="A540" s="1" t="s">
        <v>542</v>
      </c>
      <c r="B540" s="1">
        <v>5.0</v>
      </c>
      <c r="C540" s="1">
        <v>6.0</v>
      </c>
      <c r="D540" s="1">
        <v>6.0</v>
      </c>
      <c r="E540" s="1">
        <v>20.0</v>
      </c>
      <c r="F540" s="1">
        <v>34.0</v>
      </c>
      <c r="G540" s="1">
        <v>34.0</v>
      </c>
      <c r="H540" s="1">
        <v>16.0</v>
      </c>
      <c r="I540" s="1">
        <v>23.0</v>
      </c>
      <c r="J540" s="1">
        <v>7.0</v>
      </c>
      <c r="K540" s="1">
        <v>11.0</v>
      </c>
      <c r="L540" s="1">
        <v>1.0</v>
      </c>
      <c r="M540" s="1"/>
      <c r="N540" s="1">
        <v>2.0</v>
      </c>
      <c r="O540" s="1">
        <v>3.0</v>
      </c>
      <c r="P540" s="1">
        <v>11.0</v>
      </c>
      <c r="Q540" s="1">
        <v>23.0</v>
      </c>
      <c r="R540" s="1">
        <v>28.0</v>
      </c>
      <c r="S540" s="1">
        <v>21.0</v>
      </c>
      <c r="T540" s="1">
        <v>47.0</v>
      </c>
      <c r="U540" s="1">
        <v>33.0</v>
      </c>
      <c r="V540" s="1">
        <v>14.0</v>
      </c>
      <c r="W540" s="6">
        <f t="shared" si="5"/>
        <v>0</v>
      </c>
    </row>
    <row r="541">
      <c r="A541" s="1" t="s">
        <v>543</v>
      </c>
      <c r="B541" s="1">
        <v>5.0</v>
      </c>
      <c r="C541" s="1">
        <v>2.0</v>
      </c>
      <c r="D541" s="1">
        <v>9.0</v>
      </c>
      <c r="E541" s="1">
        <v>11.0</v>
      </c>
      <c r="F541" s="1">
        <v>12.0</v>
      </c>
      <c r="G541" s="1">
        <v>22.0</v>
      </c>
      <c r="H541" s="1">
        <v>17.0</v>
      </c>
      <c r="I541" s="1">
        <v>9.0</v>
      </c>
      <c r="J541" s="1">
        <v>15.0</v>
      </c>
      <c r="K541" s="1">
        <v>2.0</v>
      </c>
      <c r="L541" s="1">
        <v>3.0</v>
      </c>
      <c r="M541" s="1"/>
      <c r="N541" s="1">
        <v>1.0</v>
      </c>
      <c r="O541" s="1">
        <v>0.0</v>
      </c>
      <c r="P541" s="1">
        <v>7.0</v>
      </c>
      <c r="Q541" s="1">
        <v>3.0</v>
      </c>
      <c r="R541" s="1">
        <v>6.0</v>
      </c>
      <c r="S541" s="1">
        <v>6.0</v>
      </c>
      <c r="T541" s="1">
        <v>14.0</v>
      </c>
      <c r="U541" s="1">
        <v>7.0</v>
      </c>
      <c r="V541" s="1">
        <v>6.0</v>
      </c>
      <c r="W541" s="6">
        <f t="shared" si="5"/>
        <v>0</v>
      </c>
    </row>
    <row r="542">
      <c r="A542" s="1" t="s">
        <v>544</v>
      </c>
      <c r="B542" s="1">
        <v>5.0</v>
      </c>
      <c r="C542" s="1">
        <v>2.0</v>
      </c>
      <c r="D542" s="1">
        <v>5.0</v>
      </c>
      <c r="E542" s="1">
        <v>26.0</v>
      </c>
      <c r="F542" s="1">
        <v>24.0</v>
      </c>
      <c r="G542" s="1">
        <v>17.0</v>
      </c>
      <c r="H542" s="1">
        <v>14.0</v>
      </c>
      <c r="I542" s="1">
        <v>7.0</v>
      </c>
      <c r="J542" s="1">
        <v>15.0</v>
      </c>
      <c r="K542" s="1">
        <v>8.0</v>
      </c>
      <c r="L542" s="1">
        <v>1.0</v>
      </c>
      <c r="N542" s="1">
        <v>0.0</v>
      </c>
      <c r="O542" s="1">
        <v>0.0</v>
      </c>
      <c r="P542" s="1">
        <v>7.0</v>
      </c>
      <c r="Q542" s="1">
        <v>12.0</v>
      </c>
      <c r="R542" s="1">
        <v>13.0</v>
      </c>
      <c r="S542" s="1">
        <v>6.0</v>
      </c>
      <c r="T542" s="1">
        <v>12.0</v>
      </c>
      <c r="U542" s="1">
        <v>5.0</v>
      </c>
      <c r="V542" s="1">
        <v>7.0</v>
      </c>
      <c r="W542" s="6">
        <f t="shared" si="5"/>
        <v>0</v>
      </c>
    </row>
    <row r="543">
      <c r="A543" s="1" t="s">
        <v>545</v>
      </c>
      <c r="B543" s="1">
        <v>5.0</v>
      </c>
      <c r="C543" s="1">
        <v>11.0</v>
      </c>
      <c r="D543" s="1">
        <v>19.0</v>
      </c>
      <c r="E543" s="1">
        <v>22.0</v>
      </c>
      <c r="F543" s="1">
        <v>26.0</v>
      </c>
      <c r="G543" s="1">
        <v>22.0</v>
      </c>
      <c r="H543" s="1">
        <v>54.0</v>
      </c>
      <c r="I543" s="1">
        <v>40.0</v>
      </c>
      <c r="J543" s="1">
        <v>22.0</v>
      </c>
      <c r="K543" s="1">
        <v>21.0</v>
      </c>
      <c r="L543" s="1">
        <v>13.0</v>
      </c>
      <c r="M543" s="1"/>
      <c r="N543" s="1">
        <v>13.0</v>
      </c>
      <c r="O543" s="1">
        <v>9.0</v>
      </c>
      <c r="P543" s="1">
        <v>18.0</v>
      </c>
      <c r="Q543" s="1">
        <v>52.0</v>
      </c>
      <c r="R543" s="1">
        <v>53.0</v>
      </c>
      <c r="S543" s="1">
        <v>48.0</v>
      </c>
      <c r="T543" s="1">
        <v>54.0</v>
      </c>
      <c r="U543" s="1">
        <v>64.0</v>
      </c>
      <c r="V543" s="1">
        <v>47.0</v>
      </c>
      <c r="W543" s="6">
        <f t="shared" si="5"/>
        <v>0</v>
      </c>
    </row>
    <row r="544">
      <c r="A544" s="1" t="s">
        <v>546</v>
      </c>
      <c r="B544" s="1">
        <v>5.0</v>
      </c>
      <c r="C544" s="1">
        <v>2.0</v>
      </c>
      <c r="D544" s="1">
        <v>7.0</v>
      </c>
      <c r="E544" s="1">
        <v>23.0</v>
      </c>
      <c r="F544" s="1">
        <v>21.0</v>
      </c>
      <c r="G544" s="1">
        <v>38.0</v>
      </c>
      <c r="H544" s="1">
        <v>29.0</v>
      </c>
      <c r="I544" s="1">
        <v>33.0</v>
      </c>
      <c r="J544" s="1">
        <v>25.0</v>
      </c>
      <c r="K544" s="1">
        <v>18.0</v>
      </c>
      <c r="L544" s="1">
        <v>4.0</v>
      </c>
      <c r="M544" s="1"/>
      <c r="N544" s="1">
        <v>6.0</v>
      </c>
      <c r="O544" s="1">
        <v>2.0</v>
      </c>
      <c r="P544" s="1">
        <v>22.0</v>
      </c>
      <c r="Q544" s="1">
        <v>18.0</v>
      </c>
      <c r="R544" s="1">
        <v>20.0</v>
      </c>
      <c r="S544" s="1">
        <v>32.0</v>
      </c>
      <c r="T544" s="1">
        <v>30.0</v>
      </c>
      <c r="U544" s="1">
        <v>26.0</v>
      </c>
      <c r="V544" s="1">
        <v>35.0</v>
      </c>
      <c r="W544" s="6">
        <f t="shared" si="5"/>
        <v>0</v>
      </c>
    </row>
    <row r="545">
      <c r="A545" s="1" t="s">
        <v>547</v>
      </c>
      <c r="B545" s="1">
        <v>5.0</v>
      </c>
      <c r="C545" s="1">
        <v>8.0</v>
      </c>
      <c r="D545" s="1">
        <v>11.0</v>
      </c>
      <c r="E545" s="1">
        <v>47.0</v>
      </c>
      <c r="F545" s="1">
        <v>56.0</v>
      </c>
      <c r="G545" s="1">
        <v>32.0</v>
      </c>
      <c r="H545" s="1">
        <v>28.0</v>
      </c>
      <c r="I545" s="1">
        <v>28.0</v>
      </c>
      <c r="J545" s="1">
        <v>13.0</v>
      </c>
      <c r="K545" s="1">
        <v>29.0</v>
      </c>
      <c r="L545" s="1">
        <v>6.0</v>
      </c>
      <c r="M545" s="1"/>
      <c r="N545" s="1">
        <v>1.0</v>
      </c>
      <c r="O545" s="1">
        <v>3.0</v>
      </c>
      <c r="P545" s="1">
        <v>10.0</v>
      </c>
      <c r="Q545" s="1">
        <v>22.0</v>
      </c>
      <c r="R545" s="1">
        <v>10.0</v>
      </c>
      <c r="S545" s="1">
        <v>31.0</v>
      </c>
      <c r="T545" s="1">
        <v>38.0</v>
      </c>
      <c r="U545" s="1">
        <v>17.0</v>
      </c>
      <c r="V545" s="1">
        <v>34.0</v>
      </c>
      <c r="W545" s="6">
        <f t="shared" si="5"/>
        <v>0</v>
      </c>
    </row>
    <row r="546">
      <c r="A546" s="1" t="s">
        <v>768</v>
      </c>
      <c r="B546" s="1">
        <v>4.0</v>
      </c>
      <c r="C546" s="1">
        <v>2.0</v>
      </c>
      <c r="D546" s="1">
        <v>13.0</v>
      </c>
      <c r="E546" s="1">
        <v>14.0</v>
      </c>
      <c r="F546" s="1">
        <v>10.0</v>
      </c>
      <c r="G546" s="1">
        <v>0.0</v>
      </c>
      <c r="H546" s="1">
        <v>0.0</v>
      </c>
      <c r="I546" s="1">
        <v>0.0</v>
      </c>
      <c r="J546" s="1">
        <v>0.0</v>
      </c>
      <c r="K546" s="1">
        <v>0.0</v>
      </c>
      <c r="L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0.0</v>
      </c>
      <c r="V546" s="1">
        <v>0.0</v>
      </c>
      <c r="W546" s="6">
        <f t="shared" si="5"/>
        <v>0</v>
      </c>
    </row>
    <row r="547">
      <c r="A547" s="1" t="s">
        <v>548</v>
      </c>
      <c r="B547" s="1">
        <v>4.0</v>
      </c>
      <c r="C547" s="1">
        <v>3.0</v>
      </c>
      <c r="D547" s="1">
        <v>8.0</v>
      </c>
      <c r="E547" s="1">
        <v>23.0</v>
      </c>
      <c r="F547" s="1">
        <v>35.0</v>
      </c>
      <c r="G547" s="1">
        <v>34.0</v>
      </c>
      <c r="H547" s="1">
        <v>27.0</v>
      </c>
      <c r="I547" s="1">
        <v>33.0</v>
      </c>
      <c r="J547" s="1">
        <v>24.0</v>
      </c>
      <c r="K547" s="1">
        <v>15.0</v>
      </c>
      <c r="L547" s="1">
        <v>8.0</v>
      </c>
      <c r="M547" s="1"/>
      <c r="N547" s="1">
        <v>11.0</v>
      </c>
      <c r="O547" s="1">
        <v>9.0</v>
      </c>
      <c r="P547" s="1">
        <v>24.0</v>
      </c>
      <c r="Q547" s="1">
        <v>17.0</v>
      </c>
      <c r="R547" s="1">
        <v>19.0</v>
      </c>
      <c r="S547" s="1">
        <v>10.0</v>
      </c>
      <c r="T547" s="1">
        <v>17.0</v>
      </c>
      <c r="U547" s="1">
        <v>26.0</v>
      </c>
      <c r="V547" s="1">
        <v>30.0</v>
      </c>
      <c r="W547" s="6">
        <f t="shared" si="5"/>
        <v>0</v>
      </c>
    </row>
    <row r="548">
      <c r="A548" s="1" t="s">
        <v>549</v>
      </c>
      <c r="B548" s="1">
        <v>4.0</v>
      </c>
      <c r="C548" s="1">
        <v>12.0</v>
      </c>
      <c r="D548" s="1">
        <v>7.0</v>
      </c>
      <c r="E548" s="1">
        <v>44.0</v>
      </c>
      <c r="F548" s="1">
        <v>42.0</v>
      </c>
      <c r="G548" s="1">
        <v>34.0</v>
      </c>
      <c r="H548" s="1">
        <v>31.0</v>
      </c>
      <c r="I548" s="1">
        <v>14.0</v>
      </c>
      <c r="J548" s="1">
        <v>24.0</v>
      </c>
      <c r="K548" s="1">
        <v>17.0</v>
      </c>
      <c r="L548" s="1">
        <v>7.0</v>
      </c>
      <c r="M548" s="1"/>
      <c r="N548" s="1">
        <v>7.0</v>
      </c>
      <c r="O548" s="1">
        <v>1.0</v>
      </c>
      <c r="P548" s="1">
        <v>12.0</v>
      </c>
      <c r="Q548" s="1">
        <v>15.0</v>
      </c>
      <c r="R548" s="1">
        <v>36.0</v>
      </c>
      <c r="S548" s="1">
        <v>38.0</v>
      </c>
      <c r="T548" s="1">
        <v>13.0</v>
      </c>
      <c r="U548" s="1">
        <v>11.0</v>
      </c>
      <c r="V548" s="1">
        <v>17.0</v>
      </c>
      <c r="W548" s="6">
        <f t="shared" si="5"/>
        <v>0</v>
      </c>
    </row>
    <row r="549">
      <c r="A549" s="1" t="s">
        <v>550</v>
      </c>
      <c r="B549" s="1">
        <v>4.0</v>
      </c>
      <c r="C549" s="1">
        <v>3.0</v>
      </c>
      <c r="D549" s="1">
        <v>8.0</v>
      </c>
      <c r="E549" s="1">
        <v>50.0</v>
      </c>
      <c r="F549" s="1">
        <v>67.0</v>
      </c>
      <c r="G549" s="1">
        <v>38.0</v>
      </c>
      <c r="H549" s="1">
        <v>21.0</v>
      </c>
      <c r="I549" s="1">
        <v>17.0</v>
      </c>
      <c r="J549" s="1">
        <v>12.0</v>
      </c>
      <c r="K549" s="1">
        <v>21.0</v>
      </c>
      <c r="L549" s="1">
        <v>3.0</v>
      </c>
      <c r="M549" s="1"/>
      <c r="N549" s="1">
        <v>3.0</v>
      </c>
      <c r="O549" s="1">
        <v>3.0</v>
      </c>
      <c r="P549" s="1">
        <v>9.0</v>
      </c>
      <c r="Q549" s="1">
        <v>8.0</v>
      </c>
      <c r="R549" s="1">
        <v>38.0</v>
      </c>
      <c r="S549" s="1">
        <v>21.0</v>
      </c>
      <c r="T549" s="1">
        <v>16.0</v>
      </c>
      <c r="U549" s="1">
        <v>31.0</v>
      </c>
      <c r="V549" s="1">
        <v>25.0</v>
      </c>
      <c r="W549" s="6">
        <f t="shared" si="5"/>
        <v>0</v>
      </c>
    </row>
    <row r="550">
      <c r="A550" s="1" t="s">
        <v>551</v>
      </c>
      <c r="B550" s="1">
        <v>4.0</v>
      </c>
      <c r="C550" s="1">
        <v>2.0</v>
      </c>
      <c r="D550" s="1">
        <v>9.0</v>
      </c>
      <c r="E550" s="1">
        <v>21.0</v>
      </c>
      <c r="F550" s="1">
        <v>33.0</v>
      </c>
      <c r="G550" s="1">
        <v>38.0</v>
      </c>
      <c r="H550" s="1">
        <v>36.0</v>
      </c>
      <c r="I550" s="1">
        <v>25.0</v>
      </c>
      <c r="J550" s="1">
        <v>17.0</v>
      </c>
      <c r="K550" s="1">
        <v>11.0</v>
      </c>
      <c r="L550" s="1">
        <v>7.0</v>
      </c>
      <c r="M550" s="1"/>
      <c r="N550" s="1">
        <v>10.0</v>
      </c>
      <c r="O550" s="1">
        <v>7.0</v>
      </c>
      <c r="P550" s="1">
        <v>25.0</v>
      </c>
      <c r="Q550" s="1">
        <v>22.0</v>
      </c>
      <c r="R550" s="1">
        <v>36.0</v>
      </c>
      <c r="S550" s="1">
        <v>26.0</v>
      </c>
      <c r="T550" s="1">
        <v>16.0</v>
      </c>
      <c r="U550" s="1">
        <v>9.0</v>
      </c>
      <c r="V550" s="1">
        <v>12.0</v>
      </c>
      <c r="W550" s="6">
        <f t="shared" si="5"/>
        <v>0</v>
      </c>
    </row>
    <row r="551">
      <c r="A551" s="1" t="s">
        <v>552</v>
      </c>
      <c r="B551" s="1">
        <v>4.0</v>
      </c>
      <c r="C551" s="1">
        <v>2.0</v>
      </c>
      <c r="D551" s="1">
        <v>6.0</v>
      </c>
      <c r="E551" s="1">
        <v>32.0</v>
      </c>
      <c r="F551" s="1">
        <v>74.0</v>
      </c>
      <c r="G551" s="1">
        <v>52.0</v>
      </c>
      <c r="H551" s="1">
        <v>39.0</v>
      </c>
      <c r="I551" s="1">
        <v>18.0</v>
      </c>
      <c r="J551" s="1">
        <v>27.0</v>
      </c>
      <c r="K551" s="1">
        <v>17.0</v>
      </c>
      <c r="L551" s="1">
        <v>12.0</v>
      </c>
      <c r="M551" s="1"/>
      <c r="N551" s="1">
        <v>13.0</v>
      </c>
      <c r="O551" s="1">
        <v>3.0</v>
      </c>
      <c r="P551" s="1">
        <v>17.0</v>
      </c>
      <c r="Q551" s="1">
        <v>35.0</v>
      </c>
      <c r="R551" s="1">
        <v>61.0</v>
      </c>
      <c r="S551" s="1">
        <v>52.0</v>
      </c>
      <c r="T551" s="1">
        <v>59.0</v>
      </c>
      <c r="U551" s="1">
        <v>33.0</v>
      </c>
      <c r="V551" s="1">
        <v>51.0</v>
      </c>
      <c r="W551" s="6">
        <f t="shared" si="5"/>
        <v>0</v>
      </c>
    </row>
    <row r="552">
      <c r="A552" s="1" t="s">
        <v>553</v>
      </c>
      <c r="B552" s="1">
        <v>4.0</v>
      </c>
      <c r="C552" s="1">
        <v>9.0</v>
      </c>
      <c r="D552" s="1">
        <v>8.0</v>
      </c>
      <c r="E552" s="1">
        <v>19.0</v>
      </c>
      <c r="F552" s="1">
        <v>15.0</v>
      </c>
      <c r="G552" s="1">
        <v>16.0</v>
      </c>
      <c r="H552" s="1">
        <v>10.0</v>
      </c>
      <c r="I552" s="1">
        <v>13.0</v>
      </c>
      <c r="J552" s="1">
        <v>13.0</v>
      </c>
      <c r="K552" s="1">
        <v>9.0</v>
      </c>
      <c r="L552" s="1">
        <v>1.0</v>
      </c>
      <c r="N552" s="1">
        <v>0.0</v>
      </c>
      <c r="O552" s="1">
        <v>1.0</v>
      </c>
      <c r="P552" s="1">
        <v>8.0</v>
      </c>
      <c r="Q552" s="1">
        <v>15.0</v>
      </c>
      <c r="R552" s="1">
        <v>14.0</v>
      </c>
      <c r="S552" s="1">
        <v>6.0</v>
      </c>
      <c r="T552" s="1">
        <v>17.0</v>
      </c>
      <c r="U552" s="1">
        <v>19.0</v>
      </c>
      <c r="V552" s="1">
        <v>26.0</v>
      </c>
      <c r="W552" s="6">
        <f t="shared" si="5"/>
        <v>0</v>
      </c>
    </row>
    <row r="553">
      <c r="A553" s="1" t="s">
        <v>554</v>
      </c>
      <c r="B553" s="1">
        <v>3.0</v>
      </c>
      <c r="C553" s="1">
        <v>1.0</v>
      </c>
      <c r="D553" s="1">
        <v>19.0</v>
      </c>
      <c r="E553" s="1">
        <v>24.0</v>
      </c>
      <c r="F553" s="1">
        <v>24.0</v>
      </c>
      <c r="G553" s="1">
        <v>33.0</v>
      </c>
      <c r="H553" s="1">
        <v>10.0</v>
      </c>
      <c r="I553" s="1">
        <v>8.0</v>
      </c>
      <c r="J553" s="1">
        <v>7.0</v>
      </c>
      <c r="K553" s="1">
        <v>5.0</v>
      </c>
      <c r="L553" s="1">
        <v>9.0</v>
      </c>
      <c r="M553" s="1"/>
      <c r="N553" s="1">
        <v>6.0</v>
      </c>
      <c r="O553" s="1">
        <v>5.0</v>
      </c>
      <c r="P553" s="1">
        <v>11.0</v>
      </c>
      <c r="Q553" s="1">
        <v>15.0</v>
      </c>
      <c r="R553" s="1">
        <v>11.0</v>
      </c>
      <c r="S553" s="1">
        <v>23.0</v>
      </c>
      <c r="T553" s="1">
        <v>21.0</v>
      </c>
      <c r="U553" s="1">
        <v>16.0</v>
      </c>
      <c r="V553" s="1">
        <v>20.0</v>
      </c>
      <c r="W553" s="6">
        <f t="shared" si="5"/>
        <v>0</v>
      </c>
    </row>
    <row r="554">
      <c r="A554" s="1" t="s">
        <v>555</v>
      </c>
      <c r="B554" s="1">
        <v>3.0</v>
      </c>
      <c r="C554" s="1">
        <v>7.0</v>
      </c>
      <c r="D554" s="1">
        <v>13.0</v>
      </c>
      <c r="E554" s="1">
        <v>11.0</v>
      </c>
      <c r="F554" s="1">
        <v>11.0</v>
      </c>
      <c r="G554" s="1">
        <v>2.0</v>
      </c>
      <c r="H554" s="1">
        <v>7.0</v>
      </c>
      <c r="I554" s="1">
        <v>3.0</v>
      </c>
      <c r="J554" s="1">
        <v>6.0</v>
      </c>
      <c r="K554" s="1">
        <v>2.0</v>
      </c>
      <c r="L554" s="1">
        <v>5.0</v>
      </c>
      <c r="M554" s="1"/>
      <c r="N554" s="1">
        <v>6.0</v>
      </c>
      <c r="O554" s="1">
        <v>0.0</v>
      </c>
      <c r="P554" s="1">
        <v>1.0</v>
      </c>
      <c r="Q554" s="1">
        <v>6.0</v>
      </c>
      <c r="R554" s="1">
        <v>5.0</v>
      </c>
      <c r="S554" s="1">
        <v>7.0</v>
      </c>
      <c r="T554" s="1">
        <v>9.0</v>
      </c>
      <c r="U554" s="1">
        <v>3.0</v>
      </c>
      <c r="V554" s="1">
        <v>2.0</v>
      </c>
      <c r="W554" s="6">
        <f t="shared" si="5"/>
        <v>0</v>
      </c>
    </row>
    <row r="555">
      <c r="A555" s="1" t="s">
        <v>556</v>
      </c>
      <c r="B555" s="1">
        <v>3.0</v>
      </c>
      <c r="C555" s="1">
        <v>13.0</v>
      </c>
      <c r="D555" s="1">
        <v>20.0</v>
      </c>
      <c r="E555" s="1">
        <v>41.0</v>
      </c>
      <c r="F555" s="1">
        <v>49.0</v>
      </c>
      <c r="G555" s="1">
        <v>29.0</v>
      </c>
      <c r="H555" s="1">
        <v>42.0</v>
      </c>
      <c r="I555" s="1">
        <v>19.0</v>
      </c>
      <c r="J555" s="1">
        <v>10.0</v>
      </c>
      <c r="K555" s="1">
        <v>9.0</v>
      </c>
      <c r="L555" s="1">
        <v>3.0</v>
      </c>
      <c r="M555" s="1"/>
      <c r="N555" s="1">
        <v>4.0</v>
      </c>
      <c r="O555" s="1">
        <v>2.0</v>
      </c>
      <c r="P555" s="1">
        <v>7.0</v>
      </c>
      <c r="Q555" s="1">
        <v>8.0</v>
      </c>
      <c r="R555" s="1">
        <v>10.0</v>
      </c>
      <c r="S555" s="1">
        <v>16.0</v>
      </c>
      <c r="T555" s="1">
        <v>18.0</v>
      </c>
      <c r="U555" s="1">
        <v>12.0</v>
      </c>
      <c r="V555" s="1">
        <v>10.0</v>
      </c>
      <c r="W555" s="6">
        <f t="shared" si="5"/>
        <v>0</v>
      </c>
    </row>
    <row r="556">
      <c r="A556" s="1" t="s">
        <v>557</v>
      </c>
      <c r="B556" s="1">
        <v>3.0</v>
      </c>
      <c r="C556" s="1">
        <v>5.0</v>
      </c>
      <c r="D556" s="1">
        <v>15.0</v>
      </c>
      <c r="E556" s="1">
        <v>45.0</v>
      </c>
      <c r="F556" s="1">
        <v>22.0</v>
      </c>
      <c r="G556" s="1">
        <v>20.0</v>
      </c>
      <c r="H556" s="1">
        <v>33.0</v>
      </c>
      <c r="I556" s="1">
        <v>13.0</v>
      </c>
      <c r="J556" s="1">
        <v>10.0</v>
      </c>
      <c r="K556" s="1">
        <v>19.0</v>
      </c>
      <c r="L556" s="1">
        <v>3.0</v>
      </c>
      <c r="N556" s="1">
        <v>0.0</v>
      </c>
      <c r="O556" s="1">
        <v>5.0</v>
      </c>
      <c r="P556" s="1">
        <v>10.0</v>
      </c>
      <c r="Q556" s="1">
        <v>9.0</v>
      </c>
      <c r="R556" s="1">
        <v>20.0</v>
      </c>
      <c r="S556" s="1">
        <v>9.0</v>
      </c>
      <c r="T556" s="1">
        <v>29.0</v>
      </c>
      <c r="U556" s="1">
        <v>13.0</v>
      </c>
      <c r="V556" s="1">
        <v>19.0</v>
      </c>
      <c r="W556" s="6">
        <f t="shared" si="5"/>
        <v>0</v>
      </c>
    </row>
    <row r="557">
      <c r="A557" s="1" t="s">
        <v>558</v>
      </c>
      <c r="B557" s="1">
        <v>3.0</v>
      </c>
      <c r="C557" s="1">
        <v>0.0</v>
      </c>
      <c r="D557" s="1">
        <v>7.0</v>
      </c>
      <c r="E557" s="1">
        <v>19.0</v>
      </c>
      <c r="F557" s="1">
        <v>39.0</v>
      </c>
      <c r="G557" s="1">
        <v>9.0</v>
      </c>
      <c r="H557" s="1">
        <v>36.0</v>
      </c>
      <c r="I557" s="1">
        <v>27.0</v>
      </c>
      <c r="J557" s="1">
        <v>12.0</v>
      </c>
      <c r="K557" s="1">
        <v>2.0</v>
      </c>
      <c r="L557" s="1">
        <v>10.0</v>
      </c>
      <c r="N557" s="1">
        <v>0.0</v>
      </c>
      <c r="O557" s="1">
        <v>0.0</v>
      </c>
      <c r="P557" s="1">
        <v>5.0</v>
      </c>
      <c r="Q557" s="1">
        <v>6.0</v>
      </c>
      <c r="R557" s="1">
        <v>10.0</v>
      </c>
      <c r="S557" s="1">
        <v>14.0</v>
      </c>
      <c r="T557" s="1">
        <v>18.0</v>
      </c>
      <c r="U557" s="1">
        <v>10.0</v>
      </c>
      <c r="V557" s="1">
        <v>12.0</v>
      </c>
      <c r="W557" s="6">
        <f t="shared" si="5"/>
        <v>0</v>
      </c>
    </row>
    <row r="558">
      <c r="A558" s="1" t="s">
        <v>559</v>
      </c>
      <c r="B558" s="1">
        <v>3.0</v>
      </c>
      <c r="C558" s="1">
        <v>5.0</v>
      </c>
      <c r="D558" s="1">
        <v>4.0</v>
      </c>
      <c r="E558" s="1">
        <v>25.0</v>
      </c>
      <c r="F558" s="1">
        <v>30.0</v>
      </c>
      <c r="G558" s="1">
        <v>31.0</v>
      </c>
      <c r="H558" s="1">
        <v>19.0</v>
      </c>
      <c r="I558" s="1">
        <v>16.0</v>
      </c>
      <c r="J558" s="1">
        <v>7.0</v>
      </c>
      <c r="K558" s="1">
        <v>2.0</v>
      </c>
      <c r="L558" s="1">
        <v>5.0</v>
      </c>
      <c r="M558" s="1"/>
      <c r="N558" s="1">
        <v>3.0</v>
      </c>
      <c r="O558" s="1">
        <v>1.0</v>
      </c>
      <c r="P558" s="1">
        <v>0.0</v>
      </c>
      <c r="Q558" s="1">
        <v>13.0</v>
      </c>
      <c r="R558" s="1">
        <v>27.0</v>
      </c>
      <c r="S558" s="1">
        <v>9.0</v>
      </c>
      <c r="T558" s="1">
        <v>17.0</v>
      </c>
      <c r="U558" s="1">
        <v>6.0</v>
      </c>
      <c r="V558" s="1">
        <v>2.0</v>
      </c>
      <c r="W558" s="6">
        <f t="shared" si="5"/>
        <v>0</v>
      </c>
    </row>
    <row r="559">
      <c r="A559" s="1" t="s">
        <v>560</v>
      </c>
      <c r="B559" s="1">
        <v>3.0</v>
      </c>
      <c r="C559" s="1">
        <v>2.0</v>
      </c>
      <c r="D559" s="1">
        <v>10.0</v>
      </c>
      <c r="E559" s="1">
        <v>15.0</v>
      </c>
      <c r="F559" s="1">
        <v>23.0</v>
      </c>
      <c r="G559" s="1">
        <v>18.0</v>
      </c>
      <c r="H559" s="1">
        <v>20.0</v>
      </c>
      <c r="I559" s="1">
        <v>13.0</v>
      </c>
      <c r="J559" s="1">
        <v>8.0</v>
      </c>
      <c r="K559" s="1">
        <v>5.0</v>
      </c>
      <c r="L559" s="1">
        <v>1.0</v>
      </c>
      <c r="M559" s="1"/>
      <c r="N559" s="1">
        <v>8.0</v>
      </c>
      <c r="O559" s="1">
        <v>11.0</v>
      </c>
      <c r="P559" s="1">
        <v>5.0</v>
      </c>
      <c r="Q559" s="1">
        <v>9.0</v>
      </c>
      <c r="R559" s="1">
        <v>23.0</v>
      </c>
      <c r="S559" s="1">
        <v>9.0</v>
      </c>
      <c r="T559" s="1">
        <v>12.0</v>
      </c>
      <c r="U559" s="1">
        <v>16.0</v>
      </c>
      <c r="V559" s="1">
        <v>19.0</v>
      </c>
      <c r="W559" s="6">
        <f t="shared" si="5"/>
        <v>0</v>
      </c>
    </row>
    <row r="560">
      <c r="A560" s="1" t="s">
        <v>561</v>
      </c>
      <c r="B560" s="1">
        <v>3.0</v>
      </c>
      <c r="C560" s="1">
        <v>2.0</v>
      </c>
      <c r="D560" s="1">
        <v>9.0</v>
      </c>
      <c r="E560" s="1">
        <v>42.0</v>
      </c>
      <c r="F560" s="1">
        <v>40.0</v>
      </c>
      <c r="G560" s="1">
        <v>49.0</v>
      </c>
      <c r="H560" s="1">
        <v>49.0</v>
      </c>
      <c r="I560" s="1">
        <v>58.0</v>
      </c>
      <c r="J560" s="1">
        <v>44.0</v>
      </c>
      <c r="K560" s="1">
        <v>13.0</v>
      </c>
      <c r="L560" s="1">
        <v>13.0</v>
      </c>
      <c r="M560" s="1"/>
      <c r="N560" s="1">
        <v>20.0</v>
      </c>
      <c r="O560" s="1">
        <v>21.0</v>
      </c>
      <c r="P560" s="1">
        <v>27.0</v>
      </c>
      <c r="Q560" s="1">
        <v>23.0</v>
      </c>
      <c r="R560" s="1">
        <v>27.0</v>
      </c>
      <c r="S560" s="1">
        <v>21.0</v>
      </c>
      <c r="T560" s="1">
        <v>36.0</v>
      </c>
      <c r="U560" s="1">
        <v>30.0</v>
      </c>
      <c r="V560" s="1">
        <v>19.0</v>
      </c>
      <c r="W560" s="6">
        <f t="shared" si="5"/>
        <v>0</v>
      </c>
    </row>
    <row r="561">
      <c r="A561" s="1" t="s">
        <v>562</v>
      </c>
      <c r="B561" s="1">
        <v>3.0</v>
      </c>
      <c r="C561" s="1">
        <v>3.0</v>
      </c>
      <c r="D561" s="1">
        <v>3.0</v>
      </c>
      <c r="E561" s="1">
        <v>8.0</v>
      </c>
      <c r="F561" s="1">
        <v>4.0</v>
      </c>
      <c r="G561" s="1">
        <v>1.0</v>
      </c>
      <c r="H561" s="1">
        <v>17.0</v>
      </c>
      <c r="I561" s="1">
        <v>9.0</v>
      </c>
      <c r="J561" s="1">
        <v>3.0</v>
      </c>
      <c r="K561" s="1">
        <v>6.0</v>
      </c>
      <c r="L561" s="1">
        <v>0.0</v>
      </c>
      <c r="M561" s="1"/>
      <c r="N561" s="1">
        <v>1.0</v>
      </c>
      <c r="O561" s="1">
        <v>0.0</v>
      </c>
      <c r="P561" s="1">
        <v>3.0</v>
      </c>
      <c r="Q561" s="1">
        <v>2.0</v>
      </c>
      <c r="R561" s="1">
        <v>8.0</v>
      </c>
      <c r="S561" s="1">
        <v>3.0</v>
      </c>
      <c r="T561" s="1">
        <v>5.0</v>
      </c>
      <c r="U561" s="1">
        <v>7.0</v>
      </c>
      <c r="V561" s="1">
        <v>7.0</v>
      </c>
      <c r="W561" s="6">
        <f t="shared" si="5"/>
        <v>0</v>
      </c>
    </row>
    <row r="562">
      <c r="A562" s="1" t="s">
        <v>563</v>
      </c>
      <c r="B562" s="1">
        <v>2.0</v>
      </c>
      <c r="C562" s="1">
        <v>3.0</v>
      </c>
      <c r="D562" s="1">
        <v>10.0</v>
      </c>
      <c r="E562" s="1">
        <v>32.0</v>
      </c>
      <c r="F562" s="1">
        <v>58.0</v>
      </c>
      <c r="G562" s="1">
        <v>39.0</v>
      </c>
      <c r="H562" s="1">
        <v>33.0</v>
      </c>
      <c r="I562" s="1">
        <v>46.0</v>
      </c>
      <c r="J562" s="1">
        <v>17.0</v>
      </c>
      <c r="K562" s="1">
        <v>13.0</v>
      </c>
      <c r="L562" s="1">
        <v>3.0</v>
      </c>
      <c r="M562" s="1"/>
      <c r="N562" s="1">
        <v>8.0</v>
      </c>
      <c r="O562" s="1">
        <v>3.0</v>
      </c>
      <c r="P562" s="1">
        <v>11.0</v>
      </c>
      <c r="Q562" s="1">
        <v>13.0</v>
      </c>
      <c r="R562" s="1">
        <v>25.0</v>
      </c>
      <c r="S562" s="1">
        <v>41.0</v>
      </c>
      <c r="T562" s="1">
        <v>50.0</v>
      </c>
      <c r="U562" s="1">
        <v>27.0</v>
      </c>
      <c r="V562" s="1">
        <v>25.0</v>
      </c>
      <c r="W562" s="6">
        <f t="shared" si="5"/>
        <v>0</v>
      </c>
    </row>
    <row r="563">
      <c r="A563" s="1" t="s">
        <v>564</v>
      </c>
      <c r="B563" s="1">
        <v>2.0</v>
      </c>
      <c r="C563" s="1">
        <v>7.0</v>
      </c>
      <c r="D563" s="1">
        <v>8.0</v>
      </c>
      <c r="E563" s="1">
        <v>8.0</v>
      </c>
      <c r="F563" s="1">
        <v>16.0</v>
      </c>
      <c r="G563" s="1">
        <v>10.0</v>
      </c>
      <c r="H563" s="1">
        <v>0.0</v>
      </c>
      <c r="I563" s="1">
        <v>11.0</v>
      </c>
      <c r="J563" s="1">
        <v>7.0</v>
      </c>
      <c r="K563" s="1">
        <v>6.0</v>
      </c>
      <c r="L563" s="1">
        <v>2.0</v>
      </c>
      <c r="M563" s="1"/>
      <c r="N563" s="1">
        <v>1.0</v>
      </c>
      <c r="O563" s="1">
        <v>1.0</v>
      </c>
      <c r="P563" s="1">
        <v>14.0</v>
      </c>
      <c r="Q563" s="1">
        <v>27.0</v>
      </c>
      <c r="R563" s="1">
        <v>17.0</v>
      </c>
      <c r="S563" s="1">
        <v>26.0</v>
      </c>
      <c r="T563" s="1">
        <v>11.0</v>
      </c>
      <c r="U563" s="1">
        <v>22.0</v>
      </c>
      <c r="V563" s="1">
        <v>12.0</v>
      </c>
      <c r="W563" s="6">
        <f t="shared" si="5"/>
        <v>0</v>
      </c>
    </row>
    <row r="564">
      <c r="A564" s="1" t="s">
        <v>565</v>
      </c>
      <c r="B564" s="1">
        <v>2.0</v>
      </c>
      <c r="C564" s="1">
        <v>8.0</v>
      </c>
      <c r="D564" s="1">
        <v>16.0</v>
      </c>
      <c r="E564" s="1">
        <v>38.0</v>
      </c>
      <c r="F564" s="1">
        <v>60.0</v>
      </c>
      <c r="G564" s="1">
        <v>84.0</v>
      </c>
      <c r="H564" s="1">
        <v>57.0</v>
      </c>
      <c r="I564" s="1">
        <v>20.0</v>
      </c>
      <c r="J564" s="1">
        <v>16.0</v>
      </c>
      <c r="K564" s="1">
        <v>17.0</v>
      </c>
      <c r="L564" s="1">
        <v>8.0</v>
      </c>
      <c r="M564" s="1"/>
      <c r="N564" s="1">
        <v>6.0</v>
      </c>
      <c r="O564" s="1">
        <v>6.0</v>
      </c>
      <c r="P564" s="1">
        <v>16.0</v>
      </c>
      <c r="Q564" s="1">
        <v>42.0</v>
      </c>
      <c r="R564" s="1">
        <v>31.0</v>
      </c>
      <c r="S564" s="1">
        <v>11.0</v>
      </c>
      <c r="T564" s="1">
        <v>26.0</v>
      </c>
      <c r="U564" s="1">
        <v>24.0</v>
      </c>
      <c r="V564" s="1">
        <v>13.0</v>
      </c>
      <c r="W564" s="6">
        <f t="shared" si="5"/>
        <v>0</v>
      </c>
    </row>
    <row r="565">
      <c r="A565" s="1" t="s">
        <v>566</v>
      </c>
      <c r="B565" s="1">
        <v>2.0</v>
      </c>
      <c r="C565" s="1">
        <v>8.0</v>
      </c>
      <c r="D565" s="1">
        <v>18.0</v>
      </c>
      <c r="E565" s="1">
        <v>66.0</v>
      </c>
      <c r="F565" s="1">
        <v>78.0</v>
      </c>
      <c r="G565" s="1">
        <v>110.0</v>
      </c>
      <c r="H565" s="1">
        <v>63.0</v>
      </c>
      <c r="I565" s="1">
        <v>38.0</v>
      </c>
      <c r="J565" s="1">
        <v>29.0</v>
      </c>
      <c r="K565" s="1">
        <v>10.0</v>
      </c>
      <c r="L565" s="1">
        <v>6.0</v>
      </c>
      <c r="M565" s="1"/>
      <c r="N565" s="1">
        <v>9.0</v>
      </c>
      <c r="O565" s="1">
        <v>8.0</v>
      </c>
      <c r="P565" s="1">
        <v>22.0</v>
      </c>
      <c r="Q565" s="1">
        <v>39.0</v>
      </c>
      <c r="R565" s="1">
        <v>12.0</v>
      </c>
      <c r="S565" s="1">
        <v>36.0</v>
      </c>
      <c r="T565" s="1">
        <v>47.0</v>
      </c>
      <c r="U565" s="1">
        <v>27.0</v>
      </c>
      <c r="V565" s="1">
        <v>26.0</v>
      </c>
      <c r="W565" s="6">
        <f t="shared" si="5"/>
        <v>0</v>
      </c>
    </row>
    <row r="566">
      <c r="A566" s="1" t="s">
        <v>567</v>
      </c>
      <c r="B566" s="1">
        <v>2.0</v>
      </c>
      <c r="C566" s="1">
        <v>6.0</v>
      </c>
      <c r="D566" s="1">
        <v>7.0</v>
      </c>
      <c r="E566" s="1">
        <v>33.0</v>
      </c>
      <c r="F566" s="1">
        <v>15.0</v>
      </c>
      <c r="G566" s="1">
        <v>29.0</v>
      </c>
      <c r="H566" s="1">
        <v>26.0</v>
      </c>
      <c r="I566" s="1">
        <v>32.0</v>
      </c>
      <c r="J566" s="1">
        <v>10.0</v>
      </c>
      <c r="K566" s="1">
        <v>6.0</v>
      </c>
      <c r="L566" s="1">
        <v>8.0</v>
      </c>
      <c r="M566" s="1"/>
      <c r="N566" s="1">
        <v>16.0</v>
      </c>
      <c r="O566" s="1">
        <v>15.0</v>
      </c>
      <c r="P566" s="1">
        <v>22.0</v>
      </c>
      <c r="Q566" s="1">
        <v>22.0</v>
      </c>
      <c r="R566" s="1">
        <v>12.0</v>
      </c>
      <c r="S566" s="1">
        <v>18.0</v>
      </c>
      <c r="T566" s="1">
        <v>23.0</v>
      </c>
      <c r="U566" s="1">
        <v>22.0</v>
      </c>
      <c r="V566" s="1">
        <v>5.0</v>
      </c>
      <c r="W566" s="6">
        <f t="shared" si="5"/>
        <v>0</v>
      </c>
    </row>
    <row r="567">
      <c r="A567" s="1" t="s">
        <v>568</v>
      </c>
      <c r="B567" s="1">
        <v>2.0</v>
      </c>
      <c r="C567" s="1">
        <v>3.0</v>
      </c>
      <c r="D567" s="1">
        <v>8.0</v>
      </c>
      <c r="E567" s="1">
        <v>39.0</v>
      </c>
      <c r="F567" s="1">
        <v>76.0</v>
      </c>
      <c r="G567" s="1">
        <v>36.0</v>
      </c>
      <c r="H567" s="1">
        <v>45.0</v>
      </c>
      <c r="I567" s="1">
        <v>41.0</v>
      </c>
      <c r="J567" s="1">
        <v>32.0</v>
      </c>
      <c r="K567" s="1">
        <v>8.0</v>
      </c>
      <c r="L567" s="1">
        <v>2.0</v>
      </c>
      <c r="M567" s="1"/>
      <c r="N567" s="1">
        <v>1.0</v>
      </c>
      <c r="O567" s="1">
        <v>2.0</v>
      </c>
      <c r="P567" s="1">
        <v>5.0</v>
      </c>
      <c r="Q567" s="1">
        <v>10.0</v>
      </c>
      <c r="R567" s="1">
        <v>13.0</v>
      </c>
      <c r="S567" s="1">
        <v>18.0</v>
      </c>
      <c r="T567" s="1">
        <v>30.0</v>
      </c>
      <c r="U567" s="1">
        <v>11.0</v>
      </c>
      <c r="V567" s="1">
        <v>19.0</v>
      </c>
      <c r="W567" s="6">
        <f t="shared" si="5"/>
        <v>0</v>
      </c>
    </row>
    <row r="568">
      <c r="A568" s="1" t="s">
        <v>569</v>
      </c>
      <c r="B568" s="1">
        <v>2.0</v>
      </c>
      <c r="C568" s="1">
        <v>1.0</v>
      </c>
      <c r="D568" s="1">
        <v>1.0</v>
      </c>
      <c r="E568" s="1">
        <v>39.0</v>
      </c>
      <c r="F568" s="1">
        <v>45.0</v>
      </c>
      <c r="G568" s="1">
        <v>20.0</v>
      </c>
      <c r="H568" s="1">
        <v>26.0</v>
      </c>
      <c r="I568" s="1">
        <v>11.0</v>
      </c>
      <c r="J568" s="1">
        <v>4.0</v>
      </c>
      <c r="K568" s="1">
        <v>8.0</v>
      </c>
      <c r="L568" s="1">
        <v>2.0</v>
      </c>
      <c r="M568" s="1"/>
      <c r="N568" s="1">
        <v>2.0</v>
      </c>
      <c r="O568" s="1">
        <v>5.0</v>
      </c>
      <c r="P568" s="1">
        <v>12.0</v>
      </c>
      <c r="Q568" s="1">
        <v>25.0</v>
      </c>
      <c r="R568" s="1">
        <v>20.0</v>
      </c>
      <c r="S568" s="1">
        <v>29.0</v>
      </c>
      <c r="T568" s="1">
        <v>32.0</v>
      </c>
      <c r="U568" s="1">
        <v>23.0</v>
      </c>
      <c r="V568" s="1">
        <v>40.0</v>
      </c>
      <c r="W568" s="6">
        <f t="shared" si="5"/>
        <v>0</v>
      </c>
    </row>
    <row r="569">
      <c r="A569" s="1" t="s">
        <v>570</v>
      </c>
      <c r="B569" s="1">
        <v>2.0</v>
      </c>
      <c r="C569" s="1">
        <v>2.0</v>
      </c>
      <c r="D569" s="1">
        <v>1.0</v>
      </c>
      <c r="E569" s="1">
        <v>13.0</v>
      </c>
      <c r="F569" s="1">
        <v>19.0</v>
      </c>
      <c r="G569" s="1">
        <v>27.0</v>
      </c>
      <c r="H569" s="1">
        <v>14.0</v>
      </c>
      <c r="I569" s="1">
        <v>11.0</v>
      </c>
      <c r="J569" s="1">
        <v>8.0</v>
      </c>
      <c r="K569" s="1">
        <v>12.0</v>
      </c>
      <c r="L569" s="1">
        <v>7.0</v>
      </c>
      <c r="N569" s="1">
        <v>0.0</v>
      </c>
      <c r="O569" s="1">
        <v>4.0</v>
      </c>
      <c r="P569" s="1">
        <v>19.0</v>
      </c>
      <c r="Q569" s="1">
        <v>16.0</v>
      </c>
      <c r="R569" s="1">
        <v>16.0</v>
      </c>
      <c r="S569" s="1">
        <v>28.0</v>
      </c>
      <c r="T569" s="1">
        <v>13.0</v>
      </c>
      <c r="U569" s="1">
        <v>18.0</v>
      </c>
      <c r="V569" s="1">
        <v>17.0</v>
      </c>
      <c r="W569" s="6">
        <f t="shared" si="5"/>
        <v>0</v>
      </c>
    </row>
    <row r="570">
      <c r="A570" s="1" t="s">
        <v>571</v>
      </c>
      <c r="B570" s="1">
        <v>1.0</v>
      </c>
      <c r="C570" s="1">
        <v>2.0</v>
      </c>
      <c r="D570" s="1">
        <v>9.0</v>
      </c>
      <c r="E570" s="1">
        <v>93.0</v>
      </c>
      <c r="F570" s="1">
        <v>97.0</v>
      </c>
      <c r="G570" s="1">
        <v>63.0</v>
      </c>
      <c r="H570" s="1">
        <v>52.0</v>
      </c>
      <c r="I570" s="1">
        <v>35.0</v>
      </c>
      <c r="J570" s="1">
        <v>15.0</v>
      </c>
      <c r="K570" s="1">
        <v>7.0</v>
      </c>
      <c r="L570" s="1">
        <v>5.0</v>
      </c>
      <c r="M570" s="1"/>
      <c r="N570" s="1">
        <v>3.0</v>
      </c>
      <c r="O570" s="1">
        <v>0.0</v>
      </c>
      <c r="P570" s="1">
        <v>5.0</v>
      </c>
      <c r="Q570" s="1">
        <v>22.0</v>
      </c>
      <c r="R570" s="1">
        <v>28.0</v>
      </c>
      <c r="S570" s="1">
        <v>19.0</v>
      </c>
      <c r="T570" s="1">
        <v>32.0</v>
      </c>
      <c r="U570" s="1">
        <v>34.0</v>
      </c>
      <c r="V570" s="1">
        <v>32.0</v>
      </c>
      <c r="W570" s="6">
        <f t="shared" si="5"/>
        <v>0</v>
      </c>
    </row>
    <row r="571">
      <c r="A571" s="1" t="s">
        <v>572</v>
      </c>
      <c r="B571" s="1">
        <v>1.0</v>
      </c>
      <c r="C571" s="1">
        <v>2.0</v>
      </c>
      <c r="D571" s="1">
        <v>6.0</v>
      </c>
      <c r="E571" s="1">
        <v>2.0</v>
      </c>
      <c r="F571" s="1">
        <v>5.0</v>
      </c>
      <c r="G571" s="1">
        <v>13.0</v>
      </c>
      <c r="H571" s="1">
        <v>17.0</v>
      </c>
      <c r="I571" s="1">
        <v>3.0</v>
      </c>
      <c r="J571" s="1">
        <v>3.0</v>
      </c>
      <c r="K571" s="1">
        <v>8.0</v>
      </c>
      <c r="L571" s="1">
        <v>3.0</v>
      </c>
      <c r="N571" s="1">
        <v>0.0</v>
      </c>
      <c r="O571" s="1">
        <v>0.0</v>
      </c>
      <c r="P571" s="1">
        <v>10.0</v>
      </c>
      <c r="Q571" s="1">
        <v>19.0</v>
      </c>
      <c r="R571" s="1">
        <v>5.0</v>
      </c>
      <c r="S571" s="1">
        <v>10.0</v>
      </c>
      <c r="T571" s="1">
        <v>14.0</v>
      </c>
      <c r="U571" s="1">
        <v>13.0</v>
      </c>
      <c r="V571" s="1">
        <v>9.0</v>
      </c>
      <c r="W571" s="6">
        <f t="shared" si="5"/>
        <v>0</v>
      </c>
    </row>
    <row r="572">
      <c r="A572" s="1" t="s">
        <v>573</v>
      </c>
      <c r="B572" s="1">
        <v>1.0</v>
      </c>
      <c r="C572" s="1">
        <v>4.0</v>
      </c>
      <c r="D572" s="1">
        <v>13.0</v>
      </c>
      <c r="E572" s="1">
        <v>17.0</v>
      </c>
      <c r="F572" s="1">
        <v>7.0</v>
      </c>
      <c r="G572" s="1">
        <v>17.0</v>
      </c>
      <c r="H572" s="1">
        <v>14.0</v>
      </c>
      <c r="I572" s="1">
        <v>9.0</v>
      </c>
      <c r="J572" s="1">
        <v>9.0</v>
      </c>
      <c r="K572" s="1">
        <v>7.0</v>
      </c>
      <c r="L572" s="1">
        <v>4.0</v>
      </c>
      <c r="M572" s="1"/>
      <c r="N572" s="1">
        <v>3.0</v>
      </c>
      <c r="O572" s="1">
        <v>1.0</v>
      </c>
      <c r="P572" s="1">
        <v>3.0</v>
      </c>
      <c r="Q572" s="1">
        <v>2.0</v>
      </c>
      <c r="R572" s="1">
        <v>4.0</v>
      </c>
      <c r="S572" s="1">
        <v>21.0</v>
      </c>
      <c r="T572" s="1">
        <v>6.0</v>
      </c>
      <c r="U572" s="1">
        <v>2.0</v>
      </c>
      <c r="V572" s="1">
        <v>9.0</v>
      </c>
      <c r="W572" s="6">
        <f t="shared" si="5"/>
        <v>0</v>
      </c>
    </row>
    <row r="573">
      <c r="A573" s="1" t="s">
        <v>574</v>
      </c>
      <c r="B573" s="1">
        <v>1.0</v>
      </c>
      <c r="C573" s="1">
        <v>6.0</v>
      </c>
      <c r="D573" s="1">
        <v>2.0</v>
      </c>
      <c r="E573" s="1">
        <v>13.0</v>
      </c>
      <c r="F573" s="1">
        <v>24.0</v>
      </c>
      <c r="G573" s="1">
        <v>14.0</v>
      </c>
      <c r="H573" s="1">
        <v>19.0</v>
      </c>
      <c r="I573" s="1">
        <v>4.0</v>
      </c>
      <c r="J573" s="1">
        <v>5.0</v>
      </c>
      <c r="K573" s="1">
        <v>8.0</v>
      </c>
      <c r="L573" s="1">
        <v>1.0</v>
      </c>
      <c r="M573" s="1"/>
      <c r="N573" s="1">
        <v>2.0</v>
      </c>
      <c r="O573" s="1">
        <v>1.0</v>
      </c>
      <c r="P573" s="1">
        <v>5.0</v>
      </c>
      <c r="Q573" s="1">
        <v>3.0</v>
      </c>
      <c r="R573" s="1">
        <v>5.0</v>
      </c>
      <c r="S573" s="1">
        <v>4.0</v>
      </c>
      <c r="T573" s="1">
        <v>11.0</v>
      </c>
      <c r="U573" s="1">
        <v>8.0</v>
      </c>
      <c r="V573" s="1">
        <v>9.0</v>
      </c>
      <c r="W573" s="6">
        <f t="shared" si="5"/>
        <v>0</v>
      </c>
    </row>
    <row r="574">
      <c r="A574" s="1" t="s">
        <v>575</v>
      </c>
      <c r="B574" s="1">
        <v>1.0</v>
      </c>
      <c r="C574" s="1">
        <v>1.0</v>
      </c>
      <c r="D574" s="1">
        <v>0.0</v>
      </c>
      <c r="E574" s="1">
        <v>16.0</v>
      </c>
      <c r="F574" s="1">
        <v>28.0</v>
      </c>
      <c r="G574" s="1">
        <v>20.0</v>
      </c>
      <c r="H574" s="1">
        <v>25.0</v>
      </c>
      <c r="I574" s="1">
        <v>15.0</v>
      </c>
      <c r="J574" s="1">
        <v>9.0</v>
      </c>
      <c r="K574" s="1">
        <v>6.0</v>
      </c>
      <c r="L574" s="1">
        <v>2.0</v>
      </c>
      <c r="M574" s="1"/>
      <c r="N574" s="1">
        <v>2.0</v>
      </c>
      <c r="O574" s="1">
        <v>0.0</v>
      </c>
      <c r="P574" s="1">
        <v>7.0</v>
      </c>
      <c r="Q574" s="1">
        <v>8.0</v>
      </c>
      <c r="R574" s="1">
        <v>10.0</v>
      </c>
      <c r="S574" s="1">
        <v>12.0</v>
      </c>
      <c r="T574" s="1">
        <v>7.0</v>
      </c>
      <c r="U574" s="1">
        <v>9.0</v>
      </c>
      <c r="V574" s="1">
        <v>13.0</v>
      </c>
      <c r="W574" s="6">
        <f t="shared" si="5"/>
        <v>0</v>
      </c>
    </row>
    <row r="575">
      <c r="A575" s="1" t="s">
        <v>576</v>
      </c>
      <c r="B575" s="1">
        <v>1.0</v>
      </c>
      <c r="C575" s="1">
        <v>2.0</v>
      </c>
      <c r="D575" s="1">
        <v>0.0</v>
      </c>
      <c r="E575" s="1">
        <v>40.0</v>
      </c>
      <c r="F575" s="1">
        <v>10.0</v>
      </c>
      <c r="G575" s="1">
        <v>20.0</v>
      </c>
      <c r="H575" s="1">
        <v>3.0</v>
      </c>
      <c r="I575" s="1">
        <v>8.0</v>
      </c>
      <c r="J575" s="1">
        <v>6.0</v>
      </c>
      <c r="K575" s="1">
        <v>1.0</v>
      </c>
      <c r="L575" s="1">
        <v>2.0</v>
      </c>
      <c r="M575" s="1"/>
      <c r="N575" s="1">
        <v>2.0</v>
      </c>
      <c r="O575" s="1">
        <v>0.0</v>
      </c>
      <c r="P575" s="1">
        <v>1.0</v>
      </c>
      <c r="Q575" s="1">
        <v>2.0</v>
      </c>
      <c r="R575" s="1">
        <v>7.0</v>
      </c>
      <c r="S575" s="1">
        <v>14.0</v>
      </c>
      <c r="T575" s="1">
        <v>21.0</v>
      </c>
      <c r="U575" s="1">
        <v>7.0</v>
      </c>
      <c r="V575" s="1">
        <v>6.0</v>
      </c>
      <c r="W575" s="6">
        <f t="shared" si="5"/>
        <v>0</v>
      </c>
    </row>
    <row r="576">
      <c r="A576" s="1" t="s">
        <v>577</v>
      </c>
      <c r="B576" s="1">
        <v>1.0</v>
      </c>
      <c r="C576" s="1">
        <v>1.0</v>
      </c>
      <c r="D576" s="1">
        <v>6.0</v>
      </c>
      <c r="E576" s="1">
        <v>7.0</v>
      </c>
      <c r="F576" s="1">
        <v>4.0</v>
      </c>
      <c r="G576" s="1">
        <v>20.0</v>
      </c>
      <c r="H576" s="1">
        <v>14.0</v>
      </c>
      <c r="I576" s="1">
        <v>8.0</v>
      </c>
      <c r="J576" s="1">
        <v>4.0</v>
      </c>
      <c r="K576" s="1">
        <v>3.0</v>
      </c>
      <c r="L576" s="1">
        <v>6.0</v>
      </c>
      <c r="M576" s="1"/>
      <c r="N576" s="1">
        <v>3.0</v>
      </c>
      <c r="O576" s="1">
        <v>0.0</v>
      </c>
      <c r="P576" s="1">
        <v>6.0</v>
      </c>
      <c r="Q576" s="1">
        <v>8.0</v>
      </c>
      <c r="R576" s="1">
        <v>20.0</v>
      </c>
      <c r="S576" s="1">
        <v>8.0</v>
      </c>
      <c r="T576" s="1">
        <v>19.0</v>
      </c>
      <c r="U576" s="1">
        <v>9.0</v>
      </c>
      <c r="V576" s="1">
        <v>14.0</v>
      </c>
      <c r="W576" s="6">
        <f t="shared" si="5"/>
        <v>0</v>
      </c>
    </row>
    <row r="577">
      <c r="A577" s="1" t="s">
        <v>578</v>
      </c>
      <c r="B577" s="1">
        <v>1.0</v>
      </c>
      <c r="C577" s="1">
        <v>4.0</v>
      </c>
      <c r="D577" s="1">
        <v>9.0</v>
      </c>
      <c r="E577" s="1">
        <v>12.0</v>
      </c>
      <c r="F577" s="1">
        <v>14.0</v>
      </c>
      <c r="G577" s="1">
        <v>9.0</v>
      </c>
      <c r="H577" s="1">
        <v>14.0</v>
      </c>
      <c r="I577" s="1">
        <v>17.0</v>
      </c>
      <c r="J577" s="1">
        <v>6.0</v>
      </c>
      <c r="K577" s="1">
        <v>10.0</v>
      </c>
      <c r="L577" s="1">
        <v>5.0</v>
      </c>
      <c r="M577" s="1"/>
      <c r="N577" s="1">
        <v>2.0</v>
      </c>
      <c r="O577" s="1">
        <v>4.0</v>
      </c>
      <c r="P577" s="1">
        <v>7.0</v>
      </c>
      <c r="Q577" s="1">
        <v>15.0</v>
      </c>
      <c r="R577" s="1">
        <v>22.0</v>
      </c>
      <c r="S577" s="1">
        <v>5.0</v>
      </c>
      <c r="T577" s="1">
        <v>5.0</v>
      </c>
      <c r="U577" s="1">
        <v>7.0</v>
      </c>
      <c r="V577" s="1">
        <v>8.0</v>
      </c>
      <c r="W577" s="6">
        <f t="shared" si="5"/>
        <v>0</v>
      </c>
    </row>
    <row r="578">
      <c r="A578" s="1" t="s">
        <v>579</v>
      </c>
      <c r="C578" s="1">
        <v>8.0</v>
      </c>
      <c r="D578" s="1">
        <v>5.0</v>
      </c>
      <c r="E578" s="1">
        <v>11.0</v>
      </c>
      <c r="F578" s="1">
        <v>13.0</v>
      </c>
      <c r="G578" s="1">
        <v>12.0</v>
      </c>
      <c r="H578" s="1">
        <v>10.0</v>
      </c>
      <c r="I578" s="1">
        <v>16.0</v>
      </c>
      <c r="J578" s="1">
        <v>4.0</v>
      </c>
      <c r="K578" s="1">
        <v>0.0</v>
      </c>
      <c r="L578" s="1">
        <v>1.0</v>
      </c>
      <c r="M578" s="1"/>
      <c r="N578" s="1">
        <v>2.0</v>
      </c>
      <c r="P578" s="1">
        <v>2.0</v>
      </c>
      <c r="Q578" s="1">
        <v>3.0</v>
      </c>
      <c r="R578" s="1">
        <v>7.0</v>
      </c>
      <c r="S578" s="1">
        <v>4.0</v>
      </c>
      <c r="T578" s="1">
        <v>13.0</v>
      </c>
      <c r="U578" s="1">
        <v>11.0</v>
      </c>
      <c r="V578" s="1">
        <v>12.0</v>
      </c>
      <c r="W578" s="6">
        <f t="shared" si="5"/>
        <v>2</v>
      </c>
    </row>
    <row r="579">
      <c r="A579" s="1" t="s">
        <v>580</v>
      </c>
      <c r="C579" s="1">
        <v>6.0</v>
      </c>
      <c r="D579" s="1">
        <v>4.0</v>
      </c>
      <c r="E579" s="1">
        <v>13.0</v>
      </c>
      <c r="F579" s="1">
        <v>28.0</v>
      </c>
      <c r="G579" s="1">
        <v>8.0</v>
      </c>
      <c r="H579" s="1">
        <v>28.0</v>
      </c>
      <c r="I579" s="1">
        <v>15.0</v>
      </c>
      <c r="J579" s="1">
        <v>5.0</v>
      </c>
      <c r="K579" s="1">
        <v>7.0</v>
      </c>
      <c r="L579" s="1">
        <v>3.0</v>
      </c>
      <c r="M579" s="1"/>
      <c r="N579" s="1">
        <v>1.0</v>
      </c>
      <c r="O579" s="1">
        <v>1.0</v>
      </c>
      <c r="P579" s="1">
        <v>4.0</v>
      </c>
      <c r="Q579" s="1">
        <v>16.0</v>
      </c>
      <c r="R579" s="1">
        <v>18.0</v>
      </c>
      <c r="S579" s="1">
        <v>14.0</v>
      </c>
      <c r="T579" s="1">
        <v>15.0</v>
      </c>
      <c r="U579" s="1">
        <v>11.0</v>
      </c>
      <c r="V579" s="1">
        <v>6.0</v>
      </c>
      <c r="W579" s="6">
        <f t="shared" si="5"/>
        <v>1</v>
      </c>
    </row>
    <row r="580">
      <c r="A580" s="1" t="s">
        <v>581</v>
      </c>
      <c r="C580" s="1">
        <v>4.0</v>
      </c>
      <c r="D580" s="1">
        <v>13.0</v>
      </c>
      <c r="E580" s="1">
        <v>54.0</v>
      </c>
      <c r="F580" s="1">
        <v>38.0</v>
      </c>
      <c r="G580" s="1">
        <v>30.0</v>
      </c>
      <c r="H580" s="1">
        <v>38.0</v>
      </c>
      <c r="I580" s="1">
        <v>42.0</v>
      </c>
      <c r="J580" s="1">
        <v>35.0</v>
      </c>
      <c r="K580" s="1">
        <v>6.0</v>
      </c>
      <c r="L580" s="1">
        <v>1.0</v>
      </c>
      <c r="M580" s="1"/>
      <c r="N580" s="1">
        <v>2.0</v>
      </c>
      <c r="O580" s="1">
        <v>2.0</v>
      </c>
      <c r="P580" s="1">
        <v>5.0</v>
      </c>
      <c r="Q580" s="1">
        <v>19.0</v>
      </c>
      <c r="R580" s="1">
        <v>12.0</v>
      </c>
      <c r="S580" s="1">
        <v>9.0</v>
      </c>
      <c r="T580" s="1">
        <v>33.0</v>
      </c>
      <c r="U580" s="1">
        <v>17.0</v>
      </c>
      <c r="V580" s="1">
        <v>5.0</v>
      </c>
      <c r="W580" s="6">
        <f t="shared" si="5"/>
        <v>1</v>
      </c>
    </row>
    <row r="581">
      <c r="A581" s="1" t="s">
        <v>582</v>
      </c>
      <c r="C581" s="1">
        <v>2.0</v>
      </c>
      <c r="D581" s="1">
        <v>2.0</v>
      </c>
      <c r="E581" s="1">
        <v>4.0</v>
      </c>
      <c r="F581" s="1">
        <v>2.0</v>
      </c>
      <c r="G581" s="1">
        <v>8.0</v>
      </c>
      <c r="H581" s="1">
        <v>7.0</v>
      </c>
      <c r="I581" s="1">
        <v>6.0</v>
      </c>
      <c r="J581" s="1">
        <v>7.0</v>
      </c>
      <c r="K581" s="1">
        <v>18.0</v>
      </c>
      <c r="L581" s="1">
        <v>1.0</v>
      </c>
      <c r="M581" s="1"/>
      <c r="N581" s="1">
        <v>2.0</v>
      </c>
      <c r="O581" s="1">
        <v>3.0</v>
      </c>
      <c r="P581" s="1">
        <v>6.0</v>
      </c>
      <c r="Q581" s="1">
        <v>3.0</v>
      </c>
      <c r="R581" s="1">
        <v>15.0</v>
      </c>
      <c r="S581" s="1">
        <v>8.0</v>
      </c>
      <c r="T581" s="1">
        <v>9.0</v>
      </c>
      <c r="U581" s="1">
        <v>14.0</v>
      </c>
      <c r="V581" s="1">
        <v>14.0</v>
      </c>
      <c r="W581" s="6">
        <f t="shared" si="5"/>
        <v>1</v>
      </c>
    </row>
    <row r="582">
      <c r="A582" s="1" t="s">
        <v>769</v>
      </c>
      <c r="C582" s="1">
        <v>2.0</v>
      </c>
      <c r="D582" s="1">
        <v>1.0</v>
      </c>
      <c r="E582" s="1">
        <v>20.0</v>
      </c>
      <c r="F582" s="1">
        <v>8.0</v>
      </c>
      <c r="G582" s="1">
        <v>0.0</v>
      </c>
      <c r="H582" s="1">
        <v>0.0</v>
      </c>
      <c r="I582" s="1">
        <v>0.0</v>
      </c>
      <c r="J582" s="1">
        <v>0.0</v>
      </c>
      <c r="K582" s="1">
        <v>0.0</v>
      </c>
      <c r="L582" s="1">
        <v>0.0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6">
        <f t="shared" si="5"/>
        <v>1</v>
      </c>
    </row>
    <row r="583">
      <c r="A583" s="1" t="s">
        <v>770</v>
      </c>
      <c r="C583" s="1">
        <v>1.0</v>
      </c>
      <c r="D583" s="1">
        <v>0.0</v>
      </c>
      <c r="E583" s="1">
        <v>8.0</v>
      </c>
      <c r="F583" s="1">
        <v>0.0</v>
      </c>
      <c r="G583" s="1">
        <v>0.0</v>
      </c>
      <c r="H583" s="1">
        <v>0.0</v>
      </c>
      <c r="I583" s="1">
        <v>0.0</v>
      </c>
      <c r="J583" s="1">
        <v>0.0</v>
      </c>
      <c r="K583" s="1">
        <v>0.0</v>
      </c>
      <c r="L583" s="1">
        <v>0.0</v>
      </c>
      <c r="N583" s="1">
        <v>0.0</v>
      </c>
      <c r="O583" s="1">
        <v>0.0</v>
      </c>
      <c r="P583" s="1">
        <v>0.0</v>
      </c>
      <c r="Q583" s="1">
        <v>0.0</v>
      </c>
      <c r="R583" s="1">
        <v>0.0</v>
      </c>
      <c r="S583" s="1">
        <v>0.0</v>
      </c>
      <c r="T583" s="1">
        <v>0.0</v>
      </c>
      <c r="U583" s="1">
        <v>0.0</v>
      </c>
      <c r="V583" s="1">
        <v>0.0</v>
      </c>
      <c r="W583" s="6">
        <f t="shared" si="5"/>
        <v>1</v>
      </c>
    </row>
    <row r="584">
      <c r="A584" s="1" t="s">
        <v>583</v>
      </c>
      <c r="D584" s="1">
        <v>73.0</v>
      </c>
      <c r="E584" s="1">
        <v>181.0</v>
      </c>
      <c r="F584" s="1">
        <v>306.0</v>
      </c>
      <c r="G584" s="1">
        <v>289.0</v>
      </c>
      <c r="H584" s="1">
        <v>259.0</v>
      </c>
      <c r="I584" s="1">
        <v>271.0</v>
      </c>
      <c r="J584" s="1">
        <v>255.0</v>
      </c>
      <c r="K584" s="1">
        <v>217.0</v>
      </c>
      <c r="L584" s="1">
        <v>164.0</v>
      </c>
      <c r="M584" s="1"/>
      <c r="N584" s="1">
        <v>163.0</v>
      </c>
      <c r="O584" s="1">
        <v>96.0</v>
      </c>
      <c r="P584" s="1">
        <v>241.0</v>
      </c>
      <c r="Q584" s="1">
        <v>287.0</v>
      </c>
      <c r="R584" s="1">
        <v>340.0</v>
      </c>
      <c r="S584" s="1">
        <v>426.0</v>
      </c>
      <c r="T584" s="1">
        <v>331.0</v>
      </c>
      <c r="U584" s="1">
        <v>368.0</v>
      </c>
      <c r="V584" s="1">
        <v>481.0</v>
      </c>
      <c r="W584" s="6">
        <f t="shared" si="5"/>
        <v>2</v>
      </c>
    </row>
    <row r="585">
      <c r="A585" s="1" t="s">
        <v>584</v>
      </c>
      <c r="D585" s="1">
        <v>28.0</v>
      </c>
      <c r="E585" s="1">
        <v>137.0</v>
      </c>
      <c r="F585" s="1">
        <v>233.0</v>
      </c>
      <c r="G585" s="1">
        <v>326.0</v>
      </c>
      <c r="H585" s="1">
        <v>322.0</v>
      </c>
      <c r="I585" s="1">
        <v>257.0</v>
      </c>
      <c r="J585" s="1">
        <v>217.0</v>
      </c>
      <c r="K585" s="1">
        <v>290.0</v>
      </c>
      <c r="L585" s="1">
        <v>183.0</v>
      </c>
      <c r="M585" s="1"/>
      <c r="N585" s="1">
        <v>189.0</v>
      </c>
      <c r="O585" s="1">
        <v>160.0</v>
      </c>
      <c r="P585" s="1">
        <v>320.0</v>
      </c>
      <c r="Q585" s="1">
        <v>414.0</v>
      </c>
      <c r="R585" s="1">
        <v>553.0</v>
      </c>
      <c r="S585" s="1">
        <v>627.0</v>
      </c>
      <c r="T585" s="1">
        <v>764.0</v>
      </c>
      <c r="U585" s="1">
        <v>742.0</v>
      </c>
      <c r="V585" s="1">
        <v>938.0</v>
      </c>
      <c r="W585" s="6">
        <f t="shared" si="5"/>
        <v>2</v>
      </c>
    </row>
    <row r="586">
      <c r="A586" s="1" t="s">
        <v>585</v>
      </c>
      <c r="D586" s="1">
        <v>14.0</v>
      </c>
      <c r="E586" s="1">
        <v>120.0</v>
      </c>
      <c r="F586" s="1">
        <v>189.0</v>
      </c>
      <c r="G586" s="1">
        <v>156.0</v>
      </c>
      <c r="H586" s="1">
        <v>170.0</v>
      </c>
      <c r="I586" s="1">
        <v>182.0</v>
      </c>
      <c r="J586" s="1">
        <v>133.0</v>
      </c>
      <c r="K586" s="1">
        <v>99.0</v>
      </c>
      <c r="L586" s="1">
        <v>75.0</v>
      </c>
      <c r="M586" s="1"/>
      <c r="N586" s="1">
        <v>96.0</v>
      </c>
      <c r="O586" s="1">
        <v>93.0</v>
      </c>
      <c r="P586" s="1">
        <v>115.0</v>
      </c>
      <c r="Q586" s="1">
        <v>113.0</v>
      </c>
      <c r="R586" s="1">
        <v>169.0</v>
      </c>
      <c r="S586" s="1">
        <v>194.0</v>
      </c>
      <c r="T586" s="1">
        <v>187.0</v>
      </c>
      <c r="U586" s="1">
        <v>233.0</v>
      </c>
      <c r="V586" s="1">
        <v>285.0</v>
      </c>
      <c r="W586" s="6">
        <f t="shared" si="5"/>
        <v>2</v>
      </c>
    </row>
    <row r="587">
      <c r="A587" s="1" t="s">
        <v>586</v>
      </c>
      <c r="E587" s="1">
        <v>259.0</v>
      </c>
      <c r="F587" s="1">
        <v>455.0</v>
      </c>
      <c r="G587" s="1">
        <v>1024.0</v>
      </c>
      <c r="H587" s="1">
        <v>1222.0</v>
      </c>
      <c r="I587" s="1">
        <v>1280.0</v>
      </c>
      <c r="J587" s="1">
        <v>1344.0</v>
      </c>
      <c r="K587" s="1">
        <v>1114.0</v>
      </c>
      <c r="L587" s="1">
        <v>557.0</v>
      </c>
      <c r="M587" s="1"/>
      <c r="N587" s="1">
        <v>574.0</v>
      </c>
      <c r="O587" s="1">
        <v>402.0</v>
      </c>
      <c r="P587" s="1">
        <v>865.0</v>
      </c>
      <c r="Q587" s="1">
        <v>1196.0</v>
      </c>
      <c r="R587" s="1">
        <v>1414.0</v>
      </c>
      <c r="S587" s="1">
        <v>1478.0</v>
      </c>
      <c r="T587" s="1">
        <v>1750.0</v>
      </c>
      <c r="U587" s="1">
        <v>1687.0</v>
      </c>
      <c r="V587" s="1">
        <v>1856.0</v>
      </c>
      <c r="W587" s="6">
        <f t="shared" si="5"/>
        <v>3</v>
      </c>
    </row>
    <row r="588">
      <c r="A588" s="1" t="s">
        <v>587</v>
      </c>
      <c r="E588" s="1">
        <v>141.0</v>
      </c>
      <c r="F588" s="1">
        <v>125.0</v>
      </c>
      <c r="G588" s="1">
        <v>80.0</v>
      </c>
      <c r="H588" s="1">
        <v>47.0</v>
      </c>
      <c r="I588" s="1">
        <v>48.0</v>
      </c>
      <c r="J588" s="1">
        <v>24.0</v>
      </c>
      <c r="K588" s="1">
        <v>8.0</v>
      </c>
      <c r="L588" s="1">
        <v>5.0</v>
      </c>
      <c r="M588" s="1"/>
      <c r="N588" s="1">
        <v>4.0</v>
      </c>
      <c r="O588" s="1">
        <v>3.0</v>
      </c>
      <c r="P588" s="1">
        <v>13.0</v>
      </c>
      <c r="Q588" s="1">
        <v>23.0</v>
      </c>
      <c r="R588" s="1">
        <v>31.0</v>
      </c>
      <c r="S588" s="1">
        <v>34.0</v>
      </c>
      <c r="T588" s="1">
        <v>19.0</v>
      </c>
      <c r="U588" s="1">
        <v>17.0</v>
      </c>
      <c r="V588" s="1">
        <v>31.0</v>
      </c>
      <c r="W588" s="6">
        <f t="shared" si="5"/>
        <v>3</v>
      </c>
    </row>
    <row r="589">
      <c r="A589" s="1" t="s">
        <v>588</v>
      </c>
      <c r="E589" s="1">
        <v>89.0</v>
      </c>
      <c r="F589" s="1">
        <v>97.0</v>
      </c>
      <c r="G589" s="1">
        <v>136.0</v>
      </c>
      <c r="H589" s="1">
        <v>185.0</v>
      </c>
      <c r="I589" s="1">
        <v>168.0</v>
      </c>
      <c r="J589" s="1">
        <v>164.0</v>
      </c>
      <c r="K589" s="1">
        <v>120.0</v>
      </c>
      <c r="L589" s="1">
        <v>82.0</v>
      </c>
      <c r="M589" s="1"/>
      <c r="N589" s="1">
        <v>74.0</v>
      </c>
      <c r="O589" s="1">
        <v>47.0</v>
      </c>
      <c r="P589" s="1">
        <v>94.0</v>
      </c>
      <c r="Q589" s="1">
        <v>124.0</v>
      </c>
      <c r="R589" s="1">
        <v>101.0</v>
      </c>
      <c r="S589" s="1">
        <v>99.0</v>
      </c>
      <c r="T589" s="1">
        <v>129.0</v>
      </c>
      <c r="U589" s="1">
        <v>158.0</v>
      </c>
      <c r="V589" s="1">
        <v>164.0</v>
      </c>
      <c r="W589" s="6">
        <f t="shared" si="5"/>
        <v>3</v>
      </c>
    </row>
    <row r="590">
      <c r="A590" s="1" t="s">
        <v>589</v>
      </c>
      <c r="E590" s="1">
        <v>77.0</v>
      </c>
      <c r="F590" s="1">
        <v>56.0</v>
      </c>
      <c r="G590" s="1">
        <v>45.0</v>
      </c>
      <c r="H590" s="1">
        <v>24.0</v>
      </c>
      <c r="I590" s="1">
        <v>12.0</v>
      </c>
      <c r="J590" s="1">
        <v>13.0</v>
      </c>
      <c r="K590" s="1">
        <v>9.0</v>
      </c>
      <c r="L590" s="1">
        <v>2.0</v>
      </c>
      <c r="M590" s="1"/>
      <c r="N590" s="1">
        <v>5.0</v>
      </c>
      <c r="O590" s="1">
        <v>3.0</v>
      </c>
      <c r="P590" s="1">
        <v>17.0</v>
      </c>
      <c r="Q590" s="1">
        <v>17.0</v>
      </c>
      <c r="R590" s="1">
        <v>20.0</v>
      </c>
      <c r="S590" s="1">
        <v>21.0</v>
      </c>
      <c r="T590" s="1">
        <v>36.0</v>
      </c>
      <c r="U590" s="1">
        <v>16.0</v>
      </c>
      <c r="V590" s="1">
        <v>17.0</v>
      </c>
      <c r="W590" s="6">
        <f t="shared" si="5"/>
        <v>3</v>
      </c>
    </row>
    <row r="591">
      <c r="A591" s="1" t="s">
        <v>590</v>
      </c>
      <c r="E591" s="1">
        <v>75.0</v>
      </c>
      <c r="F591" s="1">
        <v>104.0</v>
      </c>
      <c r="G591" s="1">
        <v>90.0</v>
      </c>
      <c r="H591" s="1">
        <v>65.0</v>
      </c>
      <c r="I591" s="1">
        <v>18.0</v>
      </c>
      <c r="J591" s="1">
        <v>6.0</v>
      </c>
      <c r="K591" s="1">
        <v>4.0</v>
      </c>
      <c r="L591" s="1">
        <v>1.0</v>
      </c>
      <c r="M591" s="1"/>
      <c r="N591" s="1">
        <v>3.0</v>
      </c>
      <c r="O591" s="1">
        <v>2.0</v>
      </c>
      <c r="P591" s="1">
        <v>11.0</v>
      </c>
      <c r="Q591" s="1">
        <v>17.0</v>
      </c>
      <c r="R591" s="1">
        <v>11.0</v>
      </c>
      <c r="S591" s="1">
        <v>11.0</v>
      </c>
      <c r="T591" s="1">
        <v>18.0</v>
      </c>
      <c r="U591" s="1">
        <v>21.0</v>
      </c>
      <c r="V591" s="1">
        <v>15.0</v>
      </c>
      <c r="W591" s="6">
        <f t="shared" si="5"/>
        <v>3</v>
      </c>
    </row>
    <row r="592">
      <c r="A592" s="1" t="s">
        <v>591</v>
      </c>
      <c r="E592" s="1">
        <v>54.0</v>
      </c>
      <c r="F592" s="1">
        <v>761.0</v>
      </c>
      <c r="G592" s="1">
        <v>872.0</v>
      </c>
      <c r="H592" s="1">
        <v>942.0</v>
      </c>
      <c r="I592" s="1">
        <v>867.0</v>
      </c>
      <c r="J592" s="1">
        <v>864.0</v>
      </c>
      <c r="K592" s="1">
        <v>640.0</v>
      </c>
      <c r="L592" s="1">
        <v>377.0</v>
      </c>
      <c r="M592" s="1"/>
      <c r="N592" s="1">
        <v>314.0</v>
      </c>
      <c r="O592" s="1">
        <v>276.0</v>
      </c>
      <c r="P592" s="1">
        <v>624.0</v>
      </c>
      <c r="Q592" s="1">
        <v>748.0</v>
      </c>
      <c r="R592" s="1">
        <v>889.0</v>
      </c>
      <c r="S592" s="1">
        <v>1059.0</v>
      </c>
      <c r="T592" s="1">
        <v>1319.0</v>
      </c>
      <c r="U592" s="1">
        <v>1079.0</v>
      </c>
      <c r="V592" s="1">
        <v>1325.0</v>
      </c>
      <c r="W592" s="6">
        <f t="shared" si="5"/>
        <v>3</v>
      </c>
    </row>
    <row r="593">
      <c r="A593" s="1" t="s">
        <v>771</v>
      </c>
      <c r="E593" s="1">
        <v>47.0</v>
      </c>
      <c r="F593" s="1">
        <v>54.0</v>
      </c>
      <c r="G593" s="1">
        <v>72.0</v>
      </c>
      <c r="H593" s="1">
        <v>35.0</v>
      </c>
      <c r="I593" s="1">
        <v>55.0</v>
      </c>
      <c r="J593" s="1">
        <v>53.0</v>
      </c>
      <c r="K593" s="1">
        <v>37.0</v>
      </c>
      <c r="L593" s="1">
        <v>0.0</v>
      </c>
      <c r="N593" s="1">
        <v>0.0</v>
      </c>
      <c r="O593" s="1">
        <v>0.0</v>
      </c>
      <c r="P593" s="1">
        <v>0.0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6">
        <f t="shared" si="5"/>
        <v>3</v>
      </c>
    </row>
    <row r="594">
      <c r="A594" s="1" t="s">
        <v>592</v>
      </c>
      <c r="E594" s="1">
        <v>43.0</v>
      </c>
      <c r="F594" s="1">
        <v>21.0</v>
      </c>
      <c r="G594" s="1">
        <v>25.0</v>
      </c>
      <c r="H594" s="1">
        <v>23.0</v>
      </c>
      <c r="I594" s="1">
        <v>41.0</v>
      </c>
      <c r="J594" s="1">
        <v>29.0</v>
      </c>
      <c r="K594" s="1">
        <v>24.0</v>
      </c>
      <c r="L594" s="1">
        <v>14.0</v>
      </c>
      <c r="M594" s="1"/>
      <c r="N594" s="1">
        <v>5.0</v>
      </c>
      <c r="O594" s="1">
        <v>3.0</v>
      </c>
      <c r="P594" s="1">
        <v>21.0</v>
      </c>
      <c r="Q594" s="1">
        <v>19.0</v>
      </c>
      <c r="R594" s="1">
        <v>22.0</v>
      </c>
      <c r="S594" s="1">
        <v>16.0</v>
      </c>
      <c r="T594" s="1">
        <v>11.0</v>
      </c>
      <c r="U594" s="1">
        <v>10.0</v>
      </c>
      <c r="V594" s="1">
        <v>11.0</v>
      </c>
      <c r="W594" s="6">
        <f t="shared" si="5"/>
        <v>3</v>
      </c>
    </row>
    <row r="595">
      <c r="A595" s="1" t="s">
        <v>593</v>
      </c>
      <c r="E595" s="1">
        <v>40.0</v>
      </c>
      <c r="F595" s="1">
        <v>32.0</v>
      </c>
      <c r="G595" s="1">
        <v>31.0</v>
      </c>
      <c r="H595" s="1">
        <v>25.0</v>
      </c>
      <c r="I595" s="1">
        <v>11.0</v>
      </c>
      <c r="J595" s="1">
        <v>22.0</v>
      </c>
      <c r="K595" s="1">
        <v>18.0</v>
      </c>
      <c r="L595" s="1">
        <v>4.0</v>
      </c>
      <c r="M595" s="1"/>
      <c r="N595" s="1">
        <v>3.0</v>
      </c>
      <c r="O595" s="1">
        <v>12.0</v>
      </c>
      <c r="P595" s="1">
        <v>14.0</v>
      </c>
      <c r="Q595" s="1">
        <v>12.0</v>
      </c>
      <c r="R595" s="1">
        <v>19.0</v>
      </c>
      <c r="S595" s="1">
        <v>14.0</v>
      </c>
      <c r="T595" s="1">
        <v>14.0</v>
      </c>
      <c r="U595" s="1">
        <v>11.0</v>
      </c>
      <c r="V595" s="1">
        <v>11.0</v>
      </c>
      <c r="W595" s="6">
        <f t="shared" si="5"/>
        <v>3</v>
      </c>
    </row>
    <row r="596">
      <c r="A596" s="1" t="s">
        <v>594</v>
      </c>
      <c r="E596" s="1">
        <v>28.0</v>
      </c>
      <c r="F596" s="1">
        <v>87.0</v>
      </c>
      <c r="G596" s="1">
        <v>69.0</v>
      </c>
      <c r="H596" s="1">
        <v>41.0</v>
      </c>
      <c r="I596" s="1">
        <v>64.0</v>
      </c>
      <c r="J596" s="1">
        <v>59.0</v>
      </c>
      <c r="K596" s="1">
        <v>59.0</v>
      </c>
      <c r="L596" s="1">
        <v>56.0</v>
      </c>
      <c r="M596" s="1"/>
      <c r="N596" s="1">
        <v>51.0</v>
      </c>
      <c r="O596" s="1">
        <v>27.0</v>
      </c>
      <c r="P596" s="1">
        <v>71.0</v>
      </c>
      <c r="Q596" s="1">
        <v>96.0</v>
      </c>
      <c r="R596" s="1">
        <v>90.0</v>
      </c>
      <c r="S596" s="1">
        <v>67.0</v>
      </c>
      <c r="T596" s="1">
        <v>83.0</v>
      </c>
      <c r="U596" s="1">
        <v>65.0</v>
      </c>
      <c r="V596" s="1">
        <v>69.0</v>
      </c>
      <c r="W596" s="6">
        <f t="shared" si="5"/>
        <v>3</v>
      </c>
    </row>
    <row r="597">
      <c r="A597" s="1" t="s">
        <v>595</v>
      </c>
      <c r="E597" s="1">
        <v>27.0</v>
      </c>
      <c r="F597" s="1">
        <v>56.0</v>
      </c>
      <c r="G597" s="1">
        <v>53.0</v>
      </c>
      <c r="H597" s="1">
        <v>28.0</v>
      </c>
      <c r="I597" s="1">
        <v>20.0</v>
      </c>
      <c r="J597" s="1">
        <v>10.0</v>
      </c>
      <c r="K597" s="1">
        <v>6.0</v>
      </c>
      <c r="L597" s="1">
        <v>1.0</v>
      </c>
      <c r="N597" s="1">
        <v>0.0</v>
      </c>
      <c r="O597" s="1">
        <v>4.0</v>
      </c>
      <c r="P597" s="1">
        <v>2.0</v>
      </c>
      <c r="Q597" s="1">
        <v>6.0</v>
      </c>
      <c r="R597" s="1">
        <v>7.0</v>
      </c>
      <c r="S597" s="1">
        <v>15.0</v>
      </c>
      <c r="T597" s="1">
        <v>8.0</v>
      </c>
      <c r="U597" s="1">
        <v>10.0</v>
      </c>
      <c r="V597" s="1">
        <v>26.0</v>
      </c>
      <c r="W597" s="6">
        <f t="shared" si="5"/>
        <v>3</v>
      </c>
    </row>
    <row r="598">
      <c r="A598" s="1" t="s">
        <v>596</v>
      </c>
      <c r="E598" s="1">
        <v>23.0</v>
      </c>
      <c r="F598" s="1">
        <v>40.0</v>
      </c>
      <c r="G598" s="1">
        <v>20.0</v>
      </c>
      <c r="H598" s="1">
        <v>13.0</v>
      </c>
      <c r="I598" s="1">
        <v>24.0</v>
      </c>
      <c r="J598" s="1">
        <v>7.0</v>
      </c>
      <c r="K598" s="1">
        <v>3.0</v>
      </c>
      <c r="L598" s="1">
        <v>4.0</v>
      </c>
      <c r="M598" s="1"/>
      <c r="N598" s="1">
        <v>4.0</v>
      </c>
      <c r="O598" s="1">
        <v>1.0</v>
      </c>
      <c r="P598" s="1">
        <v>6.0</v>
      </c>
      <c r="Q598" s="1">
        <v>7.0</v>
      </c>
      <c r="R598" s="1">
        <v>10.0</v>
      </c>
      <c r="S598" s="1">
        <v>25.0</v>
      </c>
      <c r="T598" s="1">
        <v>18.0</v>
      </c>
      <c r="U598" s="1">
        <v>12.0</v>
      </c>
      <c r="V598" s="1">
        <v>17.0</v>
      </c>
      <c r="W598" s="6">
        <f t="shared" si="5"/>
        <v>3</v>
      </c>
    </row>
    <row r="599">
      <c r="A599" s="1" t="s">
        <v>597</v>
      </c>
      <c r="E599" s="1">
        <v>22.0</v>
      </c>
      <c r="F599" s="1">
        <v>21.0</v>
      </c>
      <c r="G599" s="1">
        <v>30.0</v>
      </c>
      <c r="H599" s="1">
        <v>29.0</v>
      </c>
      <c r="I599" s="1">
        <v>16.0</v>
      </c>
      <c r="J599" s="1">
        <v>11.0</v>
      </c>
      <c r="K599" s="1">
        <v>8.0</v>
      </c>
      <c r="L599" s="1">
        <v>2.0</v>
      </c>
      <c r="M599" s="1"/>
      <c r="N599" s="1">
        <v>1.0</v>
      </c>
      <c r="O599" s="1">
        <v>1.0</v>
      </c>
      <c r="P599" s="1">
        <v>5.0</v>
      </c>
      <c r="Q599" s="1">
        <v>6.0</v>
      </c>
      <c r="R599" s="1">
        <v>9.0</v>
      </c>
      <c r="S599" s="1">
        <v>7.0</v>
      </c>
      <c r="T599" s="1">
        <v>12.0</v>
      </c>
      <c r="U599" s="1">
        <v>8.0</v>
      </c>
      <c r="V599" s="1">
        <v>9.0</v>
      </c>
      <c r="W599" s="6">
        <f t="shared" si="5"/>
        <v>3</v>
      </c>
    </row>
    <row r="600">
      <c r="A600" s="1" t="s">
        <v>772</v>
      </c>
      <c r="E600" s="1">
        <v>21.0</v>
      </c>
      <c r="F600" s="1">
        <v>25.0</v>
      </c>
      <c r="G600" s="1">
        <v>29.0</v>
      </c>
      <c r="H600" s="1">
        <v>24.0</v>
      </c>
      <c r="I600" s="1">
        <v>91.0</v>
      </c>
      <c r="J600" s="1">
        <v>0.0</v>
      </c>
      <c r="K600" s="1">
        <v>0.0</v>
      </c>
      <c r="L600" s="1">
        <v>0.0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6">
        <f t="shared" si="5"/>
        <v>3</v>
      </c>
    </row>
    <row r="601">
      <c r="A601" s="1" t="s">
        <v>598</v>
      </c>
      <c r="E601" s="1">
        <v>16.0</v>
      </c>
      <c r="F601" s="1">
        <v>28.0</v>
      </c>
      <c r="G601" s="1">
        <v>50.0</v>
      </c>
      <c r="H601" s="1">
        <v>27.0</v>
      </c>
      <c r="I601" s="1">
        <v>24.0</v>
      </c>
      <c r="J601" s="1">
        <v>10.0</v>
      </c>
      <c r="K601" s="1">
        <v>11.0</v>
      </c>
      <c r="L601" s="1">
        <v>5.0</v>
      </c>
      <c r="M601" s="1"/>
      <c r="N601" s="1">
        <v>2.0</v>
      </c>
      <c r="O601" s="1">
        <v>4.0</v>
      </c>
      <c r="P601" s="1">
        <v>5.0</v>
      </c>
      <c r="Q601" s="1">
        <v>15.0</v>
      </c>
      <c r="R601" s="1">
        <v>16.0</v>
      </c>
      <c r="S601" s="1">
        <v>25.0</v>
      </c>
      <c r="T601" s="1">
        <v>33.0</v>
      </c>
      <c r="U601" s="1">
        <v>50.0</v>
      </c>
      <c r="V601" s="1">
        <v>31.0</v>
      </c>
      <c r="W601" s="6">
        <f t="shared" si="5"/>
        <v>3</v>
      </c>
    </row>
    <row r="602">
      <c r="A602" s="1" t="s">
        <v>773</v>
      </c>
      <c r="E602" s="1">
        <v>14.0</v>
      </c>
      <c r="F602" s="1">
        <v>0.0</v>
      </c>
      <c r="G602" s="1">
        <v>0.0</v>
      </c>
      <c r="H602" s="1">
        <v>0.0</v>
      </c>
      <c r="I602" s="1">
        <v>0.0</v>
      </c>
      <c r="J602" s="1">
        <v>0.0</v>
      </c>
      <c r="K602" s="1">
        <v>0.0</v>
      </c>
      <c r="L602" s="1">
        <v>0.0</v>
      </c>
      <c r="N602" s="1">
        <v>0.0</v>
      </c>
      <c r="O602" s="1">
        <v>0.0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6">
        <f t="shared" si="5"/>
        <v>3</v>
      </c>
    </row>
    <row r="603">
      <c r="A603" s="1" t="s">
        <v>599</v>
      </c>
      <c r="E603" s="1">
        <v>12.0</v>
      </c>
      <c r="F603" s="1">
        <v>20.0</v>
      </c>
      <c r="G603" s="1">
        <v>10.0</v>
      </c>
      <c r="H603" s="1">
        <v>5.0</v>
      </c>
      <c r="I603" s="1">
        <v>5.0</v>
      </c>
      <c r="J603" s="1">
        <v>0.0</v>
      </c>
      <c r="K603" s="1">
        <v>3.0</v>
      </c>
      <c r="L603" s="1">
        <v>0.0</v>
      </c>
      <c r="M603" s="1"/>
      <c r="N603" s="1">
        <v>1.0</v>
      </c>
      <c r="O603" s="1">
        <v>1.0</v>
      </c>
      <c r="P603" s="1">
        <v>3.0</v>
      </c>
      <c r="Q603" s="1">
        <v>5.0</v>
      </c>
      <c r="R603" s="1">
        <v>4.0</v>
      </c>
      <c r="S603" s="1">
        <v>3.0</v>
      </c>
      <c r="T603" s="1">
        <v>7.0</v>
      </c>
      <c r="U603" s="1">
        <v>9.0</v>
      </c>
      <c r="V603" s="1">
        <v>5.0</v>
      </c>
      <c r="W603" s="6">
        <f t="shared" si="5"/>
        <v>3</v>
      </c>
    </row>
    <row r="604">
      <c r="A604" s="1" t="s">
        <v>600</v>
      </c>
      <c r="E604" s="1">
        <v>12.0</v>
      </c>
      <c r="F604" s="1">
        <v>24.0</v>
      </c>
      <c r="G604" s="1">
        <v>19.0</v>
      </c>
      <c r="H604" s="1">
        <v>15.0</v>
      </c>
      <c r="I604" s="1">
        <v>21.0</v>
      </c>
      <c r="J604" s="1">
        <v>7.0</v>
      </c>
      <c r="K604" s="1">
        <v>5.0</v>
      </c>
      <c r="L604" s="1">
        <v>3.0</v>
      </c>
      <c r="M604" s="1"/>
      <c r="N604" s="1">
        <v>6.0</v>
      </c>
      <c r="O604" s="1">
        <v>4.0</v>
      </c>
      <c r="P604" s="1">
        <v>4.0</v>
      </c>
      <c r="Q604" s="1">
        <v>24.0</v>
      </c>
      <c r="R604" s="1">
        <v>17.0</v>
      </c>
      <c r="S604" s="1">
        <v>21.0</v>
      </c>
      <c r="T604" s="1">
        <v>7.0</v>
      </c>
      <c r="U604" s="1">
        <v>12.0</v>
      </c>
      <c r="V604" s="1">
        <v>4.0</v>
      </c>
      <c r="W604" s="6">
        <f t="shared" si="5"/>
        <v>3</v>
      </c>
    </row>
    <row r="605">
      <c r="A605" s="1" t="s">
        <v>601</v>
      </c>
      <c r="E605" s="1">
        <v>9.0</v>
      </c>
      <c r="F605" s="1">
        <v>29.0</v>
      </c>
      <c r="G605" s="1">
        <v>100.0</v>
      </c>
      <c r="H605" s="1">
        <v>55.0</v>
      </c>
      <c r="I605" s="1">
        <v>46.0</v>
      </c>
      <c r="J605" s="1">
        <v>33.0</v>
      </c>
      <c r="K605" s="1">
        <v>37.0</v>
      </c>
      <c r="L605" s="1">
        <v>12.0</v>
      </c>
      <c r="M605" s="1"/>
      <c r="N605" s="1">
        <v>5.0</v>
      </c>
      <c r="O605" s="1">
        <v>11.0</v>
      </c>
      <c r="P605" s="1">
        <v>31.0</v>
      </c>
      <c r="Q605" s="1">
        <v>33.0</v>
      </c>
      <c r="R605" s="1">
        <v>38.0</v>
      </c>
      <c r="S605" s="1">
        <v>35.0</v>
      </c>
      <c r="T605" s="1">
        <v>61.0</v>
      </c>
      <c r="U605" s="1">
        <v>53.0</v>
      </c>
      <c r="V605" s="1">
        <v>69.0</v>
      </c>
      <c r="W605" s="6">
        <f t="shared" si="5"/>
        <v>3</v>
      </c>
    </row>
    <row r="606">
      <c r="A606" s="1" t="s">
        <v>602</v>
      </c>
      <c r="E606" s="1">
        <v>4.0</v>
      </c>
      <c r="F606" s="1">
        <v>16.0</v>
      </c>
      <c r="G606" s="1">
        <v>35.0</v>
      </c>
      <c r="H606" s="1">
        <v>47.0</v>
      </c>
      <c r="I606" s="1">
        <v>23.0</v>
      </c>
      <c r="J606" s="1">
        <v>14.0</v>
      </c>
      <c r="K606" s="1">
        <v>32.0</v>
      </c>
      <c r="L606" s="1">
        <v>10.0</v>
      </c>
      <c r="M606" s="1"/>
      <c r="N606" s="1">
        <v>18.0</v>
      </c>
      <c r="O606" s="1">
        <v>6.0</v>
      </c>
      <c r="P606" s="1">
        <v>18.0</v>
      </c>
      <c r="Q606" s="1">
        <v>12.0</v>
      </c>
      <c r="R606" s="1">
        <v>20.0</v>
      </c>
      <c r="S606" s="1">
        <v>38.0</v>
      </c>
      <c r="T606" s="1">
        <v>46.0</v>
      </c>
      <c r="U606" s="1">
        <v>42.0</v>
      </c>
      <c r="V606" s="1">
        <v>55.0</v>
      </c>
      <c r="W606" s="6">
        <f t="shared" si="5"/>
        <v>3</v>
      </c>
    </row>
    <row r="607">
      <c r="A607" s="1" t="s">
        <v>603</v>
      </c>
      <c r="F607" s="1">
        <v>186.0</v>
      </c>
      <c r="G607" s="1">
        <v>265.0</v>
      </c>
      <c r="H607" s="1">
        <v>267.0</v>
      </c>
      <c r="I607" s="1">
        <v>269.0</v>
      </c>
      <c r="J607" s="1">
        <v>155.0</v>
      </c>
      <c r="K607" s="1">
        <v>117.0</v>
      </c>
      <c r="L607" s="1">
        <v>71.0</v>
      </c>
      <c r="M607" s="1"/>
      <c r="N607" s="1">
        <v>78.0</v>
      </c>
      <c r="O607" s="1">
        <v>40.0</v>
      </c>
      <c r="P607" s="1">
        <v>111.0</v>
      </c>
      <c r="Q607" s="1">
        <v>164.0</v>
      </c>
      <c r="R607" s="1">
        <v>207.0</v>
      </c>
      <c r="S607" s="1">
        <v>107.0</v>
      </c>
      <c r="T607" s="1">
        <v>121.0</v>
      </c>
      <c r="U607" s="1">
        <v>128.0</v>
      </c>
      <c r="V607" s="1">
        <v>152.0</v>
      </c>
      <c r="W607" s="6">
        <f t="shared" si="5"/>
        <v>4</v>
      </c>
    </row>
    <row r="608">
      <c r="A608" s="1" t="s">
        <v>604</v>
      </c>
      <c r="F608" s="1">
        <v>1.0</v>
      </c>
      <c r="G608" s="1">
        <v>28.0</v>
      </c>
      <c r="H608" s="1">
        <v>56.0</v>
      </c>
      <c r="I608" s="1">
        <v>58.0</v>
      </c>
      <c r="J608" s="1">
        <v>35.0</v>
      </c>
      <c r="K608" s="1">
        <v>44.0</v>
      </c>
      <c r="L608" s="1">
        <v>12.0</v>
      </c>
      <c r="M608" s="1"/>
      <c r="N608" s="1">
        <v>11.0</v>
      </c>
      <c r="O608" s="1">
        <v>7.0</v>
      </c>
      <c r="P608" s="1">
        <v>22.0</v>
      </c>
      <c r="Q608" s="1">
        <v>35.0</v>
      </c>
      <c r="R608" s="1">
        <v>35.0</v>
      </c>
      <c r="S608" s="1">
        <v>26.0</v>
      </c>
      <c r="T608" s="1">
        <v>38.0</v>
      </c>
      <c r="U608" s="1">
        <v>26.0</v>
      </c>
      <c r="V608" s="1">
        <v>29.0</v>
      </c>
      <c r="W608" s="6">
        <f t="shared" si="5"/>
        <v>4</v>
      </c>
    </row>
    <row r="609">
      <c r="A609" s="1" t="s">
        <v>605</v>
      </c>
      <c r="F609" s="1">
        <v>1.0</v>
      </c>
      <c r="G609" s="1">
        <v>56.0</v>
      </c>
      <c r="H609" s="1">
        <v>57.0</v>
      </c>
      <c r="I609" s="1">
        <v>46.0</v>
      </c>
      <c r="J609" s="1">
        <v>60.0</v>
      </c>
      <c r="K609" s="1">
        <v>43.0</v>
      </c>
      <c r="L609" s="1">
        <v>11.0</v>
      </c>
      <c r="M609" s="1"/>
      <c r="N609" s="1">
        <v>25.0</v>
      </c>
      <c r="O609" s="1">
        <v>14.0</v>
      </c>
      <c r="P609" s="1">
        <v>25.0</v>
      </c>
      <c r="Q609" s="1">
        <v>41.0</v>
      </c>
      <c r="R609" s="1">
        <v>46.0</v>
      </c>
      <c r="S609" s="1">
        <v>31.0</v>
      </c>
      <c r="T609" s="1">
        <v>47.0</v>
      </c>
      <c r="U609" s="1">
        <v>58.0</v>
      </c>
      <c r="V609" s="1">
        <v>64.0</v>
      </c>
      <c r="W609" s="6">
        <f t="shared" si="5"/>
        <v>4</v>
      </c>
    </row>
    <row r="610">
      <c r="A610" s="1" t="s">
        <v>606</v>
      </c>
      <c r="G610" s="1">
        <v>454.0</v>
      </c>
      <c r="H610" s="1">
        <v>454.0</v>
      </c>
      <c r="I610" s="1">
        <v>337.0</v>
      </c>
      <c r="J610" s="1">
        <v>262.0</v>
      </c>
      <c r="K610" s="1">
        <v>227.0</v>
      </c>
      <c r="L610" s="1">
        <v>89.0</v>
      </c>
      <c r="M610" s="1"/>
      <c r="N610" s="1">
        <v>115.0</v>
      </c>
      <c r="O610" s="1">
        <v>53.0</v>
      </c>
      <c r="P610" s="1">
        <v>251.0</v>
      </c>
      <c r="Q610" s="1">
        <v>273.0</v>
      </c>
      <c r="R610" s="1">
        <v>263.0</v>
      </c>
      <c r="S610" s="1">
        <v>270.0</v>
      </c>
      <c r="T610" s="1">
        <v>321.0</v>
      </c>
      <c r="U610" s="1">
        <v>242.0</v>
      </c>
      <c r="V610" s="1">
        <v>264.0</v>
      </c>
      <c r="W610" s="6">
        <f t="shared" si="5"/>
        <v>5</v>
      </c>
    </row>
    <row r="611">
      <c r="A611" s="1" t="s">
        <v>607</v>
      </c>
      <c r="G611" s="1">
        <v>44.0</v>
      </c>
      <c r="H611" s="1">
        <v>123.0</v>
      </c>
      <c r="I611" s="1">
        <v>139.0</v>
      </c>
      <c r="J611" s="1">
        <v>163.0</v>
      </c>
      <c r="K611" s="1">
        <v>141.0</v>
      </c>
      <c r="L611" s="1">
        <v>92.0</v>
      </c>
      <c r="M611" s="1"/>
      <c r="N611" s="1">
        <v>87.0</v>
      </c>
      <c r="O611" s="1">
        <v>72.0</v>
      </c>
      <c r="P611" s="1">
        <v>92.0</v>
      </c>
      <c r="Q611" s="1">
        <v>104.0</v>
      </c>
      <c r="R611" s="1">
        <v>124.0</v>
      </c>
      <c r="S611" s="1">
        <v>126.0</v>
      </c>
      <c r="T611" s="1">
        <v>130.0</v>
      </c>
      <c r="U611" s="1">
        <v>96.0</v>
      </c>
      <c r="V611" s="1">
        <v>128.0</v>
      </c>
      <c r="W611" s="6">
        <f t="shared" si="5"/>
        <v>5</v>
      </c>
    </row>
    <row r="612">
      <c r="A612" s="1" t="s">
        <v>608</v>
      </c>
      <c r="G612" s="1">
        <v>44.0</v>
      </c>
      <c r="H612" s="1">
        <v>32.0</v>
      </c>
      <c r="I612" s="1">
        <v>26.0</v>
      </c>
      <c r="J612" s="1">
        <v>26.0</v>
      </c>
      <c r="K612" s="1">
        <v>37.0</v>
      </c>
      <c r="L612" s="1">
        <v>5.0</v>
      </c>
      <c r="M612" s="1"/>
      <c r="N612" s="1">
        <v>7.0</v>
      </c>
      <c r="O612" s="1">
        <v>9.0</v>
      </c>
      <c r="P612" s="1">
        <v>21.0</v>
      </c>
      <c r="Q612" s="1">
        <v>21.0</v>
      </c>
      <c r="R612" s="1">
        <v>29.0</v>
      </c>
      <c r="S612" s="1">
        <v>69.0</v>
      </c>
      <c r="T612" s="1">
        <v>53.0</v>
      </c>
      <c r="U612" s="1">
        <v>39.0</v>
      </c>
      <c r="V612" s="1">
        <v>54.0</v>
      </c>
      <c r="W612" s="6">
        <f t="shared" si="5"/>
        <v>5</v>
      </c>
    </row>
    <row r="613">
      <c r="A613" s="1" t="s">
        <v>774</v>
      </c>
      <c r="G613" s="1">
        <v>1.0</v>
      </c>
      <c r="H613" s="1">
        <v>7.0</v>
      </c>
      <c r="I613" s="1">
        <v>0.0</v>
      </c>
      <c r="J613" s="1">
        <v>0.0</v>
      </c>
      <c r="K613" s="1">
        <v>0.0</v>
      </c>
      <c r="L613" s="1">
        <v>0.0</v>
      </c>
      <c r="N613" s="1">
        <v>0.0</v>
      </c>
      <c r="O613" s="1">
        <v>0.0</v>
      </c>
      <c r="P613" s="1">
        <v>0.0</v>
      </c>
      <c r="Q613" s="1">
        <v>0.0</v>
      </c>
      <c r="R613" s="1">
        <v>0.0</v>
      </c>
      <c r="S613" s="1">
        <v>0.0</v>
      </c>
      <c r="T613" s="1">
        <v>0.0</v>
      </c>
      <c r="U613" s="1">
        <v>0.0</v>
      </c>
      <c r="V613" s="1">
        <v>0.0</v>
      </c>
      <c r="W613" s="6">
        <f t="shared" si="5"/>
        <v>5</v>
      </c>
    </row>
    <row r="614">
      <c r="A614" s="1" t="s">
        <v>609</v>
      </c>
      <c r="H614" s="1">
        <v>421.0</v>
      </c>
      <c r="I614" s="1">
        <v>696.0</v>
      </c>
      <c r="J614" s="1">
        <v>750.0</v>
      </c>
      <c r="K614" s="1">
        <v>621.0</v>
      </c>
      <c r="L614" s="1">
        <v>348.0</v>
      </c>
      <c r="M614" s="1"/>
      <c r="N614" s="1">
        <v>359.0</v>
      </c>
      <c r="O614" s="1">
        <v>356.0</v>
      </c>
      <c r="P614" s="1">
        <v>600.0</v>
      </c>
      <c r="Q614" s="1">
        <v>744.0</v>
      </c>
      <c r="R614" s="1">
        <v>944.0</v>
      </c>
      <c r="S614" s="1">
        <v>1035.0</v>
      </c>
      <c r="T614" s="1">
        <v>1241.0</v>
      </c>
      <c r="U614" s="1">
        <v>1106.0</v>
      </c>
      <c r="V614" s="1">
        <v>1329.0</v>
      </c>
      <c r="W614" s="6">
        <f t="shared" si="5"/>
        <v>6</v>
      </c>
    </row>
    <row r="615">
      <c r="A615" s="1" t="s">
        <v>610</v>
      </c>
      <c r="H615" s="1">
        <v>348.0</v>
      </c>
      <c r="I615" s="1">
        <v>557.0</v>
      </c>
      <c r="J615" s="1">
        <v>513.0</v>
      </c>
      <c r="K615" s="1">
        <v>391.0</v>
      </c>
      <c r="L615" s="1">
        <v>289.0</v>
      </c>
      <c r="M615" s="1"/>
      <c r="N615" s="1">
        <v>272.0</v>
      </c>
      <c r="O615" s="1">
        <v>165.0</v>
      </c>
      <c r="P615" s="1">
        <v>303.0</v>
      </c>
      <c r="Q615" s="1">
        <v>406.0</v>
      </c>
      <c r="R615" s="1">
        <v>508.0</v>
      </c>
      <c r="S615" s="1">
        <v>554.0</v>
      </c>
      <c r="T615" s="1">
        <v>611.0</v>
      </c>
      <c r="U615" s="1">
        <v>622.0</v>
      </c>
      <c r="V615" s="1">
        <v>776.0</v>
      </c>
      <c r="W615" s="6">
        <f t="shared" si="5"/>
        <v>6</v>
      </c>
    </row>
    <row r="616">
      <c r="A616" s="1" t="s">
        <v>611</v>
      </c>
      <c r="H616" s="1">
        <v>33.0</v>
      </c>
      <c r="I616" s="1">
        <v>65.0</v>
      </c>
      <c r="J616" s="1">
        <v>79.0</v>
      </c>
      <c r="K616" s="1">
        <v>77.0</v>
      </c>
      <c r="L616" s="1">
        <v>50.0</v>
      </c>
      <c r="M616" s="1"/>
      <c r="N616" s="1">
        <v>39.0</v>
      </c>
      <c r="O616" s="1">
        <v>42.0</v>
      </c>
      <c r="P616" s="1">
        <v>74.0</v>
      </c>
      <c r="Q616" s="1">
        <v>117.0</v>
      </c>
      <c r="R616" s="1">
        <v>175.0</v>
      </c>
      <c r="S616" s="1">
        <v>265.0</v>
      </c>
      <c r="T616" s="1">
        <v>311.0</v>
      </c>
      <c r="U616" s="1">
        <v>383.0</v>
      </c>
      <c r="V616" s="1">
        <v>349.0</v>
      </c>
      <c r="W616" s="6">
        <f t="shared" si="5"/>
        <v>6</v>
      </c>
    </row>
    <row r="617">
      <c r="A617" s="1" t="s">
        <v>612</v>
      </c>
      <c r="I617" s="1">
        <v>627.0</v>
      </c>
      <c r="J617" s="1">
        <v>723.0</v>
      </c>
      <c r="K617" s="1">
        <v>574.0</v>
      </c>
      <c r="L617" s="1">
        <v>351.0</v>
      </c>
      <c r="M617" s="1"/>
      <c r="N617" s="1">
        <v>333.0</v>
      </c>
      <c r="O617" s="1">
        <v>300.0</v>
      </c>
      <c r="P617" s="1">
        <v>510.0</v>
      </c>
      <c r="Q617" s="1">
        <v>671.0</v>
      </c>
      <c r="R617" s="1">
        <v>852.0</v>
      </c>
      <c r="S617" s="1">
        <v>972.0</v>
      </c>
      <c r="T617" s="1">
        <v>1190.0</v>
      </c>
      <c r="U617" s="1">
        <v>1041.0</v>
      </c>
      <c r="V617" s="1">
        <v>1198.0</v>
      </c>
      <c r="W617" s="6">
        <f t="shared" si="5"/>
        <v>7</v>
      </c>
    </row>
    <row r="618">
      <c r="A618" s="1" t="s">
        <v>613</v>
      </c>
      <c r="I618" s="1">
        <v>93.0</v>
      </c>
      <c r="J618" s="1">
        <v>165.0</v>
      </c>
      <c r="K618" s="1">
        <v>143.0</v>
      </c>
      <c r="L618" s="1">
        <v>71.0</v>
      </c>
      <c r="M618" s="1"/>
      <c r="N618" s="1">
        <v>83.0</v>
      </c>
      <c r="O618" s="1">
        <v>58.0</v>
      </c>
      <c r="P618" s="1">
        <v>87.0</v>
      </c>
      <c r="Q618" s="1">
        <v>128.0</v>
      </c>
      <c r="R618" s="1">
        <v>188.0</v>
      </c>
      <c r="S618" s="1">
        <v>177.0</v>
      </c>
      <c r="T618" s="1">
        <v>237.0</v>
      </c>
      <c r="U618" s="1">
        <v>230.0</v>
      </c>
      <c r="V618" s="1">
        <v>327.0</v>
      </c>
      <c r="W618" s="6">
        <f t="shared" si="5"/>
        <v>7</v>
      </c>
    </row>
    <row r="619">
      <c r="A619" s="1" t="s">
        <v>775</v>
      </c>
      <c r="I619" s="1">
        <v>12.0</v>
      </c>
      <c r="J619" s="1">
        <v>0.0</v>
      </c>
      <c r="K619" s="1">
        <v>0.0</v>
      </c>
      <c r="L619" s="1">
        <v>0.0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0.0</v>
      </c>
      <c r="V619" s="1">
        <v>0.0</v>
      </c>
      <c r="W619" s="6">
        <f t="shared" si="5"/>
        <v>7</v>
      </c>
    </row>
    <row r="620">
      <c r="A620" s="1" t="s">
        <v>614</v>
      </c>
      <c r="I620" s="1">
        <v>6.0</v>
      </c>
      <c r="J620" s="1">
        <v>109.0</v>
      </c>
      <c r="K620" s="1">
        <v>80.0</v>
      </c>
      <c r="L620" s="1">
        <v>33.0</v>
      </c>
      <c r="M620" s="1"/>
      <c r="N620" s="1">
        <v>47.0</v>
      </c>
      <c r="O620" s="1">
        <v>24.0</v>
      </c>
      <c r="P620" s="1">
        <v>70.0</v>
      </c>
      <c r="Q620" s="1">
        <v>64.0</v>
      </c>
      <c r="R620" s="1">
        <v>127.0</v>
      </c>
      <c r="S620" s="1">
        <v>103.0</v>
      </c>
      <c r="T620" s="1">
        <v>129.0</v>
      </c>
      <c r="U620" s="1">
        <v>113.0</v>
      </c>
      <c r="V620" s="1">
        <v>88.0</v>
      </c>
      <c r="W620" s="6">
        <f t="shared" si="5"/>
        <v>7</v>
      </c>
    </row>
    <row r="621">
      <c r="A621" s="1" t="s">
        <v>615</v>
      </c>
      <c r="I621" s="1">
        <v>5.0</v>
      </c>
      <c r="J621" s="1">
        <v>5.0</v>
      </c>
      <c r="K621" s="1">
        <v>5.0</v>
      </c>
      <c r="L621" s="1">
        <v>2.0</v>
      </c>
      <c r="M621" s="1"/>
      <c r="N621" s="1">
        <v>1.0</v>
      </c>
      <c r="O621" s="1">
        <v>0.0</v>
      </c>
      <c r="P621" s="1">
        <v>0.0</v>
      </c>
      <c r="Q621" s="1">
        <v>3.0</v>
      </c>
      <c r="R621" s="1">
        <v>0.0</v>
      </c>
      <c r="S621" s="1">
        <v>0.0</v>
      </c>
      <c r="T621" s="1">
        <v>0.0</v>
      </c>
      <c r="U621" s="1">
        <v>0.0</v>
      </c>
      <c r="V621" s="1">
        <v>2.0</v>
      </c>
      <c r="W621" s="6">
        <f t="shared" si="5"/>
        <v>7</v>
      </c>
    </row>
    <row r="622">
      <c r="A622" s="1" t="s">
        <v>616</v>
      </c>
      <c r="I622" s="1">
        <v>4.0</v>
      </c>
      <c r="J622" s="1">
        <v>47.0</v>
      </c>
      <c r="K622" s="1">
        <v>48.0</v>
      </c>
      <c r="L622" s="1">
        <v>17.0</v>
      </c>
      <c r="M622" s="1"/>
      <c r="N622" s="1">
        <v>19.0</v>
      </c>
      <c r="O622" s="1">
        <v>15.0</v>
      </c>
      <c r="P622" s="1">
        <v>26.0</v>
      </c>
      <c r="Q622" s="1">
        <v>35.0</v>
      </c>
      <c r="R622" s="1">
        <v>31.0</v>
      </c>
      <c r="S622" s="1">
        <v>45.0</v>
      </c>
      <c r="T622" s="1">
        <v>51.0</v>
      </c>
      <c r="U622" s="1">
        <v>56.0</v>
      </c>
      <c r="V622" s="1">
        <v>95.0</v>
      </c>
      <c r="W622" s="6">
        <f t="shared" si="5"/>
        <v>7</v>
      </c>
    </row>
    <row r="623">
      <c r="A623" s="1" t="s">
        <v>776</v>
      </c>
      <c r="I623" s="1">
        <v>2.0</v>
      </c>
      <c r="J623" s="1">
        <v>64.0</v>
      </c>
      <c r="K623" s="1">
        <v>55.0</v>
      </c>
      <c r="L623" s="1">
        <v>22.0</v>
      </c>
      <c r="M623" s="1"/>
      <c r="N623" s="1">
        <v>17.0</v>
      </c>
      <c r="O623" s="1">
        <v>0.0</v>
      </c>
      <c r="P623" s="1">
        <v>0.0</v>
      </c>
      <c r="Q623" s="1">
        <v>0.0</v>
      </c>
      <c r="R623" s="1">
        <v>0.0</v>
      </c>
      <c r="S623" s="1">
        <v>0.0</v>
      </c>
      <c r="T623" s="1">
        <v>0.0</v>
      </c>
      <c r="U623" s="1">
        <v>0.0</v>
      </c>
      <c r="V623" s="1">
        <v>0.0</v>
      </c>
      <c r="W623" s="6">
        <f t="shared" si="5"/>
        <v>7</v>
      </c>
    </row>
    <row r="624">
      <c r="A624" s="1" t="s">
        <v>777</v>
      </c>
      <c r="J624" s="1">
        <v>3.0</v>
      </c>
      <c r="K624" s="1">
        <v>49.0</v>
      </c>
      <c r="L624" s="1">
        <v>11.0</v>
      </c>
      <c r="M624" s="1"/>
      <c r="N624" s="1">
        <v>34.0</v>
      </c>
      <c r="O624" s="1">
        <v>17.0</v>
      </c>
      <c r="P624" s="1">
        <v>84.0</v>
      </c>
      <c r="Q624" s="1">
        <v>91.0</v>
      </c>
      <c r="R624" s="1">
        <v>114.0</v>
      </c>
      <c r="S624" s="1">
        <v>115.0</v>
      </c>
      <c r="T624" s="1">
        <v>160.0</v>
      </c>
      <c r="U624" s="1">
        <v>19.0</v>
      </c>
      <c r="V624" s="1">
        <v>0.0</v>
      </c>
      <c r="W624" s="6">
        <f t="shared" si="5"/>
        <v>8</v>
      </c>
    </row>
    <row r="625">
      <c r="A625" s="1" t="s">
        <v>617</v>
      </c>
      <c r="K625" s="1">
        <v>980.0</v>
      </c>
      <c r="L625" s="1">
        <v>753.0</v>
      </c>
      <c r="M625" s="1"/>
      <c r="N625" s="1">
        <v>699.0</v>
      </c>
      <c r="O625" s="1">
        <v>514.0</v>
      </c>
      <c r="P625" s="1">
        <v>925.0</v>
      </c>
      <c r="Q625" s="1">
        <v>1165.0</v>
      </c>
      <c r="R625" s="1">
        <v>1520.0</v>
      </c>
      <c r="S625" s="1">
        <v>1670.0</v>
      </c>
      <c r="T625" s="1">
        <v>2054.0</v>
      </c>
      <c r="U625" s="1">
        <v>1925.0</v>
      </c>
      <c r="V625" s="1">
        <v>2234.0</v>
      </c>
      <c r="W625" s="6">
        <f t="shared" si="5"/>
        <v>9</v>
      </c>
    </row>
    <row r="626">
      <c r="A626" s="1" t="s">
        <v>618</v>
      </c>
      <c r="K626" s="1">
        <v>286.0</v>
      </c>
      <c r="L626" s="1">
        <v>387.0</v>
      </c>
      <c r="M626" s="1"/>
      <c r="N626" s="1">
        <v>440.0</v>
      </c>
      <c r="O626" s="1">
        <v>318.0</v>
      </c>
      <c r="P626" s="1">
        <v>640.0</v>
      </c>
      <c r="Q626" s="1">
        <v>706.0</v>
      </c>
      <c r="R626" s="1">
        <v>859.0</v>
      </c>
      <c r="S626" s="1">
        <v>914.0</v>
      </c>
      <c r="T626" s="1">
        <v>1098.0</v>
      </c>
      <c r="U626" s="1">
        <v>968.0</v>
      </c>
      <c r="V626" s="1">
        <v>1050.0</v>
      </c>
      <c r="W626" s="6">
        <f t="shared" si="5"/>
        <v>9</v>
      </c>
    </row>
    <row r="627">
      <c r="A627" s="1" t="s">
        <v>619</v>
      </c>
      <c r="K627" s="1">
        <v>167.0</v>
      </c>
      <c r="L627" s="1">
        <v>158.0</v>
      </c>
      <c r="M627" s="1"/>
      <c r="N627" s="1">
        <v>188.0</v>
      </c>
      <c r="O627" s="1">
        <v>228.0</v>
      </c>
      <c r="P627" s="1">
        <v>438.0</v>
      </c>
      <c r="Q627" s="1">
        <v>753.0</v>
      </c>
      <c r="R627" s="1">
        <v>650.0</v>
      </c>
      <c r="S627" s="1">
        <v>632.0</v>
      </c>
      <c r="T627" s="1">
        <v>845.0</v>
      </c>
      <c r="U627" s="1">
        <v>961.0</v>
      </c>
      <c r="V627" s="1">
        <v>874.0</v>
      </c>
      <c r="W627" s="6">
        <f t="shared" si="5"/>
        <v>9</v>
      </c>
    </row>
    <row r="628">
      <c r="A628" s="1" t="s">
        <v>620</v>
      </c>
      <c r="K628" s="1">
        <v>4.0</v>
      </c>
      <c r="L628" s="1">
        <v>41.0</v>
      </c>
      <c r="M628" s="1"/>
      <c r="N628" s="1">
        <v>42.0</v>
      </c>
      <c r="O628" s="1">
        <v>24.0</v>
      </c>
      <c r="P628" s="1">
        <v>47.0</v>
      </c>
      <c r="Q628" s="1">
        <v>73.0</v>
      </c>
      <c r="R628" s="1">
        <v>101.0</v>
      </c>
      <c r="S628" s="1">
        <v>116.0</v>
      </c>
      <c r="T628" s="1">
        <v>144.0</v>
      </c>
      <c r="U628" s="1">
        <v>131.0</v>
      </c>
      <c r="V628" s="1">
        <v>120.0</v>
      </c>
      <c r="W628" s="6">
        <f t="shared" si="5"/>
        <v>9</v>
      </c>
    </row>
    <row r="629">
      <c r="A629" s="1" t="s">
        <v>621</v>
      </c>
      <c r="L629" s="1">
        <v>46.0</v>
      </c>
      <c r="M629" s="1"/>
      <c r="N629" s="1">
        <v>44.0</v>
      </c>
      <c r="O629" s="1">
        <v>24.0</v>
      </c>
      <c r="P629" s="1">
        <v>70.0</v>
      </c>
      <c r="Q629" s="1">
        <v>116.0</v>
      </c>
      <c r="R629" s="1">
        <v>165.0</v>
      </c>
      <c r="S629" s="1">
        <v>142.0</v>
      </c>
      <c r="T629" s="1">
        <v>145.0</v>
      </c>
      <c r="U629" s="1">
        <v>127.0</v>
      </c>
      <c r="V629" s="1">
        <v>140.0</v>
      </c>
      <c r="W629" s="6">
        <f t="shared" si="5"/>
        <v>10</v>
      </c>
    </row>
    <row r="630">
      <c r="A630" s="1" t="s">
        <v>622</v>
      </c>
      <c r="L630" s="1">
        <v>44.0</v>
      </c>
      <c r="M630" s="1"/>
      <c r="N630" s="1">
        <v>98.0</v>
      </c>
      <c r="O630" s="1">
        <v>76.0</v>
      </c>
      <c r="P630" s="1">
        <v>221.0</v>
      </c>
      <c r="Q630" s="1">
        <v>256.0</v>
      </c>
      <c r="R630" s="1">
        <v>305.0</v>
      </c>
      <c r="S630" s="1">
        <v>324.0</v>
      </c>
      <c r="T630" s="1">
        <v>325.0</v>
      </c>
      <c r="U630" s="1">
        <v>290.0</v>
      </c>
      <c r="V630" s="1">
        <v>356.0</v>
      </c>
      <c r="W630" s="6">
        <f t="shared" si="5"/>
        <v>10</v>
      </c>
    </row>
    <row r="631">
      <c r="A631" s="1" t="s">
        <v>623</v>
      </c>
      <c r="L631" s="1">
        <v>37.0</v>
      </c>
      <c r="M631" s="1"/>
      <c r="N631" s="1">
        <v>81.0</v>
      </c>
      <c r="O631" s="1">
        <v>47.0</v>
      </c>
      <c r="P631" s="1">
        <v>121.0</v>
      </c>
      <c r="Q631" s="1">
        <v>153.0</v>
      </c>
      <c r="R631" s="1">
        <v>155.0</v>
      </c>
      <c r="S631" s="1">
        <v>151.0</v>
      </c>
      <c r="T631" s="1">
        <v>182.0</v>
      </c>
      <c r="U631" s="1">
        <v>208.0</v>
      </c>
      <c r="V631" s="1">
        <v>193.0</v>
      </c>
      <c r="W631" s="6">
        <f t="shared" si="5"/>
        <v>10</v>
      </c>
    </row>
    <row r="632">
      <c r="A632" s="1" t="s">
        <v>778</v>
      </c>
      <c r="L632" s="1">
        <v>33.0</v>
      </c>
      <c r="M632" s="1"/>
      <c r="N632" s="1">
        <v>21.0</v>
      </c>
      <c r="O632" s="1">
        <v>0.0</v>
      </c>
      <c r="P632" s="1">
        <v>0.0</v>
      </c>
      <c r="Q632" s="1">
        <v>0.0</v>
      </c>
      <c r="R632" s="1">
        <v>0.0</v>
      </c>
      <c r="S632" s="1">
        <v>0.0</v>
      </c>
      <c r="T632" s="1">
        <v>0.0</v>
      </c>
      <c r="U632" s="1">
        <v>0.0</v>
      </c>
      <c r="V632" s="1">
        <v>0.0</v>
      </c>
      <c r="W632" s="6">
        <f t="shared" si="5"/>
        <v>10</v>
      </c>
    </row>
    <row r="633">
      <c r="A633" s="1" t="s">
        <v>624</v>
      </c>
      <c r="L633" s="1">
        <v>11.0</v>
      </c>
      <c r="M633" s="1"/>
      <c r="N633" s="1">
        <v>11.0</v>
      </c>
      <c r="O633" s="1">
        <v>7.0</v>
      </c>
      <c r="P633" s="1">
        <v>50.0</v>
      </c>
      <c r="Q633" s="1">
        <v>53.0</v>
      </c>
      <c r="R633" s="1">
        <v>70.0</v>
      </c>
      <c r="S633" s="1">
        <v>85.0</v>
      </c>
      <c r="T633" s="1">
        <v>119.0</v>
      </c>
      <c r="U633" s="1">
        <v>126.0</v>
      </c>
      <c r="V633" s="1">
        <v>158.0</v>
      </c>
      <c r="W633" s="6">
        <f t="shared" si="5"/>
        <v>10</v>
      </c>
    </row>
    <row r="634">
      <c r="A634" s="1" t="s">
        <v>625</v>
      </c>
      <c r="L634" s="1">
        <v>11.0</v>
      </c>
      <c r="M634" s="1"/>
      <c r="N634" s="1">
        <v>16.0</v>
      </c>
      <c r="O634" s="1">
        <v>10.0</v>
      </c>
      <c r="P634" s="1">
        <v>65.0</v>
      </c>
      <c r="Q634" s="1">
        <v>132.0</v>
      </c>
      <c r="R634" s="1">
        <v>236.0</v>
      </c>
      <c r="S634" s="1">
        <v>286.0</v>
      </c>
      <c r="T634" s="1">
        <v>345.0</v>
      </c>
      <c r="U634" s="1">
        <v>308.0</v>
      </c>
      <c r="V634" s="1">
        <v>396.0</v>
      </c>
      <c r="W634" s="6">
        <f t="shared" si="5"/>
        <v>10</v>
      </c>
    </row>
    <row r="635">
      <c r="A635" s="1" t="s">
        <v>626</v>
      </c>
      <c r="L635" s="1">
        <v>5.0</v>
      </c>
      <c r="M635" s="1"/>
      <c r="N635" s="1">
        <v>122.0</v>
      </c>
      <c r="O635" s="1">
        <v>112.0</v>
      </c>
      <c r="P635" s="1">
        <v>369.0</v>
      </c>
      <c r="Q635" s="1">
        <v>483.0</v>
      </c>
      <c r="R635" s="1">
        <v>708.0</v>
      </c>
      <c r="S635" s="1">
        <v>737.0</v>
      </c>
      <c r="T635" s="1">
        <v>826.0</v>
      </c>
      <c r="U635" s="1">
        <v>684.0</v>
      </c>
      <c r="V635" s="1">
        <v>816.0</v>
      </c>
      <c r="W635" s="6">
        <f t="shared" si="5"/>
        <v>10</v>
      </c>
    </row>
    <row r="636">
      <c r="A636" s="1" t="s">
        <v>627</v>
      </c>
      <c r="L636" s="1">
        <v>4.0</v>
      </c>
      <c r="M636" s="1"/>
      <c r="N636" s="1">
        <v>11.0</v>
      </c>
      <c r="O636" s="1">
        <v>12.0</v>
      </c>
      <c r="P636" s="1">
        <v>39.0</v>
      </c>
      <c r="Q636" s="1">
        <v>36.0</v>
      </c>
      <c r="R636" s="1">
        <v>81.0</v>
      </c>
      <c r="S636" s="1">
        <v>79.0</v>
      </c>
      <c r="T636" s="1">
        <v>95.0</v>
      </c>
      <c r="U636" s="1">
        <v>85.0</v>
      </c>
      <c r="V636" s="1">
        <v>67.0</v>
      </c>
      <c r="W636" s="6">
        <f t="shared" si="5"/>
        <v>10</v>
      </c>
    </row>
    <row r="637">
      <c r="A637" s="1" t="s">
        <v>779</v>
      </c>
      <c r="L637" s="1">
        <v>2.0</v>
      </c>
      <c r="N637" s="1">
        <v>0.0</v>
      </c>
      <c r="O637" s="1">
        <v>0.0</v>
      </c>
      <c r="P637" s="1">
        <v>0.0</v>
      </c>
      <c r="Q637" s="1">
        <v>0.0</v>
      </c>
      <c r="R637" s="1">
        <v>0.0</v>
      </c>
      <c r="S637" s="1">
        <v>0.0</v>
      </c>
      <c r="T637" s="1">
        <v>0.0</v>
      </c>
      <c r="U637" s="1">
        <v>0.0</v>
      </c>
      <c r="V637" s="1">
        <v>0.0</v>
      </c>
      <c r="W637" s="6">
        <f t="shared" si="5"/>
        <v>10</v>
      </c>
    </row>
    <row r="638">
      <c r="A638" s="1" t="s">
        <v>628</v>
      </c>
      <c r="M638" s="1"/>
      <c r="N638" s="1">
        <v>202.0</v>
      </c>
      <c r="O638" s="1">
        <v>272.0</v>
      </c>
      <c r="P638" s="1">
        <v>557.0</v>
      </c>
      <c r="Q638" s="1">
        <v>661.0</v>
      </c>
      <c r="R638" s="1">
        <v>864.0</v>
      </c>
      <c r="S638" s="1">
        <v>1035.0</v>
      </c>
      <c r="T638" s="1">
        <v>846.0</v>
      </c>
      <c r="U638" s="1">
        <v>639.0</v>
      </c>
      <c r="V638" s="1">
        <v>836.0</v>
      </c>
      <c r="W638" s="6">
        <f t="shared" si="5"/>
        <v>11</v>
      </c>
    </row>
    <row r="639">
      <c r="A639" s="1" t="s">
        <v>629</v>
      </c>
      <c r="M639" s="1"/>
      <c r="N639" s="1">
        <v>38.0</v>
      </c>
      <c r="O639" s="1">
        <v>40.0</v>
      </c>
      <c r="P639" s="1">
        <v>114.0</v>
      </c>
      <c r="Q639" s="1">
        <v>176.0</v>
      </c>
      <c r="R639" s="1">
        <v>257.0</v>
      </c>
      <c r="S639" s="1">
        <v>270.0</v>
      </c>
      <c r="T639" s="1">
        <v>422.0</v>
      </c>
      <c r="U639" s="1">
        <v>322.0</v>
      </c>
      <c r="V639" s="1">
        <v>355.0</v>
      </c>
      <c r="W639" s="6">
        <f t="shared" si="5"/>
        <v>11</v>
      </c>
    </row>
    <row r="640">
      <c r="A640" s="1" t="s">
        <v>630</v>
      </c>
      <c r="M640" s="1"/>
      <c r="N640" s="1">
        <v>15.0</v>
      </c>
      <c r="O640" s="1">
        <v>29.0</v>
      </c>
      <c r="P640" s="1">
        <v>89.0</v>
      </c>
      <c r="Q640" s="1">
        <v>177.0</v>
      </c>
      <c r="R640" s="1">
        <v>140.0</v>
      </c>
      <c r="S640" s="1">
        <v>192.0</v>
      </c>
      <c r="T640" s="1">
        <v>196.0</v>
      </c>
      <c r="U640" s="1">
        <v>158.0</v>
      </c>
      <c r="V640" s="1">
        <v>227.0</v>
      </c>
      <c r="W640" s="6">
        <f t="shared" si="5"/>
        <v>11</v>
      </c>
    </row>
    <row r="641">
      <c r="A641" s="1" t="s">
        <v>631</v>
      </c>
      <c r="M641" s="1"/>
      <c r="N641" s="1">
        <v>6.0</v>
      </c>
      <c r="O641" s="1">
        <v>80.0</v>
      </c>
      <c r="P641" s="1">
        <v>177.0</v>
      </c>
      <c r="Q641" s="1">
        <v>233.0</v>
      </c>
      <c r="R641" s="1">
        <v>251.0</v>
      </c>
      <c r="S641" s="1">
        <v>241.0</v>
      </c>
      <c r="T641" s="1">
        <v>273.0</v>
      </c>
      <c r="U641" s="1">
        <v>234.0</v>
      </c>
      <c r="V641" s="1">
        <v>315.0</v>
      </c>
      <c r="W641" s="6">
        <f t="shared" si="5"/>
        <v>11</v>
      </c>
    </row>
    <row r="642">
      <c r="A642" s="1" t="s">
        <v>632</v>
      </c>
      <c r="M642" s="1"/>
      <c r="N642" s="1">
        <v>3.0</v>
      </c>
      <c r="O642" s="1">
        <v>6.0</v>
      </c>
      <c r="P642" s="1">
        <v>30.0</v>
      </c>
      <c r="Q642" s="1">
        <v>7.0</v>
      </c>
      <c r="R642" s="1">
        <v>8.0</v>
      </c>
      <c r="S642" s="1">
        <v>4.0</v>
      </c>
      <c r="T642" s="1">
        <v>7.0</v>
      </c>
      <c r="U642" s="1">
        <v>7.0</v>
      </c>
      <c r="V642" s="1">
        <v>22.0</v>
      </c>
      <c r="W642" s="6">
        <f t="shared" si="5"/>
        <v>11</v>
      </c>
    </row>
    <row r="643">
      <c r="A643" s="1" t="s">
        <v>633</v>
      </c>
      <c r="M643" s="1"/>
      <c r="N643" s="1">
        <v>3.0</v>
      </c>
      <c r="O643" s="1">
        <v>15.0</v>
      </c>
      <c r="P643" s="1">
        <v>77.0</v>
      </c>
      <c r="Q643" s="1">
        <v>70.0</v>
      </c>
      <c r="R643" s="1">
        <v>125.0</v>
      </c>
      <c r="S643" s="1">
        <v>170.0</v>
      </c>
      <c r="T643" s="1">
        <v>124.0</v>
      </c>
      <c r="U643" s="1">
        <v>141.0</v>
      </c>
      <c r="V643" s="1">
        <v>36.0</v>
      </c>
      <c r="W643" s="6">
        <f t="shared" si="5"/>
        <v>11</v>
      </c>
    </row>
    <row r="644">
      <c r="A644" s="1" t="s">
        <v>634</v>
      </c>
      <c r="O644" s="1">
        <v>19.0</v>
      </c>
      <c r="P644" s="1">
        <v>195.0</v>
      </c>
      <c r="Q644" s="1">
        <v>258.0</v>
      </c>
      <c r="R644" s="1">
        <v>373.0</v>
      </c>
      <c r="S644" s="1">
        <v>329.0</v>
      </c>
      <c r="T644" s="1">
        <v>309.0</v>
      </c>
      <c r="U644" s="1">
        <v>252.0</v>
      </c>
      <c r="V644" s="1">
        <v>246.0</v>
      </c>
      <c r="W644" s="6">
        <f t="shared" si="5"/>
        <v>12</v>
      </c>
    </row>
    <row r="645">
      <c r="A645" s="1" t="s">
        <v>780</v>
      </c>
      <c r="O645" s="1">
        <v>2.0</v>
      </c>
      <c r="P645" s="1">
        <v>0.0</v>
      </c>
      <c r="Q645" s="1">
        <v>0.0</v>
      </c>
      <c r="R645" s="1">
        <v>0.0</v>
      </c>
      <c r="S645" s="1">
        <v>0.0</v>
      </c>
      <c r="T645" s="1">
        <v>0.0</v>
      </c>
      <c r="U645" s="1">
        <v>0.0</v>
      </c>
      <c r="V645" s="1">
        <v>0.0</v>
      </c>
      <c r="W645" s="6">
        <f t="shared" si="5"/>
        <v>12</v>
      </c>
    </row>
    <row r="646">
      <c r="A646" s="1" t="s">
        <v>635</v>
      </c>
      <c r="O646" s="1">
        <v>2.0</v>
      </c>
      <c r="P646" s="1">
        <v>26.0</v>
      </c>
      <c r="Q646" s="1">
        <v>33.0</v>
      </c>
      <c r="R646" s="1">
        <v>35.0</v>
      </c>
      <c r="S646" s="1">
        <v>21.0</v>
      </c>
      <c r="T646" s="1">
        <v>21.0</v>
      </c>
      <c r="U646" s="1">
        <v>36.0</v>
      </c>
      <c r="V646" s="1">
        <v>35.0</v>
      </c>
      <c r="W646" s="6">
        <f t="shared" si="5"/>
        <v>12</v>
      </c>
    </row>
    <row r="647">
      <c r="A647" s="1" t="s">
        <v>636</v>
      </c>
      <c r="P647" s="1">
        <v>213.0</v>
      </c>
      <c r="Q647" s="1">
        <v>375.0</v>
      </c>
      <c r="R647" s="1">
        <v>494.0</v>
      </c>
      <c r="S647" s="1">
        <v>429.0</v>
      </c>
      <c r="T647" s="1">
        <v>530.0</v>
      </c>
      <c r="U647" s="1">
        <v>395.0</v>
      </c>
      <c r="V647" s="1">
        <v>532.0</v>
      </c>
      <c r="W647" s="6">
        <f t="shared" si="5"/>
        <v>13</v>
      </c>
    </row>
    <row r="648">
      <c r="A648" s="1" t="s">
        <v>637</v>
      </c>
      <c r="P648" s="1">
        <v>27.0</v>
      </c>
      <c r="Q648" s="1">
        <v>84.0</v>
      </c>
      <c r="R648" s="1">
        <v>56.0</v>
      </c>
      <c r="S648" s="1">
        <v>103.0</v>
      </c>
      <c r="T648" s="1">
        <v>160.0</v>
      </c>
      <c r="U648" s="1">
        <v>110.0</v>
      </c>
      <c r="V648" s="1">
        <v>144.0</v>
      </c>
      <c r="W648" s="6">
        <f t="shared" si="5"/>
        <v>13</v>
      </c>
    </row>
    <row r="649">
      <c r="A649" s="1" t="s">
        <v>638</v>
      </c>
      <c r="P649" s="1">
        <v>25.0</v>
      </c>
      <c r="Q649" s="1">
        <v>30.0</v>
      </c>
      <c r="R649" s="1">
        <v>30.0</v>
      </c>
      <c r="S649" s="1">
        <v>26.0</v>
      </c>
      <c r="T649" s="1">
        <v>43.0</v>
      </c>
      <c r="U649" s="1">
        <v>26.0</v>
      </c>
      <c r="V649" s="1">
        <v>34.0</v>
      </c>
      <c r="W649" s="6">
        <f t="shared" si="5"/>
        <v>13</v>
      </c>
    </row>
    <row r="650">
      <c r="A650" s="1" t="s">
        <v>639</v>
      </c>
      <c r="P650" s="1">
        <v>8.0</v>
      </c>
      <c r="Q650" s="1">
        <v>44.0</v>
      </c>
      <c r="R650" s="1">
        <v>94.0</v>
      </c>
      <c r="S650" s="1">
        <v>91.0</v>
      </c>
      <c r="T650" s="1">
        <v>108.0</v>
      </c>
      <c r="U650" s="1">
        <v>79.0</v>
      </c>
      <c r="V650" s="1">
        <v>66.0</v>
      </c>
      <c r="W650" s="6">
        <f t="shared" si="5"/>
        <v>13</v>
      </c>
    </row>
    <row r="651">
      <c r="A651" s="1" t="s">
        <v>640</v>
      </c>
      <c r="P651" s="1">
        <v>6.0</v>
      </c>
      <c r="Q651" s="1">
        <v>9.0</v>
      </c>
      <c r="R651" s="1">
        <v>7.0</v>
      </c>
      <c r="S651" s="1">
        <v>12.0</v>
      </c>
      <c r="T651" s="1">
        <v>15.0</v>
      </c>
      <c r="U651" s="1">
        <v>10.0</v>
      </c>
      <c r="V651" s="1">
        <v>10.0</v>
      </c>
      <c r="W651" s="6">
        <f t="shared" si="5"/>
        <v>13</v>
      </c>
    </row>
    <row r="652">
      <c r="A652" s="1" t="s">
        <v>641</v>
      </c>
      <c r="Q652" s="1">
        <v>267.0</v>
      </c>
      <c r="R652" s="1">
        <v>651.0</v>
      </c>
      <c r="S652" s="1">
        <v>586.0</v>
      </c>
      <c r="T652" s="1">
        <v>745.0</v>
      </c>
      <c r="U652" s="1">
        <v>537.0</v>
      </c>
      <c r="V652" s="1">
        <v>610.0</v>
      </c>
      <c r="W652" s="6">
        <f t="shared" si="5"/>
        <v>14</v>
      </c>
    </row>
    <row r="653">
      <c r="A653" s="1" t="s">
        <v>642</v>
      </c>
      <c r="R653" s="1">
        <v>197.0</v>
      </c>
      <c r="S653" s="1">
        <v>377.0</v>
      </c>
      <c r="T653" s="1">
        <v>476.0</v>
      </c>
      <c r="U653" s="1">
        <v>510.0</v>
      </c>
      <c r="V653" s="1">
        <v>528.0</v>
      </c>
      <c r="W653" s="6">
        <f t="shared" si="5"/>
        <v>15</v>
      </c>
    </row>
    <row r="654">
      <c r="A654" s="1" t="s">
        <v>643</v>
      </c>
      <c r="R654" s="1">
        <v>26.0</v>
      </c>
      <c r="S654" s="1">
        <v>29.0</v>
      </c>
      <c r="T654" s="1">
        <v>42.0</v>
      </c>
      <c r="U654" s="1">
        <v>35.0</v>
      </c>
      <c r="V654" s="1">
        <v>31.0</v>
      </c>
      <c r="W654" s="6">
        <f t="shared" si="5"/>
        <v>15</v>
      </c>
    </row>
    <row r="655">
      <c r="A655" s="1" t="s">
        <v>781</v>
      </c>
      <c r="R655" s="1">
        <v>1.0</v>
      </c>
      <c r="S655" s="1">
        <v>0.0</v>
      </c>
      <c r="T655" s="1">
        <v>0.0</v>
      </c>
      <c r="U655" s="1">
        <v>0.0</v>
      </c>
      <c r="V655" s="1">
        <v>0.0</v>
      </c>
      <c r="W655" s="6">
        <f t="shared" si="5"/>
        <v>15</v>
      </c>
    </row>
    <row r="656">
      <c r="A656" s="1" t="s">
        <v>644</v>
      </c>
      <c r="S656" s="1">
        <v>21.0</v>
      </c>
      <c r="T656" s="1">
        <v>89.0</v>
      </c>
      <c r="U656" s="1">
        <v>62.0</v>
      </c>
      <c r="V656" s="1">
        <v>48.0</v>
      </c>
      <c r="W656" s="6">
        <f t="shared" si="5"/>
        <v>16</v>
      </c>
    </row>
    <row r="657">
      <c r="A657" s="1" t="s">
        <v>645</v>
      </c>
      <c r="S657" s="1">
        <v>18.0</v>
      </c>
      <c r="T657" s="1">
        <v>37.0</v>
      </c>
      <c r="U657" s="1">
        <v>53.0</v>
      </c>
      <c r="V657" s="1">
        <v>25.0</v>
      </c>
      <c r="W657" s="6">
        <f t="shared" si="5"/>
        <v>16</v>
      </c>
    </row>
    <row r="658">
      <c r="A658" s="1" t="s">
        <v>646</v>
      </c>
      <c r="S658" s="1">
        <v>7.0</v>
      </c>
      <c r="T658" s="1">
        <v>28.0</v>
      </c>
      <c r="U658" s="1">
        <v>27.0</v>
      </c>
      <c r="V658" s="1">
        <v>12.0</v>
      </c>
      <c r="W658" s="6">
        <f t="shared" si="5"/>
        <v>16</v>
      </c>
    </row>
    <row r="659">
      <c r="A659" s="1" t="s">
        <v>647</v>
      </c>
      <c r="T659" s="1">
        <v>69.0</v>
      </c>
      <c r="U659" s="1">
        <v>279.0</v>
      </c>
      <c r="V659" s="1">
        <v>294.0</v>
      </c>
      <c r="W659" s="6">
        <f t="shared" si="5"/>
        <v>17</v>
      </c>
    </row>
    <row r="660">
      <c r="A660" s="1" t="s">
        <v>648</v>
      </c>
      <c r="T660" s="1">
        <v>48.0</v>
      </c>
      <c r="U660" s="1">
        <v>156.0</v>
      </c>
      <c r="V660" s="1">
        <v>237.0</v>
      </c>
      <c r="W660" s="6">
        <f t="shared" si="5"/>
        <v>17</v>
      </c>
    </row>
    <row r="661">
      <c r="A661" s="1" t="s">
        <v>649</v>
      </c>
      <c r="T661" s="1">
        <v>40.0</v>
      </c>
      <c r="U661" s="1">
        <v>19.0</v>
      </c>
      <c r="V661" s="1">
        <v>16.0</v>
      </c>
      <c r="W661" s="6">
        <f t="shared" si="5"/>
        <v>17</v>
      </c>
    </row>
    <row r="662">
      <c r="A662" s="1" t="s">
        <v>650</v>
      </c>
      <c r="T662" s="1">
        <v>37.0</v>
      </c>
      <c r="U662" s="1">
        <v>43.0</v>
      </c>
      <c r="V662" s="1">
        <v>27.0</v>
      </c>
      <c r="W662" s="6">
        <f t="shared" si="5"/>
        <v>17</v>
      </c>
    </row>
    <row r="663">
      <c r="A663" s="1" t="s">
        <v>651</v>
      </c>
      <c r="T663" s="1">
        <v>34.0</v>
      </c>
      <c r="U663" s="1">
        <v>99.0</v>
      </c>
      <c r="V663" s="1">
        <v>112.0</v>
      </c>
      <c r="W663" s="6">
        <f t="shared" si="5"/>
        <v>17</v>
      </c>
    </row>
    <row r="664">
      <c r="A664" s="1" t="s">
        <v>652</v>
      </c>
      <c r="T664" s="1">
        <v>34.0</v>
      </c>
      <c r="U664" s="1">
        <v>73.0</v>
      </c>
      <c r="V664" s="1">
        <v>68.0</v>
      </c>
      <c r="W664" s="6">
        <f t="shared" si="5"/>
        <v>17</v>
      </c>
    </row>
    <row r="665">
      <c r="A665" s="1" t="s">
        <v>653</v>
      </c>
      <c r="T665" s="1">
        <v>22.0</v>
      </c>
      <c r="U665" s="1">
        <v>75.0</v>
      </c>
      <c r="V665" s="1">
        <v>47.0</v>
      </c>
      <c r="W665" s="6">
        <f t="shared" si="5"/>
        <v>17</v>
      </c>
    </row>
    <row r="666">
      <c r="A666" s="1" t="s">
        <v>654</v>
      </c>
      <c r="T666" s="1">
        <v>18.0</v>
      </c>
      <c r="U666" s="1">
        <v>99.0</v>
      </c>
      <c r="V666" s="1">
        <v>96.0</v>
      </c>
      <c r="W666" s="6">
        <f t="shared" si="5"/>
        <v>17</v>
      </c>
    </row>
    <row r="667">
      <c r="A667" s="1" t="s">
        <v>655</v>
      </c>
      <c r="T667" s="1">
        <v>15.0</v>
      </c>
      <c r="U667" s="1">
        <v>23.0</v>
      </c>
      <c r="V667" s="1">
        <v>42.0</v>
      </c>
      <c r="W667" s="6">
        <f t="shared" si="5"/>
        <v>17</v>
      </c>
    </row>
    <row r="668">
      <c r="A668" s="1" t="s">
        <v>656</v>
      </c>
      <c r="T668" s="1">
        <v>15.0</v>
      </c>
      <c r="U668" s="1">
        <v>18.0</v>
      </c>
      <c r="V668" s="1">
        <v>19.0</v>
      </c>
      <c r="W668" s="6">
        <f t="shared" si="5"/>
        <v>17</v>
      </c>
    </row>
    <row r="669">
      <c r="A669" s="1" t="s">
        <v>657</v>
      </c>
      <c r="T669" s="1">
        <v>14.0</v>
      </c>
      <c r="U669" s="1">
        <v>20.0</v>
      </c>
      <c r="V669" s="1">
        <v>10.0</v>
      </c>
      <c r="W669" s="6">
        <f t="shared" si="5"/>
        <v>17</v>
      </c>
    </row>
    <row r="670">
      <c r="A670" s="1" t="s">
        <v>658</v>
      </c>
      <c r="T670" s="1">
        <v>10.0</v>
      </c>
      <c r="U670" s="1">
        <v>9.0</v>
      </c>
      <c r="V670" s="1">
        <v>21.0</v>
      </c>
      <c r="W670" s="6">
        <f t="shared" si="5"/>
        <v>17</v>
      </c>
    </row>
    <row r="671">
      <c r="A671" s="1" t="s">
        <v>659</v>
      </c>
      <c r="T671" s="1">
        <v>10.0</v>
      </c>
      <c r="U671" s="1">
        <v>6.0</v>
      </c>
      <c r="V671" s="1">
        <v>6.0</v>
      </c>
      <c r="W671" s="6">
        <f t="shared" si="5"/>
        <v>17</v>
      </c>
    </row>
    <row r="672">
      <c r="A672" s="1" t="s">
        <v>660</v>
      </c>
      <c r="T672" s="1">
        <v>10.0</v>
      </c>
      <c r="U672" s="1">
        <v>92.0</v>
      </c>
      <c r="V672" s="1">
        <v>138.0</v>
      </c>
      <c r="W672" s="6">
        <f t="shared" si="5"/>
        <v>17</v>
      </c>
    </row>
    <row r="673">
      <c r="A673" s="1" t="s">
        <v>661</v>
      </c>
      <c r="T673" s="1">
        <v>10.0</v>
      </c>
      <c r="U673" s="1">
        <v>14.0</v>
      </c>
      <c r="V673" s="1">
        <v>17.0</v>
      </c>
      <c r="W673" s="6">
        <f t="shared" si="5"/>
        <v>17</v>
      </c>
    </row>
    <row r="674">
      <c r="A674" s="1" t="s">
        <v>662</v>
      </c>
      <c r="T674" s="1">
        <v>6.0</v>
      </c>
      <c r="U674" s="1">
        <v>17.0</v>
      </c>
      <c r="V674" s="1">
        <v>26.0</v>
      </c>
      <c r="W674" s="6">
        <f t="shared" si="5"/>
        <v>17</v>
      </c>
    </row>
    <row r="675">
      <c r="A675" s="1" t="s">
        <v>663</v>
      </c>
      <c r="T675" s="1">
        <v>6.0</v>
      </c>
      <c r="U675" s="1">
        <v>21.0</v>
      </c>
      <c r="V675" s="1">
        <v>23.0</v>
      </c>
      <c r="W675" s="6">
        <f t="shared" si="5"/>
        <v>17</v>
      </c>
    </row>
    <row r="676">
      <c r="A676" s="1" t="s">
        <v>664</v>
      </c>
      <c r="T676" s="1">
        <v>5.0</v>
      </c>
      <c r="U676" s="1">
        <v>9.0</v>
      </c>
      <c r="V676" s="1">
        <v>16.0</v>
      </c>
      <c r="W676" s="6">
        <f t="shared" si="5"/>
        <v>17</v>
      </c>
    </row>
    <row r="677">
      <c r="A677" s="1" t="s">
        <v>665</v>
      </c>
      <c r="T677" s="1">
        <v>3.0</v>
      </c>
      <c r="U677" s="1">
        <v>2.0</v>
      </c>
      <c r="V677" s="1">
        <v>7.0</v>
      </c>
      <c r="W677" s="6">
        <f t="shared" si="5"/>
        <v>17</v>
      </c>
    </row>
    <row r="678">
      <c r="A678" s="1" t="s">
        <v>666</v>
      </c>
      <c r="T678" s="1">
        <v>3.0</v>
      </c>
      <c r="U678" s="1">
        <v>7.0</v>
      </c>
      <c r="V678" s="1">
        <v>3.0</v>
      </c>
      <c r="W678" s="6">
        <f t="shared" si="5"/>
        <v>17</v>
      </c>
    </row>
    <row r="679">
      <c r="A679" s="1" t="s">
        <v>667</v>
      </c>
      <c r="T679" s="1">
        <v>2.0</v>
      </c>
      <c r="U679" s="1">
        <v>12.0</v>
      </c>
      <c r="V679" s="1">
        <v>38.0</v>
      </c>
      <c r="W679" s="6">
        <f t="shared" si="5"/>
        <v>17</v>
      </c>
    </row>
    <row r="680">
      <c r="A680" s="1" t="s">
        <v>668</v>
      </c>
      <c r="T680" s="1">
        <v>2.0</v>
      </c>
      <c r="U680" s="1">
        <v>27.0</v>
      </c>
      <c r="V680" s="1">
        <v>43.0</v>
      </c>
      <c r="W680" s="6">
        <f t="shared" si="5"/>
        <v>17</v>
      </c>
    </row>
    <row r="681">
      <c r="A681" s="1" t="s">
        <v>669</v>
      </c>
      <c r="T681" s="1">
        <v>1.0</v>
      </c>
      <c r="U681" s="1">
        <v>15.0</v>
      </c>
      <c r="V681" s="1">
        <v>10.0</v>
      </c>
      <c r="W681" s="6">
        <f t="shared" si="5"/>
        <v>17</v>
      </c>
    </row>
    <row r="682">
      <c r="A682" s="1" t="s">
        <v>670</v>
      </c>
      <c r="U682" s="1">
        <v>602.0</v>
      </c>
      <c r="V682" s="1">
        <v>1021.0</v>
      </c>
      <c r="W682" s="6">
        <f t="shared" si="5"/>
        <v>18</v>
      </c>
    </row>
    <row r="683">
      <c r="A683" s="1" t="s">
        <v>671</v>
      </c>
      <c r="U683" s="1">
        <v>569.0</v>
      </c>
      <c r="V683" s="1">
        <v>789.0</v>
      </c>
      <c r="W683" s="6">
        <f t="shared" si="5"/>
        <v>18</v>
      </c>
    </row>
    <row r="684">
      <c r="A684" s="1" t="s">
        <v>672</v>
      </c>
      <c r="U684" s="1">
        <v>91.0</v>
      </c>
      <c r="V684" s="1">
        <v>209.0</v>
      </c>
      <c r="W684" s="6">
        <f t="shared" si="5"/>
        <v>18</v>
      </c>
    </row>
    <row r="685">
      <c r="A685" s="1" t="s">
        <v>673</v>
      </c>
      <c r="U685" s="1">
        <v>74.0</v>
      </c>
      <c r="V685" s="1">
        <v>86.0</v>
      </c>
      <c r="W685" s="6">
        <f t="shared" si="5"/>
        <v>18</v>
      </c>
    </row>
    <row r="686">
      <c r="A686" s="1" t="s">
        <v>674</v>
      </c>
      <c r="U686" s="1">
        <v>45.0</v>
      </c>
      <c r="V686" s="1">
        <v>61.0</v>
      </c>
      <c r="W686" s="6">
        <f t="shared" si="5"/>
        <v>18</v>
      </c>
    </row>
    <row r="687">
      <c r="A687" s="1" t="s">
        <v>675</v>
      </c>
      <c r="U687" s="1">
        <v>43.0</v>
      </c>
      <c r="V687" s="1">
        <v>54.0</v>
      </c>
      <c r="W687" s="6">
        <f t="shared" si="5"/>
        <v>18</v>
      </c>
    </row>
    <row r="688">
      <c r="A688" s="1" t="s">
        <v>676</v>
      </c>
      <c r="U688" s="1">
        <v>24.0</v>
      </c>
      <c r="V688" s="1">
        <v>65.0</v>
      </c>
      <c r="W688" s="6">
        <f t="shared" si="5"/>
        <v>18</v>
      </c>
    </row>
    <row r="689">
      <c r="A689" s="1" t="s">
        <v>677</v>
      </c>
      <c r="U689" s="1">
        <v>24.0</v>
      </c>
      <c r="V689" s="1">
        <v>37.0</v>
      </c>
      <c r="W689" s="6">
        <f t="shared" si="5"/>
        <v>18</v>
      </c>
    </row>
    <row r="690">
      <c r="A690" s="1" t="s">
        <v>678</v>
      </c>
      <c r="U690" s="1">
        <v>7.0</v>
      </c>
      <c r="V690" s="1">
        <v>589.0</v>
      </c>
      <c r="W690" s="6">
        <f t="shared" si="5"/>
        <v>18</v>
      </c>
    </row>
    <row r="691">
      <c r="A691" s="1" t="s">
        <v>679</v>
      </c>
      <c r="U691" s="1">
        <v>3.0</v>
      </c>
      <c r="V691" s="1">
        <v>24.0</v>
      </c>
      <c r="W691" s="6">
        <f t="shared" si="5"/>
        <v>18</v>
      </c>
    </row>
    <row r="692">
      <c r="A692" s="1" t="s">
        <v>680</v>
      </c>
      <c r="V692" s="1">
        <v>86.0</v>
      </c>
      <c r="W692" s="6">
        <f t="shared" si="5"/>
        <v>19</v>
      </c>
    </row>
    <row r="693">
      <c r="A693" s="1" t="s">
        <v>681</v>
      </c>
      <c r="V693" s="1">
        <v>25.0</v>
      </c>
      <c r="W693" s="6">
        <f t="shared" si="5"/>
        <v>19</v>
      </c>
    </row>
    <row r="694">
      <c r="A694" s="1" t="s">
        <v>682</v>
      </c>
      <c r="V694" s="1">
        <v>18.0</v>
      </c>
      <c r="W694" s="6">
        <f t="shared" si="5"/>
        <v>19</v>
      </c>
    </row>
    <row r="695">
      <c r="A695" s="1" t="s">
        <v>683</v>
      </c>
      <c r="V695" s="1">
        <v>9.0</v>
      </c>
      <c r="W695" s="6">
        <f t="shared" si="5"/>
        <v>19</v>
      </c>
    </row>
    <row r="696">
      <c r="A696" s="1" t="s">
        <v>684</v>
      </c>
      <c r="V696" s="1">
        <v>8.0</v>
      </c>
      <c r="W696" s="6">
        <f t="shared" si="5"/>
        <v>19</v>
      </c>
    </row>
    <row r="697">
      <c r="A697" s="1" t="s">
        <v>685</v>
      </c>
      <c r="V697" s="1">
        <v>2.0</v>
      </c>
      <c r="W697" s="6">
        <f t="shared" si="5"/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1" max="35" width="25.86"/>
  </cols>
  <sheetData>
    <row r="1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0</v>
      </c>
      <c r="W1" s="1" t="s">
        <v>782</v>
      </c>
      <c r="X1" s="1" t="s">
        <v>783</v>
      </c>
      <c r="Y1" s="1" t="s">
        <v>784</v>
      </c>
      <c r="Z1" s="1" t="s">
        <v>785</v>
      </c>
      <c r="AA1" s="1" t="s">
        <v>786</v>
      </c>
      <c r="AB1" s="1" t="s">
        <v>787</v>
      </c>
      <c r="AC1" s="1" t="s">
        <v>28</v>
      </c>
      <c r="AD1" s="1" t="s">
        <v>29</v>
      </c>
      <c r="AE1" s="1" t="s">
        <v>788</v>
      </c>
      <c r="AF1" s="1" t="s">
        <v>789</v>
      </c>
      <c r="AG1" s="1" t="s">
        <v>790</v>
      </c>
      <c r="AH1" s="1" t="s">
        <v>1</v>
      </c>
      <c r="AI1" s="1" t="s">
        <v>2</v>
      </c>
    </row>
    <row r="2">
      <c r="A2" s="4" t="s">
        <v>31</v>
      </c>
      <c r="B2" s="4">
        <v>4097.0</v>
      </c>
      <c r="C2" s="4">
        <v>3391.0</v>
      </c>
      <c r="D2" s="4">
        <v>2225.0</v>
      </c>
      <c r="E2" s="4">
        <v>562.0</v>
      </c>
      <c r="F2" s="4">
        <v>919.0</v>
      </c>
      <c r="G2" s="4">
        <v>1035.0</v>
      </c>
      <c r="H2" s="4">
        <v>1207.0</v>
      </c>
      <c r="I2" s="4">
        <v>1332.0</v>
      </c>
      <c r="J2" s="4">
        <v>1330.0</v>
      </c>
      <c r="K2" s="4">
        <v>1069.0</v>
      </c>
      <c r="L2" s="4">
        <v>698.0</v>
      </c>
      <c r="M2" s="4">
        <v>449.0</v>
      </c>
      <c r="N2" s="4">
        <v>495.0</v>
      </c>
      <c r="O2" s="4">
        <v>1005.0</v>
      </c>
      <c r="P2" s="4">
        <v>1347.0</v>
      </c>
      <c r="Q2" s="4">
        <v>1547.0</v>
      </c>
      <c r="R2" s="4">
        <v>2065.0</v>
      </c>
      <c r="S2" s="4">
        <v>2405.0</v>
      </c>
      <c r="T2" s="4">
        <v>2084.0</v>
      </c>
      <c r="U2" s="4">
        <v>2567.0</v>
      </c>
      <c r="V2" s="4" t="s">
        <v>31</v>
      </c>
      <c r="W2" s="2">
        <f t="shared" ref="W2:AD2" si="1">(N2-B2)/B2</f>
        <v>-0.8791798877</v>
      </c>
      <c r="X2" s="2">
        <f t="shared" si="1"/>
        <v>-0.7036272486</v>
      </c>
      <c r="Y2" s="2">
        <f t="shared" si="1"/>
        <v>-0.3946067416</v>
      </c>
      <c r="Z2" s="2">
        <f t="shared" si="1"/>
        <v>1.752669039</v>
      </c>
      <c r="AA2" s="2">
        <f t="shared" si="1"/>
        <v>1.247007617</v>
      </c>
      <c r="AB2" s="2">
        <f t="shared" si="1"/>
        <v>1.323671498</v>
      </c>
      <c r="AC2" s="2">
        <f t="shared" si="1"/>
        <v>0.7265948633</v>
      </c>
      <c r="AD2" s="2">
        <f t="shared" si="1"/>
        <v>0.9271771772</v>
      </c>
      <c r="AE2" s="2">
        <f t="shared" ref="AE2:AE49" si="3">AVERAGE(W2:AD2)</f>
        <v>0.4999632895</v>
      </c>
      <c r="AF2" s="2">
        <f t="shared" ref="AF2:AF100" si="4">average(W2:Z2)</f>
        <v>-0.05618620969</v>
      </c>
      <c r="AG2" s="2">
        <f t="shared" ref="AG2:AG100" si="5">average(AC2:AD2)</f>
        <v>0.8268860202</v>
      </c>
      <c r="AH2" s="7">
        <v>38.9281211113209</v>
      </c>
      <c r="AI2" s="7">
        <v>-77.0237946510315</v>
      </c>
    </row>
    <row r="3">
      <c r="A3" s="4" t="s">
        <v>32</v>
      </c>
      <c r="B3" s="4">
        <v>2522.0</v>
      </c>
      <c r="C3" s="4">
        <v>2159.0</v>
      </c>
      <c r="D3" s="4">
        <v>1710.0</v>
      </c>
      <c r="E3" s="4">
        <v>1225.0</v>
      </c>
      <c r="F3" s="4">
        <v>2042.0</v>
      </c>
      <c r="G3" s="4">
        <v>2239.0</v>
      </c>
      <c r="H3" s="4">
        <v>2460.0</v>
      </c>
      <c r="I3" s="4">
        <v>2467.0</v>
      </c>
      <c r="J3" s="4">
        <v>2388.0</v>
      </c>
      <c r="K3" s="4">
        <v>1867.0</v>
      </c>
      <c r="L3" s="4">
        <v>1308.0</v>
      </c>
      <c r="M3" s="4">
        <v>1117.0</v>
      </c>
      <c r="N3" s="4">
        <v>1004.0</v>
      </c>
      <c r="O3" s="4">
        <v>1887.0</v>
      </c>
      <c r="P3" s="4">
        <v>2277.0</v>
      </c>
      <c r="Q3" s="4">
        <v>2537.0</v>
      </c>
      <c r="R3" s="4">
        <v>2869.0</v>
      </c>
      <c r="S3" s="4">
        <v>3051.0</v>
      </c>
      <c r="T3" s="4">
        <v>2815.0</v>
      </c>
      <c r="U3" s="4">
        <v>3028.0</v>
      </c>
      <c r="V3" s="4" t="s">
        <v>32</v>
      </c>
      <c r="W3" s="2">
        <f t="shared" ref="W3:AD3" si="2">(N3-B3)/B3</f>
        <v>-0.6019032514</v>
      </c>
      <c r="X3" s="2">
        <f t="shared" si="2"/>
        <v>-0.125984252</v>
      </c>
      <c r="Y3" s="2">
        <f t="shared" si="2"/>
        <v>0.3315789474</v>
      </c>
      <c r="Z3" s="2">
        <f t="shared" si="2"/>
        <v>1.071020408</v>
      </c>
      <c r="AA3" s="2">
        <f t="shared" si="2"/>
        <v>0.4049951028</v>
      </c>
      <c r="AB3" s="2">
        <f t="shared" si="2"/>
        <v>0.3626619026</v>
      </c>
      <c r="AC3" s="2">
        <f t="shared" si="2"/>
        <v>0.1443089431</v>
      </c>
      <c r="AD3" s="2">
        <f t="shared" si="2"/>
        <v>0.2274017025</v>
      </c>
      <c r="AE3" s="2">
        <f t="shared" si="3"/>
        <v>0.2267599379</v>
      </c>
      <c r="AF3" s="2">
        <f t="shared" si="4"/>
        <v>0.168677963</v>
      </c>
      <c r="AG3" s="2">
        <f t="shared" si="5"/>
        <v>0.1858553228</v>
      </c>
      <c r="AH3" s="7">
        <v>38.9205955</v>
      </c>
      <c r="AI3" s="7">
        <v>-77.0436163333333</v>
      </c>
    </row>
    <row r="4">
      <c r="A4" s="4" t="s">
        <v>33</v>
      </c>
      <c r="B4" s="4">
        <v>2372.0</v>
      </c>
      <c r="C4" s="4">
        <v>1973.0</v>
      </c>
      <c r="D4" s="4">
        <v>1460.0</v>
      </c>
      <c r="E4" s="4">
        <v>906.0</v>
      </c>
      <c r="F4" s="4">
        <v>1489.0</v>
      </c>
      <c r="G4" s="4">
        <v>1870.0</v>
      </c>
      <c r="H4" s="4">
        <v>2019.0</v>
      </c>
      <c r="I4" s="4">
        <v>1966.0</v>
      </c>
      <c r="J4" s="4">
        <v>1956.0</v>
      </c>
      <c r="K4" s="4">
        <v>1517.0</v>
      </c>
      <c r="L4" s="4">
        <v>1046.0</v>
      </c>
      <c r="M4" s="4">
        <v>1065.0</v>
      </c>
      <c r="N4" s="4">
        <v>776.0</v>
      </c>
      <c r="O4" s="4">
        <v>1289.0</v>
      </c>
      <c r="P4" s="4">
        <v>1615.0</v>
      </c>
      <c r="Q4" s="4">
        <v>1866.0</v>
      </c>
      <c r="R4" s="4">
        <v>1899.0</v>
      </c>
      <c r="S4" s="4">
        <v>1703.0</v>
      </c>
      <c r="T4" s="4">
        <v>1297.0</v>
      </c>
      <c r="U4" s="4">
        <v>1481.0</v>
      </c>
      <c r="V4" s="4" t="s">
        <v>33</v>
      </c>
      <c r="W4" s="2">
        <f t="shared" ref="W4:AD4" si="6">(N4-B4)/B4</f>
        <v>-0.6728499157</v>
      </c>
      <c r="X4" s="2">
        <f t="shared" si="6"/>
        <v>-0.3466801825</v>
      </c>
      <c r="Y4" s="2">
        <f t="shared" si="6"/>
        <v>0.1061643836</v>
      </c>
      <c r="Z4" s="2">
        <f t="shared" si="6"/>
        <v>1.059602649</v>
      </c>
      <c r="AA4" s="2">
        <f t="shared" si="6"/>
        <v>0.2753525856</v>
      </c>
      <c r="AB4" s="2">
        <f t="shared" si="6"/>
        <v>-0.08930481283</v>
      </c>
      <c r="AC4" s="2">
        <f t="shared" si="6"/>
        <v>-0.3576027737</v>
      </c>
      <c r="AD4" s="2">
        <f t="shared" si="6"/>
        <v>-0.2466937945</v>
      </c>
      <c r="AE4" s="2">
        <f t="shared" si="3"/>
        <v>-0.03400148262</v>
      </c>
      <c r="AF4" s="2">
        <f t="shared" si="4"/>
        <v>0.03655923361</v>
      </c>
      <c r="AG4" s="2">
        <f t="shared" si="5"/>
        <v>-0.3021482841</v>
      </c>
      <c r="AH4" s="7">
        <v>38.928552</v>
      </c>
      <c r="AI4" s="7">
        <v>-77.032224</v>
      </c>
    </row>
    <row r="5">
      <c r="A5" s="4" t="s">
        <v>34</v>
      </c>
      <c r="B5" s="4">
        <v>2287.0</v>
      </c>
      <c r="C5" s="4">
        <v>2110.0</v>
      </c>
      <c r="D5" s="4">
        <v>1719.0</v>
      </c>
      <c r="E5" s="4">
        <v>1117.0</v>
      </c>
      <c r="F5" s="4">
        <v>1951.0</v>
      </c>
      <c r="G5" s="4">
        <v>2250.0</v>
      </c>
      <c r="H5" s="4">
        <v>2278.0</v>
      </c>
      <c r="I5" s="4">
        <v>2179.0</v>
      </c>
      <c r="J5" s="4">
        <v>2172.0</v>
      </c>
      <c r="K5" s="4">
        <v>1695.0</v>
      </c>
      <c r="L5" s="4">
        <v>1155.0</v>
      </c>
      <c r="M5" s="4">
        <v>1183.0</v>
      </c>
      <c r="N5" s="4">
        <v>876.0</v>
      </c>
      <c r="O5" s="4">
        <v>1523.0</v>
      </c>
      <c r="P5" s="4">
        <v>1921.0</v>
      </c>
      <c r="Q5" s="4">
        <v>2262.0</v>
      </c>
      <c r="R5" s="4">
        <v>2643.0</v>
      </c>
      <c r="S5" s="4">
        <v>2872.0</v>
      </c>
      <c r="T5" s="4">
        <v>2637.0</v>
      </c>
      <c r="U5" s="4">
        <v>2971.0</v>
      </c>
      <c r="V5" s="4" t="s">
        <v>34</v>
      </c>
      <c r="W5" s="2">
        <f t="shared" ref="W5:AD5" si="7">(N5-B5)/B5</f>
        <v>-0.6169654569</v>
      </c>
      <c r="X5" s="2">
        <f t="shared" si="7"/>
        <v>-0.2781990521</v>
      </c>
      <c r="Y5" s="2">
        <f t="shared" si="7"/>
        <v>0.1175101803</v>
      </c>
      <c r="Z5" s="2">
        <f t="shared" si="7"/>
        <v>1.025067144</v>
      </c>
      <c r="AA5" s="2">
        <f t="shared" si="7"/>
        <v>0.3546899026</v>
      </c>
      <c r="AB5" s="2">
        <f t="shared" si="7"/>
        <v>0.2764444444</v>
      </c>
      <c r="AC5" s="2">
        <f t="shared" si="7"/>
        <v>0.157594381</v>
      </c>
      <c r="AD5" s="2">
        <f t="shared" si="7"/>
        <v>0.3634694814</v>
      </c>
      <c r="AE5" s="2">
        <f t="shared" si="3"/>
        <v>0.1749513781</v>
      </c>
      <c r="AF5" s="2">
        <f t="shared" si="4"/>
        <v>0.06185320385</v>
      </c>
      <c r="AG5" s="2">
        <f t="shared" si="5"/>
        <v>0.2605319312</v>
      </c>
      <c r="AH5" s="7">
        <v>38.9319</v>
      </c>
      <c r="AI5" s="7">
        <v>-77.0388</v>
      </c>
    </row>
    <row r="6">
      <c r="A6" s="4" t="s">
        <v>35</v>
      </c>
      <c r="B6" s="4">
        <v>2020.0</v>
      </c>
      <c r="C6" s="4">
        <v>1735.0</v>
      </c>
      <c r="D6" s="4">
        <v>1685.0</v>
      </c>
      <c r="E6" s="4">
        <v>1567.0</v>
      </c>
      <c r="F6" s="4">
        <v>2413.0</v>
      </c>
      <c r="G6" s="4">
        <v>2578.0</v>
      </c>
      <c r="H6" s="4">
        <v>2383.0</v>
      </c>
      <c r="I6" s="4">
        <v>2349.0</v>
      </c>
      <c r="J6" s="4">
        <v>2210.0</v>
      </c>
      <c r="K6" s="4">
        <v>1527.0</v>
      </c>
      <c r="L6" s="4">
        <v>895.0</v>
      </c>
      <c r="M6" s="4">
        <v>922.0</v>
      </c>
      <c r="N6" s="4">
        <v>667.0</v>
      </c>
      <c r="O6" s="4">
        <v>1301.0</v>
      </c>
      <c r="P6" s="4">
        <v>1699.0</v>
      </c>
      <c r="Q6" s="4">
        <v>1883.0</v>
      </c>
      <c r="R6" s="4">
        <v>2246.0</v>
      </c>
      <c r="S6" s="4">
        <v>2588.0</v>
      </c>
      <c r="T6" s="4">
        <v>2614.0</v>
      </c>
      <c r="U6" s="4">
        <v>3183.0</v>
      </c>
      <c r="V6" s="4" t="s">
        <v>35</v>
      </c>
      <c r="W6" s="2">
        <f t="shared" ref="W6:AD6" si="8">(N6-B6)/B6</f>
        <v>-0.6698019802</v>
      </c>
      <c r="X6" s="2">
        <f t="shared" si="8"/>
        <v>-0.2501440922</v>
      </c>
      <c r="Y6" s="2">
        <f t="shared" si="8"/>
        <v>0.008308605341</v>
      </c>
      <c r="Z6" s="2">
        <f t="shared" si="8"/>
        <v>0.2016592214</v>
      </c>
      <c r="AA6" s="2">
        <f t="shared" si="8"/>
        <v>-0.06920845421</v>
      </c>
      <c r="AB6" s="2">
        <f t="shared" si="8"/>
        <v>0.00387897595</v>
      </c>
      <c r="AC6" s="2">
        <f t="shared" si="8"/>
        <v>0.09693663449</v>
      </c>
      <c r="AD6" s="2">
        <f t="shared" si="8"/>
        <v>0.3550446999</v>
      </c>
      <c r="AE6" s="2">
        <f t="shared" si="3"/>
        <v>-0.04041579869</v>
      </c>
      <c r="AF6" s="2">
        <f t="shared" si="4"/>
        <v>-0.1774945614</v>
      </c>
      <c r="AG6" s="2">
        <f t="shared" si="5"/>
        <v>0.2259906672</v>
      </c>
      <c r="AH6" s="7">
        <v>38.9319698333333</v>
      </c>
      <c r="AI6" s="7">
        <v>-77.0329935</v>
      </c>
    </row>
    <row r="7">
      <c r="A7" s="4" t="s">
        <v>36</v>
      </c>
      <c r="B7" s="4">
        <v>1755.0</v>
      </c>
      <c r="C7" s="4">
        <v>1657.0</v>
      </c>
      <c r="D7" s="4">
        <v>1299.0</v>
      </c>
      <c r="E7" s="4">
        <v>998.0</v>
      </c>
      <c r="F7" s="4">
        <v>1678.0</v>
      </c>
      <c r="G7" s="4">
        <v>1867.0</v>
      </c>
      <c r="H7" s="4">
        <v>2117.0</v>
      </c>
      <c r="I7" s="4">
        <v>1772.0</v>
      </c>
      <c r="J7" s="4">
        <v>1758.0</v>
      </c>
      <c r="K7" s="4">
        <v>1305.0</v>
      </c>
      <c r="L7" s="4">
        <v>798.0</v>
      </c>
      <c r="M7" s="4">
        <v>861.0</v>
      </c>
      <c r="N7" s="4">
        <v>662.0</v>
      </c>
      <c r="O7" s="4">
        <v>1178.0</v>
      </c>
      <c r="P7" s="4">
        <v>1398.0</v>
      </c>
      <c r="Q7" s="4">
        <v>1774.0</v>
      </c>
      <c r="R7" s="4">
        <v>1936.0</v>
      </c>
      <c r="S7" s="4">
        <v>2252.0</v>
      </c>
      <c r="T7" s="4">
        <v>1932.0</v>
      </c>
      <c r="U7" s="4">
        <v>2241.0</v>
      </c>
      <c r="V7" s="4" t="s">
        <v>36</v>
      </c>
      <c r="W7" s="2">
        <f t="shared" ref="W7:AD7" si="9">(N7-B7)/B7</f>
        <v>-0.6227920228</v>
      </c>
      <c r="X7" s="2">
        <f t="shared" si="9"/>
        <v>-0.2890766445</v>
      </c>
      <c r="Y7" s="2">
        <f t="shared" si="9"/>
        <v>0.07621247113</v>
      </c>
      <c r="Z7" s="2">
        <f t="shared" si="9"/>
        <v>0.7775551102</v>
      </c>
      <c r="AA7" s="2">
        <f t="shared" si="9"/>
        <v>0.1537544696</v>
      </c>
      <c r="AB7" s="2">
        <f t="shared" si="9"/>
        <v>0.2062131762</v>
      </c>
      <c r="AC7" s="2">
        <f t="shared" si="9"/>
        <v>-0.08738781294</v>
      </c>
      <c r="AD7" s="2">
        <f t="shared" si="9"/>
        <v>0.2646726862</v>
      </c>
      <c r="AE7" s="2">
        <f t="shared" si="3"/>
        <v>0.05989392914</v>
      </c>
      <c r="AF7" s="2">
        <f t="shared" si="4"/>
        <v>-0.01452527149</v>
      </c>
      <c r="AG7" s="2">
        <f t="shared" si="5"/>
        <v>0.08864243664</v>
      </c>
      <c r="AH7" s="7">
        <v>38.916787</v>
      </c>
      <c r="AI7" s="7">
        <v>-77.028139</v>
      </c>
    </row>
    <row r="8">
      <c r="A8" s="4" t="s">
        <v>37</v>
      </c>
      <c r="B8" s="4">
        <v>1696.0</v>
      </c>
      <c r="C8" s="4">
        <v>1471.0</v>
      </c>
      <c r="D8" s="4">
        <v>1246.0</v>
      </c>
      <c r="E8" s="4">
        <v>872.0</v>
      </c>
      <c r="F8" s="4">
        <v>1675.0</v>
      </c>
      <c r="G8" s="4">
        <v>1553.0</v>
      </c>
      <c r="H8" s="4">
        <v>1743.0</v>
      </c>
      <c r="I8" s="4">
        <v>1851.0</v>
      </c>
      <c r="J8" s="4">
        <v>1701.0</v>
      </c>
      <c r="K8" s="4">
        <v>1390.0</v>
      </c>
      <c r="L8" s="4">
        <v>768.0</v>
      </c>
      <c r="M8" s="4">
        <v>804.0</v>
      </c>
      <c r="N8" s="4">
        <v>581.0</v>
      </c>
      <c r="O8" s="4">
        <v>1250.0</v>
      </c>
      <c r="P8" s="4">
        <v>1592.0</v>
      </c>
      <c r="Q8" s="4">
        <v>1919.0</v>
      </c>
      <c r="R8" s="4">
        <v>2107.0</v>
      </c>
      <c r="S8" s="4">
        <v>2233.0</v>
      </c>
      <c r="T8" s="4">
        <v>1733.0</v>
      </c>
      <c r="U8" s="4">
        <v>1828.0</v>
      </c>
      <c r="V8" s="4" t="s">
        <v>37</v>
      </c>
      <c r="W8" s="2">
        <f t="shared" ref="W8:AD8" si="10">(N8-B8)/B8</f>
        <v>-0.6574292453</v>
      </c>
      <c r="X8" s="2">
        <f t="shared" si="10"/>
        <v>-0.1502379334</v>
      </c>
      <c r="Y8" s="2">
        <f t="shared" si="10"/>
        <v>0.2776886035</v>
      </c>
      <c r="Z8" s="2">
        <f t="shared" si="10"/>
        <v>1.200688073</v>
      </c>
      <c r="AA8" s="2">
        <f t="shared" si="10"/>
        <v>0.2579104478</v>
      </c>
      <c r="AB8" s="2">
        <f t="shared" si="10"/>
        <v>0.4378622022</v>
      </c>
      <c r="AC8" s="2">
        <f t="shared" si="10"/>
        <v>-0.005737234653</v>
      </c>
      <c r="AD8" s="2">
        <f t="shared" si="10"/>
        <v>-0.01242571583</v>
      </c>
      <c r="AE8" s="2">
        <f t="shared" si="3"/>
        <v>0.1685398997</v>
      </c>
      <c r="AF8" s="2">
        <f t="shared" si="4"/>
        <v>0.1676773746</v>
      </c>
      <c r="AG8" s="2">
        <f t="shared" si="5"/>
        <v>-0.009081475241</v>
      </c>
      <c r="AH8" s="7">
        <v>38.9313218587455</v>
      </c>
      <c r="AI8" s="7">
        <v>-77.0282471179962</v>
      </c>
    </row>
    <row r="9">
      <c r="A9" s="4" t="s">
        <v>38</v>
      </c>
      <c r="B9" s="4">
        <v>1553.0</v>
      </c>
      <c r="C9" s="4">
        <v>1347.0</v>
      </c>
      <c r="D9" s="4">
        <v>1074.0</v>
      </c>
      <c r="E9" s="4">
        <v>645.0</v>
      </c>
      <c r="F9" s="4">
        <v>1024.0</v>
      </c>
      <c r="G9" s="4">
        <v>1199.0</v>
      </c>
      <c r="H9" s="4">
        <v>1490.0</v>
      </c>
      <c r="I9" s="4">
        <v>1334.0</v>
      </c>
      <c r="J9" s="4">
        <v>1259.0</v>
      </c>
      <c r="K9" s="4">
        <v>1120.0</v>
      </c>
      <c r="L9" s="4">
        <v>730.0</v>
      </c>
      <c r="M9" s="4">
        <v>666.0</v>
      </c>
      <c r="N9" s="4">
        <v>610.0</v>
      </c>
      <c r="O9" s="4">
        <v>1075.0</v>
      </c>
      <c r="P9" s="4">
        <v>1302.0</v>
      </c>
      <c r="Q9" s="4">
        <v>1536.0</v>
      </c>
      <c r="R9" s="4">
        <v>1735.0</v>
      </c>
      <c r="S9" s="4">
        <v>1902.0</v>
      </c>
      <c r="T9" s="4">
        <v>1835.0</v>
      </c>
      <c r="U9" s="4">
        <v>2206.0</v>
      </c>
      <c r="V9" s="4" t="s">
        <v>38</v>
      </c>
      <c r="W9" s="2">
        <f t="shared" ref="W9:AD9" si="11">(N9-B9)/B9</f>
        <v>-0.607211848</v>
      </c>
      <c r="X9" s="2">
        <f t="shared" si="11"/>
        <v>-0.2019302153</v>
      </c>
      <c r="Y9" s="2">
        <f t="shared" si="11"/>
        <v>0.2122905028</v>
      </c>
      <c r="Z9" s="2">
        <f t="shared" si="11"/>
        <v>1.381395349</v>
      </c>
      <c r="AA9" s="2">
        <f t="shared" si="11"/>
        <v>0.6943359375</v>
      </c>
      <c r="AB9" s="2">
        <f t="shared" si="11"/>
        <v>0.5863219349</v>
      </c>
      <c r="AC9" s="2">
        <f t="shared" si="11"/>
        <v>0.2315436242</v>
      </c>
      <c r="AD9" s="2">
        <f t="shared" si="11"/>
        <v>0.6536731634</v>
      </c>
      <c r="AE9" s="2">
        <f t="shared" si="3"/>
        <v>0.368802306</v>
      </c>
      <c r="AF9" s="2">
        <f t="shared" si="4"/>
        <v>0.1961359471</v>
      </c>
      <c r="AG9" s="2">
        <f t="shared" si="5"/>
        <v>0.4426083938</v>
      </c>
      <c r="AH9" s="7">
        <v>38.923389</v>
      </c>
      <c r="AI9" s="7">
        <v>-77.051833</v>
      </c>
    </row>
    <row r="10">
      <c r="A10" s="4" t="s">
        <v>39</v>
      </c>
      <c r="B10" s="4">
        <v>1528.0</v>
      </c>
      <c r="C10" s="4">
        <v>1370.0</v>
      </c>
      <c r="D10" s="4">
        <v>1030.0</v>
      </c>
      <c r="E10" s="4">
        <v>734.0</v>
      </c>
      <c r="F10" s="4">
        <v>1339.0</v>
      </c>
      <c r="G10" s="4">
        <v>1273.0</v>
      </c>
      <c r="H10" s="4">
        <v>1422.0</v>
      </c>
      <c r="I10" s="4">
        <v>1497.0</v>
      </c>
      <c r="J10" s="4">
        <v>1375.0</v>
      </c>
      <c r="K10" s="4">
        <v>1092.0</v>
      </c>
      <c r="L10" s="4">
        <v>709.0</v>
      </c>
      <c r="M10" s="4">
        <v>598.0</v>
      </c>
      <c r="N10" s="4">
        <v>443.0</v>
      </c>
      <c r="O10" s="4">
        <v>849.0</v>
      </c>
      <c r="P10" s="4">
        <v>1178.0</v>
      </c>
      <c r="Q10" s="4">
        <v>1442.0</v>
      </c>
      <c r="R10" s="4">
        <v>1749.0</v>
      </c>
      <c r="S10" s="4">
        <v>2014.0</v>
      </c>
      <c r="T10" s="4">
        <v>1935.0</v>
      </c>
      <c r="U10" s="4">
        <v>2415.0</v>
      </c>
      <c r="V10" s="4" t="s">
        <v>39</v>
      </c>
      <c r="W10" s="2">
        <f t="shared" ref="W10:AD10" si="12">(N10-B10)/B10</f>
        <v>-0.710078534</v>
      </c>
      <c r="X10" s="2">
        <f t="shared" si="12"/>
        <v>-0.3802919708</v>
      </c>
      <c r="Y10" s="2">
        <f t="shared" si="12"/>
        <v>0.1436893204</v>
      </c>
      <c r="Z10" s="2">
        <f t="shared" si="12"/>
        <v>0.9645776567</v>
      </c>
      <c r="AA10" s="2">
        <f t="shared" si="12"/>
        <v>0.3061986557</v>
      </c>
      <c r="AB10" s="2">
        <f t="shared" si="12"/>
        <v>0.5820895522</v>
      </c>
      <c r="AC10" s="2">
        <f t="shared" si="12"/>
        <v>0.3607594937</v>
      </c>
      <c r="AD10" s="2">
        <f t="shared" si="12"/>
        <v>0.6132264529</v>
      </c>
      <c r="AE10" s="2">
        <f t="shared" si="3"/>
        <v>0.2350213283</v>
      </c>
      <c r="AF10" s="2">
        <f t="shared" si="4"/>
        <v>0.004474118057</v>
      </c>
      <c r="AG10" s="2">
        <f t="shared" si="5"/>
        <v>0.4869929733</v>
      </c>
      <c r="AH10" s="7">
        <v>38.925636</v>
      </c>
      <c r="AI10" s="7">
        <v>-77.027112</v>
      </c>
    </row>
    <row r="11">
      <c r="A11" s="4" t="s">
        <v>40</v>
      </c>
      <c r="B11" s="4">
        <v>1526.0</v>
      </c>
      <c r="C11" s="4">
        <v>1356.0</v>
      </c>
      <c r="D11" s="4">
        <v>1148.0</v>
      </c>
      <c r="E11" s="4">
        <v>889.0</v>
      </c>
      <c r="F11" s="4">
        <v>1476.0</v>
      </c>
      <c r="G11" s="4">
        <v>1635.0</v>
      </c>
      <c r="H11" s="4">
        <v>1637.0</v>
      </c>
      <c r="I11" s="4">
        <v>1716.0</v>
      </c>
      <c r="J11" s="4">
        <v>1556.0</v>
      </c>
      <c r="K11" s="4">
        <v>1314.0</v>
      </c>
      <c r="L11" s="4">
        <v>856.0</v>
      </c>
      <c r="M11" s="4">
        <v>880.0</v>
      </c>
      <c r="N11" s="4">
        <v>684.0</v>
      </c>
      <c r="O11" s="4">
        <v>1117.0</v>
      </c>
      <c r="P11" s="4">
        <v>1425.0</v>
      </c>
      <c r="Q11" s="4">
        <v>1708.0</v>
      </c>
      <c r="R11" s="4">
        <v>1830.0</v>
      </c>
      <c r="S11" s="4">
        <v>1908.0</v>
      </c>
      <c r="T11" s="4">
        <v>1777.0</v>
      </c>
      <c r="U11" s="4">
        <v>2077.0</v>
      </c>
      <c r="V11" s="4" t="s">
        <v>40</v>
      </c>
      <c r="W11" s="2">
        <f t="shared" ref="W11:AD11" si="13">(N11-B11)/B11</f>
        <v>-0.5517693316</v>
      </c>
      <c r="X11" s="2">
        <f t="shared" si="13"/>
        <v>-0.1762536873</v>
      </c>
      <c r="Y11" s="2">
        <f t="shared" si="13"/>
        <v>0.2412891986</v>
      </c>
      <c r="Z11" s="2">
        <f t="shared" si="13"/>
        <v>0.9212598425</v>
      </c>
      <c r="AA11" s="2">
        <f t="shared" si="13"/>
        <v>0.2398373984</v>
      </c>
      <c r="AB11" s="2">
        <f t="shared" si="13"/>
        <v>0.1669724771</v>
      </c>
      <c r="AC11" s="2">
        <f t="shared" si="13"/>
        <v>0.08552229688</v>
      </c>
      <c r="AD11" s="2">
        <f t="shared" si="13"/>
        <v>0.2103729604</v>
      </c>
      <c r="AE11" s="2">
        <f t="shared" si="3"/>
        <v>0.1421538944</v>
      </c>
      <c r="AF11" s="2">
        <f t="shared" si="4"/>
        <v>0.1086315056</v>
      </c>
      <c r="AG11" s="2">
        <f t="shared" si="5"/>
        <v>0.1479476286</v>
      </c>
      <c r="AH11" s="7">
        <v>38.876697</v>
      </c>
      <c r="AI11" s="7">
        <v>-77.017898</v>
      </c>
    </row>
    <row r="12">
      <c r="A12" s="4" t="s">
        <v>41</v>
      </c>
      <c r="B12" s="4">
        <v>1481.0</v>
      </c>
      <c r="C12" s="4">
        <v>1345.0</v>
      </c>
      <c r="D12" s="4">
        <v>1015.0</v>
      </c>
      <c r="E12" s="4">
        <v>908.0</v>
      </c>
      <c r="F12" s="4">
        <v>1415.0</v>
      </c>
      <c r="G12" s="4">
        <v>1618.0</v>
      </c>
      <c r="H12" s="4">
        <v>1616.0</v>
      </c>
      <c r="I12" s="4">
        <v>1436.0</v>
      </c>
      <c r="J12" s="4">
        <v>1309.0</v>
      </c>
      <c r="K12" s="4">
        <v>1014.0</v>
      </c>
      <c r="L12" s="4">
        <v>619.0</v>
      </c>
      <c r="M12" s="4">
        <v>664.0</v>
      </c>
      <c r="N12" s="4">
        <v>529.0</v>
      </c>
      <c r="O12" s="4">
        <v>869.0</v>
      </c>
      <c r="P12" s="4">
        <v>1142.0</v>
      </c>
      <c r="Q12" s="4">
        <v>1407.0</v>
      </c>
      <c r="R12" s="4">
        <v>1679.0</v>
      </c>
      <c r="S12" s="4">
        <v>2022.0</v>
      </c>
      <c r="T12" s="4">
        <v>1690.0</v>
      </c>
      <c r="U12" s="4">
        <v>1952.0</v>
      </c>
      <c r="V12" s="4" t="s">
        <v>41</v>
      </c>
      <c r="W12" s="2">
        <f t="shared" ref="W12:AD12" si="14">(N12-B12)/B12</f>
        <v>-0.6428089129</v>
      </c>
      <c r="X12" s="2">
        <f t="shared" si="14"/>
        <v>-0.3539033457</v>
      </c>
      <c r="Y12" s="2">
        <f t="shared" si="14"/>
        <v>0.1251231527</v>
      </c>
      <c r="Z12" s="2">
        <f t="shared" si="14"/>
        <v>0.5495594714</v>
      </c>
      <c r="AA12" s="2">
        <f t="shared" si="14"/>
        <v>0.1865724382</v>
      </c>
      <c r="AB12" s="2">
        <f t="shared" si="14"/>
        <v>0.2496909765</v>
      </c>
      <c r="AC12" s="2">
        <f t="shared" si="14"/>
        <v>0.04579207921</v>
      </c>
      <c r="AD12" s="2">
        <f t="shared" si="14"/>
        <v>0.3593314763</v>
      </c>
      <c r="AE12" s="2">
        <f t="shared" si="3"/>
        <v>0.06491966696</v>
      </c>
      <c r="AF12" s="2">
        <f t="shared" si="4"/>
        <v>-0.08050740864</v>
      </c>
      <c r="AG12" s="2">
        <f t="shared" si="5"/>
        <v>0.2025617778</v>
      </c>
      <c r="AH12" s="7">
        <v>38.924088</v>
      </c>
      <c r="AI12" s="7">
        <v>-77.040787</v>
      </c>
    </row>
    <row r="13">
      <c r="A13" s="4" t="s">
        <v>42</v>
      </c>
      <c r="B13" s="4">
        <v>1472.0</v>
      </c>
      <c r="C13" s="4">
        <v>1367.0</v>
      </c>
      <c r="D13" s="4">
        <v>1179.0</v>
      </c>
      <c r="E13" s="4">
        <v>1168.0</v>
      </c>
      <c r="F13" s="4">
        <v>1763.0</v>
      </c>
      <c r="G13" s="4">
        <v>2005.0</v>
      </c>
      <c r="H13" s="4">
        <v>2125.0</v>
      </c>
      <c r="I13" s="4">
        <v>1878.0</v>
      </c>
      <c r="J13" s="4">
        <v>1883.0</v>
      </c>
      <c r="K13" s="4">
        <v>1483.0</v>
      </c>
      <c r="L13" s="4">
        <v>879.0</v>
      </c>
      <c r="M13" s="4">
        <v>836.0</v>
      </c>
      <c r="N13" s="4">
        <v>725.0</v>
      </c>
      <c r="O13" s="4">
        <v>1210.0</v>
      </c>
      <c r="P13" s="4">
        <v>1375.0</v>
      </c>
      <c r="Q13" s="4">
        <v>1676.0</v>
      </c>
      <c r="R13" s="4">
        <v>1904.0</v>
      </c>
      <c r="S13" s="4">
        <v>2323.0</v>
      </c>
      <c r="T13" s="4">
        <v>2215.0</v>
      </c>
      <c r="U13" s="4">
        <v>2104.0</v>
      </c>
      <c r="V13" s="4" t="s">
        <v>42</v>
      </c>
      <c r="W13" s="2">
        <f t="shared" ref="W13:AD13" si="15">(N13-B13)/B13</f>
        <v>-0.5074728261</v>
      </c>
      <c r="X13" s="2">
        <f t="shared" si="15"/>
        <v>-0.1148500366</v>
      </c>
      <c r="Y13" s="2">
        <f t="shared" si="15"/>
        <v>0.1662425785</v>
      </c>
      <c r="Z13" s="2">
        <f t="shared" si="15"/>
        <v>0.4349315068</v>
      </c>
      <c r="AA13" s="2">
        <f t="shared" si="15"/>
        <v>0.0799773114</v>
      </c>
      <c r="AB13" s="2">
        <f t="shared" si="15"/>
        <v>0.1586034913</v>
      </c>
      <c r="AC13" s="2">
        <f t="shared" si="15"/>
        <v>0.04235294118</v>
      </c>
      <c r="AD13" s="2">
        <f t="shared" si="15"/>
        <v>0.1203407881</v>
      </c>
      <c r="AE13" s="2">
        <f t="shared" si="3"/>
        <v>0.04751571932</v>
      </c>
      <c r="AF13" s="2">
        <f t="shared" si="4"/>
        <v>-0.005287194339</v>
      </c>
      <c r="AG13" s="2">
        <f t="shared" si="5"/>
        <v>0.08134686462</v>
      </c>
      <c r="AH13" s="7">
        <v>38.90843</v>
      </c>
      <c r="AI13" s="7">
        <v>-77.02714</v>
      </c>
    </row>
    <row r="14">
      <c r="A14" s="4" t="s">
        <v>43</v>
      </c>
      <c r="B14" s="4">
        <v>1353.0</v>
      </c>
      <c r="C14" s="4">
        <v>1403.0</v>
      </c>
      <c r="D14" s="4">
        <v>1898.0</v>
      </c>
      <c r="E14" s="4">
        <v>2067.0</v>
      </c>
      <c r="F14" s="4">
        <v>2763.0</v>
      </c>
      <c r="G14" s="4">
        <v>2996.0</v>
      </c>
      <c r="H14" s="4">
        <v>3088.0</v>
      </c>
      <c r="I14" s="4">
        <v>2950.0</v>
      </c>
      <c r="J14" s="4">
        <v>2819.0</v>
      </c>
      <c r="K14" s="4">
        <v>1657.0</v>
      </c>
      <c r="L14" s="4">
        <v>826.0</v>
      </c>
      <c r="M14" s="4">
        <v>529.0</v>
      </c>
      <c r="N14" s="4">
        <v>558.0</v>
      </c>
      <c r="O14" s="4">
        <v>2251.0</v>
      </c>
      <c r="P14" s="4">
        <v>3011.0</v>
      </c>
      <c r="Q14" s="4">
        <v>3200.0</v>
      </c>
      <c r="R14" s="4">
        <v>3369.0</v>
      </c>
      <c r="S14" s="4">
        <v>4014.0</v>
      </c>
      <c r="T14" s="4">
        <v>2817.0</v>
      </c>
      <c r="U14" s="4">
        <v>3127.0</v>
      </c>
      <c r="V14" s="4" t="s">
        <v>43</v>
      </c>
      <c r="W14" s="2">
        <f t="shared" ref="W14:AD14" si="16">(N14-B14)/B14</f>
        <v>-0.5875831486</v>
      </c>
      <c r="X14" s="2">
        <f t="shared" si="16"/>
        <v>0.6044191019</v>
      </c>
      <c r="Y14" s="2">
        <f t="shared" si="16"/>
        <v>0.5864067439</v>
      </c>
      <c r="Z14" s="2">
        <f t="shared" si="16"/>
        <v>0.5481373972</v>
      </c>
      <c r="AA14" s="2">
        <f t="shared" si="16"/>
        <v>0.2193268187</v>
      </c>
      <c r="AB14" s="2">
        <f t="shared" si="16"/>
        <v>0.3397863818</v>
      </c>
      <c r="AC14" s="2">
        <f t="shared" si="16"/>
        <v>-0.08775906736</v>
      </c>
      <c r="AD14" s="2">
        <f t="shared" si="16"/>
        <v>0.06</v>
      </c>
      <c r="AE14" s="2">
        <f t="shared" si="3"/>
        <v>0.2103417785</v>
      </c>
      <c r="AF14" s="2">
        <f t="shared" si="4"/>
        <v>0.2878450236</v>
      </c>
      <c r="AG14" s="2">
        <f t="shared" si="5"/>
        <v>-0.01387953368</v>
      </c>
      <c r="AH14" s="7">
        <v>38.9207906666666</v>
      </c>
      <c r="AI14" s="7">
        <v>-77.0314678333333</v>
      </c>
    </row>
    <row r="15">
      <c r="A15" s="4" t="s">
        <v>44</v>
      </c>
      <c r="B15" s="4">
        <v>1349.0</v>
      </c>
      <c r="C15" s="4">
        <v>1176.0</v>
      </c>
      <c r="D15" s="4">
        <v>990.0</v>
      </c>
      <c r="E15" s="4">
        <v>834.0</v>
      </c>
      <c r="F15" s="4">
        <v>1283.0</v>
      </c>
      <c r="G15" s="4">
        <v>1379.0</v>
      </c>
      <c r="H15" s="4">
        <v>1284.0</v>
      </c>
      <c r="I15" s="4">
        <v>1300.0</v>
      </c>
      <c r="J15" s="4">
        <v>1259.0</v>
      </c>
      <c r="K15" s="4">
        <v>970.0</v>
      </c>
      <c r="L15" s="4">
        <v>567.0</v>
      </c>
      <c r="M15" s="4">
        <v>627.0</v>
      </c>
      <c r="N15" s="4">
        <v>471.0</v>
      </c>
      <c r="O15" s="4">
        <v>999.0</v>
      </c>
      <c r="P15" s="4">
        <v>1133.0</v>
      </c>
      <c r="Q15" s="4">
        <v>1374.0</v>
      </c>
      <c r="R15" s="4">
        <v>1524.0</v>
      </c>
      <c r="S15" s="4">
        <v>1635.0</v>
      </c>
      <c r="T15" s="4">
        <v>1366.0</v>
      </c>
      <c r="U15" s="4">
        <v>1478.0</v>
      </c>
      <c r="V15" s="4" t="s">
        <v>44</v>
      </c>
      <c r="W15" s="2">
        <f t="shared" ref="W15:AD15" si="17">(N15-B15)/B15</f>
        <v>-0.6508524833</v>
      </c>
      <c r="X15" s="2">
        <f t="shared" si="17"/>
        <v>-0.1505102041</v>
      </c>
      <c r="Y15" s="2">
        <f t="shared" si="17"/>
        <v>0.1444444444</v>
      </c>
      <c r="Z15" s="2">
        <f t="shared" si="17"/>
        <v>0.6474820144</v>
      </c>
      <c r="AA15" s="2">
        <f t="shared" si="17"/>
        <v>0.1878409977</v>
      </c>
      <c r="AB15" s="2">
        <f t="shared" si="17"/>
        <v>0.1856417694</v>
      </c>
      <c r="AC15" s="2">
        <f t="shared" si="17"/>
        <v>0.06386292835</v>
      </c>
      <c r="AD15" s="2">
        <f t="shared" si="17"/>
        <v>0.1369230769</v>
      </c>
      <c r="AE15" s="2">
        <f t="shared" si="3"/>
        <v>0.07060406797</v>
      </c>
      <c r="AF15" s="2">
        <f t="shared" si="4"/>
        <v>-0.002359057142</v>
      </c>
      <c r="AG15" s="2">
        <f t="shared" si="5"/>
        <v>0.1003930026</v>
      </c>
      <c r="AH15" s="7">
        <v>38.892244</v>
      </c>
      <c r="AI15" s="7">
        <v>-77.033234</v>
      </c>
    </row>
    <row r="16">
      <c r="A16" s="4" t="s">
        <v>45</v>
      </c>
      <c r="B16" s="4">
        <v>1336.0</v>
      </c>
      <c r="C16" s="4">
        <v>1276.0</v>
      </c>
      <c r="D16" s="4">
        <v>1096.0</v>
      </c>
      <c r="E16" s="4">
        <v>927.0</v>
      </c>
      <c r="F16" s="4">
        <v>1308.0</v>
      </c>
      <c r="G16" s="4">
        <v>1416.0</v>
      </c>
      <c r="H16" s="4">
        <v>1513.0</v>
      </c>
      <c r="I16" s="4">
        <v>1587.0</v>
      </c>
      <c r="J16" s="4">
        <v>1453.0</v>
      </c>
      <c r="K16" s="4">
        <v>1153.0</v>
      </c>
      <c r="L16" s="4">
        <v>663.0</v>
      </c>
      <c r="M16" s="4">
        <v>675.0</v>
      </c>
      <c r="N16" s="4">
        <v>533.0</v>
      </c>
      <c r="O16" s="4">
        <v>1051.0</v>
      </c>
      <c r="P16" s="4">
        <v>1321.0</v>
      </c>
      <c r="Q16" s="4">
        <v>1644.0</v>
      </c>
      <c r="R16" s="4">
        <v>1802.0</v>
      </c>
      <c r="S16" s="4">
        <v>2013.0</v>
      </c>
      <c r="T16" s="4">
        <v>1754.0</v>
      </c>
      <c r="U16" s="4">
        <v>2233.0</v>
      </c>
      <c r="V16" s="4" t="s">
        <v>45</v>
      </c>
      <c r="W16" s="2">
        <f t="shared" ref="W16:AD16" si="18">(N16-B16)/B16</f>
        <v>-0.6010479042</v>
      </c>
      <c r="X16" s="2">
        <f t="shared" si="18"/>
        <v>-0.1763322884</v>
      </c>
      <c r="Y16" s="2">
        <f t="shared" si="18"/>
        <v>0.2052919708</v>
      </c>
      <c r="Z16" s="2">
        <f t="shared" si="18"/>
        <v>0.7734627832</v>
      </c>
      <c r="AA16" s="2">
        <f t="shared" si="18"/>
        <v>0.377675841</v>
      </c>
      <c r="AB16" s="2">
        <f t="shared" si="18"/>
        <v>0.4216101695</v>
      </c>
      <c r="AC16" s="2">
        <f t="shared" si="18"/>
        <v>0.1592861864</v>
      </c>
      <c r="AD16" s="2">
        <f t="shared" si="18"/>
        <v>0.4070573409</v>
      </c>
      <c r="AE16" s="2">
        <f t="shared" si="3"/>
        <v>0.1958755124</v>
      </c>
      <c r="AF16" s="2">
        <f t="shared" si="4"/>
        <v>0.05034364035</v>
      </c>
      <c r="AG16" s="2">
        <f t="shared" si="5"/>
        <v>0.2831717636</v>
      </c>
      <c r="AH16" s="7">
        <v>38.929464</v>
      </c>
      <c r="AI16" s="7">
        <v>-77.027822</v>
      </c>
    </row>
    <row r="17">
      <c r="A17" s="4" t="s">
        <v>46</v>
      </c>
      <c r="B17" s="4">
        <v>1321.0</v>
      </c>
      <c r="C17" s="4">
        <v>1189.0</v>
      </c>
      <c r="D17" s="4">
        <v>879.0</v>
      </c>
      <c r="E17" s="4">
        <v>463.0</v>
      </c>
      <c r="F17" s="4">
        <v>798.0</v>
      </c>
      <c r="G17" s="4">
        <v>957.0</v>
      </c>
      <c r="H17" s="4">
        <v>1054.0</v>
      </c>
      <c r="I17" s="4">
        <v>1026.0</v>
      </c>
      <c r="J17" s="4">
        <v>1147.0</v>
      </c>
      <c r="K17" s="4">
        <v>959.0</v>
      </c>
      <c r="L17" s="4">
        <v>649.0</v>
      </c>
      <c r="M17" s="4">
        <v>710.0</v>
      </c>
      <c r="N17" s="4">
        <v>501.0</v>
      </c>
      <c r="O17" s="4">
        <v>856.0</v>
      </c>
      <c r="P17" s="4">
        <v>909.0</v>
      </c>
      <c r="Q17" s="4">
        <v>1084.0</v>
      </c>
      <c r="R17" s="4">
        <v>1204.0</v>
      </c>
      <c r="S17" s="4">
        <v>1417.0</v>
      </c>
      <c r="T17" s="4">
        <v>1246.0</v>
      </c>
      <c r="U17" s="4">
        <v>1341.0</v>
      </c>
      <c r="V17" s="4" t="s">
        <v>46</v>
      </c>
      <c r="W17" s="2">
        <f t="shared" ref="W17:AD17" si="19">(N17-B17)/B17</f>
        <v>-0.6207418622</v>
      </c>
      <c r="X17" s="2">
        <f t="shared" si="19"/>
        <v>-0.2800672834</v>
      </c>
      <c r="Y17" s="2">
        <f t="shared" si="19"/>
        <v>0.03412969283</v>
      </c>
      <c r="Z17" s="2">
        <f t="shared" si="19"/>
        <v>1.3412527</v>
      </c>
      <c r="AA17" s="2">
        <f t="shared" si="19"/>
        <v>0.5087719298</v>
      </c>
      <c r="AB17" s="2">
        <f t="shared" si="19"/>
        <v>0.4806687565</v>
      </c>
      <c r="AC17" s="2">
        <f t="shared" si="19"/>
        <v>0.1821631879</v>
      </c>
      <c r="AD17" s="2">
        <f t="shared" si="19"/>
        <v>0.3070175439</v>
      </c>
      <c r="AE17" s="2">
        <f t="shared" si="3"/>
        <v>0.2441493331</v>
      </c>
      <c r="AF17" s="2">
        <f t="shared" si="4"/>
        <v>0.1186433117</v>
      </c>
      <c r="AG17" s="2">
        <f t="shared" si="5"/>
        <v>0.2445903659</v>
      </c>
      <c r="AH17" s="7">
        <v>38.9308</v>
      </c>
      <c r="AI17" s="7">
        <v>-77.0315</v>
      </c>
    </row>
    <row r="18">
      <c r="A18" s="4" t="s">
        <v>47</v>
      </c>
      <c r="B18" s="4">
        <v>1318.0</v>
      </c>
      <c r="C18" s="4">
        <v>1161.0</v>
      </c>
      <c r="D18" s="4">
        <v>861.0</v>
      </c>
      <c r="E18" s="4">
        <v>635.0</v>
      </c>
      <c r="F18" s="4">
        <v>1063.0</v>
      </c>
      <c r="G18" s="4">
        <v>1138.0</v>
      </c>
      <c r="H18" s="4">
        <v>1362.0</v>
      </c>
      <c r="I18" s="4">
        <v>1401.0</v>
      </c>
      <c r="J18" s="4">
        <v>1426.0</v>
      </c>
      <c r="K18" s="4">
        <v>986.0</v>
      </c>
      <c r="L18" s="4">
        <v>709.0</v>
      </c>
      <c r="M18" s="4">
        <v>732.0</v>
      </c>
      <c r="N18" s="4">
        <v>462.0</v>
      </c>
      <c r="O18" s="4">
        <v>868.0</v>
      </c>
      <c r="P18" s="4">
        <v>999.0</v>
      </c>
      <c r="Q18" s="4">
        <v>1359.0</v>
      </c>
      <c r="R18" s="4">
        <v>1321.0</v>
      </c>
      <c r="S18" s="4">
        <v>1380.0</v>
      </c>
      <c r="T18" s="4">
        <v>1298.0</v>
      </c>
      <c r="U18" s="4">
        <v>1488.0</v>
      </c>
      <c r="V18" s="4" t="s">
        <v>47</v>
      </c>
      <c r="W18" s="2">
        <f t="shared" ref="W18:AD18" si="20">(N18-B18)/B18</f>
        <v>-0.6494688923</v>
      </c>
      <c r="X18" s="2">
        <f t="shared" si="20"/>
        <v>-0.2523686477</v>
      </c>
      <c r="Y18" s="2">
        <f t="shared" si="20"/>
        <v>0.1602787456</v>
      </c>
      <c r="Z18" s="2">
        <f t="shared" si="20"/>
        <v>1.14015748</v>
      </c>
      <c r="AA18" s="2">
        <f t="shared" si="20"/>
        <v>0.2427093133</v>
      </c>
      <c r="AB18" s="2">
        <f t="shared" si="20"/>
        <v>0.2126537786</v>
      </c>
      <c r="AC18" s="2">
        <f t="shared" si="20"/>
        <v>-0.046989721</v>
      </c>
      <c r="AD18" s="2">
        <f t="shared" si="20"/>
        <v>0.06209850107</v>
      </c>
      <c r="AE18" s="2">
        <f t="shared" si="3"/>
        <v>0.1086338197</v>
      </c>
      <c r="AF18" s="2">
        <f t="shared" si="4"/>
        <v>0.0996496715</v>
      </c>
      <c r="AG18" s="2">
        <f t="shared" si="5"/>
        <v>0.007554390036</v>
      </c>
      <c r="AH18" s="7">
        <v>38.9126</v>
      </c>
      <c r="AI18" s="7">
        <v>-77.0135</v>
      </c>
    </row>
    <row r="19">
      <c r="A19" s="4" t="s">
        <v>48</v>
      </c>
      <c r="B19" s="4">
        <v>1293.0</v>
      </c>
      <c r="C19" s="4">
        <v>1194.0</v>
      </c>
      <c r="D19" s="4">
        <v>924.0</v>
      </c>
      <c r="E19" s="4">
        <v>544.0</v>
      </c>
      <c r="F19" s="4">
        <v>1019.0</v>
      </c>
      <c r="G19" s="4">
        <v>1155.0</v>
      </c>
      <c r="H19" s="4">
        <v>1306.0</v>
      </c>
      <c r="I19" s="4">
        <v>1264.0</v>
      </c>
      <c r="J19" s="4">
        <v>1323.0</v>
      </c>
      <c r="K19" s="4">
        <v>1011.0</v>
      </c>
      <c r="L19" s="4">
        <v>636.0</v>
      </c>
      <c r="M19" s="4">
        <v>570.0</v>
      </c>
      <c r="N19" s="4">
        <v>489.0</v>
      </c>
      <c r="O19" s="4">
        <v>910.0</v>
      </c>
      <c r="P19" s="4">
        <v>1092.0</v>
      </c>
      <c r="Q19" s="4">
        <v>1507.0</v>
      </c>
      <c r="R19" s="4">
        <v>1577.0</v>
      </c>
      <c r="S19" s="4">
        <v>1163.0</v>
      </c>
      <c r="T19" s="4">
        <v>1100.0</v>
      </c>
      <c r="U19" s="4">
        <v>1246.0</v>
      </c>
      <c r="V19" s="4" t="s">
        <v>48</v>
      </c>
      <c r="W19" s="2">
        <f t="shared" ref="W19:AD19" si="21">(N19-B19)/B19</f>
        <v>-0.6218097448</v>
      </c>
      <c r="X19" s="2">
        <f t="shared" si="21"/>
        <v>-0.2378559464</v>
      </c>
      <c r="Y19" s="2">
        <f t="shared" si="21"/>
        <v>0.1818181818</v>
      </c>
      <c r="Z19" s="2">
        <f t="shared" si="21"/>
        <v>1.770220588</v>
      </c>
      <c r="AA19" s="2">
        <f t="shared" si="21"/>
        <v>0.547595682</v>
      </c>
      <c r="AB19" s="2">
        <f t="shared" si="21"/>
        <v>0.006926406926</v>
      </c>
      <c r="AC19" s="2">
        <f t="shared" si="21"/>
        <v>-0.1577335375</v>
      </c>
      <c r="AD19" s="2">
        <f t="shared" si="21"/>
        <v>-0.01424050633</v>
      </c>
      <c r="AE19" s="2">
        <f t="shared" si="3"/>
        <v>0.1843651405</v>
      </c>
      <c r="AF19" s="2">
        <f t="shared" si="4"/>
        <v>0.2730932697</v>
      </c>
      <c r="AG19" s="2">
        <f t="shared" si="5"/>
        <v>-0.08598702192</v>
      </c>
      <c r="AH19" s="7">
        <v>38.888255</v>
      </c>
      <c r="AI19" s="7">
        <v>-77.0494365</v>
      </c>
    </row>
    <row r="20">
      <c r="A20" s="4" t="s">
        <v>49</v>
      </c>
      <c r="B20" s="4">
        <v>1293.0</v>
      </c>
      <c r="C20" s="4">
        <v>1136.0</v>
      </c>
      <c r="D20" s="4">
        <v>904.0</v>
      </c>
      <c r="E20" s="4">
        <v>515.0</v>
      </c>
      <c r="F20" s="4">
        <v>880.0</v>
      </c>
      <c r="G20" s="4">
        <v>1002.0</v>
      </c>
      <c r="H20" s="4">
        <v>1138.0</v>
      </c>
      <c r="I20" s="4">
        <v>1067.0</v>
      </c>
      <c r="J20" s="4">
        <v>1091.0</v>
      </c>
      <c r="K20" s="4">
        <v>823.0</v>
      </c>
      <c r="L20" s="4">
        <v>560.0</v>
      </c>
      <c r="M20" s="4">
        <v>494.0</v>
      </c>
      <c r="N20" s="4">
        <v>424.0</v>
      </c>
      <c r="O20" s="4">
        <v>777.0</v>
      </c>
      <c r="P20" s="4">
        <v>926.0</v>
      </c>
      <c r="Q20" s="4">
        <v>1296.0</v>
      </c>
      <c r="R20" s="4">
        <v>1334.0</v>
      </c>
      <c r="S20" s="4">
        <v>1442.0</v>
      </c>
      <c r="T20" s="4">
        <v>1268.0</v>
      </c>
      <c r="U20" s="4">
        <v>1565.0</v>
      </c>
      <c r="V20" s="4" t="s">
        <v>49</v>
      </c>
      <c r="W20" s="2">
        <f t="shared" ref="W20:AD20" si="22">(N20-B20)/B20</f>
        <v>-0.6720804331</v>
      </c>
      <c r="X20" s="2">
        <f t="shared" si="22"/>
        <v>-0.3160211268</v>
      </c>
      <c r="Y20" s="2">
        <f t="shared" si="22"/>
        <v>0.02433628319</v>
      </c>
      <c r="Z20" s="2">
        <f t="shared" si="22"/>
        <v>1.516504854</v>
      </c>
      <c r="AA20" s="2">
        <f t="shared" si="22"/>
        <v>0.5159090909</v>
      </c>
      <c r="AB20" s="2">
        <f t="shared" si="22"/>
        <v>0.4391217565</v>
      </c>
      <c r="AC20" s="2">
        <f t="shared" si="22"/>
        <v>0.1142355009</v>
      </c>
      <c r="AD20" s="2">
        <f t="shared" si="22"/>
        <v>0.4667291471</v>
      </c>
      <c r="AE20" s="2">
        <f t="shared" si="3"/>
        <v>0.2610918841</v>
      </c>
      <c r="AF20" s="2">
        <f t="shared" si="4"/>
        <v>0.1381848944</v>
      </c>
      <c r="AG20" s="2">
        <f t="shared" si="5"/>
        <v>0.290482324</v>
      </c>
      <c r="AH20" s="7">
        <v>38.9190185</v>
      </c>
      <c r="AI20" s="7">
        <v>-77.034449</v>
      </c>
    </row>
    <row r="21">
      <c r="A21" s="4" t="s">
        <v>50</v>
      </c>
      <c r="B21" s="4">
        <v>1281.0</v>
      </c>
      <c r="C21" s="4">
        <v>1089.0</v>
      </c>
      <c r="D21" s="4">
        <v>984.0</v>
      </c>
      <c r="E21" s="4">
        <v>839.0</v>
      </c>
      <c r="F21" s="4">
        <v>1249.0</v>
      </c>
      <c r="G21" s="4">
        <v>1478.0</v>
      </c>
      <c r="H21" s="4">
        <v>1626.0</v>
      </c>
      <c r="I21" s="4">
        <v>1637.0</v>
      </c>
      <c r="J21" s="4">
        <v>1576.0</v>
      </c>
      <c r="K21" s="4">
        <v>1195.0</v>
      </c>
      <c r="L21" s="4">
        <v>723.0</v>
      </c>
      <c r="M21" s="4">
        <v>794.0</v>
      </c>
      <c r="N21" s="4">
        <v>588.0</v>
      </c>
      <c r="O21" s="4">
        <v>1024.0</v>
      </c>
      <c r="P21" s="4">
        <v>1425.0</v>
      </c>
      <c r="Q21" s="4">
        <v>1710.0</v>
      </c>
      <c r="R21" s="4">
        <v>1865.0</v>
      </c>
      <c r="S21" s="4">
        <v>2145.0</v>
      </c>
      <c r="T21" s="4">
        <v>1852.0</v>
      </c>
      <c r="U21" s="4">
        <v>1966.0</v>
      </c>
      <c r="V21" s="4" t="s">
        <v>50</v>
      </c>
      <c r="W21" s="2">
        <f t="shared" ref="W21:AD21" si="23">(N21-B21)/B21</f>
        <v>-0.5409836066</v>
      </c>
      <c r="X21" s="2">
        <f t="shared" si="23"/>
        <v>-0.05968778696</v>
      </c>
      <c r="Y21" s="2">
        <f t="shared" si="23"/>
        <v>0.4481707317</v>
      </c>
      <c r="Z21" s="2">
        <f t="shared" si="23"/>
        <v>1.038140644</v>
      </c>
      <c r="AA21" s="2">
        <f t="shared" si="23"/>
        <v>0.4931945556</v>
      </c>
      <c r="AB21" s="2">
        <f t="shared" si="23"/>
        <v>0.451285521</v>
      </c>
      <c r="AC21" s="2">
        <f t="shared" si="23"/>
        <v>0.1389913899</v>
      </c>
      <c r="AD21" s="2">
        <f t="shared" si="23"/>
        <v>0.2009773977</v>
      </c>
      <c r="AE21" s="2">
        <f t="shared" si="3"/>
        <v>0.2712611058</v>
      </c>
      <c r="AF21" s="2">
        <f t="shared" si="4"/>
        <v>0.2214099955</v>
      </c>
      <c r="AG21" s="2">
        <f t="shared" si="5"/>
        <v>0.1699843938</v>
      </c>
      <c r="AH21" s="7">
        <v>38.9059</v>
      </c>
      <c r="AI21" s="7">
        <v>-77.0325</v>
      </c>
    </row>
    <row r="22">
      <c r="A22" s="4" t="s">
        <v>51</v>
      </c>
      <c r="B22" s="4">
        <v>1277.0</v>
      </c>
      <c r="C22" s="4">
        <v>1036.0</v>
      </c>
      <c r="D22" s="4">
        <v>826.0</v>
      </c>
      <c r="E22" s="4">
        <v>422.0</v>
      </c>
      <c r="F22" s="4">
        <v>678.0</v>
      </c>
      <c r="G22" s="4">
        <v>861.0</v>
      </c>
      <c r="H22" s="4">
        <v>808.0</v>
      </c>
      <c r="I22" s="4">
        <v>887.0</v>
      </c>
      <c r="J22" s="4">
        <v>848.0</v>
      </c>
      <c r="K22" s="4">
        <v>646.0</v>
      </c>
      <c r="L22" s="4">
        <v>343.0</v>
      </c>
      <c r="M22" s="4">
        <v>447.0</v>
      </c>
      <c r="N22" s="4">
        <v>307.0</v>
      </c>
      <c r="O22" s="4">
        <v>646.0</v>
      </c>
      <c r="P22" s="4">
        <v>961.0</v>
      </c>
      <c r="Q22" s="4">
        <v>1045.0</v>
      </c>
      <c r="R22" s="4">
        <v>1258.0</v>
      </c>
      <c r="S22" s="4">
        <v>1321.0</v>
      </c>
      <c r="T22" s="4">
        <v>972.0</v>
      </c>
      <c r="U22" s="4">
        <v>1183.0</v>
      </c>
      <c r="V22" s="4" t="s">
        <v>51</v>
      </c>
      <c r="W22" s="2">
        <f t="shared" ref="W22:AD22" si="24">(N22-B22)/B22</f>
        <v>-0.7595927956</v>
      </c>
      <c r="X22" s="2">
        <f t="shared" si="24"/>
        <v>-0.3764478764</v>
      </c>
      <c r="Y22" s="2">
        <f t="shared" si="24"/>
        <v>0.1634382567</v>
      </c>
      <c r="Z22" s="2">
        <f t="shared" si="24"/>
        <v>1.476303318</v>
      </c>
      <c r="AA22" s="2">
        <f t="shared" si="24"/>
        <v>0.8554572271</v>
      </c>
      <c r="AB22" s="2">
        <f t="shared" si="24"/>
        <v>0.5342624855</v>
      </c>
      <c r="AC22" s="2">
        <f t="shared" si="24"/>
        <v>0.202970297</v>
      </c>
      <c r="AD22" s="2">
        <f t="shared" si="24"/>
        <v>0.3337091319</v>
      </c>
      <c r="AE22" s="2">
        <f t="shared" si="3"/>
        <v>0.3037625055</v>
      </c>
      <c r="AF22" s="2">
        <f t="shared" si="4"/>
        <v>0.1259252255</v>
      </c>
      <c r="AG22" s="2">
        <f t="shared" si="5"/>
        <v>0.2683397145</v>
      </c>
      <c r="AH22" s="7">
        <v>38.913761</v>
      </c>
      <c r="AI22" s="7">
        <v>-77.027025</v>
      </c>
    </row>
    <row r="23">
      <c r="A23" s="4" t="s">
        <v>52</v>
      </c>
      <c r="B23" s="4">
        <v>1260.0</v>
      </c>
      <c r="C23" s="4">
        <v>1289.0</v>
      </c>
      <c r="D23" s="4">
        <v>914.0</v>
      </c>
      <c r="E23" s="4">
        <v>714.0</v>
      </c>
      <c r="F23" s="4">
        <v>1084.0</v>
      </c>
      <c r="G23" s="4">
        <v>1296.0</v>
      </c>
      <c r="H23" s="4">
        <v>1329.0</v>
      </c>
      <c r="I23" s="4">
        <v>1368.0</v>
      </c>
      <c r="J23" s="4">
        <v>1222.0</v>
      </c>
      <c r="K23" s="4">
        <v>967.0</v>
      </c>
      <c r="L23" s="4">
        <v>581.0</v>
      </c>
      <c r="M23" s="4">
        <v>619.0</v>
      </c>
      <c r="N23" s="4">
        <v>445.0</v>
      </c>
      <c r="O23" s="4">
        <v>798.0</v>
      </c>
      <c r="P23" s="4">
        <v>999.0</v>
      </c>
      <c r="Q23" s="4">
        <v>1225.0</v>
      </c>
      <c r="R23" s="4">
        <v>1309.0</v>
      </c>
      <c r="S23" s="4">
        <v>1767.0</v>
      </c>
      <c r="T23" s="4">
        <v>1602.0</v>
      </c>
      <c r="U23" s="4">
        <v>1958.0</v>
      </c>
      <c r="V23" s="4" t="s">
        <v>52</v>
      </c>
      <c r="W23" s="2">
        <f t="shared" ref="W23:AD23" si="25">(N23-B23)/B23</f>
        <v>-0.6468253968</v>
      </c>
      <c r="X23" s="2">
        <f t="shared" si="25"/>
        <v>-0.3809154383</v>
      </c>
      <c r="Y23" s="2">
        <f t="shared" si="25"/>
        <v>0.09299781182</v>
      </c>
      <c r="Z23" s="2">
        <f t="shared" si="25"/>
        <v>0.7156862745</v>
      </c>
      <c r="AA23" s="2">
        <f t="shared" si="25"/>
        <v>0.2075645756</v>
      </c>
      <c r="AB23" s="2">
        <f t="shared" si="25"/>
        <v>0.3634259259</v>
      </c>
      <c r="AC23" s="2">
        <f t="shared" si="25"/>
        <v>0.2054176072</v>
      </c>
      <c r="AD23" s="2">
        <f t="shared" si="25"/>
        <v>0.4312865497</v>
      </c>
      <c r="AE23" s="2">
        <f t="shared" si="3"/>
        <v>0.1235797387</v>
      </c>
      <c r="AF23" s="2">
        <f t="shared" si="4"/>
        <v>-0.05476418721</v>
      </c>
      <c r="AG23" s="2">
        <f t="shared" si="5"/>
        <v>0.3183520785</v>
      </c>
      <c r="AH23" s="7">
        <v>38.922925</v>
      </c>
      <c r="AI23" s="7">
        <v>-77.042581</v>
      </c>
    </row>
    <row r="24">
      <c r="A24" s="4" t="s">
        <v>53</v>
      </c>
      <c r="B24" s="4">
        <v>1229.0</v>
      </c>
      <c r="C24" s="4">
        <v>1006.0</v>
      </c>
      <c r="D24" s="4">
        <v>799.0</v>
      </c>
      <c r="E24" s="4">
        <v>555.0</v>
      </c>
      <c r="F24" s="4">
        <v>1080.0</v>
      </c>
      <c r="G24" s="4">
        <v>939.0</v>
      </c>
      <c r="H24" s="4">
        <v>1016.0</v>
      </c>
      <c r="I24" s="4">
        <v>620.0</v>
      </c>
      <c r="J24" s="4">
        <v>669.0</v>
      </c>
      <c r="K24" s="4">
        <v>519.0</v>
      </c>
      <c r="L24" s="4">
        <v>288.0</v>
      </c>
      <c r="M24" s="4">
        <v>287.0</v>
      </c>
      <c r="N24" s="4">
        <v>246.0</v>
      </c>
      <c r="O24" s="4">
        <v>478.0</v>
      </c>
      <c r="P24" s="4">
        <v>540.0</v>
      </c>
      <c r="Q24" s="4">
        <v>629.0</v>
      </c>
      <c r="R24" s="4">
        <v>635.0</v>
      </c>
      <c r="S24" s="4">
        <v>541.0</v>
      </c>
      <c r="T24" s="4">
        <v>508.0</v>
      </c>
      <c r="U24" s="4">
        <v>682.0</v>
      </c>
      <c r="V24" s="4" t="s">
        <v>53</v>
      </c>
      <c r="W24" s="2">
        <f t="shared" ref="W24:AD24" si="26">(N24-B24)/B24</f>
        <v>-0.7998372661</v>
      </c>
      <c r="X24" s="2">
        <f t="shared" si="26"/>
        <v>-0.5248508946</v>
      </c>
      <c r="Y24" s="2">
        <f t="shared" si="26"/>
        <v>-0.324155194</v>
      </c>
      <c r="Z24" s="2">
        <f t="shared" si="26"/>
        <v>0.1333333333</v>
      </c>
      <c r="AA24" s="2">
        <f t="shared" si="26"/>
        <v>-0.412037037</v>
      </c>
      <c r="AB24" s="2">
        <f t="shared" si="26"/>
        <v>-0.4238551651</v>
      </c>
      <c r="AC24" s="2">
        <f t="shared" si="26"/>
        <v>-0.5</v>
      </c>
      <c r="AD24" s="2">
        <f t="shared" si="26"/>
        <v>0.1</v>
      </c>
      <c r="AE24" s="2">
        <f t="shared" si="3"/>
        <v>-0.3439252779</v>
      </c>
      <c r="AF24" s="2">
        <f t="shared" si="4"/>
        <v>-0.3788775053</v>
      </c>
      <c r="AG24" s="2">
        <f t="shared" si="5"/>
        <v>-0.2</v>
      </c>
      <c r="AH24" s="7">
        <v>38.9073325611144</v>
      </c>
      <c r="AI24" s="7">
        <v>-77.0153604447841</v>
      </c>
    </row>
    <row r="25">
      <c r="A25" s="4" t="s">
        <v>55</v>
      </c>
      <c r="B25" s="4">
        <v>1226.0</v>
      </c>
      <c r="C25" s="4">
        <v>1056.0</v>
      </c>
      <c r="D25" s="4">
        <v>930.0</v>
      </c>
      <c r="E25" s="4">
        <v>851.0</v>
      </c>
      <c r="F25" s="4">
        <v>1269.0</v>
      </c>
      <c r="G25" s="4">
        <v>1425.0</v>
      </c>
      <c r="H25" s="4">
        <v>1508.0</v>
      </c>
      <c r="I25" s="4">
        <v>1466.0</v>
      </c>
      <c r="J25" s="4">
        <v>1379.0</v>
      </c>
      <c r="K25" s="4">
        <v>966.0</v>
      </c>
      <c r="L25" s="4">
        <v>636.0</v>
      </c>
      <c r="M25" s="4">
        <v>641.0</v>
      </c>
      <c r="N25" s="4">
        <v>484.0</v>
      </c>
      <c r="O25" s="4">
        <v>844.0</v>
      </c>
      <c r="P25" s="4">
        <v>898.0</v>
      </c>
      <c r="Q25" s="4">
        <v>1198.0</v>
      </c>
      <c r="R25" s="4">
        <v>1230.0</v>
      </c>
      <c r="S25" s="4">
        <v>1270.0</v>
      </c>
      <c r="T25" s="4">
        <v>988.0</v>
      </c>
      <c r="U25" s="4">
        <v>1127.0</v>
      </c>
      <c r="V25" s="4" t="s">
        <v>55</v>
      </c>
      <c r="W25" s="2">
        <f t="shared" ref="W25:AD25" si="27">(N25-B25)/B25</f>
        <v>-0.6052202284</v>
      </c>
      <c r="X25" s="2">
        <f t="shared" si="27"/>
        <v>-0.2007575758</v>
      </c>
      <c r="Y25" s="2">
        <f t="shared" si="27"/>
        <v>-0.03440860215</v>
      </c>
      <c r="Z25" s="2">
        <f t="shared" si="27"/>
        <v>0.4077555817</v>
      </c>
      <c r="AA25" s="2">
        <f t="shared" si="27"/>
        <v>-0.03073286052</v>
      </c>
      <c r="AB25" s="2">
        <f t="shared" si="27"/>
        <v>-0.1087719298</v>
      </c>
      <c r="AC25" s="2">
        <f t="shared" si="27"/>
        <v>-0.3448275862</v>
      </c>
      <c r="AD25" s="2">
        <f t="shared" si="27"/>
        <v>-0.2312414734</v>
      </c>
      <c r="AE25" s="2">
        <f t="shared" si="3"/>
        <v>-0.1435255843</v>
      </c>
      <c r="AF25" s="2">
        <f t="shared" si="4"/>
        <v>-0.1081577062</v>
      </c>
      <c r="AG25" s="2">
        <f t="shared" si="5"/>
        <v>-0.2880345298</v>
      </c>
      <c r="AH25" s="7">
        <v>38.915417</v>
      </c>
      <c r="AI25" s="7">
        <v>-77.012289</v>
      </c>
    </row>
    <row r="26">
      <c r="A26" s="4" t="s">
        <v>54</v>
      </c>
      <c r="B26" s="4">
        <v>1226.0</v>
      </c>
      <c r="C26" s="4">
        <v>1110.0</v>
      </c>
      <c r="D26" s="4">
        <v>952.0</v>
      </c>
      <c r="E26" s="4">
        <v>820.0</v>
      </c>
      <c r="F26" s="4">
        <v>1590.0</v>
      </c>
      <c r="G26" s="4">
        <v>1613.0</v>
      </c>
      <c r="H26" s="4">
        <v>1871.0</v>
      </c>
      <c r="I26" s="4">
        <v>1738.0</v>
      </c>
      <c r="J26" s="4">
        <v>1618.0</v>
      </c>
      <c r="K26" s="4">
        <v>1302.0</v>
      </c>
      <c r="L26" s="4">
        <v>754.0</v>
      </c>
      <c r="M26" s="4">
        <v>684.0</v>
      </c>
      <c r="N26" s="4">
        <v>597.0</v>
      </c>
      <c r="O26" s="4">
        <v>1129.0</v>
      </c>
      <c r="P26" s="4">
        <v>1365.0</v>
      </c>
      <c r="Q26" s="4">
        <v>1664.0</v>
      </c>
      <c r="R26" s="4">
        <v>1775.0</v>
      </c>
      <c r="S26" s="4">
        <v>1935.0</v>
      </c>
      <c r="T26" s="4">
        <v>1731.0</v>
      </c>
      <c r="U26" s="4">
        <v>1833.0</v>
      </c>
      <c r="V26" s="4" t="s">
        <v>54</v>
      </c>
      <c r="W26" s="2">
        <f t="shared" ref="W26:AD26" si="28">(N26-B26)/B26</f>
        <v>-0.513050571</v>
      </c>
      <c r="X26" s="2">
        <f t="shared" si="28"/>
        <v>0.01711711712</v>
      </c>
      <c r="Y26" s="2">
        <f t="shared" si="28"/>
        <v>0.4338235294</v>
      </c>
      <c r="Z26" s="2">
        <f t="shared" si="28"/>
        <v>1.029268293</v>
      </c>
      <c r="AA26" s="2">
        <f t="shared" si="28"/>
        <v>0.1163522013</v>
      </c>
      <c r="AB26" s="2">
        <f t="shared" si="28"/>
        <v>0.1996280223</v>
      </c>
      <c r="AC26" s="2">
        <f t="shared" si="28"/>
        <v>-0.0748262961</v>
      </c>
      <c r="AD26" s="2">
        <f t="shared" si="28"/>
        <v>0.05466052934</v>
      </c>
      <c r="AE26" s="2">
        <f t="shared" si="3"/>
        <v>0.1578716031</v>
      </c>
      <c r="AF26" s="2">
        <f t="shared" si="4"/>
        <v>0.2417895921</v>
      </c>
      <c r="AG26" s="2">
        <f t="shared" si="5"/>
        <v>-0.01008288338</v>
      </c>
      <c r="AH26" s="7">
        <v>38.887378</v>
      </c>
      <c r="AI26" s="7">
        <v>-77.001955</v>
      </c>
    </row>
    <row r="27">
      <c r="A27" s="4" t="s">
        <v>56</v>
      </c>
      <c r="B27" s="4">
        <v>1216.0</v>
      </c>
      <c r="C27" s="4">
        <v>1200.0</v>
      </c>
      <c r="D27" s="4">
        <v>833.0</v>
      </c>
      <c r="E27" s="4">
        <v>433.0</v>
      </c>
      <c r="F27" s="4">
        <v>876.0</v>
      </c>
      <c r="G27" s="4">
        <v>1089.0</v>
      </c>
      <c r="H27" s="4">
        <v>1236.0</v>
      </c>
      <c r="I27" s="4">
        <v>1215.0</v>
      </c>
      <c r="J27" s="4">
        <v>1213.0</v>
      </c>
      <c r="K27" s="4">
        <v>966.0</v>
      </c>
      <c r="L27" s="4">
        <v>565.0</v>
      </c>
      <c r="M27" s="4">
        <v>571.0</v>
      </c>
      <c r="N27" s="4">
        <v>453.0</v>
      </c>
      <c r="O27" s="4">
        <v>893.0</v>
      </c>
      <c r="P27" s="4">
        <v>988.0</v>
      </c>
      <c r="Q27" s="4">
        <v>1252.0</v>
      </c>
      <c r="R27" s="4">
        <v>1536.0</v>
      </c>
      <c r="S27" s="4">
        <v>1633.0</v>
      </c>
      <c r="T27" s="4">
        <v>1324.0</v>
      </c>
      <c r="U27" s="4">
        <v>1718.0</v>
      </c>
      <c r="V27" s="4" t="s">
        <v>56</v>
      </c>
      <c r="W27" s="2">
        <f t="shared" ref="W27:AD27" si="29">(N27-B27)/B27</f>
        <v>-0.6274671053</v>
      </c>
      <c r="X27" s="2">
        <f t="shared" si="29"/>
        <v>-0.2558333333</v>
      </c>
      <c r="Y27" s="2">
        <f t="shared" si="29"/>
        <v>0.1860744298</v>
      </c>
      <c r="Z27" s="2">
        <f t="shared" si="29"/>
        <v>1.891454965</v>
      </c>
      <c r="AA27" s="2">
        <f t="shared" si="29"/>
        <v>0.7534246575</v>
      </c>
      <c r="AB27" s="2">
        <f t="shared" si="29"/>
        <v>0.4995408632</v>
      </c>
      <c r="AC27" s="2">
        <f t="shared" si="29"/>
        <v>0.071197411</v>
      </c>
      <c r="AD27" s="2">
        <f t="shared" si="29"/>
        <v>0.4139917695</v>
      </c>
      <c r="AE27" s="2">
        <f t="shared" si="3"/>
        <v>0.3665479572</v>
      </c>
      <c r="AF27" s="2">
        <f t="shared" si="4"/>
        <v>0.2985572391</v>
      </c>
      <c r="AG27" s="2">
        <f t="shared" si="5"/>
        <v>0.2425945903</v>
      </c>
      <c r="AH27" s="7">
        <v>38.9024055658419</v>
      </c>
      <c r="AI27" s="7">
        <v>-77.0160055160522</v>
      </c>
    </row>
    <row r="28">
      <c r="A28" s="4" t="s">
        <v>57</v>
      </c>
      <c r="B28" s="4">
        <v>1214.0</v>
      </c>
      <c r="C28" s="4">
        <v>959.0</v>
      </c>
      <c r="D28" s="4">
        <v>744.0</v>
      </c>
      <c r="E28" s="4">
        <v>392.0</v>
      </c>
      <c r="F28" s="4">
        <v>843.0</v>
      </c>
      <c r="G28" s="4">
        <v>796.0</v>
      </c>
      <c r="H28" s="4">
        <v>873.0</v>
      </c>
      <c r="I28" s="4">
        <v>754.0</v>
      </c>
      <c r="J28" s="4">
        <v>846.0</v>
      </c>
      <c r="K28" s="4">
        <v>713.0</v>
      </c>
      <c r="L28" s="4">
        <v>361.0</v>
      </c>
      <c r="M28" s="4">
        <v>381.0</v>
      </c>
      <c r="N28" s="4">
        <v>177.0</v>
      </c>
      <c r="O28" s="4">
        <v>565.0</v>
      </c>
      <c r="P28" s="4">
        <v>839.0</v>
      </c>
      <c r="Q28" s="4">
        <v>1099.0</v>
      </c>
      <c r="R28" s="4">
        <v>1306.0</v>
      </c>
      <c r="S28" s="4">
        <v>1707.0</v>
      </c>
      <c r="T28" s="4">
        <v>1405.0</v>
      </c>
      <c r="U28" s="4">
        <v>1614.0</v>
      </c>
      <c r="V28" s="4" t="s">
        <v>57</v>
      </c>
      <c r="W28" s="2">
        <f t="shared" ref="W28:AD28" si="30">(N28-B28)/B28</f>
        <v>-0.8542009885</v>
      </c>
      <c r="X28" s="2">
        <f t="shared" si="30"/>
        <v>-0.4108446298</v>
      </c>
      <c r="Y28" s="2">
        <f t="shared" si="30"/>
        <v>0.127688172</v>
      </c>
      <c r="Z28" s="2">
        <f t="shared" si="30"/>
        <v>1.803571429</v>
      </c>
      <c r="AA28" s="2">
        <f t="shared" si="30"/>
        <v>0.5492289442</v>
      </c>
      <c r="AB28" s="2">
        <f t="shared" si="30"/>
        <v>1.144472362</v>
      </c>
      <c r="AC28" s="2">
        <f t="shared" si="30"/>
        <v>0.6093928981</v>
      </c>
      <c r="AD28" s="2">
        <f t="shared" si="30"/>
        <v>1.140583554</v>
      </c>
      <c r="AE28" s="2">
        <f t="shared" si="3"/>
        <v>0.5137364676</v>
      </c>
      <c r="AF28" s="2">
        <f t="shared" si="4"/>
        <v>0.1665534956</v>
      </c>
      <c r="AG28" s="2">
        <f t="shared" si="5"/>
        <v>0.8749882262</v>
      </c>
      <c r="AH28" s="7">
        <v>38.903658</v>
      </c>
      <c r="AI28" s="7">
        <v>-77.031737</v>
      </c>
    </row>
    <row r="29">
      <c r="A29" s="4" t="s">
        <v>58</v>
      </c>
      <c r="B29" s="4">
        <v>1213.0</v>
      </c>
      <c r="C29" s="4">
        <v>1008.0</v>
      </c>
      <c r="D29" s="4">
        <v>783.0</v>
      </c>
      <c r="E29" s="4">
        <v>424.0</v>
      </c>
      <c r="F29" s="4">
        <v>966.0</v>
      </c>
      <c r="G29" s="4">
        <v>667.0</v>
      </c>
      <c r="H29" s="4">
        <v>754.0</v>
      </c>
      <c r="I29" s="4">
        <v>659.0</v>
      </c>
      <c r="J29" s="4">
        <v>603.0</v>
      </c>
      <c r="K29" s="4">
        <v>557.0</v>
      </c>
      <c r="L29" s="4">
        <v>295.0</v>
      </c>
      <c r="M29" s="4">
        <v>265.0</v>
      </c>
      <c r="N29" s="4">
        <v>226.0</v>
      </c>
      <c r="O29" s="4">
        <v>422.0</v>
      </c>
      <c r="P29" s="4">
        <v>513.0</v>
      </c>
      <c r="Q29" s="4">
        <v>616.0</v>
      </c>
      <c r="R29" s="4">
        <v>740.0</v>
      </c>
      <c r="S29" s="4">
        <v>834.0</v>
      </c>
      <c r="T29" s="4">
        <v>811.0</v>
      </c>
      <c r="U29" s="4">
        <v>1092.0</v>
      </c>
      <c r="V29" s="4" t="s">
        <v>58</v>
      </c>
      <c r="W29" s="2">
        <f t="shared" ref="W29:AD29" si="31">(N29-B29)/B29</f>
        <v>-0.8136850783</v>
      </c>
      <c r="X29" s="2">
        <f t="shared" si="31"/>
        <v>-0.5813492063</v>
      </c>
      <c r="Y29" s="2">
        <f t="shared" si="31"/>
        <v>-0.3448275862</v>
      </c>
      <c r="Z29" s="2">
        <f t="shared" si="31"/>
        <v>0.4528301887</v>
      </c>
      <c r="AA29" s="2">
        <f t="shared" si="31"/>
        <v>-0.2339544513</v>
      </c>
      <c r="AB29" s="2">
        <f t="shared" si="31"/>
        <v>0.2503748126</v>
      </c>
      <c r="AC29" s="2">
        <f t="shared" si="31"/>
        <v>0.07559681698</v>
      </c>
      <c r="AD29" s="2">
        <f t="shared" si="31"/>
        <v>0.6570561457</v>
      </c>
      <c r="AE29" s="2">
        <f t="shared" si="3"/>
        <v>-0.06724479479</v>
      </c>
      <c r="AF29" s="2">
        <f t="shared" si="4"/>
        <v>-0.3217579205</v>
      </c>
      <c r="AG29" s="2">
        <f t="shared" si="5"/>
        <v>0.3663264813</v>
      </c>
      <c r="AH29" s="7">
        <v>38.9172</v>
      </c>
      <c r="AI29" s="7">
        <v>-77.0259</v>
      </c>
    </row>
    <row r="30">
      <c r="A30" s="4" t="s">
        <v>59</v>
      </c>
      <c r="B30" s="4">
        <v>1164.0</v>
      </c>
      <c r="C30" s="4">
        <v>1108.0</v>
      </c>
      <c r="D30" s="4">
        <v>1492.0</v>
      </c>
      <c r="E30" s="4">
        <v>2168.0</v>
      </c>
      <c r="F30" s="4">
        <v>2245.0</v>
      </c>
      <c r="G30" s="4">
        <v>2387.0</v>
      </c>
      <c r="H30" s="4">
        <v>2453.0</v>
      </c>
      <c r="I30" s="4">
        <v>2327.0</v>
      </c>
      <c r="J30" s="4">
        <v>2075.0</v>
      </c>
      <c r="K30" s="4">
        <v>1495.0</v>
      </c>
      <c r="L30" s="4">
        <v>795.0</v>
      </c>
      <c r="M30" s="4">
        <v>568.0</v>
      </c>
      <c r="N30" s="4">
        <v>417.0</v>
      </c>
      <c r="O30" s="4">
        <v>1872.0</v>
      </c>
      <c r="P30" s="4">
        <v>2265.0</v>
      </c>
      <c r="Q30" s="4">
        <v>2682.0</v>
      </c>
      <c r="R30" s="4">
        <v>2827.0</v>
      </c>
      <c r="S30" s="4">
        <v>3727.0</v>
      </c>
      <c r="T30" s="4">
        <v>2856.0</v>
      </c>
      <c r="U30" s="4">
        <v>3308.0</v>
      </c>
      <c r="V30" s="4" t="s">
        <v>59</v>
      </c>
      <c r="W30" s="2">
        <f t="shared" ref="W30:AD30" si="32">(N30-B30)/B30</f>
        <v>-0.6417525773</v>
      </c>
      <c r="X30" s="2">
        <f t="shared" si="32"/>
        <v>0.6895306859</v>
      </c>
      <c r="Y30" s="2">
        <f t="shared" si="32"/>
        <v>0.5180965147</v>
      </c>
      <c r="Z30" s="2">
        <f t="shared" si="32"/>
        <v>0.2370848708</v>
      </c>
      <c r="AA30" s="2">
        <f t="shared" si="32"/>
        <v>0.2592427617</v>
      </c>
      <c r="AB30" s="2">
        <f t="shared" si="32"/>
        <v>0.5613741098</v>
      </c>
      <c r="AC30" s="2">
        <f t="shared" si="32"/>
        <v>0.1642886262</v>
      </c>
      <c r="AD30" s="2">
        <f t="shared" si="32"/>
        <v>0.4215728406</v>
      </c>
      <c r="AE30" s="2">
        <f t="shared" si="3"/>
        <v>0.276179729</v>
      </c>
      <c r="AF30" s="2">
        <f t="shared" si="4"/>
        <v>0.2007398735</v>
      </c>
      <c r="AG30" s="2">
        <f t="shared" si="5"/>
        <v>0.2929307334</v>
      </c>
      <c r="AH30" s="7">
        <v>38.892275</v>
      </c>
      <c r="AI30" s="7">
        <v>-77.013917</v>
      </c>
    </row>
    <row r="31">
      <c r="A31" s="4" t="s">
        <v>60</v>
      </c>
      <c r="B31" s="4">
        <v>1160.0</v>
      </c>
      <c r="C31" s="4">
        <v>1149.0</v>
      </c>
      <c r="D31" s="4">
        <v>792.0</v>
      </c>
      <c r="E31" s="4">
        <v>581.0</v>
      </c>
      <c r="F31" s="4">
        <v>993.0</v>
      </c>
      <c r="G31" s="4">
        <v>982.0</v>
      </c>
      <c r="H31" s="4">
        <v>1021.0</v>
      </c>
      <c r="I31" s="4">
        <v>980.0</v>
      </c>
      <c r="J31" s="4">
        <v>991.0</v>
      </c>
      <c r="K31" s="4">
        <v>725.0</v>
      </c>
      <c r="L31" s="4">
        <v>393.0</v>
      </c>
      <c r="M31" s="4">
        <v>406.0</v>
      </c>
      <c r="N31" s="4">
        <v>317.0</v>
      </c>
      <c r="O31" s="4">
        <v>609.0</v>
      </c>
      <c r="P31" s="4">
        <v>813.0</v>
      </c>
      <c r="Q31" s="4">
        <v>931.0</v>
      </c>
      <c r="R31" s="4">
        <v>1249.0</v>
      </c>
      <c r="S31" s="4">
        <v>1381.0</v>
      </c>
      <c r="T31" s="4">
        <v>1428.0</v>
      </c>
      <c r="U31" s="4">
        <v>1910.0</v>
      </c>
      <c r="V31" s="4" t="s">
        <v>60</v>
      </c>
      <c r="W31" s="2">
        <f t="shared" ref="W31:AD31" si="33">(N31-B31)/B31</f>
        <v>-0.7267241379</v>
      </c>
      <c r="X31" s="2">
        <f t="shared" si="33"/>
        <v>-0.4699738903</v>
      </c>
      <c r="Y31" s="2">
        <f t="shared" si="33"/>
        <v>0.02651515152</v>
      </c>
      <c r="Z31" s="2">
        <f t="shared" si="33"/>
        <v>0.6024096386</v>
      </c>
      <c r="AA31" s="2">
        <f t="shared" si="33"/>
        <v>0.2578046324</v>
      </c>
      <c r="AB31" s="2">
        <f t="shared" si="33"/>
        <v>0.4063136456</v>
      </c>
      <c r="AC31" s="2">
        <f t="shared" si="33"/>
        <v>0.3986287953</v>
      </c>
      <c r="AD31" s="2">
        <f t="shared" si="33"/>
        <v>0.9489795918</v>
      </c>
      <c r="AE31" s="2">
        <f t="shared" si="3"/>
        <v>0.1804941784</v>
      </c>
      <c r="AF31" s="2">
        <f t="shared" si="4"/>
        <v>-0.1419433096</v>
      </c>
      <c r="AG31" s="2">
        <f t="shared" si="5"/>
        <v>0.6738041936</v>
      </c>
      <c r="AH31" s="7">
        <v>38.8885525</v>
      </c>
      <c r="AI31" s="7">
        <v>-77.032427</v>
      </c>
    </row>
    <row r="32">
      <c r="A32" s="4" t="s">
        <v>61</v>
      </c>
      <c r="B32" s="4">
        <v>1145.0</v>
      </c>
      <c r="C32" s="4">
        <v>1041.0</v>
      </c>
      <c r="D32" s="4">
        <v>1332.0</v>
      </c>
      <c r="E32" s="4">
        <v>1561.0</v>
      </c>
      <c r="F32" s="4">
        <v>2182.0</v>
      </c>
      <c r="G32" s="4">
        <v>2119.0</v>
      </c>
      <c r="H32" s="4">
        <v>2057.0</v>
      </c>
      <c r="I32" s="4">
        <v>1908.0</v>
      </c>
      <c r="J32" s="4">
        <v>1641.0</v>
      </c>
      <c r="K32" s="4">
        <v>1205.0</v>
      </c>
      <c r="L32" s="4">
        <v>797.0</v>
      </c>
      <c r="M32" s="4">
        <v>651.0</v>
      </c>
      <c r="N32" s="4">
        <v>513.0</v>
      </c>
      <c r="O32" s="4">
        <v>989.0</v>
      </c>
      <c r="P32" s="4">
        <v>1344.0</v>
      </c>
      <c r="Q32" s="4">
        <v>1568.0</v>
      </c>
      <c r="R32" s="4">
        <v>1565.0</v>
      </c>
      <c r="S32" s="4">
        <v>1827.0</v>
      </c>
      <c r="T32" s="4">
        <v>1633.0</v>
      </c>
      <c r="U32" s="4">
        <v>1954.0</v>
      </c>
      <c r="V32" s="4" t="s">
        <v>61</v>
      </c>
      <c r="W32" s="2">
        <f t="shared" ref="W32:AD32" si="34">(N32-B32)/B32</f>
        <v>-0.5519650655</v>
      </c>
      <c r="X32" s="2">
        <f t="shared" si="34"/>
        <v>-0.04995196926</v>
      </c>
      <c r="Y32" s="2">
        <f t="shared" si="34"/>
        <v>0.009009009009</v>
      </c>
      <c r="Z32" s="2">
        <f t="shared" si="34"/>
        <v>0.004484304933</v>
      </c>
      <c r="AA32" s="2">
        <f t="shared" si="34"/>
        <v>-0.2827681027</v>
      </c>
      <c r="AB32" s="2">
        <f t="shared" si="34"/>
        <v>-0.1378008495</v>
      </c>
      <c r="AC32" s="2">
        <f t="shared" si="34"/>
        <v>-0.2061254254</v>
      </c>
      <c r="AD32" s="2">
        <f t="shared" si="34"/>
        <v>0.02410901468</v>
      </c>
      <c r="AE32" s="2">
        <f t="shared" si="3"/>
        <v>-0.1488761355</v>
      </c>
      <c r="AF32" s="2">
        <f t="shared" si="4"/>
        <v>-0.1471059302</v>
      </c>
      <c r="AG32" s="2">
        <f t="shared" si="5"/>
        <v>-0.09100820535</v>
      </c>
      <c r="AH32" s="7">
        <v>38.9004267398809</v>
      </c>
      <c r="AI32" s="7">
        <v>-76.9882500171661</v>
      </c>
    </row>
    <row r="33">
      <c r="A33" s="4" t="s">
        <v>62</v>
      </c>
      <c r="B33" s="4">
        <v>1130.0</v>
      </c>
      <c r="C33" s="4">
        <v>1015.0</v>
      </c>
      <c r="D33" s="4">
        <v>729.0</v>
      </c>
      <c r="E33" s="4">
        <v>257.0</v>
      </c>
      <c r="F33" s="4">
        <v>1248.0</v>
      </c>
      <c r="G33" s="4">
        <v>665.0</v>
      </c>
      <c r="H33" s="4">
        <v>691.0</v>
      </c>
      <c r="I33" s="4">
        <v>714.0</v>
      </c>
      <c r="J33" s="4">
        <v>702.0</v>
      </c>
      <c r="K33" s="4">
        <v>506.0</v>
      </c>
      <c r="L33" s="4">
        <v>382.0</v>
      </c>
      <c r="M33" s="4">
        <v>201.0</v>
      </c>
      <c r="N33" s="4">
        <v>201.0</v>
      </c>
      <c r="O33" s="4">
        <v>473.0</v>
      </c>
      <c r="P33" s="4">
        <v>567.0</v>
      </c>
      <c r="Q33" s="4">
        <v>837.0</v>
      </c>
      <c r="R33" s="4">
        <v>883.0</v>
      </c>
      <c r="S33" s="4">
        <v>1206.0</v>
      </c>
      <c r="T33" s="4">
        <v>1065.0</v>
      </c>
      <c r="U33" s="4">
        <v>1110.0</v>
      </c>
      <c r="V33" s="4" t="s">
        <v>62</v>
      </c>
      <c r="W33" s="2">
        <f t="shared" ref="W33:AD33" si="35">(N33-B33)/B33</f>
        <v>-0.8221238938</v>
      </c>
      <c r="X33" s="2">
        <f t="shared" si="35"/>
        <v>-0.5339901478</v>
      </c>
      <c r="Y33" s="2">
        <f t="shared" si="35"/>
        <v>-0.2222222222</v>
      </c>
      <c r="Z33" s="2">
        <f t="shared" si="35"/>
        <v>2.256809339</v>
      </c>
      <c r="AA33" s="2">
        <f t="shared" si="35"/>
        <v>-0.2924679487</v>
      </c>
      <c r="AB33" s="2">
        <f t="shared" si="35"/>
        <v>0.8135338346</v>
      </c>
      <c r="AC33" s="2">
        <f t="shared" si="35"/>
        <v>0.5412445731</v>
      </c>
      <c r="AD33" s="2">
        <f t="shared" si="35"/>
        <v>0.5546218487</v>
      </c>
      <c r="AE33" s="2">
        <f t="shared" si="3"/>
        <v>0.2869256728</v>
      </c>
      <c r="AF33" s="2">
        <f t="shared" si="4"/>
        <v>0.1696182687</v>
      </c>
      <c r="AG33" s="2">
        <f t="shared" si="5"/>
        <v>0.5479332109</v>
      </c>
      <c r="AH33" s="7">
        <v>38.9055785</v>
      </c>
      <c r="AI33" s="7">
        <v>-77.027313</v>
      </c>
    </row>
    <row r="34">
      <c r="A34" s="4" t="s">
        <v>63</v>
      </c>
      <c r="B34" s="4">
        <v>1122.0</v>
      </c>
      <c r="C34" s="4">
        <v>1091.0</v>
      </c>
      <c r="D34" s="4">
        <v>811.0</v>
      </c>
      <c r="E34" s="4">
        <v>522.0</v>
      </c>
      <c r="F34" s="4">
        <v>864.0</v>
      </c>
      <c r="G34" s="4">
        <v>911.0</v>
      </c>
      <c r="H34" s="4">
        <v>937.0</v>
      </c>
      <c r="I34" s="4">
        <v>1021.0</v>
      </c>
      <c r="J34" s="4">
        <v>917.0</v>
      </c>
      <c r="K34" s="4">
        <v>760.0</v>
      </c>
      <c r="L34" s="4">
        <v>511.0</v>
      </c>
      <c r="M34" s="4">
        <v>607.0</v>
      </c>
      <c r="N34" s="4">
        <v>431.0</v>
      </c>
      <c r="O34" s="4">
        <v>752.0</v>
      </c>
      <c r="P34" s="4">
        <v>903.0</v>
      </c>
      <c r="Q34" s="4">
        <v>977.0</v>
      </c>
      <c r="R34" s="4">
        <v>1004.0</v>
      </c>
      <c r="S34" s="4">
        <v>1213.0</v>
      </c>
      <c r="T34" s="4">
        <v>1105.0</v>
      </c>
      <c r="U34" s="4">
        <v>1546.0</v>
      </c>
      <c r="V34" s="4" t="s">
        <v>63</v>
      </c>
      <c r="W34" s="2">
        <f t="shared" ref="W34:AD34" si="36">(N34-B34)/B34</f>
        <v>-0.6158645276</v>
      </c>
      <c r="X34" s="2">
        <f t="shared" si="36"/>
        <v>-0.3107241063</v>
      </c>
      <c r="Y34" s="2">
        <f t="shared" si="36"/>
        <v>0.1134401973</v>
      </c>
      <c r="Z34" s="2">
        <f t="shared" si="36"/>
        <v>0.8716475096</v>
      </c>
      <c r="AA34" s="2">
        <f t="shared" si="36"/>
        <v>0.162037037</v>
      </c>
      <c r="AB34" s="2">
        <f t="shared" si="36"/>
        <v>0.3315038419</v>
      </c>
      <c r="AC34" s="2">
        <f t="shared" si="36"/>
        <v>0.1792956243</v>
      </c>
      <c r="AD34" s="2">
        <f t="shared" si="36"/>
        <v>0.514201763</v>
      </c>
      <c r="AE34" s="2">
        <f t="shared" si="3"/>
        <v>0.1556921674</v>
      </c>
      <c r="AF34" s="2">
        <f t="shared" si="4"/>
        <v>0.01462476823</v>
      </c>
      <c r="AG34" s="2">
        <f t="shared" si="5"/>
        <v>0.3467486937</v>
      </c>
      <c r="AH34" s="7">
        <v>38.9177645</v>
      </c>
      <c r="AI34" s="7">
        <v>-77.032096</v>
      </c>
    </row>
    <row r="35">
      <c r="A35" s="4" t="s">
        <v>64</v>
      </c>
      <c r="B35" s="4">
        <v>1111.0</v>
      </c>
      <c r="C35" s="4">
        <v>974.0</v>
      </c>
      <c r="D35" s="4">
        <v>843.0</v>
      </c>
      <c r="E35" s="4">
        <v>596.0</v>
      </c>
      <c r="F35" s="4">
        <v>882.0</v>
      </c>
      <c r="G35" s="4">
        <v>952.0</v>
      </c>
      <c r="H35" s="4">
        <v>957.0</v>
      </c>
      <c r="I35" s="4">
        <v>944.0</v>
      </c>
      <c r="J35" s="4">
        <v>959.0</v>
      </c>
      <c r="K35" s="4">
        <v>735.0</v>
      </c>
      <c r="L35" s="4">
        <v>448.0</v>
      </c>
      <c r="M35" s="4">
        <v>449.0</v>
      </c>
      <c r="N35" s="4">
        <v>336.0</v>
      </c>
      <c r="O35" s="4">
        <v>565.0</v>
      </c>
      <c r="P35" s="4">
        <v>818.0</v>
      </c>
      <c r="Q35" s="4">
        <v>660.0</v>
      </c>
      <c r="R35" s="4">
        <v>1046.0</v>
      </c>
      <c r="S35" s="4">
        <v>1197.0</v>
      </c>
      <c r="T35" s="4">
        <v>1267.0</v>
      </c>
      <c r="U35" s="4">
        <v>1502.0</v>
      </c>
      <c r="V35" s="4" t="s">
        <v>64</v>
      </c>
      <c r="W35" s="2">
        <f t="shared" ref="W35:AD35" si="37">(N35-B35)/B35</f>
        <v>-0.697569757</v>
      </c>
      <c r="X35" s="2">
        <f t="shared" si="37"/>
        <v>-0.4199178645</v>
      </c>
      <c r="Y35" s="2">
        <f t="shared" si="37"/>
        <v>-0.02965599051</v>
      </c>
      <c r="Z35" s="2">
        <f t="shared" si="37"/>
        <v>0.1073825503</v>
      </c>
      <c r="AA35" s="2">
        <f t="shared" si="37"/>
        <v>0.1859410431</v>
      </c>
      <c r="AB35" s="2">
        <f t="shared" si="37"/>
        <v>0.2573529412</v>
      </c>
      <c r="AC35" s="2">
        <f t="shared" si="37"/>
        <v>0.3239289446</v>
      </c>
      <c r="AD35" s="2">
        <f t="shared" si="37"/>
        <v>0.5911016949</v>
      </c>
      <c r="AE35" s="2">
        <f t="shared" si="3"/>
        <v>0.03982044527</v>
      </c>
      <c r="AF35" s="2">
        <f t="shared" si="4"/>
        <v>-0.2599402654</v>
      </c>
      <c r="AG35" s="2">
        <f t="shared" si="5"/>
        <v>0.4575153198</v>
      </c>
      <c r="AH35" s="7">
        <v>38.908643</v>
      </c>
      <c r="AI35" s="7">
        <v>-77.012365</v>
      </c>
    </row>
    <row r="36">
      <c r="A36" s="4" t="s">
        <v>65</v>
      </c>
      <c r="B36" s="4">
        <v>1083.0</v>
      </c>
      <c r="C36" s="4">
        <v>963.0</v>
      </c>
      <c r="D36" s="4">
        <v>711.0</v>
      </c>
      <c r="E36" s="4">
        <v>551.0</v>
      </c>
      <c r="F36" s="4">
        <v>1070.0</v>
      </c>
      <c r="G36" s="4">
        <v>1109.0</v>
      </c>
      <c r="H36" s="4">
        <v>1192.0</v>
      </c>
      <c r="I36" s="4">
        <v>1418.0</v>
      </c>
      <c r="J36" s="4">
        <v>1359.0</v>
      </c>
      <c r="K36" s="4">
        <v>978.0</v>
      </c>
      <c r="L36" s="4">
        <v>508.0</v>
      </c>
      <c r="M36" s="4">
        <v>489.0</v>
      </c>
      <c r="N36" s="4">
        <v>521.0</v>
      </c>
      <c r="O36" s="4">
        <v>921.0</v>
      </c>
      <c r="P36" s="4">
        <v>1150.0</v>
      </c>
      <c r="Q36" s="4">
        <v>1403.0</v>
      </c>
      <c r="R36" s="4">
        <v>1460.0</v>
      </c>
      <c r="S36" s="4">
        <v>1651.0</v>
      </c>
      <c r="T36" s="4">
        <v>1529.0</v>
      </c>
      <c r="U36" s="4">
        <v>1538.0</v>
      </c>
      <c r="V36" s="4" t="s">
        <v>65</v>
      </c>
      <c r="W36" s="2">
        <f t="shared" ref="W36:AD36" si="38">(N36-B36)/B36</f>
        <v>-0.5189289012</v>
      </c>
      <c r="X36" s="2">
        <f t="shared" si="38"/>
        <v>-0.04361370717</v>
      </c>
      <c r="Y36" s="2">
        <f t="shared" si="38"/>
        <v>0.617440225</v>
      </c>
      <c r="Z36" s="2">
        <f t="shared" si="38"/>
        <v>1.546279492</v>
      </c>
      <c r="AA36" s="2">
        <f t="shared" si="38"/>
        <v>0.3644859813</v>
      </c>
      <c r="AB36" s="2">
        <f t="shared" si="38"/>
        <v>0.4887285843</v>
      </c>
      <c r="AC36" s="2">
        <f t="shared" si="38"/>
        <v>0.2827181208</v>
      </c>
      <c r="AD36" s="2">
        <f t="shared" si="38"/>
        <v>0.08462623413</v>
      </c>
      <c r="AE36" s="2">
        <f t="shared" si="3"/>
        <v>0.3527170036</v>
      </c>
      <c r="AF36" s="2">
        <f t="shared" si="4"/>
        <v>0.4002942771</v>
      </c>
      <c r="AG36" s="2">
        <f t="shared" si="5"/>
        <v>0.1836721775</v>
      </c>
      <c r="AH36" s="7">
        <v>38.90093</v>
      </c>
      <c r="AI36" s="7">
        <v>-77.018677</v>
      </c>
    </row>
    <row r="37">
      <c r="A37" s="4" t="s">
        <v>66</v>
      </c>
      <c r="B37" s="4">
        <v>1077.0</v>
      </c>
      <c r="C37" s="4">
        <v>910.0</v>
      </c>
      <c r="D37" s="4">
        <v>819.0</v>
      </c>
      <c r="E37" s="4">
        <v>556.0</v>
      </c>
      <c r="F37" s="4">
        <v>985.0</v>
      </c>
      <c r="G37" s="4">
        <v>1093.0</v>
      </c>
      <c r="H37" s="4">
        <v>1222.0</v>
      </c>
      <c r="I37" s="4">
        <v>977.0</v>
      </c>
      <c r="J37" s="4">
        <v>1015.0</v>
      </c>
      <c r="K37" s="4">
        <v>813.0</v>
      </c>
      <c r="L37" s="4">
        <v>541.0</v>
      </c>
      <c r="M37" s="4">
        <v>494.0</v>
      </c>
      <c r="N37" s="4">
        <v>418.0</v>
      </c>
      <c r="O37" s="4">
        <v>726.0</v>
      </c>
      <c r="P37" s="4">
        <v>821.0</v>
      </c>
      <c r="Q37" s="4">
        <v>1009.0</v>
      </c>
      <c r="R37" s="4">
        <v>1124.0</v>
      </c>
      <c r="S37" s="4">
        <v>942.0</v>
      </c>
      <c r="T37" s="4">
        <v>914.0</v>
      </c>
      <c r="U37" s="4">
        <v>1020.0</v>
      </c>
      <c r="V37" s="4" t="s">
        <v>66</v>
      </c>
      <c r="W37" s="2">
        <f t="shared" ref="W37:AD37" si="39">(N37-B37)/B37</f>
        <v>-0.6118848654</v>
      </c>
      <c r="X37" s="2">
        <f t="shared" si="39"/>
        <v>-0.2021978022</v>
      </c>
      <c r="Y37" s="2">
        <f t="shared" si="39"/>
        <v>0.002442002442</v>
      </c>
      <c r="Z37" s="2">
        <f t="shared" si="39"/>
        <v>0.8147482014</v>
      </c>
      <c r="AA37" s="2">
        <f t="shared" si="39"/>
        <v>0.1411167513</v>
      </c>
      <c r="AB37" s="2">
        <f t="shared" si="39"/>
        <v>-0.1381518756</v>
      </c>
      <c r="AC37" s="2">
        <f t="shared" si="39"/>
        <v>-0.2520458265</v>
      </c>
      <c r="AD37" s="2">
        <f t="shared" si="39"/>
        <v>0.0440122825</v>
      </c>
      <c r="AE37" s="2">
        <f t="shared" si="3"/>
        <v>-0.0252451415</v>
      </c>
      <c r="AF37" s="2">
        <f t="shared" si="4"/>
        <v>0.0007768840791</v>
      </c>
      <c r="AG37" s="2">
        <f t="shared" si="5"/>
        <v>-0.104016772</v>
      </c>
      <c r="AH37" s="7">
        <v>38.881185</v>
      </c>
      <c r="AI37" s="7">
        <v>-77.001828</v>
      </c>
    </row>
    <row r="38">
      <c r="A38" s="4" t="s">
        <v>67</v>
      </c>
      <c r="B38" s="4">
        <v>1075.0</v>
      </c>
      <c r="C38" s="4">
        <v>951.0</v>
      </c>
      <c r="D38" s="4">
        <v>834.0</v>
      </c>
      <c r="E38" s="4">
        <v>571.0</v>
      </c>
      <c r="F38" s="4">
        <v>1010.0</v>
      </c>
      <c r="G38" s="4">
        <v>1137.0</v>
      </c>
      <c r="H38" s="4">
        <v>1206.0</v>
      </c>
      <c r="I38" s="4">
        <v>1158.0</v>
      </c>
      <c r="J38" s="4">
        <v>1233.0</v>
      </c>
      <c r="K38" s="4">
        <v>1001.0</v>
      </c>
      <c r="L38" s="4">
        <v>663.0</v>
      </c>
      <c r="M38" s="4">
        <v>620.0</v>
      </c>
      <c r="N38" s="4">
        <v>482.0</v>
      </c>
      <c r="O38" s="4">
        <v>830.0</v>
      </c>
      <c r="P38" s="4">
        <v>1038.0</v>
      </c>
      <c r="Q38" s="4">
        <v>1216.0</v>
      </c>
      <c r="R38" s="4">
        <v>1309.0</v>
      </c>
      <c r="S38" s="4">
        <v>1303.0</v>
      </c>
      <c r="T38" s="4">
        <v>1106.0</v>
      </c>
      <c r="U38" s="4">
        <v>1110.0</v>
      </c>
      <c r="V38" s="4" t="s">
        <v>67</v>
      </c>
      <c r="W38" s="2">
        <f t="shared" ref="W38:AD38" si="40">(N38-B38)/B38</f>
        <v>-0.551627907</v>
      </c>
      <c r="X38" s="2">
        <f t="shared" si="40"/>
        <v>-0.12723449</v>
      </c>
      <c r="Y38" s="2">
        <f t="shared" si="40"/>
        <v>0.2446043165</v>
      </c>
      <c r="Z38" s="2">
        <f t="shared" si="40"/>
        <v>1.129597198</v>
      </c>
      <c r="AA38" s="2">
        <f t="shared" si="40"/>
        <v>0.296039604</v>
      </c>
      <c r="AB38" s="2">
        <f t="shared" si="40"/>
        <v>0.145998241</v>
      </c>
      <c r="AC38" s="2">
        <f t="shared" si="40"/>
        <v>-0.08291873964</v>
      </c>
      <c r="AD38" s="2">
        <f t="shared" si="40"/>
        <v>-0.0414507772</v>
      </c>
      <c r="AE38" s="2">
        <f t="shared" si="3"/>
        <v>0.1266259307</v>
      </c>
      <c r="AF38" s="2">
        <f t="shared" si="4"/>
        <v>0.1738347794</v>
      </c>
      <c r="AG38" s="2">
        <f t="shared" si="5"/>
        <v>-0.06218475842</v>
      </c>
      <c r="AH38" s="7">
        <v>38.903827</v>
      </c>
      <c r="AI38" s="7">
        <v>-77.053485</v>
      </c>
    </row>
    <row r="39">
      <c r="A39" s="4" t="s">
        <v>68</v>
      </c>
      <c r="B39" s="4">
        <v>1065.0</v>
      </c>
      <c r="C39" s="4">
        <v>967.0</v>
      </c>
      <c r="D39" s="4">
        <v>851.0</v>
      </c>
      <c r="E39" s="4">
        <v>580.0</v>
      </c>
      <c r="F39" s="4">
        <v>926.0</v>
      </c>
      <c r="G39" s="4">
        <v>958.0</v>
      </c>
      <c r="H39" s="4">
        <v>914.0</v>
      </c>
      <c r="I39" s="4">
        <v>1011.0</v>
      </c>
      <c r="J39" s="4">
        <v>968.0</v>
      </c>
      <c r="K39" s="4">
        <v>686.0</v>
      </c>
      <c r="L39" s="4">
        <v>451.0</v>
      </c>
      <c r="M39" s="4">
        <v>448.0</v>
      </c>
      <c r="N39" s="4">
        <v>305.0</v>
      </c>
      <c r="O39" s="4">
        <v>676.0</v>
      </c>
      <c r="P39" s="4">
        <v>835.0</v>
      </c>
      <c r="Q39" s="4">
        <v>1064.0</v>
      </c>
      <c r="R39" s="4">
        <v>1034.0</v>
      </c>
      <c r="S39" s="4">
        <v>1293.0</v>
      </c>
      <c r="T39" s="4">
        <v>1053.0</v>
      </c>
      <c r="U39" s="4">
        <v>1283.0</v>
      </c>
      <c r="V39" s="4" t="s">
        <v>68</v>
      </c>
      <c r="W39" s="2">
        <f t="shared" ref="W39:AD39" si="41">(N39-B39)/B39</f>
        <v>-0.7136150235</v>
      </c>
      <c r="X39" s="2">
        <f t="shared" si="41"/>
        <v>-0.3009307135</v>
      </c>
      <c r="Y39" s="2">
        <f t="shared" si="41"/>
        <v>-0.01880141011</v>
      </c>
      <c r="Z39" s="2">
        <f t="shared" si="41"/>
        <v>0.8344827586</v>
      </c>
      <c r="AA39" s="2">
        <f t="shared" si="41"/>
        <v>0.1166306695</v>
      </c>
      <c r="AB39" s="2">
        <f t="shared" si="41"/>
        <v>0.3496868476</v>
      </c>
      <c r="AC39" s="2">
        <f t="shared" si="41"/>
        <v>0.1520787746</v>
      </c>
      <c r="AD39" s="2">
        <f t="shared" si="41"/>
        <v>0.2690405539</v>
      </c>
      <c r="AE39" s="2">
        <f t="shared" si="3"/>
        <v>0.08607155715</v>
      </c>
      <c r="AF39" s="2">
        <f t="shared" si="4"/>
        <v>-0.04971609713</v>
      </c>
      <c r="AG39" s="2">
        <f t="shared" si="5"/>
        <v>0.2105596643</v>
      </c>
      <c r="AH39" s="7">
        <v>38.894972</v>
      </c>
      <c r="AI39" s="7">
        <v>-77.003135</v>
      </c>
    </row>
    <row r="40">
      <c r="A40" s="4" t="s">
        <v>69</v>
      </c>
      <c r="B40" s="4">
        <v>1025.0</v>
      </c>
      <c r="C40" s="4">
        <v>964.0</v>
      </c>
      <c r="D40" s="4">
        <v>759.0</v>
      </c>
      <c r="E40" s="4">
        <v>499.0</v>
      </c>
      <c r="F40" s="4">
        <v>890.0</v>
      </c>
      <c r="G40" s="4">
        <v>1117.0</v>
      </c>
      <c r="H40" s="4">
        <v>1204.0</v>
      </c>
      <c r="I40" s="4">
        <v>1224.0</v>
      </c>
      <c r="J40" s="4">
        <v>1123.0</v>
      </c>
      <c r="K40" s="4">
        <v>921.0</v>
      </c>
      <c r="L40" s="4">
        <v>595.0</v>
      </c>
      <c r="M40" s="4">
        <v>502.0</v>
      </c>
      <c r="N40" s="4">
        <v>414.0</v>
      </c>
      <c r="O40" s="4">
        <v>835.0</v>
      </c>
      <c r="P40" s="4">
        <v>892.0</v>
      </c>
      <c r="Q40" s="4">
        <v>1058.0</v>
      </c>
      <c r="R40" s="4">
        <v>990.0</v>
      </c>
      <c r="S40" s="4">
        <v>806.0</v>
      </c>
      <c r="T40" s="4">
        <v>751.0</v>
      </c>
      <c r="U40" s="4">
        <v>892.0</v>
      </c>
      <c r="V40" s="4" t="s">
        <v>69</v>
      </c>
      <c r="W40" s="2">
        <f t="shared" ref="W40:AD40" si="42">(N40-B40)/B40</f>
        <v>-0.596097561</v>
      </c>
      <c r="X40" s="2">
        <f t="shared" si="42"/>
        <v>-0.1338174274</v>
      </c>
      <c r="Y40" s="2">
        <f t="shared" si="42"/>
        <v>0.1752305665</v>
      </c>
      <c r="Z40" s="2">
        <f t="shared" si="42"/>
        <v>1.120240481</v>
      </c>
      <c r="AA40" s="2">
        <f t="shared" si="42"/>
        <v>0.1123595506</v>
      </c>
      <c r="AB40" s="2">
        <f t="shared" si="42"/>
        <v>-0.2784243509</v>
      </c>
      <c r="AC40" s="2">
        <f t="shared" si="42"/>
        <v>-0.3762458472</v>
      </c>
      <c r="AD40" s="2">
        <f t="shared" si="42"/>
        <v>-0.2712418301</v>
      </c>
      <c r="AE40" s="2">
        <f t="shared" si="3"/>
        <v>-0.03099955231</v>
      </c>
      <c r="AF40" s="2">
        <f t="shared" si="4"/>
        <v>0.1413890148</v>
      </c>
      <c r="AG40" s="2">
        <f t="shared" si="5"/>
        <v>-0.3237438386</v>
      </c>
      <c r="AH40" s="7">
        <v>38.90864</v>
      </c>
      <c r="AI40" s="7">
        <v>-77.02277</v>
      </c>
    </row>
    <row r="41">
      <c r="A41" s="4" t="s">
        <v>70</v>
      </c>
      <c r="B41" s="4">
        <v>1019.0</v>
      </c>
      <c r="C41" s="4">
        <v>919.0</v>
      </c>
      <c r="D41" s="4">
        <v>647.0</v>
      </c>
      <c r="E41" s="4">
        <v>346.0</v>
      </c>
      <c r="F41" s="4">
        <v>735.0</v>
      </c>
      <c r="G41" s="4">
        <v>838.0</v>
      </c>
      <c r="H41" s="4">
        <v>798.0</v>
      </c>
      <c r="I41" s="4">
        <v>853.0</v>
      </c>
      <c r="J41" s="4">
        <v>739.0</v>
      </c>
      <c r="K41" s="4">
        <v>595.0</v>
      </c>
      <c r="L41" s="4">
        <v>369.0</v>
      </c>
      <c r="M41" s="4">
        <v>471.0</v>
      </c>
      <c r="N41" s="4">
        <v>406.0</v>
      </c>
      <c r="O41" s="4">
        <v>673.0</v>
      </c>
      <c r="P41" s="4">
        <v>743.0</v>
      </c>
      <c r="Q41" s="4">
        <v>873.0</v>
      </c>
      <c r="R41" s="4">
        <v>981.0</v>
      </c>
      <c r="S41" s="4">
        <v>1299.0</v>
      </c>
      <c r="T41" s="4">
        <v>1028.0</v>
      </c>
      <c r="U41" s="4">
        <v>1218.0</v>
      </c>
      <c r="V41" s="4" t="s">
        <v>70</v>
      </c>
      <c r="W41" s="2">
        <f t="shared" ref="W41:AD41" si="43">(N41-B41)/B41</f>
        <v>-0.6015701668</v>
      </c>
      <c r="X41" s="2">
        <f t="shared" si="43"/>
        <v>-0.2676822633</v>
      </c>
      <c r="Y41" s="2">
        <f t="shared" si="43"/>
        <v>0.1483771252</v>
      </c>
      <c r="Z41" s="2">
        <f t="shared" si="43"/>
        <v>1.523121387</v>
      </c>
      <c r="AA41" s="2">
        <f t="shared" si="43"/>
        <v>0.3346938776</v>
      </c>
      <c r="AB41" s="2">
        <f t="shared" si="43"/>
        <v>0.5501193317</v>
      </c>
      <c r="AC41" s="2">
        <f t="shared" si="43"/>
        <v>0.2882205514</v>
      </c>
      <c r="AD41" s="2">
        <f t="shared" si="43"/>
        <v>0.427901524</v>
      </c>
      <c r="AE41" s="2">
        <f t="shared" si="3"/>
        <v>0.3003976709</v>
      </c>
      <c r="AF41" s="2">
        <f t="shared" si="4"/>
        <v>0.2005615206</v>
      </c>
      <c r="AG41" s="2">
        <f t="shared" si="5"/>
        <v>0.3580610377</v>
      </c>
      <c r="AH41" s="7">
        <v>38.890539</v>
      </c>
      <c r="AI41" s="7">
        <v>-77.049383</v>
      </c>
    </row>
    <row r="42">
      <c r="A42" s="4" t="s">
        <v>71</v>
      </c>
      <c r="B42" s="4">
        <v>1016.0</v>
      </c>
      <c r="C42" s="4">
        <v>904.0</v>
      </c>
      <c r="D42" s="4">
        <v>667.0</v>
      </c>
      <c r="E42" s="4">
        <v>402.0</v>
      </c>
      <c r="F42" s="4">
        <v>737.0</v>
      </c>
      <c r="G42" s="4">
        <v>709.0</v>
      </c>
      <c r="H42" s="4">
        <v>823.0</v>
      </c>
      <c r="I42" s="4">
        <v>859.0</v>
      </c>
      <c r="J42" s="4">
        <v>720.0</v>
      </c>
      <c r="K42" s="4">
        <v>524.0</v>
      </c>
      <c r="L42" s="4">
        <v>342.0</v>
      </c>
      <c r="M42" s="4">
        <v>325.0</v>
      </c>
      <c r="N42" s="4">
        <v>287.0</v>
      </c>
      <c r="O42" s="4">
        <v>594.0</v>
      </c>
      <c r="P42" s="4">
        <v>751.0</v>
      </c>
      <c r="Q42" s="4">
        <v>849.0</v>
      </c>
      <c r="R42" s="4">
        <v>1010.0</v>
      </c>
      <c r="S42" s="4">
        <v>1269.0</v>
      </c>
      <c r="T42" s="4">
        <v>1138.0</v>
      </c>
      <c r="U42" s="4">
        <v>1430.0</v>
      </c>
      <c r="V42" s="4" t="s">
        <v>71</v>
      </c>
      <c r="W42" s="2">
        <f t="shared" ref="W42:AD42" si="44">(N42-B42)/B42</f>
        <v>-0.717519685</v>
      </c>
      <c r="X42" s="2">
        <f t="shared" si="44"/>
        <v>-0.342920354</v>
      </c>
      <c r="Y42" s="2">
        <f t="shared" si="44"/>
        <v>0.1259370315</v>
      </c>
      <c r="Z42" s="2">
        <f t="shared" si="44"/>
        <v>1.111940299</v>
      </c>
      <c r="AA42" s="2">
        <f t="shared" si="44"/>
        <v>0.3704206242</v>
      </c>
      <c r="AB42" s="2">
        <f t="shared" si="44"/>
        <v>0.7898448519</v>
      </c>
      <c r="AC42" s="2">
        <f t="shared" si="44"/>
        <v>0.382746051</v>
      </c>
      <c r="AD42" s="2">
        <f t="shared" si="44"/>
        <v>0.6647264261</v>
      </c>
      <c r="AE42" s="2">
        <f t="shared" si="3"/>
        <v>0.2981469055</v>
      </c>
      <c r="AF42" s="2">
        <f t="shared" si="4"/>
        <v>0.04435932274</v>
      </c>
      <c r="AG42" s="2">
        <f t="shared" si="5"/>
        <v>0.5237362386</v>
      </c>
      <c r="AH42" s="7">
        <v>38.90304</v>
      </c>
      <c r="AI42" s="7">
        <v>-77.019027</v>
      </c>
    </row>
    <row r="43">
      <c r="A43" s="4" t="s">
        <v>72</v>
      </c>
      <c r="B43" s="4">
        <v>1011.0</v>
      </c>
      <c r="C43" s="4">
        <v>1184.0</v>
      </c>
      <c r="D43" s="4">
        <v>1522.0</v>
      </c>
      <c r="E43" s="4">
        <v>1748.0</v>
      </c>
      <c r="F43" s="4">
        <v>1474.0</v>
      </c>
      <c r="G43" s="4">
        <v>1549.0</v>
      </c>
      <c r="H43" s="4">
        <v>1880.0</v>
      </c>
      <c r="I43" s="4">
        <v>2052.0</v>
      </c>
      <c r="J43" s="4">
        <v>1687.0</v>
      </c>
      <c r="K43" s="4">
        <v>1086.0</v>
      </c>
      <c r="L43" s="4">
        <v>440.0</v>
      </c>
      <c r="M43" s="4">
        <v>286.0</v>
      </c>
      <c r="N43" s="4">
        <v>331.0</v>
      </c>
      <c r="O43" s="4">
        <v>1680.0</v>
      </c>
      <c r="P43" s="4">
        <v>1996.0</v>
      </c>
      <c r="Q43" s="4">
        <v>2046.0</v>
      </c>
      <c r="R43" s="4">
        <v>2391.0</v>
      </c>
      <c r="S43" s="4">
        <v>3172.0</v>
      </c>
      <c r="T43" s="4">
        <v>2309.0</v>
      </c>
      <c r="U43" s="4">
        <v>2525.0</v>
      </c>
      <c r="V43" s="4" t="s">
        <v>72</v>
      </c>
      <c r="W43" s="2">
        <f t="shared" ref="W43:AD43" si="45">(N43-B43)/B43</f>
        <v>-0.6726013848</v>
      </c>
      <c r="X43" s="2">
        <f t="shared" si="45"/>
        <v>0.4189189189</v>
      </c>
      <c r="Y43" s="2">
        <f t="shared" si="45"/>
        <v>0.3114323259</v>
      </c>
      <c r="Z43" s="2">
        <f t="shared" si="45"/>
        <v>0.1704805492</v>
      </c>
      <c r="AA43" s="2">
        <f t="shared" si="45"/>
        <v>0.6221166893</v>
      </c>
      <c r="AB43" s="2">
        <f t="shared" si="45"/>
        <v>1.047772757</v>
      </c>
      <c r="AC43" s="2">
        <f t="shared" si="45"/>
        <v>0.2281914894</v>
      </c>
      <c r="AD43" s="2">
        <f t="shared" si="45"/>
        <v>0.2305068226</v>
      </c>
      <c r="AE43" s="2">
        <f t="shared" si="3"/>
        <v>0.2946022709</v>
      </c>
      <c r="AF43" s="2">
        <f t="shared" si="4"/>
        <v>0.05705760231</v>
      </c>
      <c r="AG43" s="2">
        <f t="shared" si="5"/>
        <v>0.229349156</v>
      </c>
      <c r="AH43" s="7">
        <v>38.905303</v>
      </c>
      <c r="AI43" s="7">
        <v>-77.050264</v>
      </c>
    </row>
    <row r="44">
      <c r="A44" s="4" t="s">
        <v>73</v>
      </c>
      <c r="B44" s="4">
        <v>1001.0</v>
      </c>
      <c r="C44" s="4">
        <v>837.0</v>
      </c>
      <c r="D44" s="4">
        <v>657.0</v>
      </c>
      <c r="E44" s="4">
        <v>410.0</v>
      </c>
      <c r="F44" s="4">
        <v>753.0</v>
      </c>
      <c r="G44" s="4">
        <v>677.0</v>
      </c>
      <c r="H44" s="4">
        <v>842.0</v>
      </c>
      <c r="I44" s="4">
        <v>728.0</v>
      </c>
      <c r="J44" s="4">
        <v>746.0</v>
      </c>
      <c r="K44" s="4">
        <v>583.0</v>
      </c>
      <c r="L44" s="4">
        <v>355.0</v>
      </c>
      <c r="M44" s="4">
        <v>348.0</v>
      </c>
      <c r="N44" s="4">
        <v>288.0</v>
      </c>
      <c r="O44" s="4">
        <v>588.0</v>
      </c>
      <c r="P44" s="4">
        <v>767.0</v>
      </c>
      <c r="Q44" s="4">
        <v>873.0</v>
      </c>
      <c r="R44" s="4">
        <v>1078.0</v>
      </c>
      <c r="S44" s="4">
        <v>1359.0</v>
      </c>
      <c r="T44" s="4">
        <v>1121.0</v>
      </c>
      <c r="U44" s="4">
        <v>1200.0</v>
      </c>
      <c r="V44" s="4" t="s">
        <v>73</v>
      </c>
      <c r="W44" s="2">
        <f t="shared" ref="W44:AD44" si="46">(N44-B44)/B44</f>
        <v>-0.7122877123</v>
      </c>
      <c r="X44" s="2">
        <f t="shared" si="46"/>
        <v>-0.2974910394</v>
      </c>
      <c r="Y44" s="2">
        <f t="shared" si="46"/>
        <v>0.1674277017</v>
      </c>
      <c r="Z44" s="2">
        <f t="shared" si="46"/>
        <v>1.129268293</v>
      </c>
      <c r="AA44" s="2">
        <f t="shared" si="46"/>
        <v>0.4316069057</v>
      </c>
      <c r="AB44" s="2">
        <f t="shared" si="46"/>
        <v>1.007385524</v>
      </c>
      <c r="AC44" s="2">
        <f t="shared" si="46"/>
        <v>0.3313539192</v>
      </c>
      <c r="AD44" s="2">
        <f t="shared" si="46"/>
        <v>0.6483516484</v>
      </c>
      <c r="AE44" s="2">
        <f t="shared" si="3"/>
        <v>0.338201905</v>
      </c>
      <c r="AF44" s="2">
        <f t="shared" si="4"/>
        <v>0.07172931066</v>
      </c>
      <c r="AG44" s="2">
        <f t="shared" si="5"/>
        <v>0.4898527838</v>
      </c>
      <c r="AH44" s="7">
        <v>38.915544</v>
      </c>
      <c r="AI44" s="7">
        <v>-77.038252</v>
      </c>
    </row>
    <row r="45">
      <c r="A45" s="4" t="s">
        <v>74</v>
      </c>
      <c r="B45" s="4">
        <v>989.0</v>
      </c>
      <c r="C45" s="4">
        <v>884.0</v>
      </c>
      <c r="D45" s="4">
        <v>715.0</v>
      </c>
      <c r="E45" s="4">
        <v>660.0</v>
      </c>
      <c r="F45" s="4">
        <v>1089.0</v>
      </c>
      <c r="G45" s="4">
        <v>1042.0</v>
      </c>
      <c r="H45" s="4">
        <v>1082.0</v>
      </c>
      <c r="I45" s="4">
        <v>1143.0</v>
      </c>
      <c r="J45" s="4">
        <v>1085.0</v>
      </c>
      <c r="K45" s="4">
        <v>762.0</v>
      </c>
      <c r="L45" s="4">
        <v>477.0</v>
      </c>
      <c r="M45" s="4">
        <v>452.0</v>
      </c>
      <c r="N45" s="4">
        <v>333.0</v>
      </c>
      <c r="O45" s="4">
        <v>668.0</v>
      </c>
      <c r="P45" s="4">
        <v>917.0</v>
      </c>
      <c r="Q45" s="4">
        <v>1086.0</v>
      </c>
      <c r="R45" s="4">
        <v>1377.0</v>
      </c>
      <c r="S45" s="4">
        <v>1575.0</v>
      </c>
      <c r="T45" s="4">
        <v>1409.0</v>
      </c>
      <c r="U45" s="4">
        <v>1643.0</v>
      </c>
      <c r="V45" s="4" t="s">
        <v>74</v>
      </c>
      <c r="W45" s="2">
        <f t="shared" ref="W45:AD45" si="47">(N45-B45)/B45</f>
        <v>-0.6632962588</v>
      </c>
      <c r="X45" s="2">
        <f t="shared" si="47"/>
        <v>-0.2443438914</v>
      </c>
      <c r="Y45" s="2">
        <f t="shared" si="47"/>
        <v>0.2825174825</v>
      </c>
      <c r="Z45" s="2">
        <f t="shared" si="47"/>
        <v>0.6454545455</v>
      </c>
      <c r="AA45" s="2">
        <f t="shared" si="47"/>
        <v>0.2644628099</v>
      </c>
      <c r="AB45" s="2">
        <f t="shared" si="47"/>
        <v>0.5115163148</v>
      </c>
      <c r="AC45" s="2">
        <f t="shared" si="47"/>
        <v>0.3022181146</v>
      </c>
      <c r="AD45" s="2">
        <f t="shared" si="47"/>
        <v>0.4374453193</v>
      </c>
      <c r="AE45" s="2">
        <f t="shared" si="3"/>
        <v>0.1919968045</v>
      </c>
      <c r="AF45" s="2">
        <f t="shared" si="4"/>
        <v>0.00508296943</v>
      </c>
      <c r="AG45" s="2">
        <f t="shared" si="5"/>
        <v>0.369831717</v>
      </c>
      <c r="AH45" s="7">
        <v>38.886978</v>
      </c>
      <c r="AI45" s="7">
        <v>-77.013769</v>
      </c>
    </row>
    <row r="46">
      <c r="A46" s="4" t="s">
        <v>75</v>
      </c>
      <c r="B46" s="4">
        <v>988.0</v>
      </c>
      <c r="C46" s="4">
        <v>880.0</v>
      </c>
      <c r="D46" s="4">
        <v>679.0</v>
      </c>
      <c r="E46" s="4">
        <v>318.0</v>
      </c>
      <c r="F46" s="4">
        <v>749.0</v>
      </c>
      <c r="G46" s="4">
        <v>919.0</v>
      </c>
      <c r="H46" s="4">
        <v>947.0</v>
      </c>
      <c r="I46" s="4">
        <v>954.0</v>
      </c>
      <c r="J46" s="4">
        <v>832.0</v>
      </c>
      <c r="K46" s="4">
        <v>771.0</v>
      </c>
      <c r="L46" s="4">
        <v>516.0</v>
      </c>
      <c r="M46" s="4">
        <v>488.0</v>
      </c>
      <c r="N46" s="4">
        <v>366.0</v>
      </c>
      <c r="O46" s="4">
        <v>688.0</v>
      </c>
      <c r="P46" s="4">
        <v>883.0</v>
      </c>
      <c r="Q46" s="4">
        <v>1148.0</v>
      </c>
      <c r="R46" s="4">
        <v>1414.0</v>
      </c>
      <c r="S46" s="4">
        <v>1579.0</v>
      </c>
      <c r="T46" s="4">
        <v>1283.0</v>
      </c>
      <c r="U46" s="4">
        <v>1435.0</v>
      </c>
      <c r="V46" s="4" t="s">
        <v>75</v>
      </c>
      <c r="W46" s="2">
        <f t="shared" ref="W46:AD46" si="48">(N46-B46)/B46</f>
        <v>-0.6295546559</v>
      </c>
      <c r="X46" s="2">
        <f t="shared" si="48"/>
        <v>-0.2181818182</v>
      </c>
      <c r="Y46" s="2">
        <f t="shared" si="48"/>
        <v>0.3004418262</v>
      </c>
      <c r="Z46" s="2">
        <f t="shared" si="48"/>
        <v>2.610062893</v>
      </c>
      <c r="AA46" s="2">
        <f t="shared" si="48"/>
        <v>0.8878504673</v>
      </c>
      <c r="AB46" s="2">
        <f t="shared" si="48"/>
        <v>0.718171926</v>
      </c>
      <c r="AC46" s="2">
        <f t="shared" si="48"/>
        <v>0.3548046463</v>
      </c>
      <c r="AD46" s="2">
        <f t="shared" si="48"/>
        <v>0.5041928721</v>
      </c>
      <c r="AE46" s="2">
        <f t="shared" si="3"/>
        <v>0.5659735196</v>
      </c>
      <c r="AF46" s="2">
        <f t="shared" si="4"/>
        <v>0.5156920613</v>
      </c>
      <c r="AG46" s="2">
        <f t="shared" si="5"/>
        <v>0.4294987592</v>
      </c>
      <c r="AH46" s="7">
        <v>38.879819</v>
      </c>
      <c r="AI46" s="7">
        <v>-77.037413</v>
      </c>
    </row>
    <row r="47">
      <c r="A47" s="4" t="s">
        <v>76</v>
      </c>
      <c r="B47" s="4">
        <v>986.0</v>
      </c>
      <c r="C47" s="4">
        <v>954.0</v>
      </c>
      <c r="D47" s="4">
        <v>728.0</v>
      </c>
      <c r="E47" s="4">
        <v>410.0</v>
      </c>
      <c r="F47" s="4">
        <v>714.0</v>
      </c>
      <c r="G47" s="4">
        <v>774.0</v>
      </c>
      <c r="H47" s="4">
        <v>951.0</v>
      </c>
      <c r="I47" s="4">
        <v>952.0</v>
      </c>
      <c r="J47" s="4">
        <v>968.0</v>
      </c>
      <c r="K47" s="4">
        <v>903.0</v>
      </c>
      <c r="L47" s="4">
        <v>556.0</v>
      </c>
      <c r="M47" s="4">
        <v>273.0</v>
      </c>
      <c r="N47" s="4">
        <v>303.0</v>
      </c>
      <c r="O47" s="4">
        <v>539.0</v>
      </c>
      <c r="P47" s="4">
        <v>832.0</v>
      </c>
      <c r="Q47" s="4">
        <v>1084.0</v>
      </c>
      <c r="R47" s="4">
        <v>1228.0</v>
      </c>
      <c r="S47" s="4">
        <v>1540.0</v>
      </c>
      <c r="T47" s="4">
        <v>1303.0</v>
      </c>
      <c r="U47" s="4">
        <v>1496.0</v>
      </c>
      <c r="V47" s="4" t="s">
        <v>76</v>
      </c>
      <c r="W47" s="2">
        <f t="shared" ref="W47:AD47" si="49">(N47-B47)/B47</f>
        <v>-0.6926977688</v>
      </c>
      <c r="X47" s="2">
        <f t="shared" si="49"/>
        <v>-0.4350104822</v>
      </c>
      <c r="Y47" s="2">
        <f t="shared" si="49"/>
        <v>0.1428571429</v>
      </c>
      <c r="Z47" s="2">
        <f t="shared" si="49"/>
        <v>1.643902439</v>
      </c>
      <c r="AA47" s="2">
        <f t="shared" si="49"/>
        <v>0.7198879552</v>
      </c>
      <c r="AB47" s="2">
        <f t="shared" si="49"/>
        <v>0.9896640827</v>
      </c>
      <c r="AC47" s="2">
        <f t="shared" si="49"/>
        <v>0.3701366982</v>
      </c>
      <c r="AD47" s="2">
        <f t="shared" si="49"/>
        <v>0.5714285714</v>
      </c>
      <c r="AE47" s="2">
        <f t="shared" si="3"/>
        <v>0.4137710798</v>
      </c>
      <c r="AF47" s="2">
        <f t="shared" si="4"/>
        <v>0.1647628327</v>
      </c>
      <c r="AG47" s="2">
        <f t="shared" si="5"/>
        <v>0.4707826348</v>
      </c>
      <c r="AH47" s="7">
        <v>38.912719</v>
      </c>
      <c r="AI47" s="7">
        <v>-77.022155</v>
      </c>
    </row>
    <row r="48">
      <c r="A48" s="4" t="s">
        <v>77</v>
      </c>
      <c r="B48" s="4">
        <v>969.0</v>
      </c>
      <c r="C48" s="4">
        <v>798.0</v>
      </c>
      <c r="D48" s="4">
        <v>642.0</v>
      </c>
      <c r="E48" s="4">
        <v>488.0</v>
      </c>
      <c r="F48" s="4">
        <v>870.0</v>
      </c>
      <c r="G48" s="4">
        <v>870.0</v>
      </c>
      <c r="H48" s="4">
        <v>977.0</v>
      </c>
      <c r="I48" s="4">
        <v>1016.0</v>
      </c>
      <c r="J48" s="4">
        <v>1035.0</v>
      </c>
      <c r="K48" s="4">
        <v>715.0</v>
      </c>
      <c r="L48" s="4">
        <v>467.0</v>
      </c>
      <c r="M48" s="4">
        <v>451.0</v>
      </c>
      <c r="N48" s="4">
        <v>322.0</v>
      </c>
      <c r="O48" s="4">
        <v>675.0</v>
      </c>
      <c r="P48" s="4">
        <v>842.0</v>
      </c>
      <c r="Q48" s="4">
        <v>1041.0</v>
      </c>
      <c r="R48" s="4">
        <v>1128.0</v>
      </c>
      <c r="S48" s="4">
        <v>1272.0</v>
      </c>
      <c r="T48" s="4">
        <v>1280.0</v>
      </c>
      <c r="U48" s="4">
        <v>1467.0</v>
      </c>
      <c r="V48" s="4" t="s">
        <v>77</v>
      </c>
      <c r="W48" s="2">
        <f t="shared" ref="W48:AD48" si="50">(N48-B48)/B48</f>
        <v>-0.6676986584</v>
      </c>
      <c r="X48" s="2">
        <f t="shared" si="50"/>
        <v>-0.1541353383</v>
      </c>
      <c r="Y48" s="2">
        <f t="shared" si="50"/>
        <v>0.3115264798</v>
      </c>
      <c r="Z48" s="2">
        <f t="shared" si="50"/>
        <v>1.133196721</v>
      </c>
      <c r="AA48" s="2">
        <f t="shared" si="50"/>
        <v>0.2965517241</v>
      </c>
      <c r="AB48" s="2">
        <f t="shared" si="50"/>
        <v>0.4620689655</v>
      </c>
      <c r="AC48" s="2">
        <f t="shared" si="50"/>
        <v>0.3101330604</v>
      </c>
      <c r="AD48" s="2">
        <f t="shared" si="50"/>
        <v>0.4438976378</v>
      </c>
      <c r="AE48" s="2">
        <f t="shared" si="3"/>
        <v>0.266942574</v>
      </c>
      <c r="AF48" s="2">
        <f t="shared" si="4"/>
        <v>0.1557223011</v>
      </c>
      <c r="AG48" s="2">
        <f t="shared" si="5"/>
        <v>0.3770153491</v>
      </c>
      <c r="AH48" s="7">
        <v>38.9086</v>
      </c>
      <c r="AI48" s="7">
        <v>-77.0323</v>
      </c>
    </row>
    <row r="49">
      <c r="A49" s="4" t="s">
        <v>78</v>
      </c>
      <c r="B49" s="4">
        <v>967.0</v>
      </c>
      <c r="C49" s="4">
        <v>1108.0</v>
      </c>
      <c r="D49" s="4">
        <v>1578.0</v>
      </c>
      <c r="E49" s="4">
        <v>2092.0</v>
      </c>
      <c r="F49" s="4">
        <v>2668.0</v>
      </c>
      <c r="G49" s="4">
        <v>2345.0</v>
      </c>
      <c r="H49" s="4">
        <v>2689.0</v>
      </c>
      <c r="I49" s="4">
        <v>2409.0</v>
      </c>
      <c r="J49" s="4">
        <v>2258.0</v>
      </c>
      <c r="K49" s="4">
        <v>1596.0</v>
      </c>
      <c r="L49" s="4">
        <v>798.0</v>
      </c>
      <c r="M49" s="4">
        <v>490.0</v>
      </c>
      <c r="N49" s="4">
        <v>354.0</v>
      </c>
      <c r="O49" s="4">
        <v>1933.0</v>
      </c>
      <c r="P49" s="4">
        <v>2386.0</v>
      </c>
      <c r="Q49" s="4">
        <v>2559.0</v>
      </c>
      <c r="R49" s="4">
        <v>2822.0</v>
      </c>
      <c r="S49" s="4">
        <v>3622.0</v>
      </c>
      <c r="T49" s="4">
        <v>2617.0</v>
      </c>
      <c r="U49" s="4">
        <v>2852.0</v>
      </c>
      <c r="V49" s="4" t="s">
        <v>78</v>
      </c>
      <c r="W49" s="2">
        <f t="shared" ref="W49:AD49" si="51">(N49-B49)/B49</f>
        <v>-0.6339193382</v>
      </c>
      <c r="X49" s="2">
        <f t="shared" si="51"/>
        <v>0.7445848375</v>
      </c>
      <c r="Y49" s="2">
        <f t="shared" si="51"/>
        <v>0.5120405577</v>
      </c>
      <c r="Z49" s="2">
        <f t="shared" si="51"/>
        <v>0.2232313576</v>
      </c>
      <c r="AA49" s="2">
        <f t="shared" si="51"/>
        <v>0.05772113943</v>
      </c>
      <c r="AB49" s="2">
        <f t="shared" si="51"/>
        <v>0.5445628998</v>
      </c>
      <c r="AC49" s="2">
        <f t="shared" si="51"/>
        <v>-0.02677575307</v>
      </c>
      <c r="AD49" s="2">
        <f t="shared" si="51"/>
        <v>0.1838937318</v>
      </c>
      <c r="AE49" s="2">
        <f t="shared" si="3"/>
        <v>0.2006674291</v>
      </c>
      <c r="AF49" s="2">
        <f t="shared" si="4"/>
        <v>0.2114843537</v>
      </c>
      <c r="AG49" s="2">
        <f t="shared" si="5"/>
        <v>0.07855898939</v>
      </c>
      <c r="AH49" s="7">
        <v>38.909394</v>
      </c>
      <c r="AI49" s="7">
        <v>-77.048728</v>
      </c>
    </row>
    <row r="50">
      <c r="A50" s="4" t="s">
        <v>79</v>
      </c>
      <c r="B50" s="4">
        <v>962.0</v>
      </c>
      <c r="C50" s="1">
        <v>0.0</v>
      </c>
      <c r="D50" s="1">
        <v>0.0</v>
      </c>
      <c r="E50" s="4">
        <v>535.0</v>
      </c>
      <c r="F50" s="4">
        <v>1393.0</v>
      </c>
      <c r="G50" s="4">
        <v>1436.0</v>
      </c>
      <c r="H50" s="4">
        <v>1535.0</v>
      </c>
      <c r="I50" s="4">
        <v>1345.0</v>
      </c>
      <c r="J50" s="4">
        <v>1367.0</v>
      </c>
      <c r="K50" s="4">
        <v>1094.0</v>
      </c>
      <c r="L50" s="4">
        <v>667.0</v>
      </c>
      <c r="M50" s="4">
        <v>698.0</v>
      </c>
      <c r="N50" s="4">
        <v>427.0</v>
      </c>
      <c r="O50" s="4">
        <v>986.0</v>
      </c>
      <c r="P50" s="4">
        <v>1267.0</v>
      </c>
      <c r="Q50" s="4">
        <v>1487.0</v>
      </c>
      <c r="R50" s="4">
        <v>1750.0</v>
      </c>
      <c r="S50" s="4">
        <v>2013.0</v>
      </c>
      <c r="T50" s="4">
        <v>1652.0</v>
      </c>
      <c r="U50" s="4">
        <v>1879.0</v>
      </c>
      <c r="V50" s="4" t="s">
        <v>79</v>
      </c>
      <c r="W50" s="2">
        <f t="shared" ref="W50:AD50" si="52">(N50-B50)/B50</f>
        <v>-0.5561330561</v>
      </c>
      <c r="X50" s="2" t="str">
        <f t="shared" si="52"/>
        <v>#DIV/0!</v>
      </c>
      <c r="Y50" s="2" t="str">
        <f t="shared" si="52"/>
        <v>#DIV/0!</v>
      </c>
      <c r="Z50" s="2">
        <f t="shared" si="52"/>
        <v>1.779439252</v>
      </c>
      <c r="AA50" s="2">
        <f t="shared" si="52"/>
        <v>0.256281407</v>
      </c>
      <c r="AB50" s="2">
        <f t="shared" si="52"/>
        <v>0.401810585</v>
      </c>
      <c r="AC50" s="2">
        <f t="shared" si="52"/>
        <v>0.07622149837</v>
      </c>
      <c r="AD50" s="2">
        <f t="shared" si="52"/>
        <v>0.3970260223</v>
      </c>
      <c r="AE50" s="2">
        <f>AVERAGE(W49,Z49:AD49)</f>
        <v>0.05811900623</v>
      </c>
      <c r="AF50" s="2" t="str">
        <f t="shared" si="4"/>
        <v>#DIV/0!</v>
      </c>
      <c r="AG50" s="2">
        <f t="shared" si="5"/>
        <v>0.2366237603</v>
      </c>
      <c r="AH50" s="7">
        <v>38.890461</v>
      </c>
      <c r="AI50" s="7">
        <v>-76.988355</v>
      </c>
    </row>
    <row r="51">
      <c r="A51" s="4" t="s">
        <v>80</v>
      </c>
      <c r="B51" s="4">
        <v>961.0</v>
      </c>
      <c r="C51" s="4">
        <v>841.0</v>
      </c>
      <c r="D51" s="4">
        <v>580.0</v>
      </c>
      <c r="E51" s="4">
        <v>352.0</v>
      </c>
      <c r="F51" s="1">
        <v>270.0</v>
      </c>
      <c r="G51" s="4">
        <v>373.0</v>
      </c>
      <c r="H51" s="4">
        <v>717.0</v>
      </c>
      <c r="I51" s="4">
        <v>594.0</v>
      </c>
      <c r="J51" s="4">
        <v>500.0</v>
      </c>
      <c r="K51" s="4">
        <v>431.0</v>
      </c>
      <c r="L51" s="4">
        <v>208.0</v>
      </c>
      <c r="M51" s="4">
        <v>165.0</v>
      </c>
      <c r="N51" s="4">
        <v>125.0</v>
      </c>
      <c r="O51" s="4">
        <v>438.0</v>
      </c>
      <c r="P51" s="4">
        <v>613.0</v>
      </c>
      <c r="Q51" s="4">
        <v>800.0</v>
      </c>
      <c r="R51" s="4">
        <v>934.0</v>
      </c>
      <c r="S51" s="4">
        <v>1203.0</v>
      </c>
      <c r="T51" s="4">
        <v>913.0</v>
      </c>
      <c r="U51" s="4">
        <v>1178.0</v>
      </c>
      <c r="V51" s="4" t="s">
        <v>80</v>
      </c>
      <c r="W51" s="2">
        <f t="shared" ref="W51:AD51" si="53">(N51-B51)/B51</f>
        <v>-0.8699271592</v>
      </c>
      <c r="X51" s="2">
        <f t="shared" si="53"/>
        <v>-0.4791914388</v>
      </c>
      <c r="Y51" s="2">
        <f t="shared" si="53"/>
        <v>0.05689655172</v>
      </c>
      <c r="Z51" s="2">
        <f t="shared" si="53"/>
        <v>1.272727273</v>
      </c>
      <c r="AA51" s="2">
        <f t="shared" si="53"/>
        <v>2.459259259</v>
      </c>
      <c r="AB51" s="2">
        <f t="shared" si="53"/>
        <v>2.225201072</v>
      </c>
      <c r="AC51" s="2">
        <f t="shared" si="53"/>
        <v>0.2733612273</v>
      </c>
      <c r="AD51" s="2">
        <f t="shared" si="53"/>
        <v>0.9831649832</v>
      </c>
      <c r="AE51" s="2">
        <f t="shared" ref="AE51:AE100" si="55">AVERAGE(W51:AD51)</f>
        <v>0.7401864711</v>
      </c>
      <c r="AF51" s="2">
        <f t="shared" si="4"/>
        <v>-0.00487369338</v>
      </c>
      <c r="AG51" s="2">
        <f t="shared" si="5"/>
        <v>0.6282631053</v>
      </c>
      <c r="AH51" s="7">
        <v>38.89967</v>
      </c>
      <c r="AI51" s="7">
        <v>-77.003666</v>
      </c>
    </row>
    <row r="52">
      <c r="A52" s="4" t="s">
        <v>81</v>
      </c>
      <c r="B52" s="4">
        <v>956.0</v>
      </c>
      <c r="C52" s="4">
        <v>819.0</v>
      </c>
      <c r="D52" s="4">
        <v>691.0</v>
      </c>
      <c r="E52" s="4">
        <v>609.0</v>
      </c>
      <c r="F52" s="4">
        <v>1019.0</v>
      </c>
      <c r="G52" s="4">
        <v>1024.0</v>
      </c>
      <c r="H52" s="4">
        <v>1140.0</v>
      </c>
      <c r="I52" s="4">
        <v>1128.0</v>
      </c>
      <c r="J52" s="4">
        <v>973.0</v>
      </c>
      <c r="K52" s="4">
        <v>810.0</v>
      </c>
      <c r="L52" s="4">
        <v>511.0</v>
      </c>
      <c r="M52" s="4">
        <v>440.0</v>
      </c>
      <c r="N52" s="4">
        <v>349.0</v>
      </c>
      <c r="O52" s="4">
        <v>642.0</v>
      </c>
      <c r="P52" s="4">
        <v>899.0</v>
      </c>
      <c r="Q52" s="4">
        <v>1021.0</v>
      </c>
      <c r="R52" s="4">
        <v>1290.0</v>
      </c>
      <c r="S52" s="4">
        <v>1328.0</v>
      </c>
      <c r="T52" s="4">
        <v>1058.0</v>
      </c>
      <c r="U52" s="4">
        <v>1258.0</v>
      </c>
      <c r="V52" s="4" t="s">
        <v>81</v>
      </c>
      <c r="W52" s="2">
        <f t="shared" ref="W52:AD52" si="54">(N52-B52)/B52</f>
        <v>-0.6349372385</v>
      </c>
      <c r="X52" s="2">
        <f t="shared" si="54"/>
        <v>-0.2161172161</v>
      </c>
      <c r="Y52" s="2">
        <f t="shared" si="54"/>
        <v>0.3010130246</v>
      </c>
      <c r="Z52" s="2">
        <f t="shared" si="54"/>
        <v>0.6765188834</v>
      </c>
      <c r="AA52" s="2">
        <f t="shared" si="54"/>
        <v>0.2659470069</v>
      </c>
      <c r="AB52" s="2">
        <f t="shared" si="54"/>
        <v>0.296875</v>
      </c>
      <c r="AC52" s="2">
        <f t="shared" si="54"/>
        <v>-0.07192982456</v>
      </c>
      <c r="AD52" s="2">
        <f t="shared" si="54"/>
        <v>0.115248227</v>
      </c>
      <c r="AE52" s="2">
        <f t="shared" si="55"/>
        <v>0.09157723283</v>
      </c>
      <c r="AF52" s="2">
        <f t="shared" si="4"/>
        <v>0.03161936335</v>
      </c>
      <c r="AG52" s="2">
        <f t="shared" si="5"/>
        <v>0.02165920119</v>
      </c>
      <c r="AH52" s="7">
        <v>38.905697</v>
      </c>
      <c r="AI52" s="7">
        <v>-77.005483</v>
      </c>
    </row>
    <row r="53">
      <c r="A53" s="4" t="s">
        <v>82</v>
      </c>
      <c r="B53" s="4">
        <v>954.0</v>
      </c>
      <c r="C53" s="4">
        <v>770.0</v>
      </c>
      <c r="D53" s="4">
        <v>629.0</v>
      </c>
      <c r="E53" s="4">
        <v>180.0</v>
      </c>
      <c r="F53" s="4">
        <v>439.0</v>
      </c>
      <c r="G53" s="4">
        <v>394.0</v>
      </c>
      <c r="H53" s="4">
        <v>375.0</v>
      </c>
      <c r="I53" s="4">
        <v>505.0</v>
      </c>
      <c r="J53" s="4">
        <v>417.0</v>
      </c>
      <c r="K53" s="4">
        <v>315.0</v>
      </c>
      <c r="L53" s="4">
        <v>212.0</v>
      </c>
      <c r="M53" s="4">
        <v>206.0</v>
      </c>
      <c r="N53" s="4">
        <v>119.0</v>
      </c>
      <c r="O53" s="4">
        <v>275.0</v>
      </c>
      <c r="P53" s="4">
        <v>324.0</v>
      </c>
      <c r="Q53" s="4">
        <v>386.0</v>
      </c>
      <c r="R53" s="4">
        <v>473.0</v>
      </c>
      <c r="S53" s="4">
        <v>688.0</v>
      </c>
      <c r="T53" s="4">
        <v>584.0</v>
      </c>
      <c r="U53" s="4">
        <v>978.0</v>
      </c>
      <c r="V53" s="4" t="s">
        <v>82</v>
      </c>
      <c r="W53" s="2">
        <f t="shared" ref="W53:AD53" si="56">(N53-B53)/B53</f>
        <v>-0.8752620545</v>
      </c>
      <c r="X53" s="2">
        <f t="shared" si="56"/>
        <v>-0.6428571429</v>
      </c>
      <c r="Y53" s="2">
        <f t="shared" si="56"/>
        <v>-0.4848966614</v>
      </c>
      <c r="Z53" s="2">
        <f t="shared" si="56"/>
        <v>1.144444444</v>
      </c>
      <c r="AA53" s="2">
        <f t="shared" si="56"/>
        <v>0.07744874715</v>
      </c>
      <c r="AB53" s="2">
        <f t="shared" si="56"/>
        <v>0.7461928934</v>
      </c>
      <c r="AC53" s="2">
        <f t="shared" si="56"/>
        <v>0.5573333333</v>
      </c>
      <c r="AD53" s="2">
        <f t="shared" si="56"/>
        <v>0.9366336634</v>
      </c>
      <c r="AE53" s="2">
        <f t="shared" si="55"/>
        <v>0.1823796529</v>
      </c>
      <c r="AF53" s="2">
        <f t="shared" si="4"/>
        <v>-0.2146428536</v>
      </c>
      <c r="AG53" s="2">
        <f t="shared" si="5"/>
        <v>0.7469834983</v>
      </c>
      <c r="AH53" s="7">
        <v>38.888774</v>
      </c>
      <c r="AI53" s="7">
        <v>-77.028694</v>
      </c>
    </row>
    <row r="54">
      <c r="A54" s="4" t="s">
        <v>83</v>
      </c>
      <c r="B54" s="4">
        <v>953.0</v>
      </c>
      <c r="C54" s="4">
        <v>843.0</v>
      </c>
      <c r="D54" s="4">
        <v>689.0</v>
      </c>
      <c r="E54" s="4">
        <v>601.0</v>
      </c>
      <c r="F54" s="4">
        <v>950.0</v>
      </c>
      <c r="G54" s="4">
        <v>1076.0</v>
      </c>
      <c r="H54" s="4">
        <v>1203.0</v>
      </c>
      <c r="I54" s="4">
        <v>1155.0</v>
      </c>
      <c r="J54" s="4">
        <v>971.0</v>
      </c>
      <c r="K54" s="4">
        <v>800.0</v>
      </c>
      <c r="L54" s="4">
        <v>453.0</v>
      </c>
      <c r="M54" s="4">
        <v>394.0</v>
      </c>
      <c r="N54" s="4">
        <v>325.0</v>
      </c>
      <c r="O54" s="4">
        <v>613.0</v>
      </c>
      <c r="P54" s="4">
        <v>747.0</v>
      </c>
      <c r="Q54" s="4">
        <v>956.0</v>
      </c>
      <c r="R54" s="4">
        <v>999.0</v>
      </c>
      <c r="S54" s="4">
        <v>1282.0</v>
      </c>
      <c r="T54" s="4">
        <v>1023.0</v>
      </c>
      <c r="U54" s="4">
        <v>1177.0</v>
      </c>
      <c r="V54" s="4" t="s">
        <v>83</v>
      </c>
      <c r="W54" s="2">
        <f t="shared" ref="W54:AD54" si="57">(N54-B54)/B54</f>
        <v>-0.6589716684</v>
      </c>
      <c r="X54" s="2">
        <f t="shared" si="57"/>
        <v>-0.2728351127</v>
      </c>
      <c r="Y54" s="2">
        <f t="shared" si="57"/>
        <v>0.08417997097</v>
      </c>
      <c r="Z54" s="2">
        <f t="shared" si="57"/>
        <v>0.5906821963</v>
      </c>
      <c r="AA54" s="2">
        <f t="shared" si="57"/>
        <v>0.05157894737</v>
      </c>
      <c r="AB54" s="2">
        <f t="shared" si="57"/>
        <v>0.1914498141</v>
      </c>
      <c r="AC54" s="2">
        <f t="shared" si="57"/>
        <v>-0.1496259352</v>
      </c>
      <c r="AD54" s="2">
        <f t="shared" si="57"/>
        <v>0.01904761905</v>
      </c>
      <c r="AE54" s="2">
        <f t="shared" si="55"/>
        <v>-0.01806177105</v>
      </c>
      <c r="AF54" s="2">
        <f t="shared" si="4"/>
        <v>-0.06423615345</v>
      </c>
      <c r="AG54" s="2">
        <f t="shared" si="5"/>
        <v>-0.06528915806</v>
      </c>
      <c r="AH54" s="7">
        <v>38.913046</v>
      </c>
      <c r="AI54" s="7">
        <v>-77.032008</v>
      </c>
    </row>
    <row r="55">
      <c r="A55" s="4" t="s">
        <v>84</v>
      </c>
      <c r="B55" s="4">
        <v>949.0</v>
      </c>
      <c r="C55" s="4">
        <v>739.0</v>
      </c>
      <c r="D55" s="4">
        <v>657.0</v>
      </c>
      <c r="E55" s="4">
        <v>765.0</v>
      </c>
      <c r="F55" s="4">
        <v>1108.0</v>
      </c>
      <c r="G55" s="4">
        <v>1331.0</v>
      </c>
      <c r="H55" s="4">
        <v>1398.0</v>
      </c>
      <c r="I55" s="4">
        <v>1309.0</v>
      </c>
      <c r="J55" s="4">
        <v>1226.0</v>
      </c>
      <c r="K55" s="4">
        <v>968.0</v>
      </c>
      <c r="L55" s="4">
        <v>544.0</v>
      </c>
      <c r="M55" s="4">
        <v>576.0</v>
      </c>
      <c r="N55" s="4">
        <v>453.0</v>
      </c>
      <c r="O55" s="4">
        <v>917.0</v>
      </c>
      <c r="P55" s="4">
        <v>1069.0</v>
      </c>
      <c r="Q55" s="4">
        <v>1166.0</v>
      </c>
      <c r="R55" s="4">
        <v>1279.0</v>
      </c>
      <c r="S55" s="4">
        <v>1537.0</v>
      </c>
      <c r="T55" s="4">
        <v>1331.0</v>
      </c>
      <c r="U55" s="4">
        <v>1471.0</v>
      </c>
      <c r="V55" s="4" t="s">
        <v>84</v>
      </c>
      <c r="W55" s="2">
        <f t="shared" ref="W55:AD55" si="58">(N55-B55)/B55</f>
        <v>-0.5226554268</v>
      </c>
      <c r="X55" s="2">
        <f t="shared" si="58"/>
        <v>0.2408660352</v>
      </c>
      <c r="Y55" s="2">
        <f t="shared" si="58"/>
        <v>0.6270928463</v>
      </c>
      <c r="Z55" s="2">
        <f t="shared" si="58"/>
        <v>0.5241830065</v>
      </c>
      <c r="AA55" s="2">
        <f t="shared" si="58"/>
        <v>0.15433213</v>
      </c>
      <c r="AB55" s="2">
        <f t="shared" si="58"/>
        <v>0.154770849</v>
      </c>
      <c r="AC55" s="2">
        <f t="shared" si="58"/>
        <v>-0.04792560801</v>
      </c>
      <c r="AD55" s="2">
        <f t="shared" si="58"/>
        <v>0.1237585943</v>
      </c>
      <c r="AE55" s="2">
        <f t="shared" si="55"/>
        <v>0.1568028033</v>
      </c>
      <c r="AF55" s="2">
        <f t="shared" si="4"/>
        <v>0.2173716153</v>
      </c>
      <c r="AG55" s="2">
        <f t="shared" si="5"/>
        <v>0.03791649317</v>
      </c>
      <c r="AH55" s="7">
        <v>38.918809</v>
      </c>
      <c r="AI55" s="7">
        <v>-77.041571</v>
      </c>
    </row>
    <row r="56">
      <c r="A56" s="4" t="s">
        <v>85</v>
      </c>
      <c r="B56" s="4">
        <v>944.0</v>
      </c>
      <c r="C56" s="4">
        <v>842.0</v>
      </c>
      <c r="D56" s="4">
        <v>672.0</v>
      </c>
      <c r="E56" s="4">
        <v>191.0</v>
      </c>
      <c r="F56" s="1">
        <v>120.0</v>
      </c>
      <c r="G56" s="4">
        <v>710.0</v>
      </c>
      <c r="H56" s="4">
        <v>884.0</v>
      </c>
      <c r="I56" s="4">
        <v>672.0</v>
      </c>
      <c r="J56" s="4">
        <v>637.0</v>
      </c>
      <c r="K56" s="4">
        <v>733.0</v>
      </c>
      <c r="L56" s="4">
        <v>295.0</v>
      </c>
      <c r="M56" s="4">
        <v>174.0</v>
      </c>
      <c r="N56" s="4">
        <v>211.0</v>
      </c>
      <c r="O56" s="4">
        <v>420.0</v>
      </c>
      <c r="P56" s="4">
        <v>597.0</v>
      </c>
      <c r="Q56" s="4">
        <v>725.0</v>
      </c>
      <c r="R56" s="4">
        <v>872.0</v>
      </c>
      <c r="S56" s="4">
        <v>1133.0</v>
      </c>
      <c r="T56" s="4">
        <v>1164.0</v>
      </c>
      <c r="U56" s="4">
        <v>1124.0</v>
      </c>
      <c r="V56" s="4" t="s">
        <v>85</v>
      </c>
      <c r="W56" s="2">
        <f t="shared" ref="W56:AD56" si="59">(N56-B56)/B56</f>
        <v>-0.7764830508</v>
      </c>
      <c r="X56" s="2">
        <f t="shared" si="59"/>
        <v>-0.5011876485</v>
      </c>
      <c r="Y56" s="2">
        <f t="shared" si="59"/>
        <v>-0.1116071429</v>
      </c>
      <c r="Z56" s="2">
        <f t="shared" si="59"/>
        <v>2.795811518</v>
      </c>
      <c r="AA56" s="2">
        <f t="shared" si="59"/>
        <v>6.266666667</v>
      </c>
      <c r="AB56" s="2">
        <f t="shared" si="59"/>
        <v>0.5957746479</v>
      </c>
      <c r="AC56" s="2">
        <f t="shared" si="59"/>
        <v>0.3167420814</v>
      </c>
      <c r="AD56" s="2">
        <f t="shared" si="59"/>
        <v>0.6726190476</v>
      </c>
      <c r="AE56" s="2">
        <f t="shared" si="55"/>
        <v>1.157292015</v>
      </c>
      <c r="AF56" s="2">
        <f t="shared" si="4"/>
        <v>0.351633419</v>
      </c>
      <c r="AG56" s="2">
        <f t="shared" si="5"/>
        <v>0.4946805645</v>
      </c>
      <c r="AH56" s="7">
        <v>38.912652</v>
      </c>
      <c r="AI56" s="7">
        <v>-77.036278</v>
      </c>
    </row>
    <row r="57">
      <c r="A57" s="4" t="s">
        <v>86</v>
      </c>
      <c r="B57" s="4">
        <v>934.0</v>
      </c>
      <c r="C57" s="4">
        <v>777.0</v>
      </c>
      <c r="D57" s="4">
        <v>654.0</v>
      </c>
      <c r="E57" s="4">
        <v>611.0</v>
      </c>
      <c r="F57" s="4">
        <v>1032.0</v>
      </c>
      <c r="G57" s="4">
        <v>1129.0</v>
      </c>
      <c r="H57" s="4">
        <v>1142.0</v>
      </c>
      <c r="I57" s="4">
        <v>1126.0</v>
      </c>
      <c r="J57" s="4">
        <v>1027.0</v>
      </c>
      <c r="K57" s="4">
        <v>817.0</v>
      </c>
      <c r="L57" s="4">
        <v>555.0</v>
      </c>
      <c r="M57" s="4">
        <v>626.0</v>
      </c>
      <c r="N57" s="4">
        <v>430.0</v>
      </c>
      <c r="O57" s="4">
        <v>784.0</v>
      </c>
      <c r="P57" s="4">
        <v>888.0</v>
      </c>
      <c r="Q57" s="4">
        <v>1069.0</v>
      </c>
      <c r="R57" s="4">
        <v>1292.0</v>
      </c>
      <c r="S57" s="4">
        <v>1297.0</v>
      </c>
      <c r="T57" s="4">
        <v>1252.0</v>
      </c>
      <c r="U57" s="4">
        <v>1601.0</v>
      </c>
      <c r="V57" s="4" t="s">
        <v>86</v>
      </c>
      <c r="W57" s="2">
        <f t="shared" ref="W57:AD57" si="60">(N57-B57)/B57</f>
        <v>-0.539614561</v>
      </c>
      <c r="X57" s="2">
        <f t="shared" si="60"/>
        <v>0.009009009009</v>
      </c>
      <c r="Y57" s="2">
        <f t="shared" si="60"/>
        <v>0.3577981651</v>
      </c>
      <c r="Z57" s="2">
        <f t="shared" si="60"/>
        <v>0.7495908347</v>
      </c>
      <c r="AA57" s="2">
        <f t="shared" si="60"/>
        <v>0.2519379845</v>
      </c>
      <c r="AB57" s="2">
        <f t="shared" si="60"/>
        <v>0.1488042516</v>
      </c>
      <c r="AC57" s="2">
        <f t="shared" si="60"/>
        <v>0.09632224168</v>
      </c>
      <c r="AD57" s="2">
        <f t="shared" si="60"/>
        <v>0.4218472469</v>
      </c>
      <c r="AE57" s="2">
        <f t="shared" si="55"/>
        <v>0.1869618966</v>
      </c>
      <c r="AF57" s="2">
        <f t="shared" si="4"/>
        <v>0.144195862</v>
      </c>
      <c r="AG57" s="2">
        <f t="shared" si="5"/>
        <v>0.2590847443</v>
      </c>
      <c r="AH57" s="7">
        <v>38.9154</v>
      </c>
      <c r="AI57" s="7">
        <v>-77.0446</v>
      </c>
    </row>
    <row r="58">
      <c r="A58" s="4" t="s">
        <v>87</v>
      </c>
      <c r="B58" s="4">
        <v>926.0</v>
      </c>
      <c r="C58" s="4">
        <v>803.0</v>
      </c>
      <c r="D58" s="4">
        <v>560.0</v>
      </c>
      <c r="E58" s="4">
        <v>310.0</v>
      </c>
      <c r="F58" s="4">
        <v>690.0</v>
      </c>
      <c r="G58" s="4">
        <v>733.0</v>
      </c>
      <c r="H58" s="4">
        <v>702.0</v>
      </c>
      <c r="I58" s="4">
        <v>770.0</v>
      </c>
      <c r="J58" s="4">
        <v>658.0</v>
      </c>
      <c r="K58" s="4">
        <v>500.0</v>
      </c>
      <c r="L58" s="4">
        <v>301.0</v>
      </c>
      <c r="M58" s="4">
        <v>308.0</v>
      </c>
      <c r="N58" s="4">
        <v>266.0</v>
      </c>
      <c r="O58" s="4">
        <v>460.0</v>
      </c>
      <c r="P58" s="4">
        <v>685.0</v>
      </c>
      <c r="Q58" s="4">
        <v>712.0</v>
      </c>
      <c r="R58" s="4">
        <v>993.0</v>
      </c>
      <c r="S58" s="4">
        <v>1086.0</v>
      </c>
      <c r="T58" s="4">
        <v>1044.0</v>
      </c>
      <c r="U58" s="4">
        <v>1098.0</v>
      </c>
      <c r="V58" s="4" t="s">
        <v>87</v>
      </c>
      <c r="W58" s="2">
        <f t="shared" ref="W58:AD58" si="61">(N58-B58)/B58</f>
        <v>-0.7127429806</v>
      </c>
      <c r="X58" s="2">
        <f t="shared" si="61"/>
        <v>-0.4271481943</v>
      </c>
      <c r="Y58" s="2">
        <f t="shared" si="61"/>
        <v>0.2232142857</v>
      </c>
      <c r="Z58" s="2">
        <f t="shared" si="61"/>
        <v>1.296774194</v>
      </c>
      <c r="AA58" s="2">
        <f t="shared" si="61"/>
        <v>0.4391304348</v>
      </c>
      <c r="AB58" s="2">
        <f t="shared" si="61"/>
        <v>0.4815825375</v>
      </c>
      <c r="AC58" s="2">
        <f t="shared" si="61"/>
        <v>0.4871794872</v>
      </c>
      <c r="AD58" s="2">
        <f t="shared" si="61"/>
        <v>0.425974026</v>
      </c>
      <c r="AE58" s="2">
        <f t="shared" si="55"/>
        <v>0.2767454737</v>
      </c>
      <c r="AF58" s="2">
        <f t="shared" si="4"/>
        <v>0.09502432611</v>
      </c>
      <c r="AG58" s="2">
        <f t="shared" si="5"/>
        <v>0.4565767566</v>
      </c>
      <c r="AH58" s="7">
        <v>38.900412</v>
      </c>
      <c r="AI58" s="7">
        <v>-77.001949</v>
      </c>
    </row>
    <row r="59">
      <c r="A59" s="4" t="s">
        <v>88</v>
      </c>
      <c r="B59" s="4">
        <v>922.0</v>
      </c>
      <c r="C59" s="4">
        <v>831.0</v>
      </c>
      <c r="D59" s="4">
        <v>684.0</v>
      </c>
      <c r="E59" s="4">
        <v>716.0</v>
      </c>
      <c r="F59" s="4">
        <v>946.0</v>
      </c>
      <c r="G59" s="4">
        <v>1019.0</v>
      </c>
      <c r="H59" s="4">
        <v>1100.0</v>
      </c>
      <c r="I59" s="4">
        <v>1171.0</v>
      </c>
      <c r="J59" s="4">
        <v>1050.0</v>
      </c>
      <c r="K59" s="4">
        <v>873.0</v>
      </c>
      <c r="L59" s="4">
        <v>482.0</v>
      </c>
      <c r="M59" s="4">
        <v>445.0</v>
      </c>
      <c r="N59" s="4">
        <v>300.0</v>
      </c>
      <c r="O59" s="4">
        <v>872.0</v>
      </c>
      <c r="P59" s="4">
        <v>1128.0</v>
      </c>
      <c r="Q59" s="4">
        <v>1399.0</v>
      </c>
      <c r="R59" s="4">
        <v>1366.0</v>
      </c>
      <c r="S59" s="4">
        <v>1654.0</v>
      </c>
      <c r="T59" s="4">
        <v>1455.0</v>
      </c>
      <c r="U59" s="4">
        <v>1620.0</v>
      </c>
      <c r="V59" s="4" t="s">
        <v>88</v>
      </c>
      <c r="W59" s="2">
        <f t="shared" ref="W59:AD59" si="62">(N59-B59)/B59</f>
        <v>-0.6746203905</v>
      </c>
      <c r="X59" s="2">
        <f t="shared" si="62"/>
        <v>0.04933814681</v>
      </c>
      <c r="Y59" s="2">
        <f t="shared" si="62"/>
        <v>0.649122807</v>
      </c>
      <c r="Z59" s="2">
        <f t="shared" si="62"/>
        <v>0.9539106145</v>
      </c>
      <c r="AA59" s="2">
        <f t="shared" si="62"/>
        <v>0.44397463</v>
      </c>
      <c r="AB59" s="2">
        <f t="shared" si="62"/>
        <v>0.6231599607</v>
      </c>
      <c r="AC59" s="2">
        <f t="shared" si="62"/>
        <v>0.3227272727</v>
      </c>
      <c r="AD59" s="2">
        <f t="shared" si="62"/>
        <v>0.3834329633</v>
      </c>
      <c r="AE59" s="2">
        <f t="shared" si="55"/>
        <v>0.3438807506</v>
      </c>
      <c r="AF59" s="2">
        <f t="shared" si="4"/>
        <v>0.2444377945</v>
      </c>
      <c r="AG59" s="2">
        <f t="shared" si="5"/>
        <v>0.353080118</v>
      </c>
      <c r="AH59" s="7">
        <v>38.9098006265519</v>
      </c>
      <c r="AI59" s="7">
        <v>-77.0344269275665</v>
      </c>
    </row>
    <row r="60">
      <c r="A60" s="4" t="s">
        <v>89</v>
      </c>
      <c r="B60" s="4">
        <v>921.0</v>
      </c>
      <c r="C60" s="4">
        <v>878.0</v>
      </c>
      <c r="D60" s="4">
        <v>721.0</v>
      </c>
      <c r="E60" s="4">
        <v>401.0</v>
      </c>
      <c r="F60" s="4">
        <v>902.0</v>
      </c>
      <c r="G60" s="4">
        <v>1056.0</v>
      </c>
      <c r="H60" s="4">
        <v>852.0</v>
      </c>
      <c r="I60" s="4">
        <v>785.0</v>
      </c>
      <c r="J60" s="4">
        <v>774.0</v>
      </c>
      <c r="K60" s="4">
        <v>552.0</v>
      </c>
      <c r="L60" s="4">
        <v>385.0</v>
      </c>
      <c r="M60" s="4">
        <v>343.0</v>
      </c>
      <c r="N60" s="4">
        <v>293.0</v>
      </c>
      <c r="O60" s="4">
        <v>466.0</v>
      </c>
      <c r="P60" s="4">
        <v>552.0</v>
      </c>
      <c r="Q60" s="4">
        <v>769.0</v>
      </c>
      <c r="R60" s="4">
        <v>756.0</v>
      </c>
      <c r="S60" s="4">
        <v>632.0</v>
      </c>
      <c r="T60" s="4">
        <v>504.0</v>
      </c>
      <c r="U60" s="4">
        <v>472.0</v>
      </c>
      <c r="V60" s="4" t="s">
        <v>89</v>
      </c>
      <c r="W60" s="2">
        <f t="shared" ref="W60:AD60" si="63">(N60-B60)/B60</f>
        <v>-0.6818675353</v>
      </c>
      <c r="X60" s="2">
        <f t="shared" si="63"/>
        <v>-0.4692482916</v>
      </c>
      <c r="Y60" s="2">
        <f t="shared" si="63"/>
        <v>-0.2343966713</v>
      </c>
      <c r="Z60" s="2">
        <f t="shared" si="63"/>
        <v>0.9177057357</v>
      </c>
      <c r="AA60" s="2">
        <f t="shared" si="63"/>
        <v>-0.1618625277</v>
      </c>
      <c r="AB60" s="2">
        <f t="shared" si="63"/>
        <v>-0.4015151515</v>
      </c>
      <c r="AC60" s="2">
        <f t="shared" si="63"/>
        <v>-0.4084507042</v>
      </c>
      <c r="AD60" s="2">
        <f t="shared" si="63"/>
        <v>-0.3987261146</v>
      </c>
      <c r="AE60" s="2">
        <f t="shared" si="55"/>
        <v>-0.2297951576</v>
      </c>
      <c r="AF60" s="2">
        <f t="shared" si="4"/>
        <v>-0.1169516906</v>
      </c>
      <c r="AG60" s="2">
        <f t="shared" si="5"/>
        <v>-0.4035884094</v>
      </c>
      <c r="AH60" s="7">
        <v>38.9252536666666</v>
      </c>
      <c r="AI60" s="7">
        <v>-77.032527</v>
      </c>
    </row>
    <row r="61">
      <c r="A61" s="4" t="s">
        <v>90</v>
      </c>
      <c r="B61" s="4">
        <v>921.0</v>
      </c>
      <c r="C61" s="4">
        <v>831.0</v>
      </c>
      <c r="D61" s="4">
        <v>709.0</v>
      </c>
      <c r="E61" s="4">
        <v>418.0</v>
      </c>
      <c r="F61" s="4">
        <v>691.0</v>
      </c>
      <c r="G61" s="4">
        <v>786.0</v>
      </c>
      <c r="H61" s="4">
        <v>852.0</v>
      </c>
      <c r="I61" s="4">
        <v>904.0</v>
      </c>
      <c r="J61" s="4">
        <v>793.0</v>
      </c>
      <c r="K61" s="4">
        <v>632.0</v>
      </c>
      <c r="L61" s="4">
        <v>358.0</v>
      </c>
      <c r="M61" s="4">
        <v>370.0</v>
      </c>
      <c r="N61" s="4">
        <v>240.0</v>
      </c>
      <c r="O61" s="4">
        <v>428.0</v>
      </c>
      <c r="P61" s="4">
        <v>610.0</v>
      </c>
      <c r="Q61" s="4">
        <v>813.0</v>
      </c>
      <c r="R61" s="4">
        <v>913.0</v>
      </c>
      <c r="S61" s="4">
        <v>1180.0</v>
      </c>
      <c r="T61" s="4">
        <v>1152.0</v>
      </c>
      <c r="U61" s="4">
        <v>1351.0</v>
      </c>
      <c r="V61" s="4" t="s">
        <v>90</v>
      </c>
      <c r="W61" s="2">
        <f t="shared" ref="W61:AD61" si="64">(N61-B61)/B61</f>
        <v>-0.7394136808</v>
      </c>
      <c r="X61" s="2">
        <f t="shared" si="64"/>
        <v>-0.4849578821</v>
      </c>
      <c r="Y61" s="2">
        <f t="shared" si="64"/>
        <v>-0.1396332863</v>
      </c>
      <c r="Z61" s="2">
        <f t="shared" si="64"/>
        <v>0.9449760766</v>
      </c>
      <c r="AA61" s="2">
        <f t="shared" si="64"/>
        <v>0.3212735166</v>
      </c>
      <c r="AB61" s="2">
        <f t="shared" si="64"/>
        <v>0.5012722646</v>
      </c>
      <c r="AC61" s="2">
        <f t="shared" si="64"/>
        <v>0.3521126761</v>
      </c>
      <c r="AD61" s="2">
        <f t="shared" si="64"/>
        <v>0.4944690265</v>
      </c>
      <c r="AE61" s="2">
        <f t="shared" si="55"/>
        <v>0.1562623389</v>
      </c>
      <c r="AF61" s="2">
        <f t="shared" si="4"/>
        <v>-0.1047571932</v>
      </c>
      <c r="AG61" s="2">
        <f t="shared" si="5"/>
        <v>0.4232908513</v>
      </c>
      <c r="AH61" s="7">
        <v>38.905737</v>
      </c>
      <c r="AI61" s="7">
        <v>-77.02227</v>
      </c>
    </row>
    <row r="62">
      <c r="A62" s="4" t="s">
        <v>91</v>
      </c>
      <c r="B62" s="4">
        <v>912.0</v>
      </c>
      <c r="C62" s="4">
        <v>778.0</v>
      </c>
      <c r="D62" s="4">
        <v>505.0</v>
      </c>
      <c r="E62" s="4">
        <v>322.0</v>
      </c>
      <c r="F62" s="4">
        <v>992.0</v>
      </c>
      <c r="G62" s="4">
        <v>797.0</v>
      </c>
      <c r="H62" s="4">
        <v>834.0</v>
      </c>
      <c r="I62" s="4">
        <v>695.0</v>
      </c>
      <c r="J62" s="4">
        <v>601.0</v>
      </c>
      <c r="K62" s="4">
        <v>636.0</v>
      </c>
      <c r="L62" s="4">
        <v>329.0</v>
      </c>
      <c r="M62" s="4">
        <v>435.0</v>
      </c>
      <c r="N62" s="4">
        <v>227.0</v>
      </c>
      <c r="O62" s="4">
        <v>453.0</v>
      </c>
      <c r="P62" s="4">
        <v>546.0</v>
      </c>
      <c r="Q62" s="4">
        <v>723.0</v>
      </c>
      <c r="R62" s="4">
        <v>866.0</v>
      </c>
      <c r="S62" s="4">
        <v>904.0</v>
      </c>
      <c r="T62" s="4">
        <v>763.0</v>
      </c>
      <c r="U62" s="4">
        <v>828.0</v>
      </c>
      <c r="V62" s="4" t="s">
        <v>91</v>
      </c>
      <c r="W62" s="2">
        <f t="shared" ref="W62:AD62" si="65">(N62-B62)/B62</f>
        <v>-0.7510964912</v>
      </c>
      <c r="X62" s="2">
        <f t="shared" si="65"/>
        <v>-0.4177377892</v>
      </c>
      <c r="Y62" s="2">
        <f t="shared" si="65"/>
        <v>0.08118811881</v>
      </c>
      <c r="Z62" s="2">
        <f t="shared" si="65"/>
        <v>1.245341615</v>
      </c>
      <c r="AA62" s="2">
        <f t="shared" si="65"/>
        <v>-0.127016129</v>
      </c>
      <c r="AB62" s="2">
        <f t="shared" si="65"/>
        <v>0.1342534504</v>
      </c>
      <c r="AC62" s="2">
        <f t="shared" si="65"/>
        <v>-0.08513189448</v>
      </c>
      <c r="AD62" s="2">
        <f t="shared" si="65"/>
        <v>0.1913669065</v>
      </c>
      <c r="AE62" s="2">
        <f t="shared" si="55"/>
        <v>0.03389597334</v>
      </c>
      <c r="AF62" s="2">
        <f t="shared" si="4"/>
        <v>0.03942386332</v>
      </c>
      <c r="AG62" s="2">
        <f t="shared" si="5"/>
        <v>0.053117506</v>
      </c>
      <c r="AH62" s="7">
        <v>38.9054697149432</v>
      </c>
      <c r="AI62" s="7">
        <v>-77.0021304488182</v>
      </c>
    </row>
    <row r="63">
      <c r="A63" s="4" t="s">
        <v>92</v>
      </c>
      <c r="B63" s="4">
        <v>912.0</v>
      </c>
      <c r="C63" s="4">
        <v>802.0</v>
      </c>
      <c r="D63" s="4">
        <v>569.0</v>
      </c>
      <c r="E63" s="4">
        <v>207.0</v>
      </c>
      <c r="F63" s="4">
        <v>478.0</v>
      </c>
      <c r="G63" s="4">
        <v>475.0</v>
      </c>
      <c r="H63" s="4">
        <v>556.0</v>
      </c>
      <c r="I63" s="4">
        <v>624.0</v>
      </c>
      <c r="J63" s="4">
        <v>402.0</v>
      </c>
      <c r="K63" s="4">
        <v>309.0</v>
      </c>
      <c r="L63" s="4">
        <v>220.0</v>
      </c>
      <c r="M63" s="4">
        <v>229.0</v>
      </c>
      <c r="N63" s="4">
        <v>192.0</v>
      </c>
      <c r="O63" s="4">
        <v>384.0</v>
      </c>
      <c r="P63" s="4">
        <v>466.0</v>
      </c>
      <c r="Q63" s="4">
        <v>596.0</v>
      </c>
      <c r="R63" s="4">
        <v>808.0</v>
      </c>
      <c r="S63" s="4">
        <v>923.0</v>
      </c>
      <c r="T63" s="4">
        <v>893.0</v>
      </c>
      <c r="U63" s="4">
        <v>929.0</v>
      </c>
      <c r="V63" s="4" t="s">
        <v>92</v>
      </c>
      <c r="W63" s="2">
        <f t="shared" ref="W63:AD63" si="66">(N63-B63)/B63</f>
        <v>-0.7894736842</v>
      </c>
      <c r="X63" s="2">
        <f t="shared" si="66"/>
        <v>-0.5211970075</v>
      </c>
      <c r="Y63" s="2">
        <f t="shared" si="66"/>
        <v>-0.1810193322</v>
      </c>
      <c r="Z63" s="2">
        <f t="shared" si="66"/>
        <v>1.879227053</v>
      </c>
      <c r="AA63" s="2">
        <f t="shared" si="66"/>
        <v>0.690376569</v>
      </c>
      <c r="AB63" s="2">
        <f t="shared" si="66"/>
        <v>0.9431578947</v>
      </c>
      <c r="AC63" s="2">
        <f t="shared" si="66"/>
        <v>0.6061151079</v>
      </c>
      <c r="AD63" s="2">
        <f t="shared" si="66"/>
        <v>0.4887820513</v>
      </c>
      <c r="AE63" s="2">
        <f t="shared" si="55"/>
        <v>0.3894960815</v>
      </c>
      <c r="AF63" s="2">
        <f t="shared" si="4"/>
        <v>0.09688425732</v>
      </c>
      <c r="AG63" s="2">
        <f t="shared" si="5"/>
        <v>0.5474485796</v>
      </c>
      <c r="AH63" s="7">
        <v>38.911268</v>
      </c>
      <c r="AI63" s="7">
        <v>-77.041829</v>
      </c>
    </row>
    <row r="64">
      <c r="A64" s="4" t="s">
        <v>93</v>
      </c>
      <c r="B64" s="4">
        <v>910.0</v>
      </c>
      <c r="C64" s="4">
        <v>825.0</v>
      </c>
      <c r="D64" s="4">
        <v>689.0</v>
      </c>
      <c r="E64" s="4">
        <v>425.0</v>
      </c>
      <c r="F64" s="4">
        <v>653.0</v>
      </c>
      <c r="G64" s="4">
        <v>694.0</v>
      </c>
      <c r="H64" s="4">
        <v>651.0</v>
      </c>
      <c r="I64" s="4">
        <v>765.0</v>
      </c>
      <c r="J64" s="4">
        <v>649.0</v>
      </c>
      <c r="K64" s="4">
        <v>516.0</v>
      </c>
      <c r="L64" s="4">
        <v>256.0</v>
      </c>
      <c r="M64" s="4">
        <v>329.0</v>
      </c>
      <c r="N64" s="4">
        <v>242.0</v>
      </c>
      <c r="O64" s="4">
        <v>466.0</v>
      </c>
      <c r="P64" s="4">
        <v>539.0</v>
      </c>
      <c r="Q64" s="4">
        <v>534.0</v>
      </c>
      <c r="R64" s="4">
        <v>655.0</v>
      </c>
      <c r="S64" s="4">
        <v>804.0</v>
      </c>
      <c r="T64" s="4">
        <v>663.0</v>
      </c>
      <c r="U64" s="4">
        <v>966.0</v>
      </c>
      <c r="V64" s="4" t="s">
        <v>93</v>
      </c>
      <c r="W64" s="2">
        <f t="shared" ref="W64:AD64" si="67">(N64-B64)/B64</f>
        <v>-0.7340659341</v>
      </c>
      <c r="X64" s="2">
        <f t="shared" si="67"/>
        <v>-0.4351515152</v>
      </c>
      <c r="Y64" s="2">
        <f t="shared" si="67"/>
        <v>-0.2177068215</v>
      </c>
      <c r="Z64" s="2">
        <f t="shared" si="67"/>
        <v>0.2564705882</v>
      </c>
      <c r="AA64" s="2">
        <f t="shared" si="67"/>
        <v>0.003062787136</v>
      </c>
      <c r="AB64" s="2">
        <f t="shared" si="67"/>
        <v>0.1585014409</v>
      </c>
      <c r="AC64" s="2">
        <f t="shared" si="67"/>
        <v>0.01843317972</v>
      </c>
      <c r="AD64" s="2">
        <f t="shared" si="67"/>
        <v>0.262745098</v>
      </c>
      <c r="AE64" s="2">
        <f t="shared" si="55"/>
        <v>-0.08596389708</v>
      </c>
      <c r="AF64" s="2">
        <f t="shared" si="4"/>
        <v>-0.2826134206</v>
      </c>
      <c r="AG64" s="2">
        <f t="shared" si="5"/>
        <v>0.1405891389</v>
      </c>
      <c r="AH64" s="7">
        <v>38.890465</v>
      </c>
      <c r="AI64" s="7">
        <v>-77.0172998333333</v>
      </c>
    </row>
    <row r="65">
      <c r="A65" s="4" t="s">
        <v>94</v>
      </c>
      <c r="B65" s="4">
        <v>902.0</v>
      </c>
      <c r="C65" s="4">
        <v>822.0</v>
      </c>
      <c r="D65" s="4">
        <v>522.0</v>
      </c>
      <c r="E65" s="4">
        <v>185.0</v>
      </c>
      <c r="F65" s="4">
        <v>422.0</v>
      </c>
      <c r="G65" s="4">
        <v>245.0</v>
      </c>
      <c r="H65" s="4">
        <v>295.0</v>
      </c>
      <c r="I65" s="4">
        <v>313.0</v>
      </c>
      <c r="J65" s="4">
        <v>405.0</v>
      </c>
      <c r="K65" s="4">
        <v>287.0</v>
      </c>
      <c r="L65" s="4">
        <v>136.0</v>
      </c>
      <c r="M65" s="4">
        <v>267.0</v>
      </c>
      <c r="N65" s="4">
        <v>116.0</v>
      </c>
      <c r="O65" s="4">
        <v>222.0</v>
      </c>
      <c r="P65" s="4">
        <v>290.0</v>
      </c>
      <c r="Q65" s="4">
        <v>402.0</v>
      </c>
      <c r="R65" s="4">
        <v>471.0</v>
      </c>
      <c r="S65" s="4">
        <v>729.0</v>
      </c>
      <c r="T65" s="4">
        <v>1039.0</v>
      </c>
      <c r="U65" s="4">
        <v>2038.0</v>
      </c>
      <c r="V65" s="4" t="s">
        <v>94</v>
      </c>
      <c r="W65" s="2">
        <f t="shared" ref="W65:AD65" si="68">(N65-B65)/B65</f>
        <v>-0.8713968958</v>
      </c>
      <c r="X65" s="2">
        <f t="shared" si="68"/>
        <v>-0.7299270073</v>
      </c>
      <c r="Y65" s="2">
        <f t="shared" si="68"/>
        <v>-0.4444444444</v>
      </c>
      <c r="Z65" s="2">
        <f t="shared" si="68"/>
        <v>1.172972973</v>
      </c>
      <c r="AA65" s="2">
        <f t="shared" si="68"/>
        <v>0.1161137441</v>
      </c>
      <c r="AB65" s="2">
        <f t="shared" si="68"/>
        <v>1.975510204</v>
      </c>
      <c r="AC65" s="2">
        <f t="shared" si="68"/>
        <v>2.522033898</v>
      </c>
      <c r="AD65" s="2">
        <f t="shared" si="68"/>
        <v>5.511182109</v>
      </c>
      <c r="AE65" s="2">
        <f t="shared" si="55"/>
        <v>1.156505573</v>
      </c>
      <c r="AF65" s="2">
        <f t="shared" si="4"/>
        <v>-0.2181988436</v>
      </c>
      <c r="AG65" s="2">
        <f t="shared" si="5"/>
        <v>4.016608003</v>
      </c>
      <c r="AH65" s="7">
        <v>38.899972</v>
      </c>
      <c r="AI65" s="7">
        <v>-76.998347</v>
      </c>
    </row>
    <row r="66">
      <c r="A66" s="4" t="s">
        <v>95</v>
      </c>
      <c r="B66" s="4">
        <v>899.0</v>
      </c>
      <c r="C66" s="4">
        <v>807.0</v>
      </c>
      <c r="D66" s="4">
        <v>530.0</v>
      </c>
      <c r="E66" s="4">
        <v>328.0</v>
      </c>
      <c r="F66" s="4">
        <v>681.0</v>
      </c>
      <c r="G66" s="4">
        <v>776.0</v>
      </c>
      <c r="H66" s="4">
        <v>842.0</v>
      </c>
      <c r="I66" s="4">
        <v>822.0</v>
      </c>
      <c r="J66" s="4">
        <v>723.0</v>
      </c>
      <c r="K66" s="4">
        <v>569.0</v>
      </c>
      <c r="L66" s="4">
        <v>288.0</v>
      </c>
      <c r="M66" s="4">
        <v>309.0</v>
      </c>
      <c r="N66" s="4">
        <v>229.0</v>
      </c>
      <c r="O66" s="4">
        <v>413.0</v>
      </c>
      <c r="P66" s="4">
        <v>616.0</v>
      </c>
      <c r="Q66" s="4">
        <v>772.0</v>
      </c>
      <c r="R66" s="4">
        <v>896.0</v>
      </c>
      <c r="S66" s="4">
        <v>1034.0</v>
      </c>
      <c r="T66" s="4">
        <v>873.0</v>
      </c>
      <c r="U66" s="4">
        <v>1119.0</v>
      </c>
      <c r="V66" s="4" t="s">
        <v>95</v>
      </c>
      <c r="W66" s="2">
        <f t="shared" ref="W66:AD66" si="69">(N66-B66)/B66</f>
        <v>-0.745272525</v>
      </c>
      <c r="X66" s="2">
        <f t="shared" si="69"/>
        <v>-0.488228005</v>
      </c>
      <c r="Y66" s="2">
        <f t="shared" si="69"/>
        <v>0.1622641509</v>
      </c>
      <c r="Z66" s="2">
        <f t="shared" si="69"/>
        <v>1.353658537</v>
      </c>
      <c r="AA66" s="2">
        <f t="shared" si="69"/>
        <v>0.315712188</v>
      </c>
      <c r="AB66" s="2">
        <f t="shared" si="69"/>
        <v>0.3324742268</v>
      </c>
      <c r="AC66" s="2">
        <f t="shared" si="69"/>
        <v>0.03681710214</v>
      </c>
      <c r="AD66" s="2">
        <f t="shared" si="69"/>
        <v>0.3613138686</v>
      </c>
      <c r="AE66" s="2">
        <f t="shared" si="55"/>
        <v>0.1660924429</v>
      </c>
      <c r="AF66" s="2">
        <f t="shared" si="4"/>
        <v>0.07060553939</v>
      </c>
      <c r="AG66" s="2">
        <f t="shared" si="5"/>
        <v>0.1990654854</v>
      </c>
      <c r="AH66" s="7">
        <v>38.90088</v>
      </c>
      <c r="AI66" s="7">
        <v>-77.048911</v>
      </c>
    </row>
    <row r="67">
      <c r="A67" s="4" t="s">
        <v>96</v>
      </c>
      <c r="B67" s="4">
        <v>863.0</v>
      </c>
      <c r="C67" s="4">
        <v>835.0</v>
      </c>
      <c r="D67" s="4">
        <v>779.0</v>
      </c>
      <c r="E67" s="4">
        <v>903.0</v>
      </c>
      <c r="F67" s="4">
        <v>1237.0</v>
      </c>
      <c r="G67" s="4">
        <v>1248.0</v>
      </c>
      <c r="H67" s="4">
        <v>1280.0</v>
      </c>
      <c r="I67" s="4">
        <v>1373.0</v>
      </c>
      <c r="J67" s="4">
        <v>1340.0</v>
      </c>
      <c r="K67" s="4">
        <v>1004.0</v>
      </c>
      <c r="L67" s="4">
        <v>637.0</v>
      </c>
      <c r="M67" s="4">
        <v>540.0</v>
      </c>
      <c r="N67" s="4">
        <v>382.0</v>
      </c>
      <c r="O67" s="4">
        <v>970.0</v>
      </c>
      <c r="P67" s="4">
        <v>1235.0</v>
      </c>
      <c r="Q67" s="4">
        <v>1363.0</v>
      </c>
      <c r="R67" s="4">
        <v>1595.0</v>
      </c>
      <c r="S67" s="4">
        <v>1977.0</v>
      </c>
      <c r="T67" s="4">
        <v>1835.0</v>
      </c>
      <c r="U67" s="4">
        <v>2130.0</v>
      </c>
      <c r="V67" s="4" t="s">
        <v>96</v>
      </c>
      <c r="W67" s="2">
        <f t="shared" ref="W67:AD67" si="70">(N67-B67)/B67</f>
        <v>-0.5573580533</v>
      </c>
      <c r="X67" s="2">
        <f t="shared" si="70"/>
        <v>0.1616766467</v>
      </c>
      <c r="Y67" s="2">
        <f t="shared" si="70"/>
        <v>0.5853658537</v>
      </c>
      <c r="Z67" s="2">
        <f t="shared" si="70"/>
        <v>0.5094130676</v>
      </c>
      <c r="AA67" s="2">
        <f t="shared" si="70"/>
        <v>0.2894098626</v>
      </c>
      <c r="AB67" s="2">
        <f t="shared" si="70"/>
        <v>0.5841346154</v>
      </c>
      <c r="AC67" s="2">
        <f t="shared" si="70"/>
        <v>0.43359375</v>
      </c>
      <c r="AD67" s="2">
        <f t="shared" si="70"/>
        <v>0.5513474144</v>
      </c>
      <c r="AE67" s="2">
        <f t="shared" si="55"/>
        <v>0.3196978946</v>
      </c>
      <c r="AF67" s="2">
        <f t="shared" si="4"/>
        <v>0.1747743787</v>
      </c>
      <c r="AG67" s="2">
        <f t="shared" si="5"/>
        <v>0.4924705822</v>
      </c>
      <c r="AH67" s="7">
        <v>38.905126</v>
      </c>
      <c r="AI67" s="7">
        <v>-77.056887</v>
      </c>
    </row>
    <row r="68">
      <c r="A68" s="4" t="s">
        <v>97</v>
      </c>
      <c r="B68" s="4">
        <v>858.0</v>
      </c>
      <c r="C68" s="4">
        <v>821.0</v>
      </c>
      <c r="D68" s="4">
        <v>759.0</v>
      </c>
      <c r="E68" s="4">
        <v>663.0</v>
      </c>
      <c r="F68" s="4">
        <v>907.0</v>
      </c>
      <c r="G68" s="4">
        <v>1188.0</v>
      </c>
      <c r="H68" s="4">
        <v>1115.0</v>
      </c>
      <c r="I68" s="4">
        <v>1078.0</v>
      </c>
      <c r="J68" s="4">
        <v>1033.0</v>
      </c>
      <c r="K68" s="4">
        <v>782.0</v>
      </c>
      <c r="L68" s="4">
        <v>447.0</v>
      </c>
      <c r="M68" s="4">
        <v>494.0</v>
      </c>
      <c r="N68" s="4">
        <v>409.0</v>
      </c>
      <c r="O68" s="4">
        <v>721.0</v>
      </c>
      <c r="P68" s="4">
        <v>883.0</v>
      </c>
      <c r="Q68" s="4">
        <v>1082.0</v>
      </c>
      <c r="R68" s="4">
        <v>1051.0</v>
      </c>
      <c r="S68" s="4">
        <v>1257.0</v>
      </c>
      <c r="T68" s="4">
        <v>1091.0</v>
      </c>
      <c r="U68" s="4">
        <v>1399.0</v>
      </c>
      <c r="V68" s="4" t="s">
        <v>97</v>
      </c>
      <c r="W68" s="2">
        <f t="shared" ref="W68:AD68" si="71">(N68-B68)/B68</f>
        <v>-0.5233100233</v>
      </c>
      <c r="X68" s="2">
        <f t="shared" si="71"/>
        <v>-0.1218026797</v>
      </c>
      <c r="Y68" s="2">
        <f t="shared" si="71"/>
        <v>0.163372859</v>
      </c>
      <c r="Z68" s="2">
        <f t="shared" si="71"/>
        <v>0.6319758673</v>
      </c>
      <c r="AA68" s="2">
        <f t="shared" si="71"/>
        <v>0.1587651599</v>
      </c>
      <c r="AB68" s="2">
        <f t="shared" si="71"/>
        <v>0.05808080808</v>
      </c>
      <c r="AC68" s="2">
        <f t="shared" si="71"/>
        <v>-0.02152466368</v>
      </c>
      <c r="AD68" s="2">
        <f t="shared" si="71"/>
        <v>0.2977736549</v>
      </c>
      <c r="AE68" s="2">
        <f t="shared" si="55"/>
        <v>0.08041637281</v>
      </c>
      <c r="AF68" s="2">
        <f t="shared" si="4"/>
        <v>0.03755900583</v>
      </c>
      <c r="AG68" s="2">
        <f t="shared" si="5"/>
        <v>0.1381244956</v>
      </c>
      <c r="AH68" s="7">
        <v>38.903819</v>
      </c>
      <c r="AI68" s="7">
        <v>-77.0284</v>
      </c>
    </row>
    <row r="69">
      <c r="A69" s="4" t="s">
        <v>98</v>
      </c>
      <c r="B69" s="4">
        <v>857.0</v>
      </c>
      <c r="C69" s="4">
        <v>936.0</v>
      </c>
      <c r="D69" s="4">
        <v>1248.0</v>
      </c>
      <c r="E69" s="4">
        <v>1625.0</v>
      </c>
      <c r="F69" s="4">
        <v>1932.0</v>
      </c>
      <c r="G69" s="4">
        <v>2051.0</v>
      </c>
      <c r="H69" s="4">
        <v>2381.0</v>
      </c>
      <c r="I69" s="4">
        <v>2088.0</v>
      </c>
      <c r="J69" s="4">
        <v>2204.0</v>
      </c>
      <c r="K69" s="4">
        <v>1543.0</v>
      </c>
      <c r="L69" s="4">
        <v>625.0</v>
      </c>
      <c r="M69" s="4">
        <v>443.0</v>
      </c>
      <c r="N69" s="4">
        <v>444.0</v>
      </c>
      <c r="O69" s="4">
        <v>1738.0</v>
      </c>
      <c r="P69" s="4">
        <v>2121.0</v>
      </c>
      <c r="Q69" s="4">
        <v>2709.0</v>
      </c>
      <c r="R69" s="4">
        <v>2566.0</v>
      </c>
      <c r="S69" s="4">
        <v>3099.0</v>
      </c>
      <c r="T69" s="4">
        <v>2494.0</v>
      </c>
      <c r="U69" s="4">
        <v>2651.0</v>
      </c>
      <c r="V69" s="4" t="s">
        <v>98</v>
      </c>
      <c r="W69" s="2">
        <f t="shared" ref="W69:AD69" si="72">(N69-B69)/B69</f>
        <v>-0.4819136523</v>
      </c>
      <c r="X69" s="2">
        <f t="shared" si="72"/>
        <v>0.8568376068</v>
      </c>
      <c r="Y69" s="2">
        <f t="shared" si="72"/>
        <v>0.6995192308</v>
      </c>
      <c r="Z69" s="2">
        <f t="shared" si="72"/>
        <v>0.6670769231</v>
      </c>
      <c r="AA69" s="2">
        <f t="shared" si="72"/>
        <v>0.3281573499</v>
      </c>
      <c r="AB69" s="2">
        <f t="shared" si="72"/>
        <v>0.5109702584</v>
      </c>
      <c r="AC69" s="2">
        <f t="shared" si="72"/>
        <v>0.04745905082</v>
      </c>
      <c r="AD69" s="2">
        <f t="shared" si="72"/>
        <v>0.2696360153</v>
      </c>
      <c r="AE69" s="2">
        <f t="shared" si="55"/>
        <v>0.3622178479</v>
      </c>
      <c r="AF69" s="2">
        <f t="shared" si="4"/>
        <v>0.4353800271</v>
      </c>
      <c r="AG69" s="2">
        <f t="shared" si="5"/>
        <v>0.1585475331</v>
      </c>
      <c r="AH69" s="7">
        <v>38.905424</v>
      </c>
      <c r="AI69" s="7">
        <v>-77.034674</v>
      </c>
    </row>
    <row r="70">
      <c r="A70" s="4" t="s">
        <v>99</v>
      </c>
      <c r="B70" s="4">
        <v>854.0</v>
      </c>
      <c r="C70" s="4">
        <v>773.0</v>
      </c>
      <c r="D70" s="4">
        <v>469.0</v>
      </c>
      <c r="E70" s="4">
        <v>226.0</v>
      </c>
      <c r="F70" s="8">
        <v>260.0</v>
      </c>
      <c r="G70" s="8">
        <f>AVERAGE(F70,H70)</f>
        <v>351</v>
      </c>
      <c r="H70" s="4">
        <v>442.0</v>
      </c>
      <c r="I70" s="4">
        <v>495.0</v>
      </c>
      <c r="J70" s="4">
        <v>498.0</v>
      </c>
      <c r="K70" s="4">
        <v>218.0</v>
      </c>
      <c r="L70" s="4">
        <v>237.0</v>
      </c>
      <c r="M70" s="4">
        <v>185.0</v>
      </c>
      <c r="N70" s="4">
        <v>143.0</v>
      </c>
      <c r="O70" s="4">
        <v>360.0</v>
      </c>
      <c r="P70" s="4">
        <v>531.0</v>
      </c>
      <c r="Q70" s="4">
        <v>663.0</v>
      </c>
      <c r="R70" s="4">
        <v>760.0</v>
      </c>
      <c r="S70" s="4">
        <v>839.0</v>
      </c>
      <c r="T70" s="4">
        <v>774.0</v>
      </c>
      <c r="U70" s="4">
        <v>949.0</v>
      </c>
      <c r="V70" s="4" t="s">
        <v>99</v>
      </c>
      <c r="W70" s="2">
        <f t="shared" ref="W70:AD70" si="73">(N70-B70)/B70</f>
        <v>-0.8325526932</v>
      </c>
      <c r="X70" s="2">
        <f t="shared" si="73"/>
        <v>-0.5342820181</v>
      </c>
      <c r="Y70" s="2">
        <f t="shared" si="73"/>
        <v>0.132196162</v>
      </c>
      <c r="Z70" s="2">
        <f t="shared" si="73"/>
        <v>1.933628319</v>
      </c>
      <c r="AA70" s="2">
        <f t="shared" si="73"/>
        <v>1.923076923</v>
      </c>
      <c r="AB70" s="2">
        <f t="shared" si="73"/>
        <v>1.39031339</v>
      </c>
      <c r="AC70" s="2">
        <f t="shared" si="73"/>
        <v>0.7511312217</v>
      </c>
      <c r="AD70" s="2">
        <f t="shared" si="73"/>
        <v>0.9171717172</v>
      </c>
      <c r="AE70" s="2">
        <f t="shared" si="55"/>
        <v>0.7100853777</v>
      </c>
      <c r="AF70" s="2">
        <f t="shared" si="4"/>
        <v>0.1747474423</v>
      </c>
      <c r="AG70" s="2">
        <f t="shared" si="5"/>
        <v>0.8341514694</v>
      </c>
      <c r="AH70" s="7">
        <v>38.9155</v>
      </c>
      <c r="AI70" s="7">
        <v>-77.0222</v>
      </c>
    </row>
    <row r="71">
      <c r="A71" s="4" t="s">
        <v>100</v>
      </c>
      <c r="B71" s="4">
        <v>838.0</v>
      </c>
      <c r="C71" s="4">
        <v>863.0</v>
      </c>
      <c r="D71" s="4">
        <v>591.0</v>
      </c>
      <c r="E71" s="4">
        <v>233.0</v>
      </c>
      <c r="F71" s="4">
        <v>446.0</v>
      </c>
      <c r="G71" s="4">
        <v>447.0</v>
      </c>
      <c r="H71" s="4">
        <v>471.0</v>
      </c>
      <c r="I71" s="4">
        <v>550.0</v>
      </c>
      <c r="J71" s="4">
        <v>556.0</v>
      </c>
      <c r="K71" s="4">
        <v>381.0</v>
      </c>
      <c r="L71" s="4">
        <v>178.0</v>
      </c>
      <c r="M71" s="4">
        <v>230.0</v>
      </c>
      <c r="N71" s="4">
        <v>183.0</v>
      </c>
      <c r="O71" s="4">
        <v>439.0</v>
      </c>
      <c r="P71" s="4">
        <v>609.0</v>
      </c>
      <c r="Q71" s="4">
        <v>614.0</v>
      </c>
      <c r="R71" s="4">
        <v>575.0</v>
      </c>
      <c r="S71" s="4">
        <v>726.0</v>
      </c>
      <c r="T71" s="4">
        <v>856.0</v>
      </c>
      <c r="U71" s="4">
        <v>1823.0</v>
      </c>
      <c r="V71" s="4" t="s">
        <v>100</v>
      </c>
      <c r="W71" s="2">
        <f t="shared" ref="W71:AD71" si="74">(N71-B71)/B71</f>
        <v>-0.7816229117</v>
      </c>
      <c r="X71" s="2">
        <f t="shared" si="74"/>
        <v>-0.4913093859</v>
      </c>
      <c r="Y71" s="2">
        <f t="shared" si="74"/>
        <v>0.03045685279</v>
      </c>
      <c r="Z71" s="2">
        <f t="shared" si="74"/>
        <v>1.635193133</v>
      </c>
      <c r="AA71" s="2">
        <f t="shared" si="74"/>
        <v>0.2892376682</v>
      </c>
      <c r="AB71" s="2">
        <f t="shared" si="74"/>
        <v>0.6241610738</v>
      </c>
      <c r="AC71" s="2">
        <f t="shared" si="74"/>
        <v>0.8174097665</v>
      </c>
      <c r="AD71" s="2">
        <f t="shared" si="74"/>
        <v>2.314545455</v>
      </c>
      <c r="AE71" s="2">
        <f t="shared" si="55"/>
        <v>0.5547589564</v>
      </c>
      <c r="AF71" s="2">
        <f t="shared" si="4"/>
        <v>0.09817942207</v>
      </c>
      <c r="AG71" s="2">
        <f t="shared" si="5"/>
        <v>1.56597761</v>
      </c>
      <c r="AH71" s="7">
        <v>38.901755</v>
      </c>
      <c r="AI71" s="7">
        <v>-77.051084</v>
      </c>
    </row>
    <row r="72">
      <c r="A72" s="4" t="s">
        <v>101</v>
      </c>
      <c r="B72" s="4">
        <v>835.0</v>
      </c>
      <c r="C72" s="4">
        <v>828.0</v>
      </c>
      <c r="D72" s="4">
        <v>761.0</v>
      </c>
      <c r="E72" s="4">
        <v>721.0</v>
      </c>
      <c r="F72" s="4">
        <v>976.0</v>
      </c>
      <c r="G72" s="4">
        <v>1086.0</v>
      </c>
      <c r="H72" s="4">
        <v>1144.0</v>
      </c>
      <c r="I72" s="4">
        <v>1077.0</v>
      </c>
      <c r="J72" s="4">
        <v>956.0</v>
      </c>
      <c r="K72" s="4">
        <v>658.0</v>
      </c>
      <c r="L72" s="4">
        <v>370.0</v>
      </c>
      <c r="M72" s="4">
        <v>391.0</v>
      </c>
      <c r="N72" s="4">
        <v>254.0</v>
      </c>
      <c r="O72" s="4">
        <v>647.0</v>
      </c>
      <c r="P72" s="4">
        <v>854.0</v>
      </c>
      <c r="Q72" s="4">
        <v>1017.0</v>
      </c>
      <c r="R72" s="4">
        <v>964.0</v>
      </c>
      <c r="S72" s="4">
        <v>957.0</v>
      </c>
      <c r="T72" s="4">
        <v>823.0</v>
      </c>
      <c r="U72" s="4">
        <v>1086.0</v>
      </c>
      <c r="V72" s="4" t="s">
        <v>101</v>
      </c>
      <c r="W72" s="2">
        <f t="shared" ref="W72:AD72" si="75">(N72-B72)/B72</f>
        <v>-0.6958083832</v>
      </c>
      <c r="X72" s="2">
        <f t="shared" si="75"/>
        <v>-0.2185990338</v>
      </c>
      <c r="Y72" s="2">
        <f t="shared" si="75"/>
        <v>0.1222076216</v>
      </c>
      <c r="Z72" s="2">
        <f t="shared" si="75"/>
        <v>0.4105409154</v>
      </c>
      <c r="AA72" s="2">
        <f t="shared" si="75"/>
        <v>-0.01229508197</v>
      </c>
      <c r="AB72" s="2">
        <f t="shared" si="75"/>
        <v>-0.1187845304</v>
      </c>
      <c r="AC72" s="2">
        <f t="shared" si="75"/>
        <v>-0.2805944056</v>
      </c>
      <c r="AD72" s="2">
        <f t="shared" si="75"/>
        <v>0.008356545961</v>
      </c>
      <c r="AE72" s="2">
        <f t="shared" si="55"/>
        <v>-0.09812204401</v>
      </c>
      <c r="AF72" s="2">
        <f t="shared" si="4"/>
        <v>-0.09541472003</v>
      </c>
      <c r="AG72" s="2">
        <f t="shared" si="5"/>
        <v>-0.1361189298</v>
      </c>
      <c r="AH72" s="7">
        <v>38.886952</v>
      </c>
      <c r="AI72" s="7">
        <v>-76.996806</v>
      </c>
    </row>
    <row r="73">
      <c r="A73" s="4" t="s">
        <v>102</v>
      </c>
      <c r="B73" s="4">
        <v>834.0</v>
      </c>
      <c r="C73" s="4">
        <v>910.0</v>
      </c>
      <c r="D73" s="4">
        <v>695.0</v>
      </c>
      <c r="E73" s="4">
        <v>440.0</v>
      </c>
      <c r="F73" s="4">
        <v>657.0</v>
      </c>
      <c r="G73" s="4">
        <v>732.0</v>
      </c>
      <c r="H73" s="4">
        <v>851.0</v>
      </c>
      <c r="I73" s="4">
        <v>756.0</v>
      </c>
      <c r="J73" s="4">
        <v>747.0</v>
      </c>
      <c r="K73" s="4">
        <v>584.0</v>
      </c>
      <c r="L73" s="4">
        <v>375.0</v>
      </c>
      <c r="M73" s="4">
        <v>373.0</v>
      </c>
      <c r="N73" s="4">
        <v>269.0</v>
      </c>
      <c r="O73" s="4">
        <v>509.0</v>
      </c>
      <c r="P73" s="4">
        <v>638.0</v>
      </c>
      <c r="Q73" s="4">
        <v>796.0</v>
      </c>
      <c r="R73" s="4">
        <v>847.0</v>
      </c>
      <c r="S73" s="4">
        <v>929.0</v>
      </c>
      <c r="T73" s="4">
        <v>922.0</v>
      </c>
      <c r="U73" s="4">
        <v>1060.0</v>
      </c>
      <c r="V73" s="4" t="s">
        <v>102</v>
      </c>
      <c r="W73" s="2">
        <f t="shared" ref="W73:AD73" si="76">(N73-B73)/B73</f>
        <v>-0.6774580336</v>
      </c>
      <c r="X73" s="2">
        <f t="shared" si="76"/>
        <v>-0.4406593407</v>
      </c>
      <c r="Y73" s="2">
        <f t="shared" si="76"/>
        <v>-0.08201438849</v>
      </c>
      <c r="Z73" s="2">
        <f t="shared" si="76"/>
        <v>0.8090909091</v>
      </c>
      <c r="AA73" s="2">
        <f t="shared" si="76"/>
        <v>0.2891933029</v>
      </c>
      <c r="AB73" s="2">
        <f t="shared" si="76"/>
        <v>0.2691256831</v>
      </c>
      <c r="AC73" s="2">
        <f t="shared" si="76"/>
        <v>0.08343125734</v>
      </c>
      <c r="AD73" s="2">
        <f t="shared" si="76"/>
        <v>0.4021164021</v>
      </c>
      <c r="AE73" s="2">
        <f t="shared" si="55"/>
        <v>0.08160322397</v>
      </c>
      <c r="AF73" s="2">
        <f t="shared" si="4"/>
        <v>-0.09776021341</v>
      </c>
      <c r="AG73" s="2">
        <f t="shared" si="5"/>
        <v>0.2427738297</v>
      </c>
      <c r="AH73" s="7">
        <v>38.912644</v>
      </c>
      <c r="AI73" s="7">
        <v>-77.04564</v>
      </c>
    </row>
    <row r="74">
      <c r="A74" s="4" t="s">
        <v>103</v>
      </c>
      <c r="B74" s="4">
        <v>828.0</v>
      </c>
      <c r="C74" s="4">
        <v>676.0</v>
      </c>
      <c r="D74" s="4">
        <v>551.0</v>
      </c>
      <c r="E74" s="4">
        <v>298.0</v>
      </c>
      <c r="F74" s="4">
        <v>469.0</v>
      </c>
      <c r="G74" s="4">
        <v>633.0</v>
      </c>
      <c r="H74" s="4">
        <v>622.0</v>
      </c>
      <c r="I74" s="4">
        <v>624.0</v>
      </c>
      <c r="J74" s="4">
        <v>607.0</v>
      </c>
      <c r="K74" s="4">
        <v>441.0</v>
      </c>
      <c r="L74" s="4">
        <v>296.0</v>
      </c>
      <c r="M74" s="4">
        <v>248.0</v>
      </c>
      <c r="N74" s="4">
        <v>187.0</v>
      </c>
      <c r="O74" s="4">
        <v>408.0</v>
      </c>
      <c r="P74" s="4">
        <v>530.0</v>
      </c>
      <c r="Q74" s="4">
        <v>631.0</v>
      </c>
      <c r="R74" s="4">
        <v>762.0</v>
      </c>
      <c r="S74" s="4">
        <v>730.0</v>
      </c>
      <c r="T74" s="4">
        <v>595.0</v>
      </c>
      <c r="U74" s="4">
        <v>774.0</v>
      </c>
      <c r="V74" s="4" t="s">
        <v>103</v>
      </c>
      <c r="W74" s="2">
        <f t="shared" ref="W74:AD74" si="77">(N74-B74)/B74</f>
        <v>-0.7741545894</v>
      </c>
      <c r="X74" s="2">
        <f t="shared" si="77"/>
        <v>-0.3964497041</v>
      </c>
      <c r="Y74" s="2">
        <f t="shared" si="77"/>
        <v>-0.03811252269</v>
      </c>
      <c r="Z74" s="2">
        <f t="shared" si="77"/>
        <v>1.117449664</v>
      </c>
      <c r="AA74" s="2">
        <f t="shared" si="77"/>
        <v>0.6247334755</v>
      </c>
      <c r="AB74" s="2">
        <f t="shared" si="77"/>
        <v>0.1532385466</v>
      </c>
      <c r="AC74" s="2">
        <f t="shared" si="77"/>
        <v>-0.04340836013</v>
      </c>
      <c r="AD74" s="2">
        <f t="shared" si="77"/>
        <v>0.2403846154</v>
      </c>
      <c r="AE74" s="2">
        <f t="shared" si="55"/>
        <v>0.1104601407</v>
      </c>
      <c r="AF74" s="2">
        <f t="shared" si="4"/>
        <v>-0.02281678794</v>
      </c>
      <c r="AG74" s="2">
        <f t="shared" si="5"/>
        <v>0.09848812763</v>
      </c>
      <c r="AH74" s="7">
        <v>38.917761</v>
      </c>
      <c r="AI74" s="7">
        <v>-77.04062</v>
      </c>
    </row>
    <row r="75">
      <c r="A75" s="4" t="s">
        <v>104</v>
      </c>
      <c r="B75" s="4">
        <v>819.0</v>
      </c>
      <c r="C75" s="4">
        <v>980.0</v>
      </c>
      <c r="D75" s="4">
        <v>546.0</v>
      </c>
      <c r="E75" s="4">
        <v>217.0</v>
      </c>
      <c r="F75" s="4">
        <v>281.0</v>
      </c>
      <c r="G75" s="4">
        <v>316.0</v>
      </c>
      <c r="H75" s="4">
        <v>354.0</v>
      </c>
      <c r="I75" s="4">
        <v>587.0</v>
      </c>
      <c r="J75" s="4">
        <v>719.0</v>
      </c>
      <c r="K75" s="4">
        <v>494.0</v>
      </c>
      <c r="L75" s="4">
        <v>232.0</v>
      </c>
      <c r="M75" s="4">
        <v>304.0</v>
      </c>
      <c r="N75" s="4">
        <v>301.0</v>
      </c>
      <c r="O75" s="4">
        <v>608.0</v>
      </c>
      <c r="P75" s="4">
        <v>800.0</v>
      </c>
      <c r="Q75" s="4">
        <v>854.0</v>
      </c>
      <c r="R75" s="4">
        <v>989.0</v>
      </c>
      <c r="S75" s="4">
        <v>844.0</v>
      </c>
      <c r="T75" s="4">
        <v>1314.0</v>
      </c>
      <c r="U75" s="4">
        <v>2011.0</v>
      </c>
      <c r="V75" s="4" t="s">
        <v>104</v>
      </c>
      <c r="W75" s="2">
        <f t="shared" ref="W75:AD75" si="78">(N75-B75)/B75</f>
        <v>-0.6324786325</v>
      </c>
      <c r="X75" s="2">
        <f t="shared" si="78"/>
        <v>-0.3795918367</v>
      </c>
      <c r="Y75" s="2">
        <f t="shared" si="78"/>
        <v>0.4652014652</v>
      </c>
      <c r="Z75" s="2">
        <f t="shared" si="78"/>
        <v>2.935483871</v>
      </c>
      <c r="AA75" s="2">
        <f t="shared" si="78"/>
        <v>2.519572954</v>
      </c>
      <c r="AB75" s="2">
        <f t="shared" si="78"/>
        <v>1.670886076</v>
      </c>
      <c r="AC75" s="2">
        <f t="shared" si="78"/>
        <v>2.711864407</v>
      </c>
      <c r="AD75" s="2">
        <f t="shared" si="78"/>
        <v>2.425894378</v>
      </c>
      <c r="AE75" s="2">
        <f t="shared" si="55"/>
        <v>1.464604085</v>
      </c>
      <c r="AF75" s="2">
        <f t="shared" si="4"/>
        <v>0.5971537167</v>
      </c>
      <c r="AG75" s="2">
        <f t="shared" si="5"/>
        <v>2.568879392</v>
      </c>
      <c r="AH75" s="7">
        <v>38.9121</v>
      </c>
      <c r="AI75" s="7">
        <v>-77.0387</v>
      </c>
    </row>
    <row r="76">
      <c r="A76" s="4" t="s">
        <v>105</v>
      </c>
      <c r="B76" s="4">
        <v>812.0</v>
      </c>
      <c r="C76" s="4">
        <v>766.0</v>
      </c>
      <c r="D76" s="4">
        <v>606.0</v>
      </c>
      <c r="E76" s="4">
        <v>456.0</v>
      </c>
      <c r="F76" s="4">
        <v>788.0</v>
      </c>
      <c r="G76" s="4">
        <v>863.0</v>
      </c>
      <c r="H76" s="4">
        <v>878.0</v>
      </c>
      <c r="I76" s="4">
        <v>947.0</v>
      </c>
      <c r="J76" s="4">
        <v>975.0</v>
      </c>
      <c r="K76" s="4">
        <v>814.0</v>
      </c>
      <c r="L76" s="4">
        <v>589.0</v>
      </c>
      <c r="M76" s="4">
        <v>511.0</v>
      </c>
      <c r="N76" s="4">
        <v>446.0</v>
      </c>
      <c r="O76" s="4">
        <v>659.0</v>
      </c>
      <c r="P76" s="4">
        <v>703.0</v>
      </c>
      <c r="Q76" s="4">
        <v>808.0</v>
      </c>
      <c r="R76" s="4">
        <v>635.0</v>
      </c>
      <c r="S76" s="4">
        <v>663.0</v>
      </c>
      <c r="T76" s="4">
        <v>725.0</v>
      </c>
      <c r="U76" s="4">
        <v>704.0</v>
      </c>
      <c r="V76" s="4" t="s">
        <v>105</v>
      </c>
      <c r="W76" s="2">
        <f t="shared" ref="W76:AD76" si="79">(N76-B76)/B76</f>
        <v>-0.4507389163</v>
      </c>
      <c r="X76" s="2">
        <f t="shared" si="79"/>
        <v>-0.1396866841</v>
      </c>
      <c r="Y76" s="2">
        <f t="shared" si="79"/>
        <v>0.1600660066</v>
      </c>
      <c r="Z76" s="2">
        <f t="shared" si="79"/>
        <v>0.7719298246</v>
      </c>
      <c r="AA76" s="2">
        <f t="shared" si="79"/>
        <v>-0.1941624365</v>
      </c>
      <c r="AB76" s="2">
        <f t="shared" si="79"/>
        <v>-0.2317497103</v>
      </c>
      <c r="AC76" s="2">
        <f t="shared" si="79"/>
        <v>-0.1742596811</v>
      </c>
      <c r="AD76" s="2">
        <f t="shared" si="79"/>
        <v>-0.2565997888</v>
      </c>
      <c r="AE76" s="2">
        <f t="shared" si="55"/>
        <v>-0.06440017324</v>
      </c>
      <c r="AF76" s="2">
        <f t="shared" si="4"/>
        <v>0.08539255771</v>
      </c>
      <c r="AG76" s="2">
        <f t="shared" si="5"/>
        <v>-0.215429735</v>
      </c>
      <c r="AH76" s="7">
        <v>38.89968</v>
      </c>
      <c r="AI76" s="7">
        <v>-77.041539</v>
      </c>
    </row>
    <row r="77">
      <c r="A77" s="4" t="s">
        <v>106</v>
      </c>
      <c r="B77" s="4">
        <v>809.0</v>
      </c>
      <c r="C77" s="4">
        <v>725.0</v>
      </c>
      <c r="D77" s="4">
        <v>609.0</v>
      </c>
      <c r="E77" s="4">
        <v>462.0</v>
      </c>
      <c r="F77" s="4">
        <v>677.0</v>
      </c>
      <c r="G77" s="4">
        <v>856.0</v>
      </c>
      <c r="H77" s="4">
        <v>827.0</v>
      </c>
      <c r="I77" s="4">
        <v>818.0</v>
      </c>
      <c r="J77" s="4">
        <v>864.0</v>
      </c>
      <c r="K77" s="4">
        <v>650.0</v>
      </c>
      <c r="L77" s="4">
        <v>414.0</v>
      </c>
      <c r="M77" s="4">
        <v>346.0</v>
      </c>
      <c r="N77" s="4">
        <v>210.0</v>
      </c>
      <c r="O77" s="4">
        <v>517.0</v>
      </c>
      <c r="P77" s="4">
        <v>598.0</v>
      </c>
      <c r="Q77" s="4">
        <v>669.0</v>
      </c>
      <c r="R77" s="4">
        <v>839.0</v>
      </c>
      <c r="S77" s="4">
        <v>1064.0</v>
      </c>
      <c r="T77" s="4">
        <v>813.0</v>
      </c>
      <c r="U77" s="4">
        <v>961.0</v>
      </c>
      <c r="V77" s="4" t="s">
        <v>106</v>
      </c>
      <c r="W77" s="2">
        <f t="shared" ref="W77:AD77" si="80">(N77-B77)/B77</f>
        <v>-0.7404202719</v>
      </c>
      <c r="X77" s="2">
        <f t="shared" si="80"/>
        <v>-0.2868965517</v>
      </c>
      <c r="Y77" s="2">
        <f t="shared" si="80"/>
        <v>-0.01806239737</v>
      </c>
      <c r="Z77" s="2">
        <f t="shared" si="80"/>
        <v>0.4480519481</v>
      </c>
      <c r="AA77" s="2">
        <f t="shared" si="80"/>
        <v>0.2392909897</v>
      </c>
      <c r="AB77" s="2">
        <f t="shared" si="80"/>
        <v>0.2429906542</v>
      </c>
      <c r="AC77" s="2">
        <f t="shared" si="80"/>
        <v>-0.0169286578</v>
      </c>
      <c r="AD77" s="2">
        <f t="shared" si="80"/>
        <v>0.1748166259</v>
      </c>
      <c r="AE77" s="2">
        <f t="shared" si="55"/>
        <v>0.005355292375</v>
      </c>
      <c r="AF77" s="2">
        <f t="shared" si="4"/>
        <v>-0.1493318182</v>
      </c>
      <c r="AG77" s="2">
        <f t="shared" si="5"/>
        <v>0.07894398406</v>
      </c>
      <c r="AH77" s="7">
        <v>38.9050668745531</v>
      </c>
      <c r="AI77" s="7">
        <v>-77.0417788624763</v>
      </c>
    </row>
    <row r="78">
      <c r="A78" s="4" t="s">
        <v>107</v>
      </c>
      <c r="B78" s="4">
        <v>808.0</v>
      </c>
      <c r="C78" s="4">
        <v>692.0</v>
      </c>
      <c r="D78" s="4">
        <v>509.0</v>
      </c>
      <c r="E78" s="4">
        <v>287.0</v>
      </c>
      <c r="F78" s="4">
        <v>466.0</v>
      </c>
      <c r="G78" s="4">
        <v>615.0</v>
      </c>
      <c r="H78" s="4">
        <v>676.0</v>
      </c>
      <c r="I78" s="4">
        <v>752.0</v>
      </c>
      <c r="J78" s="4">
        <v>688.0</v>
      </c>
      <c r="K78" s="4">
        <v>579.0</v>
      </c>
      <c r="L78" s="4">
        <v>322.0</v>
      </c>
      <c r="M78" s="4">
        <v>317.0</v>
      </c>
      <c r="N78" s="4">
        <v>240.0</v>
      </c>
      <c r="O78" s="4">
        <v>578.0</v>
      </c>
      <c r="P78" s="4">
        <v>897.0</v>
      </c>
      <c r="Q78" s="4">
        <v>1082.0</v>
      </c>
      <c r="R78" s="4">
        <v>1052.0</v>
      </c>
      <c r="S78" s="4">
        <v>1458.0</v>
      </c>
      <c r="T78" s="4">
        <v>1275.0</v>
      </c>
      <c r="U78" s="4">
        <v>1274.0</v>
      </c>
      <c r="V78" s="4" t="s">
        <v>107</v>
      </c>
      <c r="W78" s="2">
        <f t="shared" ref="W78:AD78" si="81">(N78-B78)/B78</f>
        <v>-0.702970297</v>
      </c>
      <c r="X78" s="2">
        <f t="shared" si="81"/>
        <v>-0.1647398844</v>
      </c>
      <c r="Y78" s="2">
        <f t="shared" si="81"/>
        <v>0.7622789784</v>
      </c>
      <c r="Z78" s="2">
        <f t="shared" si="81"/>
        <v>2.770034843</v>
      </c>
      <c r="AA78" s="2">
        <f t="shared" si="81"/>
        <v>1.25751073</v>
      </c>
      <c r="AB78" s="2">
        <f t="shared" si="81"/>
        <v>1.370731707</v>
      </c>
      <c r="AC78" s="2">
        <f t="shared" si="81"/>
        <v>0.8860946746</v>
      </c>
      <c r="AD78" s="2">
        <f t="shared" si="81"/>
        <v>0.6941489362</v>
      </c>
      <c r="AE78" s="2">
        <f t="shared" si="55"/>
        <v>0.859136211</v>
      </c>
      <c r="AF78" s="2">
        <f t="shared" si="4"/>
        <v>0.66615091</v>
      </c>
      <c r="AG78" s="2">
        <f t="shared" si="5"/>
        <v>0.7901218054</v>
      </c>
      <c r="AH78" s="7">
        <v>38.912648</v>
      </c>
      <c r="AI78" s="7">
        <v>-77.041834</v>
      </c>
    </row>
    <row r="79">
      <c r="A79" s="4" t="s">
        <v>108</v>
      </c>
      <c r="B79" s="4">
        <v>799.0</v>
      </c>
      <c r="C79" s="4">
        <v>668.0</v>
      </c>
      <c r="D79" s="4">
        <v>546.0</v>
      </c>
      <c r="E79" s="4">
        <v>404.0</v>
      </c>
      <c r="F79" s="4">
        <v>531.0</v>
      </c>
      <c r="G79" s="4">
        <v>742.0</v>
      </c>
      <c r="H79" s="4">
        <v>756.0</v>
      </c>
      <c r="I79" s="4">
        <v>734.0</v>
      </c>
      <c r="J79" s="4">
        <v>805.0</v>
      </c>
      <c r="K79" s="4">
        <v>605.0</v>
      </c>
      <c r="L79" s="4">
        <v>445.0</v>
      </c>
      <c r="M79" s="4">
        <v>435.0</v>
      </c>
      <c r="N79" s="4">
        <v>265.0</v>
      </c>
      <c r="O79" s="4">
        <v>581.0</v>
      </c>
      <c r="P79" s="4">
        <v>703.0</v>
      </c>
      <c r="Q79" s="4">
        <v>915.0</v>
      </c>
      <c r="R79" s="4">
        <v>1045.0</v>
      </c>
      <c r="S79" s="4">
        <v>1320.0</v>
      </c>
      <c r="T79" s="4">
        <v>1042.0</v>
      </c>
      <c r="U79" s="4">
        <v>1055.0</v>
      </c>
      <c r="V79" s="4" t="s">
        <v>108</v>
      </c>
      <c r="W79" s="2">
        <f t="shared" ref="W79:AD79" si="82">(N79-B79)/B79</f>
        <v>-0.6683354193</v>
      </c>
      <c r="X79" s="2">
        <f t="shared" si="82"/>
        <v>-0.130239521</v>
      </c>
      <c r="Y79" s="2">
        <f t="shared" si="82"/>
        <v>0.2875457875</v>
      </c>
      <c r="Z79" s="2">
        <f t="shared" si="82"/>
        <v>1.264851485</v>
      </c>
      <c r="AA79" s="2">
        <f t="shared" si="82"/>
        <v>0.9679849341</v>
      </c>
      <c r="AB79" s="2">
        <f t="shared" si="82"/>
        <v>0.7789757412</v>
      </c>
      <c r="AC79" s="2">
        <f t="shared" si="82"/>
        <v>0.3783068783</v>
      </c>
      <c r="AD79" s="2">
        <f t="shared" si="82"/>
        <v>0.4373297003</v>
      </c>
      <c r="AE79" s="2">
        <f t="shared" si="55"/>
        <v>0.4145524483</v>
      </c>
      <c r="AF79" s="2">
        <f t="shared" si="4"/>
        <v>0.1884555831</v>
      </c>
      <c r="AG79" s="2">
        <f t="shared" si="5"/>
        <v>0.4078182893</v>
      </c>
      <c r="AH79" s="7">
        <v>38.8972830485385</v>
      </c>
      <c r="AI79" s="7">
        <v>-77.0221906900405</v>
      </c>
    </row>
    <row r="80">
      <c r="A80" s="4" t="s">
        <v>109</v>
      </c>
      <c r="B80" s="4">
        <v>798.0</v>
      </c>
      <c r="C80" s="4">
        <v>820.0</v>
      </c>
      <c r="D80" s="4">
        <v>689.0</v>
      </c>
      <c r="E80" s="4">
        <v>550.0</v>
      </c>
      <c r="F80" s="4">
        <v>899.0</v>
      </c>
      <c r="G80" s="4">
        <v>991.0</v>
      </c>
      <c r="H80" s="4">
        <v>923.0</v>
      </c>
      <c r="I80" s="4">
        <v>804.0</v>
      </c>
      <c r="J80" s="4">
        <v>890.0</v>
      </c>
      <c r="K80" s="4">
        <v>685.0</v>
      </c>
      <c r="L80" s="4">
        <v>490.0</v>
      </c>
      <c r="M80" s="4">
        <v>531.0</v>
      </c>
      <c r="N80" s="4">
        <v>373.0</v>
      </c>
      <c r="O80" s="4">
        <v>549.0</v>
      </c>
      <c r="P80" s="4">
        <v>599.0</v>
      </c>
      <c r="Q80" s="4">
        <v>680.0</v>
      </c>
      <c r="R80" s="4">
        <v>746.0</v>
      </c>
      <c r="S80" s="4">
        <v>770.0</v>
      </c>
      <c r="T80" s="4">
        <v>758.0</v>
      </c>
      <c r="U80" s="4">
        <v>912.0</v>
      </c>
      <c r="V80" s="4" t="s">
        <v>109</v>
      </c>
      <c r="W80" s="2">
        <f t="shared" ref="W80:AD80" si="83">(N80-B80)/B80</f>
        <v>-0.5325814536</v>
      </c>
      <c r="X80" s="2">
        <f t="shared" si="83"/>
        <v>-0.3304878049</v>
      </c>
      <c r="Y80" s="2">
        <f t="shared" si="83"/>
        <v>-0.1306240929</v>
      </c>
      <c r="Z80" s="2">
        <f t="shared" si="83"/>
        <v>0.2363636364</v>
      </c>
      <c r="AA80" s="2">
        <f t="shared" si="83"/>
        <v>-0.170189099</v>
      </c>
      <c r="AB80" s="2">
        <f t="shared" si="83"/>
        <v>-0.2230070636</v>
      </c>
      <c r="AC80" s="2">
        <f t="shared" si="83"/>
        <v>-0.1787648971</v>
      </c>
      <c r="AD80" s="2">
        <f t="shared" si="83"/>
        <v>0.1343283582</v>
      </c>
      <c r="AE80" s="2">
        <f t="shared" si="55"/>
        <v>-0.1493703021</v>
      </c>
      <c r="AF80" s="2">
        <f t="shared" si="4"/>
        <v>-0.1893324288</v>
      </c>
      <c r="AG80" s="2">
        <f t="shared" si="5"/>
        <v>-0.02221826943</v>
      </c>
      <c r="AH80" s="7">
        <v>38.9101</v>
      </c>
      <c r="AI80" s="7">
        <v>-77.0444</v>
      </c>
    </row>
    <row r="81">
      <c r="A81" s="4" t="s">
        <v>110</v>
      </c>
      <c r="B81" s="4">
        <v>791.0</v>
      </c>
      <c r="C81" s="4">
        <v>649.0</v>
      </c>
      <c r="D81" s="4">
        <v>549.0</v>
      </c>
      <c r="E81" s="4">
        <v>337.0</v>
      </c>
      <c r="F81" s="4">
        <v>668.0</v>
      </c>
      <c r="G81" s="4">
        <v>864.0</v>
      </c>
      <c r="H81" s="4">
        <v>1013.0</v>
      </c>
      <c r="I81" s="4">
        <v>931.0</v>
      </c>
      <c r="J81" s="4">
        <v>796.0</v>
      </c>
      <c r="K81" s="4">
        <v>700.0</v>
      </c>
      <c r="L81" s="4">
        <v>447.0</v>
      </c>
      <c r="M81" s="4">
        <v>456.0</v>
      </c>
      <c r="N81" s="4">
        <v>366.0</v>
      </c>
      <c r="O81" s="4">
        <v>622.0</v>
      </c>
      <c r="P81" s="4">
        <v>718.0</v>
      </c>
      <c r="Q81" s="4">
        <v>828.0</v>
      </c>
      <c r="R81" s="4">
        <v>1032.0</v>
      </c>
      <c r="S81" s="4">
        <v>815.0</v>
      </c>
      <c r="T81" s="4">
        <v>697.0</v>
      </c>
      <c r="U81" s="4">
        <v>885.0</v>
      </c>
      <c r="V81" s="4" t="s">
        <v>110</v>
      </c>
      <c r="W81" s="2">
        <f t="shared" ref="W81:AD81" si="84">(N81-B81)/B81</f>
        <v>-0.5372945638</v>
      </c>
      <c r="X81" s="2">
        <f t="shared" si="84"/>
        <v>-0.04160246533</v>
      </c>
      <c r="Y81" s="2">
        <f t="shared" si="84"/>
        <v>0.3078324226</v>
      </c>
      <c r="Z81" s="2">
        <f t="shared" si="84"/>
        <v>1.456973294</v>
      </c>
      <c r="AA81" s="2">
        <f t="shared" si="84"/>
        <v>0.5449101796</v>
      </c>
      <c r="AB81" s="2">
        <f t="shared" si="84"/>
        <v>-0.05671296296</v>
      </c>
      <c r="AC81" s="2">
        <f t="shared" si="84"/>
        <v>-0.3119447187</v>
      </c>
      <c r="AD81" s="2">
        <f t="shared" si="84"/>
        <v>-0.04940923738</v>
      </c>
      <c r="AE81" s="2">
        <f t="shared" si="55"/>
        <v>0.1640939935</v>
      </c>
      <c r="AF81" s="2">
        <f t="shared" si="4"/>
        <v>0.2964771718</v>
      </c>
      <c r="AG81" s="2">
        <f t="shared" si="5"/>
        <v>-0.180676978</v>
      </c>
      <c r="AH81" s="7">
        <v>38.9024</v>
      </c>
      <c r="AI81" s="7">
        <v>-77.02622</v>
      </c>
    </row>
    <row r="82">
      <c r="A82" s="4" t="s">
        <v>111</v>
      </c>
      <c r="B82" s="4">
        <v>790.0</v>
      </c>
      <c r="C82" s="4">
        <v>744.0</v>
      </c>
      <c r="D82" s="4">
        <v>573.0</v>
      </c>
      <c r="E82" s="4">
        <v>469.0</v>
      </c>
      <c r="F82" s="8">
        <v>600.0</v>
      </c>
      <c r="G82" s="8">
        <f>AVERAGE(F82,H82)</f>
        <v>385.5</v>
      </c>
      <c r="H82" s="4">
        <v>171.0</v>
      </c>
      <c r="I82" s="4">
        <v>549.0</v>
      </c>
      <c r="J82" s="4">
        <v>523.0</v>
      </c>
      <c r="K82" s="4">
        <v>168.0</v>
      </c>
      <c r="L82" s="4">
        <v>145.0</v>
      </c>
      <c r="M82" s="4">
        <v>81.0</v>
      </c>
      <c r="N82" s="4">
        <v>164.0</v>
      </c>
      <c r="O82" s="4">
        <v>454.0</v>
      </c>
      <c r="P82" s="4">
        <v>607.0</v>
      </c>
      <c r="Q82" s="4">
        <v>679.0</v>
      </c>
      <c r="R82" s="4">
        <v>824.0</v>
      </c>
      <c r="S82" s="4">
        <v>983.0</v>
      </c>
      <c r="T82" s="4">
        <v>908.0</v>
      </c>
      <c r="U82" s="4">
        <v>871.0</v>
      </c>
      <c r="V82" s="4" t="s">
        <v>111</v>
      </c>
      <c r="W82" s="2">
        <f t="shared" ref="W82:AD82" si="85">(N82-B82)/B82</f>
        <v>-0.7924050633</v>
      </c>
      <c r="X82" s="2">
        <f t="shared" si="85"/>
        <v>-0.3897849462</v>
      </c>
      <c r="Y82" s="2">
        <f t="shared" si="85"/>
        <v>0.05933682373</v>
      </c>
      <c r="Z82" s="2">
        <f t="shared" si="85"/>
        <v>0.447761194</v>
      </c>
      <c r="AA82" s="2">
        <f t="shared" si="85"/>
        <v>0.3733333333</v>
      </c>
      <c r="AB82" s="2">
        <f t="shared" si="85"/>
        <v>1.549935149</v>
      </c>
      <c r="AC82" s="2">
        <f t="shared" si="85"/>
        <v>4.30994152</v>
      </c>
      <c r="AD82" s="2">
        <f t="shared" si="85"/>
        <v>0.5865209472</v>
      </c>
      <c r="AE82" s="2">
        <f t="shared" si="55"/>
        <v>0.7680798698</v>
      </c>
      <c r="AF82" s="2">
        <f t="shared" si="4"/>
        <v>-0.1687729979</v>
      </c>
      <c r="AG82" s="2">
        <f t="shared" si="5"/>
        <v>2.448231234</v>
      </c>
      <c r="AH82" s="7">
        <v>38.8788543780632</v>
      </c>
      <c r="AI82" s="7">
        <v>-77.0057272911071</v>
      </c>
    </row>
    <row r="83">
      <c r="A83" s="4" t="s">
        <v>112</v>
      </c>
      <c r="B83" s="4">
        <v>775.0</v>
      </c>
      <c r="C83" s="4">
        <v>654.0</v>
      </c>
      <c r="D83" s="4">
        <v>507.0</v>
      </c>
      <c r="E83" s="4">
        <v>289.0</v>
      </c>
      <c r="F83" s="4">
        <v>451.0</v>
      </c>
      <c r="G83" s="4">
        <v>464.0</v>
      </c>
      <c r="H83" s="4">
        <v>507.0</v>
      </c>
      <c r="I83" s="4">
        <v>574.0</v>
      </c>
      <c r="J83" s="4">
        <v>544.0</v>
      </c>
      <c r="K83" s="4">
        <v>473.0</v>
      </c>
      <c r="L83" s="4">
        <v>310.0</v>
      </c>
      <c r="M83" s="4">
        <v>249.0</v>
      </c>
      <c r="N83" s="4">
        <v>192.0</v>
      </c>
      <c r="O83" s="4">
        <v>414.0</v>
      </c>
      <c r="P83" s="4">
        <v>398.0</v>
      </c>
      <c r="Q83" s="4">
        <v>615.0</v>
      </c>
      <c r="R83" s="4">
        <v>658.0</v>
      </c>
      <c r="S83" s="4">
        <v>820.0</v>
      </c>
      <c r="T83" s="4">
        <v>707.0</v>
      </c>
      <c r="U83" s="4">
        <v>967.0</v>
      </c>
      <c r="V83" s="4" t="s">
        <v>112</v>
      </c>
      <c r="W83" s="2">
        <f t="shared" ref="W83:AD83" si="86">(N83-B83)/B83</f>
        <v>-0.7522580645</v>
      </c>
      <c r="X83" s="2">
        <f t="shared" si="86"/>
        <v>-0.3669724771</v>
      </c>
      <c r="Y83" s="2">
        <f t="shared" si="86"/>
        <v>-0.2149901381</v>
      </c>
      <c r="Z83" s="2">
        <f t="shared" si="86"/>
        <v>1.128027682</v>
      </c>
      <c r="AA83" s="2">
        <f t="shared" si="86"/>
        <v>0.4589800443</v>
      </c>
      <c r="AB83" s="2">
        <f t="shared" si="86"/>
        <v>0.7672413793</v>
      </c>
      <c r="AC83" s="2">
        <f t="shared" si="86"/>
        <v>0.3944773176</v>
      </c>
      <c r="AD83" s="2">
        <f t="shared" si="86"/>
        <v>0.6846689895</v>
      </c>
      <c r="AE83" s="2">
        <f t="shared" si="55"/>
        <v>0.2623968416</v>
      </c>
      <c r="AF83" s="2">
        <f t="shared" si="4"/>
        <v>-0.0515482495</v>
      </c>
      <c r="AG83" s="2">
        <f t="shared" si="5"/>
        <v>0.5395731536</v>
      </c>
      <c r="AH83" s="7">
        <v>38.90276</v>
      </c>
      <c r="AI83" s="7">
        <v>-77.03863</v>
      </c>
    </row>
    <row r="84">
      <c r="A84" s="4" t="s">
        <v>113</v>
      </c>
      <c r="B84" s="4">
        <v>770.0</v>
      </c>
      <c r="C84" s="4">
        <v>687.0</v>
      </c>
      <c r="D84" s="4">
        <v>594.0</v>
      </c>
      <c r="E84" s="4">
        <v>373.0</v>
      </c>
      <c r="F84" s="4">
        <v>826.0</v>
      </c>
      <c r="G84" s="4">
        <v>931.0</v>
      </c>
      <c r="H84" s="4">
        <v>895.0</v>
      </c>
      <c r="I84" s="4">
        <v>856.0</v>
      </c>
      <c r="J84" s="4">
        <v>779.0</v>
      </c>
      <c r="K84" s="4">
        <v>629.0</v>
      </c>
      <c r="L84" s="4">
        <v>304.0</v>
      </c>
      <c r="M84" s="4">
        <v>331.0</v>
      </c>
      <c r="N84" s="4">
        <v>285.0</v>
      </c>
      <c r="O84" s="4">
        <v>496.0</v>
      </c>
      <c r="P84" s="4">
        <v>623.0</v>
      </c>
      <c r="Q84" s="4">
        <v>853.0</v>
      </c>
      <c r="R84" s="4">
        <v>863.0</v>
      </c>
      <c r="S84" s="4">
        <v>1009.0</v>
      </c>
      <c r="T84" s="4">
        <v>876.0</v>
      </c>
      <c r="U84" s="4">
        <v>992.0</v>
      </c>
      <c r="V84" s="4" t="s">
        <v>113</v>
      </c>
      <c r="W84" s="2">
        <f t="shared" ref="W84:AD84" si="87">(N84-B84)/B84</f>
        <v>-0.6298701299</v>
      </c>
      <c r="X84" s="2">
        <f t="shared" si="87"/>
        <v>-0.2780203785</v>
      </c>
      <c r="Y84" s="2">
        <f t="shared" si="87"/>
        <v>0.04882154882</v>
      </c>
      <c r="Z84" s="2">
        <f t="shared" si="87"/>
        <v>1.286863271</v>
      </c>
      <c r="AA84" s="2">
        <f t="shared" si="87"/>
        <v>0.04479418886</v>
      </c>
      <c r="AB84" s="2">
        <f t="shared" si="87"/>
        <v>0.08378088077</v>
      </c>
      <c r="AC84" s="2">
        <f t="shared" si="87"/>
        <v>-0.02122905028</v>
      </c>
      <c r="AD84" s="2">
        <f t="shared" si="87"/>
        <v>0.1588785047</v>
      </c>
      <c r="AE84" s="2">
        <f t="shared" si="55"/>
        <v>0.08675235441</v>
      </c>
      <c r="AF84" s="2">
        <f t="shared" si="4"/>
        <v>0.1069485778</v>
      </c>
      <c r="AG84" s="2">
        <f t="shared" si="5"/>
        <v>0.0688247272</v>
      </c>
      <c r="AH84" s="7">
        <v>38.908905</v>
      </c>
      <c r="AI84" s="7">
        <v>-77.04478</v>
      </c>
    </row>
    <row r="85">
      <c r="A85" s="4" t="s">
        <v>114</v>
      </c>
      <c r="B85" s="4">
        <v>769.0</v>
      </c>
      <c r="C85" s="4">
        <v>760.0</v>
      </c>
      <c r="D85" s="4">
        <v>700.0</v>
      </c>
      <c r="E85" s="4">
        <v>485.0</v>
      </c>
      <c r="F85" s="4">
        <v>770.0</v>
      </c>
      <c r="G85" s="4">
        <v>933.0</v>
      </c>
      <c r="H85" s="4">
        <v>838.0</v>
      </c>
      <c r="I85" s="4">
        <v>888.0</v>
      </c>
      <c r="J85" s="4">
        <v>747.0</v>
      </c>
      <c r="K85" s="4">
        <v>628.0</v>
      </c>
      <c r="L85" s="4">
        <v>345.0</v>
      </c>
      <c r="M85" s="4">
        <v>394.0</v>
      </c>
      <c r="N85" s="4">
        <v>282.0</v>
      </c>
      <c r="O85" s="4">
        <v>524.0</v>
      </c>
      <c r="P85" s="4">
        <v>690.0</v>
      </c>
      <c r="Q85" s="4">
        <v>786.0</v>
      </c>
      <c r="R85" s="4">
        <v>981.0</v>
      </c>
      <c r="S85" s="4">
        <v>964.0</v>
      </c>
      <c r="T85" s="4">
        <v>857.0</v>
      </c>
      <c r="U85" s="4">
        <v>874.0</v>
      </c>
      <c r="V85" s="4" t="s">
        <v>114</v>
      </c>
      <c r="W85" s="2">
        <f t="shared" ref="W85:AD85" si="88">(N85-B85)/B85</f>
        <v>-0.633289987</v>
      </c>
      <c r="X85" s="2">
        <f t="shared" si="88"/>
        <v>-0.3105263158</v>
      </c>
      <c r="Y85" s="2">
        <f t="shared" si="88"/>
        <v>-0.01428571429</v>
      </c>
      <c r="Z85" s="2">
        <f t="shared" si="88"/>
        <v>0.6206185567</v>
      </c>
      <c r="AA85" s="2">
        <f t="shared" si="88"/>
        <v>0.274025974</v>
      </c>
      <c r="AB85" s="2">
        <f t="shared" si="88"/>
        <v>0.0332261522</v>
      </c>
      <c r="AC85" s="2">
        <f t="shared" si="88"/>
        <v>0.02267303103</v>
      </c>
      <c r="AD85" s="2">
        <f t="shared" si="88"/>
        <v>-0.01576576577</v>
      </c>
      <c r="AE85" s="2">
        <f t="shared" si="55"/>
        <v>-0.002915508611</v>
      </c>
      <c r="AF85" s="2">
        <f t="shared" si="4"/>
        <v>-0.08437086509</v>
      </c>
      <c r="AG85" s="2">
        <f t="shared" si="5"/>
        <v>0.00345363263</v>
      </c>
      <c r="AH85" s="7">
        <v>38.894832</v>
      </c>
      <c r="AI85" s="7">
        <v>-76.987633</v>
      </c>
    </row>
    <row r="86">
      <c r="A86" s="4" t="s">
        <v>115</v>
      </c>
      <c r="B86" s="4">
        <v>759.0</v>
      </c>
      <c r="C86" s="4">
        <v>724.0</v>
      </c>
      <c r="D86" s="4">
        <v>621.0</v>
      </c>
      <c r="E86" s="4">
        <v>720.0</v>
      </c>
      <c r="F86" s="4">
        <v>900.0</v>
      </c>
      <c r="G86" s="4">
        <v>882.0</v>
      </c>
      <c r="H86" s="4">
        <v>1058.0</v>
      </c>
      <c r="I86" s="4">
        <v>899.0</v>
      </c>
      <c r="J86" s="4">
        <v>919.0</v>
      </c>
      <c r="K86" s="4">
        <v>656.0</v>
      </c>
      <c r="L86" s="4">
        <v>400.0</v>
      </c>
      <c r="M86" s="4">
        <v>402.0</v>
      </c>
      <c r="N86" s="4">
        <v>261.0</v>
      </c>
      <c r="O86" s="4">
        <v>592.0</v>
      </c>
      <c r="P86" s="4">
        <v>793.0</v>
      </c>
      <c r="Q86" s="4">
        <v>980.0</v>
      </c>
      <c r="R86" s="4">
        <v>983.0</v>
      </c>
      <c r="S86" s="4">
        <v>1131.0</v>
      </c>
      <c r="T86" s="4">
        <v>1046.0</v>
      </c>
      <c r="U86" s="4">
        <v>1279.0</v>
      </c>
      <c r="V86" s="4" t="s">
        <v>115</v>
      </c>
      <c r="W86" s="2">
        <f t="shared" ref="W86:AD86" si="89">(N86-B86)/B86</f>
        <v>-0.6561264822</v>
      </c>
      <c r="X86" s="2">
        <f t="shared" si="89"/>
        <v>-0.182320442</v>
      </c>
      <c r="Y86" s="2">
        <f t="shared" si="89"/>
        <v>0.2769726248</v>
      </c>
      <c r="Z86" s="2">
        <f t="shared" si="89"/>
        <v>0.3611111111</v>
      </c>
      <c r="AA86" s="2">
        <f t="shared" si="89"/>
        <v>0.09222222222</v>
      </c>
      <c r="AB86" s="2">
        <f t="shared" si="89"/>
        <v>0.2823129252</v>
      </c>
      <c r="AC86" s="2">
        <f t="shared" si="89"/>
        <v>-0.01134215501</v>
      </c>
      <c r="AD86" s="2">
        <f t="shared" si="89"/>
        <v>0.4226918799</v>
      </c>
      <c r="AE86" s="2">
        <f t="shared" si="55"/>
        <v>0.07319021049</v>
      </c>
      <c r="AF86" s="2">
        <f t="shared" si="4"/>
        <v>-0.05009079707</v>
      </c>
      <c r="AG86" s="2">
        <f t="shared" si="5"/>
        <v>0.2056748624</v>
      </c>
      <c r="AH86" s="7">
        <v>38.9059956999911</v>
      </c>
      <c r="AI86" s="7">
        <v>-77.0398020744323</v>
      </c>
    </row>
    <row r="87">
      <c r="A87" s="4" t="s">
        <v>116</v>
      </c>
      <c r="B87" s="4">
        <v>758.0</v>
      </c>
      <c r="C87" s="4">
        <v>601.0</v>
      </c>
      <c r="D87" s="4">
        <v>569.0</v>
      </c>
      <c r="E87" s="4">
        <v>385.0</v>
      </c>
      <c r="F87" s="4">
        <v>585.0</v>
      </c>
      <c r="G87" s="4">
        <v>713.0</v>
      </c>
      <c r="H87" s="4">
        <v>725.0</v>
      </c>
      <c r="I87" s="4">
        <v>787.0</v>
      </c>
      <c r="J87" s="4">
        <v>794.0</v>
      </c>
      <c r="K87" s="4">
        <v>540.0</v>
      </c>
      <c r="L87" s="4">
        <v>382.0</v>
      </c>
      <c r="M87" s="4">
        <v>217.0</v>
      </c>
      <c r="N87" s="4">
        <v>230.0</v>
      </c>
      <c r="O87" s="4">
        <v>615.0</v>
      </c>
      <c r="P87" s="4">
        <v>685.0</v>
      </c>
      <c r="Q87" s="4">
        <v>761.0</v>
      </c>
      <c r="R87" s="4">
        <v>763.0</v>
      </c>
      <c r="S87" s="4">
        <v>855.0</v>
      </c>
      <c r="T87" s="4">
        <v>828.0</v>
      </c>
      <c r="U87" s="4">
        <v>1011.0</v>
      </c>
      <c r="V87" s="4" t="s">
        <v>116</v>
      </c>
      <c r="W87" s="2">
        <f t="shared" ref="W87:AD87" si="90">(N87-B87)/B87</f>
        <v>-0.6965699208</v>
      </c>
      <c r="X87" s="2">
        <f t="shared" si="90"/>
        <v>0.02329450915</v>
      </c>
      <c r="Y87" s="2">
        <f t="shared" si="90"/>
        <v>0.2038664323</v>
      </c>
      <c r="Z87" s="2">
        <f t="shared" si="90"/>
        <v>0.9766233766</v>
      </c>
      <c r="AA87" s="2">
        <f t="shared" si="90"/>
        <v>0.3042735043</v>
      </c>
      <c r="AB87" s="2">
        <f t="shared" si="90"/>
        <v>0.1991584853</v>
      </c>
      <c r="AC87" s="2">
        <f t="shared" si="90"/>
        <v>0.1420689655</v>
      </c>
      <c r="AD87" s="2">
        <f t="shared" si="90"/>
        <v>0.2846251588</v>
      </c>
      <c r="AE87" s="2">
        <f t="shared" si="55"/>
        <v>0.1796675639</v>
      </c>
      <c r="AF87" s="2">
        <f t="shared" si="4"/>
        <v>0.1268035993</v>
      </c>
      <c r="AG87" s="2">
        <f t="shared" si="5"/>
        <v>0.2133470622</v>
      </c>
      <c r="AH87" s="7">
        <v>38.898364</v>
      </c>
      <c r="AI87" s="7">
        <v>-77.027869</v>
      </c>
    </row>
    <row r="88">
      <c r="A88" s="4" t="s">
        <v>117</v>
      </c>
      <c r="B88" s="4">
        <v>756.0</v>
      </c>
      <c r="C88" s="4">
        <v>672.0</v>
      </c>
      <c r="D88" s="4">
        <v>911.0</v>
      </c>
      <c r="E88" s="4">
        <v>1528.0</v>
      </c>
      <c r="F88" s="4">
        <v>435.0</v>
      </c>
      <c r="G88" s="4">
        <v>1846.0</v>
      </c>
      <c r="H88" s="4">
        <v>1972.0</v>
      </c>
      <c r="I88" s="4">
        <v>1721.0</v>
      </c>
      <c r="J88" s="4">
        <v>1498.0</v>
      </c>
      <c r="K88" s="4">
        <v>1010.0</v>
      </c>
      <c r="L88" s="4">
        <v>509.0</v>
      </c>
      <c r="M88" s="4">
        <v>284.0</v>
      </c>
      <c r="N88" s="4">
        <v>199.0</v>
      </c>
      <c r="O88" s="4">
        <v>1104.0</v>
      </c>
      <c r="P88" s="4">
        <v>1307.0</v>
      </c>
      <c r="Q88" s="4">
        <v>1511.0</v>
      </c>
      <c r="R88" s="4">
        <v>1734.0</v>
      </c>
      <c r="S88" s="4">
        <v>2374.0</v>
      </c>
      <c r="T88" s="4">
        <v>1738.0</v>
      </c>
      <c r="U88" s="4">
        <v>1778.0</v>
      </c>
      <c r="V88" s="4" t="s">
        <v>117</v>
      </c>
      <c r="W88" s="2">
        <f t="shared" ref="W88:AD88" si="91">(N88-B88)/B88</f>
        <v>-0.7367724868</v>
      </c>
      <c r="X88" s="2">
        <f t="shared" si="91"/>
        <v>0.6428571429</v>
      </c>
      <c r="Y88" s="2">
        <f t="shared" si="91"/>
        <v>0.434687157</v>
      </c>
      <c r="Z88" s="2">
        <f t="shared" si="91"/>
        <v>-0.01112565445</v>
      </c>
      <c r="AA88" s="2">
        <f t="shared" si="91"/>
        <v>2.986206897</v>
      </c>
      <c r="AB88" s="2">
        <f t="shared" si="91"/>
        <v>0.2860238353</v>
      </c>
      <c r="AC88" s="2">
        <f t="shared" si="91"/>
        <v>-0.1186612576</v>
      </c>
      <c r="AD88" s="2">
        <f t="shared" si="91"/>
        <v>0.03312027891</v>
      </c>
      <c r="AE88" s="2">
        <f t="shared" si="55"/>
        <v>0.439541989</v>
      </c>
      <c r="AF88" s="2">
        <f t="shared" si="4"/>
        <v>0.08241153965</v>
      </c>
      <c r="AG88" s="2">
        <f t="shared" si="5"/>
        <v>-0.04277048935</v>
      </c>
      <c r="AH88" s="7">
        <v>38.8983846666666</v>
      </c>
      <c r="AI88" s="7">
        <v>-77.0395441666666</v>
      </c>
    </row>
    <row r="89">
      <c r="A89" s="4" t="s">
        <v>118</v>
      </c>
      <c r="B89" s="4">
        <v>742.0</v>
      </c>
      <c r="C89" s="4">
        <v>610.0</v>
      </c>
      <c r="D89" s="4">
        <v>563.0</v>
      </c>
      <c r="E89" s="4">
        <v>412.0</v>
      </c>
      <c r="F89" s="4">
        <v>678.0</v>
      </c>
      <c r="G89" s="4">
        <v>734.0</v>
      </c>
      <c r="H89" s="4">
        <v>708.0</v>
      </c>
      <c r="I89" s="4">
        <v>921.0</v>
      </c>
      <c r="J89" s="4">
        <v>748.0</v>
      </c>
      <c r="K89" s="4">
        <v>592.0</v>
      </c>
      <c r="L89" s="4">
        <v>352.0</v>
      </c>
      <c r="M89" s="4">
        <v>247.0</v>
      </c>
      <c r="N89" s="4">
        <v>176.0</v>
      </c>
      <c r="O89" s="4">
        <v>396.0</v>
      </c>
      <c r="P89" s="4">
        <v>498.0</v>
      </c>
      <c r="Q89" s="4">
        <v>672.0</v>
      </c>
      <c r="R89" s="4">
        <v>645.0</v>
      </c>
      <c r="S89" s="4">
        <v>890.0</v>
      </c>
      <c r="T89" s="4">
        <v>755.0</v>
      </c>
      <c r="U89" s="4">
        <v>909.0</v>
      </c>
      <c r="V89" s="4" t="s">
        <v>118</v>
      </c>
      <c r="W89" s="2">
        <f t="shared" ref="W89:AD89" si="92">(N89-B89)/B89</f>
        <v>-0.7628032345</v>
      </c>
      <c r="X89" s="2">
        <f t="shared" si="92"/>
        <v>-0.3508196721</v>
      </c>
      <c r="Y89" s="2">
        <f t="shared" si="92"/>
        <v>-0.1154529307</v>
      </c>
      <c r="Z89" s="2">
        <f t="shared" si="92"/>
        <v>0.6310679612</v>
      </c>
      <c r="AA89" s="2">
        <f t="shared" si="92"/>
        <v>-0.04867256637</v>
      </c>
      <c r="AB89" s="2">
        <f t="shared" si="92"/>
        <v>0.2125340599</v>
      </c>
      <c r="AC89" s="2">
        <f t="shared" si="92"/>
        <v>0.06638418079</v>
      </c>
      <c r="AD89" s="2">
        <f t="shared" si="92"/>
        <v>-0.01302931596</v>
      </c>
      <c r="AE89" s="2">
        <f t="shared" si="55"/>
        <v>-0.04759893972</v>
      </c>
      <c r="AF89" s="2">
        <f t="shared" si="4"/>
        <v>-0.149501969</v>
      </c>
      <c r="AG89" s="2">
        <f t="shared" si="5"/>
        <v>0.02667743242</v>
      </c>
      <c r="AH89" s="7">
        <v>38.908142</v>
      </c>
      <c r="AI89" s="7">
        <v>-77.038359</v>
      </c>
    </row>
    <row r="90">
      <c r="A90" s="4" t="s">
        <v>119</v>
      </c>
      <c r="B90" s="4">
        <v>740.0</v>
      </c>
      <c r="C90" s="4">
        <v>642.0</v>
      </c>
      <c r="D90" s="4">
        <v>435.0</v>
      </c>
      <c r="E90" s="4">
        <v>96.0</v>
      </c>
      <c r="F90" s="4">
        <v>231.0</v>
      </c>
      <c r="G90" s="4">
        <v>212.0</v>
      </c>
      <c r="H90" s="4">
        <v>231.0</v>
      </c>
      <c r="I90" s="4">
        <v>236.0</v>
      </c>
      <c r="J90" s="4">
        <v>197.0</v>
      </c>
      <c r="K90" s="4">
        <v>136.0</v>
      </c>
      <c r="L90" s="4">
        <v>57.0</v>
      </c>
      <c r="M90" s="4">
        <v>37.0</v>
      </c>
      <c r="N90" s="4">
        <v>37.0</v>
      </c>
      <c r="O90" s="4">
        <v>112.0</v>
      </c>
      <c r="P90" s="4">
        <v>162.0</v>
      </c>
      <c r="Q90" s="4">
        <v>148.0</v>
      </c>
      <c r="R90" s="4">
        <v>171.0</v>
      </c>
      <c r="S90" s="4">
        <v>252.0</v>
      </c>
      <c r="T90" s="4">
        <v>219.0</v>
      </c>
      <c r="U90" s="4">
        <v>632.0</v>
      </c>
      <c r="V90" s="4" t="s">
        <v>119</v>
      </c>
      <c r="W90" s="2">
        <f t="shared" ref="W90:AD90" si="93">(N90-B90)/B90</f>
        <v>-0.95</v>
      </c>
      <c r="X90" s="2">
        <f t="shared" si="93"/>
        <v>-0.8255451713</v>
      </c>
      <c r="Y90" s="2">
        <f t="shared" si="93"/>
        <v>-0.6275862069</v>
      </c>
      <c r="Z90" s="2">
        <f t="shared" si="93"/>
        <v>0.5416666667</v>
      </c>
      <c r="AA90" s="2">
        <f t="shared" si="93"/>
        <v>-0.2597402597</v>
      </c>
      <c r="AB90" s="2">
        <f t="shared" si="93"/>
        <v>0.1886792453</v>
      </c>
      <c r="AC90" s="2">
        <f t="shared" si="93"/>
        <v>-0.05194805195</v>
      </c>
      <c r="AD90" s="2">
        <f t="shared" si="93"/>
        <v>1.677966102</v>
      </c>
      <c r="AE90" s="2">
        <f t="shared" si="55"/>
        <v>-0.03831345953</v>
      </c>
      <c r="AF90" s="2">
        <f t="shared" si="4"/>
        <v>-0.4653661779</v>
      </c>
      <c r="AG90" s="2">
        <f t="shared" si="5"/>
        <v>0.8130090249</v>
      </c>
      <c r="AH90" s="7">
        <v>38.897446</v>
      </c>
      <c r="AI90" s="7">
        <v>-77.009888</v>
      </c>
    </row>
    <row r="91">
      <c r="A91" s="4" t="s">
        <v>120</v>
      </c>
      <c r="B91" s="4">
        <v>738.0</v>
      </c>
      <c r="C91" s="4">
        <v>796.0</v>
      </c>
      <c r="D91" s="4">
        <v>567.0</v>
      </c>
      <c r="E91" s="4">
        <v>222.0</v>
      </c>
      <c r="F91" s="4">
        <v>147.0</v>
      </c>
      <c r="G91" s="4">
        <v>636.0</v>
      </c>
      <c r="H91" s="4">
        <v>468.0</v>
      </c>
      <c r="I91" s="4">
        <v>434.0</v>
      </c>
      <c r="J91" s="4">
        <v>389.0</v>
      </c>
      <c r="K91" s="4">
        <v>320.0</v>
      </c>
      <c r="L91" s="4">
        <v>141.0</v>
      </c>
      <c r="M91" s="4">
        <v>74.0</v>
      </c>
      <c r="N91" s="4">
        <v>95.0</v>
      </c>
      <c r="O91" s="4">
        <v>315.0</v>
      </c>
      <c r="P91" s="4">
        <v>414.0</v>
      </c>
      <c r="Q91" s="4">
        <v>434.0</v>
      </c>
      <c r="R91" s="4">
        <v>538.0</v>
      </c>
      <c r="S91" s="4">
        <v>653.0</v>
      </c>
      <c r="T91" s="4">
        <v>538.0</v>
      </c>
      <c r="U91" s="4">
        <v>756.0</v>
      </c>
      <c r="V91" s="4" t="s">
        <v>120</v>
      </c>
      <c r="W91" s="2">
        <f t="shared" ref="W91:AD91" si="94">(N91-B91)/B91</f>
        <v>-0.8712737127</v>
      </c>
      <c r="X91" s="2">
        <f t="shared" si="94"/>
        <v>-0.6042713568</v>
      </c>
      <c r="Y91" s="2">
        <f t="shared" si="94"/>
        <v>-0.2698412698</v>
      </c>
      <c r="Z91" s="2">
        <f t="shared" si="94"/>
        <v>0.954954955</v>
      </c>
      <c r="AA91" s="2">
        <f t="shared" si="94"/>
        <v>2.659863946</v>
      </c>
      <c r="AB91" s="2">
        <f t="shared" si="94"/>
        <v>0.02672955975</v>
      </c>
      <c r="AC91" s="2">
        <f t="shared" si="94"/>
        <v>0.1495726496</v>
      </c>
      <c r="AD91" s="2">
        <f t="shared" si="94"/>
        <v>0.7419354839</v>
      </c>
      <c r="AE91" s="2">
        <f t="shared" si="55"/>
        <v>0.3484587818</v>
      </c>
      <c r="AF91" s="2">
        <f t="shared" si="4"/>
        <v>-0.1976078461</v>
      </c>
      <c r="AG91" s="2">
        <f t="shared" si="5"/>
        <v>0.4457540667</v>
      </c>
      <c r="AH91" s="7">
        <v>38.902674</v>
      </c>
      <c r="AI91" s="7">
        <v>-77.021392</v>
      </c>
    </row>
    <row r="92">
      <c r="A92" s="4" t="s">
        <v>121</v>
      </c>
      <c r="B92" s="4">
        <v>735.0</v>
      </c>
      <c r="C92" s="4">
        <v>667.0</v>
      </c>
      <c r="D92" s="4">
        <v>583.0</v>
      </c>
      <c r="E92" s="4">
        <v>454.0</v>
      </c>
      <c r="F92" s="4">
        <v>570.0</v>
      </c>
      <c r="G92" s="4">
        <v>725.0</v>
      </c>
      <c r="H92" s="4">
        <v>672.0</v>
      </c>
      <c r="I92" s="4">
        <v>774.0</v>
      </c>
      <c r="J92" s="4">
        <v>723.0</v>
      </c>
      <c r="K92" s="4">
        <v>508.0</v>
      </c>
      <c r="L92" s="4">
        <v>270.0</v>
      </c>
      <c r="M92" s="4">
        <v>137.0</v>
      </c>
      <c r="N92" s="4">
        <v>5.0</v>
      </c>
      <c r="O92" s="4">
        <v>160.0</v>
      </c>
      <c r="P92" s="4">
        <v>536.0</v>
      </c>
      <c r="Q92" s="4">
        <v>767.0</v>
      </c>
      <c r="R92" s="4">
        <v>852.0</v>
      </c>
      <c r="S92" s="4">
        <v>1180.0</v>
      </c>
      <c r="T92" s="4">
        <v>808.0</v>
      </c>
      <c r="U92" s="4">
        <v>913.0</v>
      </c>
      <c r="V92" s="4" t="s">
        <v>121</v>
      </c>
      <c r="W92" s="2">
        <f t="shared" ref="W92:AD92" si="95">(N92-B92)/B92</f>
        <v>-0.9931972789</v>
      </c>
      <c r="X92" s="2">
        <f t="shared" si="95"/>
        <v>-0.76011994</v>
      </c>
      <c r="Y92" s="2">
        <f t="shared" si="95"/>
        <v>-0.08061749571</v>
      </c>
      <c r="Z92" s="2">
        <f t="shared" si="95"/>
        <v>0.6894273128</v>
      </c>
      <c r="AA92" s="2">
        <f t="shared" si="95"/>
        <v>0.4947368421</v>
      </c>
      <c r="AB92" s="2">
        <f t="shared" si="95"/>
        <v>0.6275862069</v>
      </c>
      <c r="AC92" s="2">
        <f t="shared" si="95"/>
        <v>0.2023809524</v>
      </c>
      <c r="AD92" s="2">
        <f t="shared" si="95"/>
        <v>0.1795865633</v>
      </c>
      <c r="AE92" s="2">
        <f t="shared" si="55"/>
        <v>0.04497289535</v>
      </c>
      <c r="AF92" s="2">
        <f t="shared" si="4"/>
        <v>-0.2861268505</v>
      </c>
      <c r="AG92" s="2">
        <f t="shared" si="5"/>
        <v>0.1909837578</v>
      </c>
      <c r="AH92" s="7">
        <v>38.898412</v>
      </c>
      <c r="AI92" s="7">
        <v>-77.043182</v>
      </c>
    </row>
    <row r="93">
      <c r="A93" s="4" t="s">
        <v>123</v>
      </c>
      <c r="B93" s="4">
        <v>734.0</v>
      </c>
      <c r="C93" s="4">
        <v>678.0</v>
      </c>
      <c r="D93" s="4">
        <v>703.0</v>
      </c>
      <c r="E93" s="4">
        <v>854.0</v>
      </c>
      <c r="F93" s="4">
        <v>1201.0</v>
      </c>
      <c r="G93" s="4">
        <v>1093.0</v>
      </c>
      <c r="H93" s="4">
        <v>996.0</v>
      </c>
      <c r="I93" s="4">
        <v>1459.0</v>
      </c>
      <c r="J93" s="4">
        <v>1032.0</v>
      </c>
      <c r="K93" s="4">
        <v>701.0</v>
      </c>
      <c r="L93" s="4">
        <v>381.0</v>
      </c>
      <c r="M93" s="4">
        <v>302.0</v>
      </c>
      <c r="N93" s="4">
        <v>102.0</v>
      </c>
      <c r="O93" s="4">
        <v>620.0</v>
      </c>
      <c r="P93" s="4">
        <v>1004.0</v>
      </c>
      <c r="Q93" s="4">
        <v>1053.0</v>
      </c>
      <c r="R93" s="4">
        <v>1342.0</v>
      </c>
      <c r="S93" s="4">
        <v>1794.0</v>
      </c>
      <c r="T93" s="4">
        <v>1308.0</v>
      </c>
      <c r="U93" s="4">
        <v>1220.0</v>
      </c>
      <c r="V93" s="4" t="s">
        <v>123</v>
      </c>
      <c r="W93" s="2">
        <f t="shared" ref="W93:AD93" si="96">(N93-B93)/B93</f>
        <v>-0.8610354223</v>
      </c>
      <c r="X93" s="2">
        <f t="shared" si="96"/>
        <v>-0.08554572271</v>
      </c>
      <c r="Y93" s="2">
        <f t="shared" si="96"/>
        <v>0.4281650071</v>
      </c>
      <c r="Z93" s="2">
        <f t="shared" si="96"/>
        <v>0.2330210773</v>
      </c>
      <c r="AA93" s="2">
        <f t="shared" si="96"/>
        <v>0.1174021649</v>
      </c>
      <c r="AB93" s="2">
        <f t="shared" si="96"/>
        <v>0.6413540714</v>
      </c>
      <c r="AC93" s="2">
        <f t="shared" si="96"/>
        <v>0.313253012</v>
      </c>
      <c r="AD93" s="2">
        <f t="shared" si="96"/>
        <v>-0.1638108293</v>
      </c>
      <c r="AE93" s="2">
        <f t="shared" si="55"/>
        <v>0.07785041978</v>
      </c>
      <c r="AF93" s="2">
        <f t="shared" si="4"/>
        <v>-0.07134876517</v>
      </c>
      <c r="AG93" s="2">
        <f t="shared" si="5"/>
        <v>0.07472109136</v>
      </c>
      <c r="AH93" s="7">
        <v>38.89696</v>
      </c>
      <c r="AI93" s="7">
        <v>-77.00493</v>
      </c>
    </row>
    <row r="94">
      <c r="A94" s="4" t="s">
        <v>122</v>
      </c>
      <c r="B94" s="4">
        <v>734.0</v>
      </c>
      <c r="C94" s="4">
        <v>637.0</v>
      </c>
      <c r="D94" s="4">
        <v>518.0</v>
      </c>
      <c r="E94" s="4">
        <v>215.0</v>
      </c>
      <c r="F94" s="4">
        <v>386.0</v>
      </c>
      <c r="G94" s="4">
        <v>504.0</v>
      </c>
      <c r="H94" s="4">
        <v>477.0</v>
      </c>
      <c r="I94" s="4">
        <v>840.0</v>
      </c>
      <c r="J94" s="4">
        <v>704.0</v>
      </c>
      <c r="K94" s="4">
        <v>492.0</v>
      </c>
      <c r="L94" s="4">
        <v>251.0</v>
      </c>
      <c r="M94" s="4">
        <v>260.0</v>
      </c>
      <c r="N94" s="4">
        <v>206.0</v>
      </c>
      <c r="O94" s="4">
        <v>602.0</v>
      </c>
      <c r="P94" s="4">
        <v>712.0</v>
      </c>
      <c r="Q94" s="4">
        <v>731.0</v>
      </c>
      <c r="R94" s="4">
        <v>1002.0</v>
      </c>
      <c r="S94" s="4">
        <v>1428.0</v>
      </c>
      <c r="T94" s="4">
        <v>1130.0</v>
      </c>
      <c r="U94" s="4">
        <v>1158.0</v>
      </c>
      <c r="V94" s="4" t="s">
        <v>122</v>
      </c>
      <c r="W94" s="2">
        <f t="shared" ref="W94:AD94" si="97">(N94-B94)/B94</f>
        <v>-0.719346049</v>
      </c>
      <c r="X94" s="2">
        <f t="shared" si="97"/>
        <v>-0.05494505495</v>
      </c>
      <c r="Y94" s="2">
        <f t="shared" si="97"/>
        <v>0.3745173745</v>
      </c>
      <c r="Z94" s="2">
        <f t="shared" si="97"/>
        <v>2.4</v>
      </c>
      <c r="AA94" s="2">
        <f t="shared" si="97"/>
        <v>1.595854922</v>
      </c>
      <c r="AB94" s="2">
        <f t="shared" si="97"/>
        <v>1.833333333</v>
      </c>
      <c r="AC94" s="2">
        <f t="shared" si="97"/>
        <v>1.368972746</v>
      </c>
      <c r="AD94" s="2">
        <f t="shared" si="97"/>
        <v>0.3785714286</v>
      </c>
      <c r="AE94" s="2">
        <f t="shared" si="55"/>
        <v>0.8971198376</v>
      </c>
      <c r="AF94" s="2">
        <f t="shared" si="4"/>
        <v>0.5000565676</v>
      </c>
      <c r="AG94" s="2">
        <f t="shared" si="5"/>
        <v>0.8737720875</v>
      </c>
      <c r="AH94" s="7">
        <v>38.902061</v>
      </c>
      <c r="AI94" s="7">
        <v>-77.038322</v>
      </c>
    </row>
    <row r="95">
      <c r="A95" s="4" t="s">
        <v>124</v>
      </c>
      <c r="B95" s="4">
        <v>726.0</v>
      </c>
      <c r="C95" s="4">
        <v>748.0</v>
      </c>
      <c r="D95" s="4">
        <v>696.0</v>
      </c>
      <c r="E95" s="4">
        <v>471.0</v>
      </c>
      <c r="F95" s="4">
        <v>873.0</v>
      </c>
      <c r="G95" s="4">
        <v>850.0</v>
      </c>
      <c r="H95" s="4">
        <v>922.0</v>
      </c>
      <c r="I95" s="4">
        <v>897.0</v>
      </c>
      <c r="J95" s="4">
        <v>882.0</v>
      </c>
      <c r="K95" s="4">
        <v>693.0</v>
      </c>
      <c r="L95" s="4">
        <v>374.0</v>
      </c>
      <c r="M95" s="4">
        <v>427.0</v>
      </c>
      <c r="N95" s="4">
        <v>417.0</v>
      </c>
      <c r="O95" s="4">
        <v>613.0</v>
      </c>
      <c r="P95" s="4">
        <v>911.0</v>
      </c>
      <c r="Q95" s="4">
        <v>1000.0</v>
      </c>
      <c r="R95" s="4">
        <v>1018.0</v>
      </c>
      <c r="S95" s="4">
        <v>855.0</v>
      </c>
      <c r="T95" s="4">
        <v>756.0</v>
      </c>
      <c r="U95" s="4">
        <v>987.0</v>
      </c>
      <c r="V95" s="4" t="s">
        <v>124</v>
      </c>
      <c r="W95" s="2">
        <f t="shared" ref="W95:AD95" si="98">(N95-B95)/B95</f>
        <v>-0.4256198347</v>
      </c>
      <c r="X95" s="2">
        <f t="shared" si="98"/>
        <v>-0.1804812834</v>
      </c>
      <c r="Y95" s="2">
        <f t="shared" si="98"/>
        <v>0.308908046</v>
      </c>
      <c r="Z95" s="2">
        <f t="shared" si="98"/>
        <v>1.123142251</v>
      </c>
      <c r="AA95" s="2">
        <f t="shared" si="98"/>
        <v>0.166093929</v>
      </c>
      <c r="AB95" s="2">
        <f t="shared" si="98"/>
        <v>0.005882352941</v>
      </c>
      <c r="AC95" s="2">
        <f t="shared" si="98"/>
        <v>-0.1800433839</v>
      </c>
      <c r="AD95" s="2">
        <f t="shared" si="98"/>
        <v>0.1003344482</v>
      </c>
      <c r="AE95" s="2">
        <f t="shared" si="55"/>
        <v>0.1147770656</v>
      </c>
      <c r="AF95" s="2">
        <f t="shared" si="4"/>
        <v>0.2064872946</v>
      </c>
      <c r="AG95" s="2">
        <f t="shared" si="5"/>
        <v>-0.03985446789</v>
      </c>
      <c r="AH95" s="7">
        <v>38.8863719405452</v>
      </c>
      <c r="AI95" s="7">
        <v>-77.0177006721496</v>
      </c>
    </row>
    <row r="96">
      <c r="A96" s="4" t="s">
        <v>125</v>
      </c>
      <c r="B96" s="4">
        <v>726.0</v>
      </c>
      <c r="C96" s="4">
        <v>668.0</v>
      </c>
      <c r="D96" s="4">
        <v>472.0</v>
      </c>
      <c r="E96" s="4">
        <v>341.0</v>
      </c>
      <c r="F96" s="4">
        <v>464.0</v>
      </c>
      <c r="G96" s="4">
        <v>777.0</v>
      </c>
      <c r="H96" s="4">
        <v>793.0</v>
      </c>
      <c r="I96" s="4">
        <v>783.0</v>
      </c>
      <c r="J96" s="4">
        <v>772.0</v>
      </c>
      <c r="K96" s="4">
        <v>574.0</v>
      </c>
      <c r="L96" s="4">
        <v>376.0</v>
      </c>
      <c r="M96" s="4">
        <v>381.0</v>
      </c>
      <c r="N96" s="4">
        <v>308.0</v>
      </c>
      <c r="O96" s="4">
        <v>613.0</v>
      </c>
      <c r="P96" s="4">
        <v>673.0</v>
      </c>
      <c r="Q96" s="4">
        <v>747.0</v>
      </c>
      <c r="R96" s="4">
        <v>814.0</v>
      </c>
      <c r="S96" s="4">
        <v>981.0</v>
      </c>
      <c r="T96" s="4">
        <v>810.0</v>
      </c>
      <c r="U96" s="4">
        <v>935.0</v>
      </c>
      <c r="V96" s="4" t="s">
        <v>125</v>
      </c>
      <c r="W96" s="2">
        <f t="shared" ref="W96:AD96" si="99">(N96-B96)/B96</f>
        <v>-0.5757575758</v>
      </c>
      <c r="X96" s="2">
        <f t="shared" si="99"/>
        <v>-0.08233532934</v>
      </c>
      <c r="Y96" s="2">
        <f t="shared" si="99"/>
        <v>0.4258474576</v>
      </c>
      <c r="Z96" s="2">
        <f t="shared" si="99"/>
        <v>1.190615836</v>
      </c>
      <c r="AA96" s="2">
        <f t="shared" si="99"/>
        <v>0.7543103448</v>
      </c>
      <c r="AB96" s="2">
        <f t="shared" si="99"/>
        <v>0.2625482625</v>
      </c>
      <c r="AC96" s="2">
        <f t="shared" si="99"/>
        <v>0.02143757881</v>
      </c>
      <c r="AD96" s="2">
        <f t="shared" si="99"/>
        <v>0.1941251596</v>
      </c>
      <c r="AE96" s="2">
        <f t="shared" si="55"/>
        <v>0.2738489668</v>
      </c>
      <c r="AF96" s="2">
        <f t="shared" si="4"/>
        <v>0.2395925971</v>
      </c>
      <c r="AG96" s="2">
        <f t="shared" si="5"/>
        <v>0.1077813692</v>
      </c>
      <c r="AH96" s="7">
        <v>38.8996758333333</v>
      </c>
      <c r="AI96" s="7">
        <v>-77.0232335</v>
      </c>
    </row>
    <row r="97">
      <c r="A97" s="4" t="s">
        <v>126</v>
      </c>
      <c r="B97" s="4">
        <v>717.0</v>
      </c>
      <c r="C97" s="4">
        <v>626.0</v>
      </c>
      <c r="D97" s="4">
        <v>577.0</v>
      </c>
      <c r="E97" s="4">
        <v>447.0</v>
      </c>
      <c r="F97" s="4">
        <v>706.0</v>
      </c>
      <c r="G97" s="4">
        <v>855.0</v>
      </c>
      <c r="H97" s="4">
        <v>902.0</v>
      </c>
      <c r="I97" s="4">
        <v>928.0</v>
      </c>
      <c r="J97" s="4">
        <v>891.0</v>
      </c>
      <c r="K97" s="4">
        <v>651.0</v>
      </c>
      <c r="L97" s="4">
        <v>384.0</v>
      </c>
      <c r="M97" s="4">
        <v>389.0</v>
      </c>
      <c r="N97" s="4">
        <v>330.0</v>
      </c>
      <c r="O97" s="4">
        <v>558.0</v>
      </c>
      <c r="P97" s="4">
        <v>326.0</v>
      </c>
      <c r="Q97" s="4">
        <v>763.0</v>
      </c>
      <c r="R97" s="4">
        <v>939.0</v>
      </c>
      <c r="S97" s="4">
        <v>874.0</v>
      </c>
      <c r="T97" s="4">
        <v>844.0</v>
      </c>
      <c r="U97" s="4">
        <v>951.0</v>
      </c>
      <c r="V97" s="4" t="s">
        <v>126</v>
      </c>
      <c r="W97" s="2">
        <f t="shared" ref="W97:AD97" si="100">(N97-B97)/B97</f>
        <v>-0.539748954</v>
      </c>
      <c r="X97" s="2">
        <f t="shared" si="100"/>
        <v>-0.1086261981</v>
      </c>
      <c r="Y97" s="2">
        <f t="shared" si="100"/>
        <v>-0.4350086655</v>
      </c>
      <c r="Z97" s="2">
        <f t="shared" si="100"/>
        <v>0.706935123</v>
      </c>
      <c r="AA97" s="2">
        <f t="shared" si="100"/>
        <v>0.3300283286</v>
      </c>
      <c r="AB97" s="2">
        <f t="shared" si="100"/>
        <v>0.02222222222</v>
      </c>
      <c r="AC97" s="2">
        <f t="shared" si="100"/>
        <v>-0.06430155211</v>
      </c>
      <c r="AD97" s="2">
        <f t="shared" si="100"/>
        <v>0.02478448276</v>
      </c>
      <c r="AE97" s="2">
        <f t="shared" si="55"/>
        <v>-0.00796440163</v>
      </c>
      <c r="AF97" s="2">
        <f t="shared" si="4"/>
        <v>-0.09411217363</v>
      </c>
      <c r="AG97" s="2">
        <f t="shared" si="5"/>
        <v>-0.01975853467</v>
      </c>
      <c r="AH97" s="7">
        <v>38.9007106254746</v>
      </c>
      <c r="AI97" s="7">
        <v>-77.0464485883712</v>
      </c>
    </row>
    <row r="98">
      <c r="A98" s="4" t="s">
        <v>127</v>
      </c>
      <c r="B98" s="4">
        <v>714.0</v>
      </c>
      <c r="C98" s="4">
        <v>566.0</v>
      </c>
      <c r="D98" s="4">
        <v>1233.0</v>
      </c>
      <c r="E98" s="4">
        <v>1216.0</v>
      </c>
      <c r="F98" s="4">
        <v>1370.0</v>
      </c>
      <c r="G98" s="4">
        <v>1350.0</v>
      </c>
      <c r="H98" s="4">
        <v>1343.0</v>
      </c>
      <c r="I98" s="4">
        <v>1502.0</v>
      </c>
      <c r="J98" s="4">
        <v>1246.0</v>
      </c>
      <c r="K98" s="4">
        <v>957.0</v>
      </c>
      <c r="L98" s="4">
        <v>436.0</v>
      </c>
      <c r="M98" s="4">
        <v>351.0</v>
      </c>
      <c r="N98" s="4">
        <v>245.0</v>
      </c>
      <c r="O98" s="4">
        <v>1457.0</v>
      </c>
      <c r="P98" s="4">
        <v>1928.0</v>
      </c>
      <c r="Q98" s="4">
        <v>1654.0</v>
      </c>
      <c r="R98" s="4">
        <v>1880.0</v>
      </c>
      <c r="S98" s="4">
        <v>2157.0</v>
      </c>
      <c r="T98" s="4">
        <v>1581.0</v>
      </c>
      <c r="U98" s="4">
        <v>1828.0</v>
      </c>
      <c r="V98" s="4" t="s">
        <v>127</v>
      </c>
      <c r="W98" s="2">
        <f t="shared" ref="W98:AD98" si="101">(N98-B98)/B98</f>
        <v>-0.6568627451</v>
      </c>
      <c r="X98" s="2">
        <f t="shared" si="101"/>
        <v>1.574204947</v>
      </c>
      <c r="Y98" s="2">
        <f t="shared" si="101"/>
        <v>0.5636658556</v>
      </c>
      <c r="Z98" s="2">
        <f t="shared" si="101"/>
        <v>0.3601973684</v>
      </c>
      <c r="AA98" s="2">
        <f t="shared" si="101"/>
        <v>0.3722627737</v>
      </c>
      <c r="AB98" s="2">
        <f t="shared" si="101"/>
        <v>0.5977777778</v>
      </c>
      <c r="AC98" s="2">
        <f t="shared" si="101"/>
        <v>0.1772151899</v>
      </c>
      <c r="AD98" s="2">
        <f t="shared" si="101"/>
        <v>0.2170439414</v>
      </c>
      <c r="AE98" s="2">
        <f t="shared" si="55"/>
        <v>0.4006881386</v>
      </c>
      <c r="AF98" s="2">
        <f t="shared" si="4"/>
        <v>0.4603013565</v>
      </c>
      <c r="AG98" s="2">
        <f t="shared" si="5"/>
        <v>0.1971295656</v>
      </c>
      <c r="AH98" s="7">
        <v>38.901136451737</v>
      </c>
      <c r="AI98" s="7">
        <v>-77.0344510674476</v>
      </c>
    </row>
    <row r="99">
      <c r="A99" s="4" t="s">
        <v>128</v>
      </c>
      <c r="B99" s="4">
        <v>708.0</v>
      </c>
      <c r="C99" s="4">
        <v>631.0</v>
      </c>
      <c r="D99" s="4">
        <v>535.0</v>
      </c>
      <c r="E99" s="4">
        <v>370.0</v>
      </c>
      <c r="F99" s="4">
        <v>506.0</v>
      </c>
      <c r="G99" s="4">
        <v>599.0</v>
      </c>
      <c r="H99" s="4">
        <v>672.0</v>
      </c>
      <c r="I99" s="4">
        <v>637.0</v>
      </c>
      <c r="J99" s="4">
        <v>590.0</v>
      </c>
      <c r="K99" s="4">
        <v>393.0</v>
      </c>
      <c r="L99" s="4">
        <v>286.0</v>
      </c>
      <c r="M99" s="4">
        <v>268.0</v>
      </c>
      <c r="N99" s="4">
        <v>185.0</v>
      </c>
      <c r="O99" s="4">
        <v>387.0</v>
      </c>
      <c r="P99" s="4">
        <v>560.0</v>
      </c>
      <c r="Q99" s="4">
        <v>606.0</v>
      </c>
      <c r="R99" s="4">
        <v>825.0</v>
      </c>
      <c r="S99" s="4">
        <v>841.0</v>
      </c>
      <c r="T99" s="4">
        <v>618.0</v>
      </c>
      <c r="U99" s="4">
        <v>702.0</v>
      </c>
      <c r="V99" s="4" t="s">
        <v>128</v>
      </c>
      <c r="W99" s="2">
        <f t="shared" ref="W99:AD99" si="102">(N99-B99)/B99</f>
        <v>-0.738700565</v>
      </c>
      <c r="X99" s="2">
        <f t="shared" si="102"/>
        <v>-0.3866877971</v>
      </c>
      <c r="Y99" s="2">
        <f t="shared" si="102"/>
        <v>0.04672897196</v>
      </c>
      <c r="Z99" s="2">
        <f t="shared" si="102"/>
        <v>0.6378378378</v>
      </c>
      <c r="AA99" s="2">
        <f t="shared" si="102"/>
        <v>0.6304347826</v>
      </c>
      <c r="AB99" s="2">
        <f t="shared" si="102"/>
        <v>0.4040066778</v>
      </c>
      <c r="AC99" s="2">
        <f t="shared" si="102"/>
        <v>-0.08035714286</v>
      </c>
      <c r="AD99" s="2">
        <f t="shared" si="102"/>
        <v>0.1020408163</v>
      </c>
      <c r="AE99" s="2">
        <f t="shared" si="55"/>
        <v>0.07691294769</v>
      </c>
      <c r="AF99" s="2">
        <f t="shared" si="4"/>
        <v>-0.1102053881</v>
      </c>
      <c r="AG99" s="2">
        <f t="shared" si="5"/>
        <v>0.01084183673</v>
      </c>
      <c r="AH99" s="7">
        <v>38.90774</v>
      </c>
      <c r="AI99" s="7">
        <v>-77.071652</v>
      </c>
    </row>
    <row r="100">
      <c r="A100" s="4" t="s">
        <v>129</v>
      </c>
      <c r="B100" s="4">
        <v>704.0</v>
      </c>
      <c r="C100" s="4">
        <v>729.0</v>
      </c>
      <c r="D100" s="4">
        <v>567.0</v>
      </c>
      <c r="E100" s="4">
        <v>312.0</v>
      </c>
      <c r="F100" s="4">
        <v>486.0</v>
      </c>
      <c r="G100" s="4">
        <v>555.0</v>
      </c>
      <c r="H100" s="4">
        <v>448.0</v>
      </c>
      <c r="I100" s="4">
        <v>440.0</v>
      </c>
      <c r="J100" s="4">
        <v>521.0</v>
      </c>
      <c r="K100" s="4">
        <v>423.0</v>
      </c>
      <c r="L100" s="4">
        <v>288.0</v>
      </c>
      <c r="M100" s="4">
        <v>320.0</v>
      </c>
      <c r="N100" s="4">
        <v>240.0</v>
      </c>
      <c r="O100" s="4">
        <v>371.0</v>
      </c>
      <c r="P100" s="4">
        <v>514.0</v>
      </c>
      <c r="Q100" s="4">
        <v>582.0</v>
      </c>
      <c r="R100" s="4">
        <v>477.0</v>
      </c>
      <c r="S100" s="4">
        <v>520.0</v>
      </c>
      <c r="T100" s="4">
        <v>469.0</v>
      </c>
      <c r="U100" s="4">
        <v>651.0</v>
      </c>
      <c r="V100" s="4" t="s">
        <v>129</v>
      </c>
      <c r="W100" s="2">
        <f t="shared" ref="W100:AD100" si="103">(N100-B100)/B100</f>
        <v>-0.6590909091</v>
      </c>
      <c r="X100" s="2">
        <f t="shared" si="103"/>
        <v>-0.4910836763</v>
      </c>
      <c r="Y100" s="2">
        <f t="shared" si="103"/>
        <v>-0.09347442681</v>
      </c>
      <c r="Z100" s="2">
        <f t="shared" si="103"/>
        <v>0.8653846154</v>
      </c>
      <c r="AA100" s="2">
        <f t="shared" si="103"/>
        <v>-0.01851851852</v>
      </c>
      <c r="AB100" s="2">
        <f t="shared" si="103"/>
        <v>-0.06306306306</v>
      </c>
      <c r="AC100" s="2">
        <f t="shared" si="103"/>
        <v>0.046875</v>
      </c>
      <c r="AD100" s="2">
        <f t="shared" si="103"/>
        <v>0.4795454545</v>
      </c>
      <c r="AE100" s="2">
        <f t="shared" si="55"/>
        <v>0.008321809523</v>
      </c>
      <c r="AF100" s="2">
        <f t="shared" si="4"/>
        <v>-0.0945660992</v>
      </c>
      <c r="AG100" s="2">
        <f t="shared" si="5"/>
        <v>0.2632102273</v>
      </c>
      <c r="AH100" s="7">
        <v>38.897108</v>
      </c>
      <c r="AI100" s="7">
        <v>-77.011616</v>
      </c>
    </row>
  </sheetData>
  <autoFilter ref="$A$1:$AG$100">
    <sortState ref="A1:AG100">
      <sortCondition descending="1" ref="B1:B100"/>
      <sortCondition ref="AG1:AG100"/>
    </sortState>
  </autoFilter>
  <conditionalFormatting sqref="W2:AD1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9">
        <v>43831.0</v>
      </c>
      <c r="C1" s="9">
        <v>43862.0</v>
      </c>
      <c r="D1" s="9">
        <v>43891.0</v>
      </c>
      <c r="E1" s="10">
        <v>43952.0</v>
      </c>
      <c r="F1" s="10">
        <v>43983.0</v>
      </c>
      <c r="G1" s="10">
        <v>44013.0</v>
      </c>
      <c r="H1" s="9">
        <v>44044.0</v>
      </c>
      <c r="I1" s="9">
        <v>44045.0</v>
      </c>
      <c r="J1" s="9">
        <v>44105.0</v>
      </c>
      <c r="K1" s="9">
        <v>44136.0</v>
      </c>
      <c r="L1" s="9">
        <v>44166.0</v>
      </c>
      <c r="M1" s="9">
        <v>44197.0</v>
      </c>
      <c r="N1" s="9">
        <v>44228.0</v>
      </c>
      <c r="O1" s="9">
        <v>44256.0</v>
      </c>
      <c r="P1" s="9">
        <v>44287.0</v>
      </c>
      <c r="Q1" s="10">
        <v>44317.0</v>
      </c>
      <c r="R1" s="9">
        <v>44348.0</v>
      </c>
      <c r="S1" s="9">
        <v>44378.0</v>
      </c>
      <c r="T1" s="9">
        <v>44409.0</v>
      </c>
      <c r="U1" s="9">
        <v>44440.0</v>
      </c>
    </row>
    <row r="2">
      <c r="A2" s="4" t="s">
        <v>31</v>
      </c>
      <c r="B2" s="4">
        <v>4097.0</v>
      </c>
      <c r="C2" s="4">
        <v>3391.0</v>
      </c>
      <c r="D2" s="4">
        <v>2225.0</v>
      </c>
      <c r="E2" s="4">
        <v>562.0</v>
      </c>
      <c r="F2" s="4">
        <v>919.0</v>
      </c>
      <c r="G2" s="4">
        <v>1035.0</v>
      </c>
      <c r="H2" s="4">
        <v>1207.0</v>
      </c>
      <c r="I2" s="4">
        <v>1332.0</v>
      </c>
      <c r="J2" s="4">
        <v>1330.0</v>
      </c>
      <c r="K2" s="4">
        <v>1069.0</v>
      </c>
      <c r="L2" s="4">
        <v>698.0</v>
      </c>
      <c r="M2" s="4">
        <v>449.0</v>
      </c>
      <c r="N2" s="4">
        <v>495.0</v>
      </c>
      <c r="O2" s="4">
        <v>1005.0</v>
      </c>
      <c r="P2" s="4">
        <v>1347.0</v>
      </c>
      <c r="Q2" s="4">
        <v>1547.0</v>
      </c>
      <c r="R2" s="4">
        <v>2065.0</v>
      </c>
      <c r="S2" s="4">
        <v>2405.0</v>
      </c>
      <c r="T2" s="4">
        <v>2084.0</v>
      </c>
      <c r="U2" s="4">
        <v>2567.0</v>
      </c>
    </row>
    <row r="3">
      <c r="A3" s="4" t="s">
        <v>32</v>
      </c>
      <c r="B3" s="4">
        <v>2522.0</v>
      </c>
      <c r="C3" s="4">
        <v>2159.0</v>
      </c>
      <c r="D3" s="4">
        <v>1710.0</v>
      </c>
      <c r="E3" s="4">
        <v>1225.0</v>
      </c>
      <c r="F3" s="4">
        <v>2042.0</v>
      </c>
      <c r="G3" s="4">
        <v>2239.0</v>
      </c>
      <c r="H3" s="4">
        <v>2460.0</v>
      </c>
      <c r="I3" s="4">
        <v>2467.0</v>
      </c>
      <c r="J3" s="4">
        <v>2388.0</v>
      </c>
      <c r="K3" s="4">
        <v>1867.0</v>
      </c>
      <c r="L3" s="4">
        <v>1308.0</v>
      </c>
      <c r="M3" s="4">
        <v>1117.0</v>
      </c>
      <c r="N3" s="4">
        <v>1004.0</v>
      </c>
      <c r="O3" s="4">
        <v>1887.0</v>
      </c>
      <c r="P3" s="4">
        <v>2277.0</v>
      </c>
      <c r="Q3" s="4">
        <v>2537.0</v>
      </c>
      <c r="R3" s="4">
        <v>2869.0</v>
      </c>
      <c r="S3" s="4">
        <v>3051.0</v>
      </c>
      <c r="T3" s="4">
        <v>2815.0</v>
      </c>
      <c r="U3" s="4">
        <v>3028.0</v>
      </c>
    </row>
    <row r="4">
      <c r="A4" s="4" t="s">
        <v>33</v>
      </c>
      <c r="B4" s="4">
        <v>2372.0</v>
      </c>
      <c r="C4" s="4">
        <v>1973.0</v>
      </c>
      <c r="D4" s="4">
        <v>1460.0</v>
      </c>
      <c r="E4" s="4">
        <v>906.0</v>
      </c>
      <c r="F4" s="4">
        <v>1489.0</v>
      </c>
      <c r="G4" s="4">
        <v>1870.0</v>
      </c>
      <c r="H4" s="4">
        <v>2019.0</v>
      </c>
      <c r="I4" s="4">
        <v>1966.0</v>
      </c>
      <c r="J4" s="4">
        <v>1956.0</v>
      </c>
      <c r="K4" s="4">
        <v>1517.0</v>
      </c>
      <c r="L4" s="4">
        <v>1046.0</v>
      </c>
      <c r="M4" s="4">
        <v>1065.0</v>
      </c>
      <c r="N4" s="4">
        <v>776.0</v>
      </c>
      <c r="O4" s="4">
        <v>1289.0</v>
      </c>
      <c r="P4" s="4">
        <v>1615.0</v>
      </c>
      <c r="Q4" s="4">
        <v>1866.0</v>
      </c>
      <c r="R4" s="4">
        <v>1899.0</v>
      </c>
      <c r="S4" s="4">
        <v>1703.0</v>
      </c>
      <c r="T4" s="4">
        <v>1297.0</v>
      </c>
      <c r="U4" s="4">
        <v>1481.0</v>
      </c>
    </row>
    <row r="5">
      <c r="A5" s="4" t="s">
        <v>34</v>
      </c>
      <c r="B5" s="4">
        <v>2287.0</v>
      </c>
      <c r="C5" s="4">
        <v>2110.0</v>
      </c>
      <c r="D5" s="4">
        <v>1719.0</v>
      </c>
      <c r="E5" s="4">
        <v>1117.0</v>
      </c>
      <c r="F5" s="4">
        <v>1951.0</v>
      </c>
      <c r="G5" s="4">
        <v>2250.0</v>
      </c>
      <c r="H5" s="4">
        <v>2278.0</v>
      </c>
      <c r="I5" s="4">
        <v>2179.0</v>
      </c>
      <c r="J5" s="4">
        <v>2172.0</v>
      </c>
      <c r="K5" s="4">
        <v>1695.0</v>
      </c>
      <c r="L5" s="4">
        <v>1155.0</v>
      </c>
      <c r="M5" s="4">
        <v>1183.0</v>
      </c>
      <c r="N5" s="4">
        <v>876.0</v>
      </c>
      <c r="O5" s="4">
        <v>1523.0</v>
      </c>
      <c r="P5" s="4">
        <v>1921.0</v>
      </c>
      <c r="Q5" s="4">
        <v>2262.0</v>
      </c>
      <c r="R5" s="4">
        <v>2643.0</v>
      </c>
      <c r="S5" s="4">
        <v>2872.0</v>
      </c>
      <c r="T5" s="4">
        <v>2637.0</v>
      </c>
      <c r="U5" s="4">
        <v>2971.0</v>
      </c>
    </row>
    <row r="6">
      <c r="A6" s="4" t="s">
        <v>35</v>
      </c>
      <c r="B6" s="4">
        <v>2020.0</v>
      </c>
      <c r="C6" s="4">
        <v>1735.0</v>
      </c>
      <c r="D6" s="4">
        <v>1685.0</v>
      </c>
      <c r="E6" s="4">
        <v>1567.0</v>
      </c>
      <c r="F6" s="4">
        <v>2413.0</v>
      </c>
      <c r="G6" s="4">
        <v>2578.0</v>
      </c>
      <c r="H6" s="4">
        <v>2383.0</v>
      </c>
      <c r="I6" s="4">
        <v>2349.0</v>
      </c>
      <c r="J6" s="4">
        <v>2210.0</v>
      </c>
      <c r="K6" s="4">
        <v>1527.0</v>
      </c>
      <c r="L6" s="4">
        <v>895.0</v>
      </c>
      <c r="M6" s="4">
        <v>922.0</v>
      </c>
      <c r="N6" s="4">
        <v>667.0</v>
      </c>
      <c r="O6" s="4">
        <v>1301.0</v>
      </c>
      <c r="P6" s="4">
        <v>1699.0</v>
      </c>
      <c r="Q6" s="4">
        <v>1883.0</v>
      </c>
      <c r="R6" s="4">
        <v>2246.0</v>
      </c>
      <c r="S6" s="4">
        <v>2588.0</v>
      </c>
      <c r="T6" s="4">
        <v>2614.0</v>
      </c>
      <c r="U6" s="4">
        <v>3183.0</v>
      </c>
    </row>
    <row r="7">
      <c r="A7" s="4" t="s">
        <v>36</v>
      </c>
      <c r="B7" s="4">
        <v>1755.0</v>
      </c>
      <c r="C7" s="4">
        <v>1657.0</v>
      </c>
      <c r="D7" s="4">
        <v>1299.0</v>
      </c>
      <c r="E7" s="4">
        <v>998.0</v>
      </c>
      <c r="F7" s="4">
        <v>1678.0</v>
      </c>
      <c r="G7" s="4">
        <v>1867.0</v>
      </c>
      <c r="H7" s="4">
        <v>2117.0</v>
      </c>
      <c r="I7" s="4">
        <v>1772.0</v>
      </c>
      <c r="J7" s="4">
        <v>1758.0</v>
      </c>
      <c r="K7" s="4">
        <v>1305.0</v>
      </c>
      <c r="L7" s="4">
        <v>798.0</v>
      </c>
      <c r="M7" s="4">
        <v>861.0</v>
      </c>
      <c r="N7" s="4">
        <v>662.0</v>
      </c>
      <c r="O7" s="4">
        <v>1178.0</v>
      </c>
      <c r="P7" s="4">
        <v>1398.0</v>
      </c>
      <c r="Q7" s="4">
        <v>1774.0</v>
      </c>
      <c r="R7" s="4">
        <v>1936.0</v>
      </c>
      <c r="S7" s="4">
        <v>2252.0</v>
      </c>
      <c r="T7" s="4">
        <v>1932.0</v>
      </c>
      <c r="U7" s="4">
        <v>2241.0</v>
      </c>
    </row>
    <row r="8">
      <c r="A8" s="4" t="s">
        <v>37</v>
      </c>
      <c r="B8" s="4">
        <v>1696.0</v>
      </c>
      <c r="C8" s="4">
        <v>1471.0</v>
      </c>
      <c r="D8" s="4">
        <v>1246.0</v>
      </c>
      <c r="E8" s="4">
        <v>872.0</v>
      </c>
      <c r="F8" s="4">
        <v>1675.0</v>
      </c>
      <c r="G8" s="4">
        <v>1553.0</v>
      </c>
      <c r="H8" s="4">
        <v>1743.0</v>
      </c>
      <c r="I8" s="4">
        <v>1851.0</v>
      </c>
      <c r="J8" s="4">
        <v>1701.0</v>
      </c>
      <c r="K8" s="4">
        <v>1390.0</v>
      </c>
      <c r="L8" s="4">
        <v>768.0</v>
      </c>
      <c r="M8" s="4">
        <v>804.0</v>
      </c>
      <c r="N8" s="4">
        <v>581.0</v>
      </c>
      <c r="O8" s="4">
        <v>1250.0</v>
      </c>
      <c r="P8" s="4">
        <v>1592.0</v>
      </c>
      <c r="Q8" s="4">
        <v>1919.0</v>
      </c>
      <c r="R8" s="4">
        <v>2107.0</v>
      </c>
      <c r="S8" s="4">
        <v>2233.0</v>
      </c>
      <c r="T8" s="4">
        <v>1733.0</v>
      </c>
      <c r="U8" s="4">
        <v>1828.0</v>
      </c>
    </row>
    <row r="9">
      <c r="A9" s="4" t="s">
        <v>38</v>
      </c>
      <c r="B9" s="4">
        <v>1553.0</v>
      </c>
      <c r="C9" s="4">
        <v>1347.0</v>
      </c>
      <c r="D9" s="4">
        <v>1074.0</v>
      </c>
      <c r="E9" s="4">
        <v>645.0</v>
      </c>
      <c r="F9" s="4">
        <v>1024.0</v>
      </c>
      <c r="G9" s="4">
        <v>1199.0</v>
      </c>
      <c r="H9" s="4">
        <v>1490.0</v>
      </c>
      <c r="I9" s="4">
        <v>1334.0</v>
      </c>
      <c r="J9" s="4">
        <v>1259.0</v>
      </c>
      <c r="K9" s="4">
        <v>1120.0</v>
      </c>
      <c r="L9" s="4">
        <v>730.0</v>
      </c>
      <c r="M9" s="4">
        <v>666.0</v>
      </c>
      <c r="N9" s="4">
        <v>610.0</v>
      </c>
      <c r="O9" s="4">
        <v>1075.0</v>
      </c>
      <c r="P9" s="4">
        <v>1302.0</v>
      </c>
      <c r="Q9" s="4">
        <v>1536.0</v>
      </c>
      <c r="R9" s="4">
        <v>1735.0</v>
      </c>
      <c r="S9" s="4">
        <v>1902.0</v>
      </c>
      <c r="T9" s="4">
        <v>1835.0</v>
      </c>
      <c r="U9" s="4">
        <v>2206.0</v>
      </c>
    </row>
    <row r="10">
      <c r="A10" s="4" t="s">
        <v>39</v>
      </c>
      <c r="B10" s="4">
        <v>1528.0</v>
      </c>
      <c r="C10" s="4">
        <v>1370.0</v>
      </c>
      <c r="D10" s="4">
        <v>1030.0</v>
      </c>
      <c r="E10" s="4">
        <v>734.0</v>
      </c>
      <c r="F10" s="4">
        <v>1339.0</v>
      </c>
      <c r="G10" s="4">
        <v>1273.0</v>
      </c>
      <c r="H10" s="4">
        <v>1422.0</v>
      </c>
      <c r="I10" s="4">
        <v>1497.0</v>
      </c>
      <c r="J10" s="4">
        <v>1375.0</v>
      </c>
      <c r="K10" s="4">
        <v>1092.0</v>
      </c>
      <c r="L10" s="4">
        <v>709.0</v>
      </c>
      <c r="M10" s="4">
        <v>598.0</v>
      </c>
      <c r="N10" s="4">
        <v>443.0</v>
      </c>
      <c r="O10" s="4">
        <v>849.0</v>
      </c>
      <c r="P10" s="4">
        <v>1178.0</v>
      </c>
      <c r="Q10" s="4">
        <v>1442.0</v>
      </c>
      <c r="R10" s="4">
        <v>1749.0</v>
      </c>
      <c r="S10" s="4">
        <v>2014.0</v>
      </c>
      <c r="T10" s="4">
        <v>1935.0</v>
      </c>
      <c r="U10" s="4">
        <v>2415.0</v>
      </c>
    </row>
    <row r="11">
      <c r="A11" s="4" t="s">
        <v>40</v>
      </c>
      <c r="B11" s="4">
        <v>1526.0</v>
      </c>
      <c r="C11" s="4">
        <v>1356.0</v>
      </c>
      <c r="D11" s="4">
        <v>1148.0</v>
      </c>
      <c r="E11" s="4">
        <v>889.0</v>
      </c>
      <c r="F11" s="4">
        <v>1476.0</v>
      </c>
      <c r="G11" s="4">
        <v>1635.0</v>
      </c>
      <c r="H11" s="4">
        <v>1637.0</v>
      </c>
      <c r="I11" s="4">
        <v>1716.0</v>
      </c>
      <c r="J11" s="4">
        <v>1556.0</v>
      </c>
      <c r="K11" s="4">
        <v>1314.0</v>
      </c>
      <c r="L11" s="4">
        <v>856.0</v>
      </c>
      <c r="M11" s="4">
        <v>880.0</v>
      </c>
      <c r="N11" s="4">
        <v>684.0</v>
      </c>
      <c r="O11" s="4">
        <v>1117.0</v>
      </c>
      <c r="P11" s="4">
        <v>1425.0</v>
      </c>
      <c r="Q11" s="4">
        <v>1708.0</v>
      </c>
      <c r="R11" s="4">
        <v>1830.0</v>
      </c>
      <c r="S11" s="4">
        <v>1908.0</v>
      </c>
      <c r="T11" s="4">
        <v>1777.0</v>
      </c>
      <c r="U11" s="4">
        <v>2077.0</v>
      </c>
    </row>
    <row r="12">
      <c r="A12" s="4" t="s">
        <v>41</v>
      </c>
      <c r="B12" s="4">
        <v>1481.0</v>
      </c>
      <c r="C12" s="4">
        <v>1345.0</v>
      </c>
      <c r="D12" s="4">
        <v>1015.0</v>
      </c>
      <c r="E12" s="4">
        <v>908.0</v>
      </c>
      <c r="F12" s="4">
        <v>1415.0</v>
      </c>
      <c r="G12" s="4">
        <v>1618.0</v>
      </c>
      <c r="H12" s="4">
        <v>1616.0</v>
      </c>
      <c r="I12" s="4">
        <v>1436.0</v>
      </c>
      <c r="J12" s="4">
        <v>1309.0</v>
      </c>
      <c r="K12" s="4">
        <v>1014.0</v>
      </c>
      <c r="L12" s="4">
        <v>619.0</v>
      </c>
      <c r="M12" s="4">
        <v>664.0</v>
      </c>
      <c r="N12" s="4">
        <v>529.0</v>
      </c>
      <c r="O12" s="4">
        <v>869.0</v>
      </c>
      <c r="P12" s="4">
        <v>1142.0</v>
      </c>
      <c r="Q12" s="4">
        <v>1407.0</v>
      </c>
      <c r="R12" s="4">
        <v>1679.0</v>
      </c>
      <c r="S12" s="4">
        <v>2022.0</v>
      </c>
      <c r="T12" s="4">
        <v>1690.0</v>
      </c>
      <c r="U12" s="4">
        <v>1952.0</v>
      </c>
    </row>
    <row r="13">
      <c r="A13" s="4" t="s">
        <v>42</v>
      </c>
      <c r="B13" s="4">
        <v>1472.0</v>
      </c>
      <c r="C13" s="4">
        <v>1367.0</v>
      </c>
      <c r="D13" s="4">
        <v>1179.0</v>
      </c>
      <c r="E13" s="4">
        <v>1168.0</v>
      </c>
      <c r="F13" s="4">
        <v>1763.0</v>
      </c>
      <c r="G13" s="4">
        <v>2005.0</v>
      </c>
      <c r="H13" s="4">
        <v>2125.0</v>
      </c>
      <c r="I13" s="4">
        <v>1878.0</v>
      </c>
      <c r="J13" s="4">
        <v>1883.0</v>
      </c>
      <c r="K13" s="4">
        <v>1483.0</v>
      </c>
      <c r="L13" s="4">
        <v>879.0</v>
      </c>
      <c r="M13" s="4">
        <v>836.0</v>
      </c>
      <c r="N13" s="4">
        <v>725.0</v>
      </c>
      <c r="O13" s="4">
        <v>1210.0</v>
      </c>
      <c r="P13" s="4">
        <v>1375.0</v>
      </c>
      <c r="Q13" s="4">
        <v>1676.0</v>
      </c>
      <c r="R13" s="4">
        <v>1904.0</v>
      </c>
      <c r="S13" s="4">
        <v>2323.0</v>
      </c>
      <c r="T13" s="4">
        <v>2215.0</v>
      </c>
      <c r="U13" s="4">
        <v>2104.0</v>
      </c>
    </row>
    <row r="14">
      <c r="A14" s="4" t="s">
        <v>43</v>
      </c>
      <c r="B14" s="4">
        <v>1353.0</v>
      </c>
      <c r="C14" s="4">
        <v>1403.0</v>
      </c>
      <c r="D14" s="4">
        <v>1898.0</v>
      </c>
      <c r="E14" s="4">
        <v>2067.0</v>
      </c>
      <c r="F14" s="4">
        <v>2763.0</v>
      </c>
      <c r="G14" s="4">
        <v>2996.0</v>
      </c>
      <c r="H14" s="4">
        <v>3088.0</v>
      </c>
      <c r="I14" s="4">
        <v>2950.0</v>
      </c>
      <c r="J14" s="4">
        <v>2819.0</v>
      </c>
      <c r="K14" s="4">
        <v>1657.0</v>
      </c>
      <c r="L14" s="4">
        <v>826.0</v>
      </c>
      <c r="M14" s="4">
        <v>529.0</v>
      </c>
      <c r="N14" s="4">
        <v>558.0</v>
      </c>
      <c r="O14" s="4">
        <v>2251.0</v>
      </c>
      <c r="P14" s="4">
        <v>3011.0</v>
      </c>
      <c r="Q14" s="4">
        <v>3200.0</v>
      </c>
      <c r="R14" s="4">
        <v>3369.0</v>
      </c>
      <c r="S14" s="4">
        <v>4014.0</v>
      </c>
      <c r="T14" s="4">
        <v>2817.0</v>
      </c>
      <c r="U14" s="4">
        <v>3127.0</v>
      </c>
    </row>
    <row r="15">
      <c r="A15" s="4" t="s">
        <v>44</v>
      </c>
      <c r="B15" s="4">
        <v>1349.0</v>
      </c>
      <c r="C15" s="4">
        <v>1176.0</v>
      </c>
      <c r="D15" s="4">
        <v>990.0</v>
      </c>
      <c r="E15" s="4">
        <v>834.0</v>
      </c>
      <c r="F15" s="4">
        <v>1283.0</v>
      </c>
      <c r="G15" s="4">
        <v>1379.0</v>
      </c>
      <c r="H15" s="4">
        <v>1284.0</v>
      </c>
      <c r="I15" s="4">
        <v>1300.0</v>
      </c>
      <c r="J15" s="4">
        <v>1259.0</v>
      </c>
      <c r="K15" s="4">
        <v>970.0</v>
      </c>
      <c r="L15" s="4">
        <v>567.0</v>
      </c>
      <c r="M15" s="4">
        <v>627.0</v>
      </c>
      <c r="N15" s="4">
        <v>471.0</v>
      </c>
      <c r="O15" s="4">
        <v>999.0</v>
      </c>
      <c r="P15" s="4">
        <v>1133.0</v>
      </c>
      <c r="Q15" s="4">
        <v>1374.0</v>
      </c>
      <c r="R15" s="4">
        <v>1524.0</v>
      </c>
      <c r="S15" s="4">
        <v>1635.0</v>
      </c>
      <c r="T15" s="4">
        <v>1366.0</v>
      </c>
      <c r="U15" s="4">
        <v>1478.0</v>
      </c>
    </row>
    <row r="16">
      <c r="A16" s="4" t="s">
        <v>45</v>
      </c>
      <c r="B16" s="4">
        <v>1336.0</v>
      </c>
      <c r="C16" s="4">
        <v>1276.0</v>
      </c>
      <c r="D16" s="4">
        <v>1096.0</v>
      </c>
      <c r="E16" s="4">
        <v>927.0</v>
      </c>
      <c r="F16" s="4">
        <v>1308.0</v>
      </c>
      <c r="G16" s="4">
        <v>1416.0</v>
      </c>
      <c r="H16" s="4">
        <v>1513.0</v>
      </c>
      <c r="I16" s="4">
        <v>1587.0</v>
      </c>
      <c r="J16" s="4">
        <v>1453.0</v>
      </c>
      <c r="K16" s="4">
        <v>1153.0</v>
      </c>
      <c r="L16" s="4">
        <v>663.0</v>
      </c>
      <c r="M16" s="4">
        <v>675.0</v>
      </c>
      <c r="N16" s="4">
        <v>533.0</v>
      </c>
      <c r="O16" s="4">
        <v>1051.0</v>
      </c>
      <c r="P16" s="4">
        <v>1321.0</v>
      </c>
      <c r="Q16" s="4">
        <v>1644.0</v>
      </c>
      <c r="R16" s="4">
        <v>1802.0</v>
      </c>
      <c r="S16" s="4">
        <v>2013.0</v>
      </c>
      <c r="T16" s="4">
        <v>1754.0</v>
      </c>
      <c r="U16" s="4">
        <v>2233.0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791</v>
      </c>
      <c r="B1" s="1" t="s">
        <v>792</v>
      </c>
      <c r="C1" s="1" t="s">
        <v>3</v>
      </c>
      <c r="D1" s="1" t="s">
        <v>793</v>
      </c>
    </row>
    <row r="2">
      <c r="A2" s="1" t="s">
        <v>155</v>
      </c>
      <c r="B2" s="1" t="s">
        <v>794</v>
      </c>
      <c r="C2" s="1" t="s">
        <v>708</v>
      </c>
      <c r="D2" s="1">
        <v>20060.0</v>
      </c>
    </row>
    <row r="3">
      <c r="A3" s="1" t="s">
        <v>130</v>
      </c>
      <c r="B3" s="1" t="s">
        <v>795</v>
      </c>
      <c r="C3" s="1" t="s">
        <v>700</v>
      </c>
      <c r="D3" s="1">
        <v>20005.0</v>
      </c>
    </row>
    <row r="4">
      <c r="A4" s="1" t="s">
        <v>213</v>
      </c>
      <c r="B4" s="1" t="s">
        <v>796</v>
      </c>
      <c r="C4" s="1" t="s">
        <v>692</v>
      </c>
      <c r="D4" s="1">
        <v>20003.0</v>
      </c>
    </row>
    <row r="5">
      <c r="A5" s="1" t="s">
        <v>268</v>
      </c>
      <c r="B5" s="1" t="s">
        <v>797</v>
      </c>
      <c r="C5" s="1" t="s">
        <v>705</v>
      </c>
      <c r="D5" s="1">
        <v>20007.0</v>
      </c>
    </row>
    <row r="6">
      <c r="A6" s="1" t="s">
        <v>92</v>
      </c>
      <c r="B6" s="1" t="s">
        <v>798</v>
      </c>
      <c r="C6" s="1" t="s">
        <v>701</v>
      </c>
      <c r="D6" s="1">
        <v>20036.0</v>
      </c>
    </row>
    <row r="7">
      <c r="A7" s="1" t="s">
        <v>108</v>
      </c>
      <c r="B7" s="1" t="s">
        <v>799</v>
      </c>
      <c r="C7" s="1" t="s">
        <v>692</v>
      </c>
      <c r="D7" s="1">
        <v>20003.0</v>
      </c>
    </row>
    <row r="8">
      <c r="A8" s="1" t="s">
        <v>221</v>
      </c>
      <c r="B8" s="1" t="s">
        <v>800</v>
      </c>
      <c r="D8" s="1">
        <v>22205.0</v>
      </c>
    </row>
    <row r="9">
      <c r="A9" s="1" t="s">
        <v>291</v>
      </c>
      <c r="B9" s="1" t="s">
        <v>801</v>
      </c>
      <c r="C9" s="1" t="s">
        <v>702</v>
      </c>
      <c r="D9" s="1">
        <v>20260.0</v>
      </c>
    </row>
    <row r="10">
      <c r="A10" s="1" t="s">
        <v>397</v>
      </c>
      <c r="B10" s="1" t="s">
        <v>802</v>
      </c>
      <c r="D10" s="1">
        <v>22305.0</v>
      </c>
    </row>
    <row r="11">
      <c r="A11" s="1" t="s">
        <v>286</v>
      </c>
      <c r="B11" s="1" t="s">
        <v>803</v>
      </c>
      <c r="C11" s="1" t="s">
        <v>710</v>
      </c>
      <c r="D11" s="1">
        <v>20009.0</v>
      </c>
    </row>
    <row r="12">
      <c r="A12" s="1" t="s">
        <v>415</v>
      </c>
      <c r="B12" s="1" t="s">
        <v>804</v>
      </c>
      <c r="D12" s="1">
        <v>22230.0</v>
      </c>
    </row>
    <row r="13">
      <c r="A13" s="1" t="s">
        <v>429</v>
      </c>
      <c r="B13" s="1" t="s">
        <v>805</v>
      </c>
      <c r="D13" s="1">
        <v>22206.0</v>
      </c>
    </row>
    <row r="14">
      <c r="A14" s="1" t="s">
        <v>339</v>
      </c>
      <c r="B14" s="1" t="s">
        <v>806</v>
      </c>
      <c r="D14" s="1">
        <v>22217.0</v>
      </c>
    </row>
    <row r="15">
      <c r="A15" s="1" t="s">
        <v>396</v>
      </c>
      <c r="B15" s="1" t="s">
        <v>807</v>
      </c>
      <c r="C15" s="1" t="s">
        <v>704</v>
      </c>
      <c r="D15" s="1">
        <v>20016.0</v>
      </c>
    </row>
    <row r="16">
      <c r="A16" s="1" t="s">
        <v>333</v>
      </c>
      <c r="B16" s="1" t="s">
        <v>808</v>
      </c>
      <c r="D16" s="1">
        <v>22314.0</v>
      </c>
    </row>
    <row r="17">
      <c r="A17" s="1" t="s">
        <v>409</v>
      </c>
      <c r="B17" s="1" t="s">
        <v>809</v>
      </c>
      <c r="D17" s="1">
        <v>22205.0</v>
      </c>
    </row>
    <row r="18">
      <c r="A18" s="1" t="s">
        <v>122</v>
      </c>
      <c r="B18" s="1" t="s">
        <v>810</v>
      </c>
      <c r="C18" s="1" t="s">
        <v>722</v>
      </c>
      <c r="D18" s="1">
        <v>20202.0</v>
      </c>
    </row>
    <row r="19">
      <c r="A19" s="1" t="s">
        <v>347</v>
      </c>
      <c r="B19" s="1" t="s">
        <v>811</v>
      </c>
      <c r="D19" s="1">
        <v>22201.0</v>
      </c>
    </row>
    <row r="20">
      <c r="A20" s="1" t="s">
        <v>583</v>
      </c>
      <c r="B20" s="1" t="s">
        <v>812</v>
      </c>
      <c r="C20" s="1" t="s">
        <v>690</v>
      </c>
      <c r="D20" s="1">
        <v>20011.0</v>
      </c>
    </row>
    <row r="21">
      <c r="A21" s="1" t="s">
        <v>237</v>
      </c>
      <c r="B21" s="1" t="s">
        <v>813</v>
      </c>
      <c r="D21" s="1">
        <v>22314.0</v>
      </c>
    </row>
    <row r="22">
      <c r="A22" s="1" t="s">
        <v>255</v>
      </c>
      <c r="B22" s="1" t="s">
        <v>814</v>
      </c>
      <c r="C22" s="1" t="s">
        <v>704</v>
      </c>
      <c r="D22" s="1">
        <v>20016.0</v>
      </c>
    </row>
    <row r="23">
      <c r="A23" s="1" t="s">
        <v>199</v>
      </c>
      <c r="B23" s="1" t="s">
        <v>815</v>
      </c>
      <c r="C23" s="1" t="s">
        <v>726</v>
      </c>
      <c r="D23" s="1">
        <v>20002.0</v>
      </c>
    </row>
    <row r="24">
      <c r="A24" s="1" t="s">
        <v>285</v>
      </c>
      <c r="B24" s="1" t="s">
        <v>816</v>
      </c>
      <c r="C24" s="1" t="s">
        <v>691</v>
      </c>
      <c r="D24" s="1">
        <v>20018.0</v>
      </c>
    </row>
    <row r="25">
      <c r="A25" s="1" t="s">
        <v>193</v>
      </c>
      <c r="B25" s="1" t="s">
        <v>817</v>
      </c>
      <c r="C25" s="1" t="s">
        <v>724</v>
      </c>
      <c r="D25" s="1">
        <v>20012.0</v>
      </c>
    </row>
    <row r="26">
      <c r="A26" s="1" t="s">
        <v>461</v>
      </c>
      <c r="B26" s="1" t="s">
        <v>818</v>
      </c>
      <c r="D26" s="1" t="s">
        <v>819</v>
      </c>
    </row>
    <row r="27">
      <c r="A27" s="1" t="s">
        <v>401</v>
      </c>
      <c r="B27" s="1" t="s">
        <v>820</v>
      </c>
      <c r="D27" s="1">
        <v>20910.0</v>
      </c>
    </row>
    <row r="28">
      <c r="A28" s="1" t="s">
        <v>140</v>
      </c>
      <c r="B28" s="1" t="s">
        <v>821</v>
      </c>
      <c r="C28" s="1" t="s">
        <v>692</v>
      </c>
      <c r="D28" s="1">
        <v>20003.0</v>
      </c>
    </row>
    <row r="29">
      <c r="A29" s="1" t="s">
        <v>599</v>
      </c>
      <c r="B29" s="1" t="s">
        <v>822</v>
      </c>
      <c r="D29" s="1">
        <v>20904.0</v>
      </c>
    </row>
    <row r="30">
      <c r="A30" s="1" t="s">
        <v>88</v>
      </c>
      <c r="B30" s="1" t="s">
        <v>823</v>
      </c>
      <c r="C30" s="1" t="s">
        <v>705</v>
      </c>
      <c r="D30" s="1">
        <v>20007.0</v>
      </c>
    </row>
    <row r="31">
      <c r="A31" s="1" t="s">
        <v>321</v>
      </c>
      <c r="B31" s="1" t="s">
        <v>824</v>
      </c>
      <c r="D31" s="1">
        <v>22204.0</v>
      </c>
    </row>
    <row r="32">
      <c r="A32" s="1" t="s">
        <v>74</v>
      </c>
      <c r="B32" s="1" t="s">
        <v>825</v>
      </c>
      <c r="C32" s="1" t="s">
        <v>708</v>
      </c>
      <c r="D32" s="1">
        <v>20060.0</v>
      </c>
    </row>
    <row r="33">
      <c r="A33" s="1" t="s">
        <v>61</v>
      </c>
      <c r="B33" s="1" t="s">
        <v>826</v>
      </c>
      <c r="C33" s="1" t="s">
        <v>722</v>
      </c>
      <c r="D33" s="1">
        <v>20024.0</v>
      </c>
    </row>
    <row r="34">
      <c r="A34" s="1" t="s">
        <v>116</v>
      </c>
      <c r="B34" s="1" t="s">
        <v>827</v>
      </c>
      <c r="C34" s="1" t="s">
        <v>726</v>
      </c>
      <c r="D34" s="1">
        <v>20002.0</v>
      </c>
    </row>
    <row r="35">
      <c r="A35" s="1" t="s">
        <v>115</v>
      </c>
      <c r="B35" s="1" t="s">
        <v>828</v>
      </c>
      <c r="C35" s="1" t="s">
        <v>701</v>
      </c>
      <c r="D35" s="1" t="s">
        <v>829</v>
      </c>
    </row>
    <row r="36">
      <c r="A36" s="1" t="s">
        <v>64</v>
      </c>
      <c r="B36" s="1" t="s">
        <v>830</v>
      </c>
      <c r="C36" s="1" t="s">
        <v>701</v>
      </c>
      <c r="D36" s="1" t="s">
        <v>831</v>
      </c>
    </row>
    <row r="37">
      <c r="A37" s="1" t="s">
        <v>642</v>
      </c>
      <c r="B37" s="1" t="s">
        <v>832</v>
      </c>
      <c r="D37" s="1">
        <v>22209.0</v>
      </c>
    </row>
    <row r="38">
      <c r="A38" s="1" t="s">
        <v>348</v>
      </c>
      <c r="B38" s="1" t="s">
        <v>833</v>
      </c>
      <c r="D38" s="1">
        <v>22314.0</v>
      </c>
    </row>
    <row r="39">
      <c r="A39" s="1" t="s">
        <v>281</v>
      </c>
      <c r="B39" s="1" t="s">
        <v>834</v>
      </c>
      <c r="C39" s="1" t="s">
        <v>709</v>
      </c>
      <c r="D39" s="1">
        <v>20002.0</v>
      </c>
    </row>
    <row r="40">
      <c r="A40" s="1" t="s">
        <v>467</v>
      </c>
      <c r="B40" s="1" t="s">
        <v>835</v>
      </c>
      <c r="D40" s="1">
        <v>22202.0</v>
      </c>
    </row>
    <row r="41">
      <c r="A41" s="1" t="s">
        <v>327</v>
      </c>
      <c r="B41" s="1" t="s">
        <v>836</v>
      </c>
      <c r="D41" s="1">
        <v>22202.0</v>
      </c>
    </row>
    <row r="42">
      <c r="A42" s="1" t="s">
        <v>395</v>
      </c>
      <c r="B42" s="1" t="s">
        <v>837</v>
      </c>
      <c r="D42" s="1">
        <v>20814.0</v>
      </c>
    </row>
    <row r="43">
      <c r="A43" s="1" t="s">
        <v>359</v>
      </c>
      <c r="B43" s="1" t="s">
        <v>838</v>
      </c>
      <c r="D43" s="1">
        <v>22202.0</v>
      </c>
    </row>
    <row r="44">
      <c r="A44" s="1" t="s">
        <v>284</v>
      </c>
      <c r="B44" s="1" t="s">
        <v>839</v>
      </c>
      <c r="C44" s="1" t="s">
        <v>709</v>
      </c>
      <c r="D44" s="1">
        <v>20018.0</v>
      </c>
    </row>
    <row r="45">
      <c r="A45" s="1" t="s">
        <v>672</v>
      </c>
      <c r="B45" s="1" t="s">
        <v>840</v>
      </c>
      <c r="D45" s="1">
        <v>22209.0</v>
      </c>
    </row>
    <row r="46">
      <c r="A46" s="1" t="s">
        <v>163</v>
      </c>
      <c r="B46" s="1" t="s">
        <v>841</v>
      </c>
      <c r="C46" s="1" t="s">
        <v>705</v>
      </c>
      <c r="D46" s="1">
        <v>20057.0</v>
      </c>
    </row>
    <row r="47">
      <c r="A47" s="1" t="s">
        <v>626</v>
      </c>
      <c r="B47" s="1" t="s">
        <v>842</v>
      </c>
      <c r="C47" s="1" t="s">
        <v>714</v>
      </c>
      <c r="D47" s="1">
        <v>20590.0</v>
      </c>
    </row>
    <row r="48">
      <c r="A48" s="1" t="s">
        <v>475</v>
      </c>
      <c r="B48" s="1" t="s">
        <v>843</v>
      </c>
      <c r="D48" s="1">
        <v>20781.0</v>
      </c>
    </row>
    <row r="49">
      <c r="A49" s="1" t="s">
        <v>52</v>
      </c>
      <c r="B49" s="1" t="s">
        <v>844</v>
      </c>
      <c r="C49" s="1" t="s">
        <v>726</v>
      </c>
      <c r="D49" s="1">
        <v>20002.0</v>
      </c>
    </row>
    <row r="50">
      <c r="A50" s="1" t="s">
        <v>53</v>
      </c>
      <c r="B50" s="1" t="s">
        <v>845</v>
      </c>
      <c r="C50" s="1" t="s">
        <v>708</v>
      </c>
      <c r="D50" s="1">
        <v>20010.0</v>
      </c>
    </row>
    <row r="51">
      <c r="A51" s="1" t="s">
        <v>73</v>
      </c>
      <c r="B51" s="1" t="s">
        <v>846</v>
      </c>
      <c r="C51" s="1" t="s">
        <v>700</v>
      </c>
      <c r="D51" s="1">
        <v>20001.0</v>
      </c>
    </row>
    <row r="52">
      <c r="A52" s="1" t="s">
        <v>412</v>
      </c>
      <c r="B52" s="1" t="s">
        <v>847</v>
      </c>
      <c r="D52" s="1">
        <v>22202.0</v>
      </c>
    </row>
    <row r="53">
      <c r="A53" s="1" t="s">
        <v>517</v>
      </c>
      <c r="B53" s="1" t="s">
        <v>848</v>
      </c>
      <c r="D53" s="1">
        <v>22206.0</v>
      </c>
    </row>
    <row r="54">
      <c r="A54" s="1" t="s">
        <v>557</v>
      </c>
      <c r="B54" s="1" t="s">
        <v>849</v>
      </c>
      <c r="D54" s="1">
        <v>20190.0</v>
      </c>
    </row>
    <row r="55">
      <c r="A55" s="1" t="s">
        <v>624</v>
      </c>
      <c r="B55" s="1" t="s">
        <v>850</v>
      </c>
      <c r="D55" s="1">
        <v>22202.0</v>
      </c>
    </row>
    <row r="56">
      <c r="A56" s="1" t="s">
        <v>616</v>
      </c>
      <c r="B56" s="1" t="s">
        <v>851</v>
      </c>
      <c r="C56" s="1" t="s">
        <v>706</v>
      </c>
      <c r="D56" s="1">
        <v>20015.0</v>
      </c>
    </row>
    <row r="57">
      <c r="A57" s="1" t="s">
        <v>289</v>
      </c>
      <c r="B57" s="1" t="s">
        <v>852</v>
      </c>
      <c r="D57" s="1">
        <v>22814.0</v>
      </c>
    </row>
    <row r="58">
      <c r="A58" s="1" t="s">
        <v>72</v>
      </c>
      <c r="B58" s="1" t="s">
        <v>853</v>
      </c>
      <c r="C58" s="1" t="s">
        <v>713</v>
      </c>
      <c r="D58" s="1">
        <v>20560.0</v>
      </c>
    </row>
    <row r="59">
      <c r="A59" s="1" t="s">
        <v>436</v>
      </c>
      <c r="B59" s="1" t="s">
        <v>854</v>
      </c>
      <c r="D59" s="1">
        <v>20857.0</v>
      </c>
    </row>
    <row r="60">
      <c r="A60" s="1" t="s">
        <v>128</v>
      </c>
      <c r="B60" s="1" t="s">
        <v>855</v>
      </c>
      <c r="C60" s="1" t="s">
        <v>702</v>
      </c>
      <c r="D60" s="1">
        <v>20001.0</v>
      </c>
    </row>
    <row r="61">
      <c r="A61" s="1" t="s">
        <v>292</v>
      </c>
      <c r="B61" s="1" t="s">
        <v>856</v>
      </c>
      <c r="D61" s="1">
        <v>22203.0</v>
      </c>
    </row>
    <row r="62">
      <c r="A62" s="1" t="s">
        <v>367</v>
      </c>
      <c r="B62" s="1" t="s">
        <v>857</v>
      </c>
      <c r="C62" s="1" t="s">
        <v>707</v>
      </c>
      <c r="D62" s="1">
        <v>20020.0</v>
      </c>
    </row>
    <row r="63">
      <c r="A63" s="1" t="s">
        <v>232</v>
      </c>
      <c r="B63" s="1" t="s">
        <v>858</v>
      </c>
      <c r="C63" s="1" t="s">
        <v>713</v>
      </c>
      <c r="D63" s="1">
        <v>20009.0</v>
      </c>
    </row>
    <row r="64">
      <c r="A64" s="1" t="s">
        <v>178</v>
      </c>
      <c r="B64" s="1" t="s">
        <v>859</v>
      </c>
      <c r="C64" s="1" t="s">
        <v>700</v>
      </c>
      <c r="D64" s="1">
        <v>20401.0</v>
      </c>
    </row>
    <row r="65">
      <c r="A65" s="1" t="s">
        <v>127</v>
      </c>
      <c r="B65" s="1" t="s">
        <v>860</v>
      </c>
      <c r="C65" s="1" t="s">
        <v>713</v>
      </c>
      <c r="D65" s="1">
        <v>20250.0</v>
      </c>
    </row>
    <row r="66">
      <c r="A66" s="1" t="s">
        <v>394</v>
      </c>
      <c r="B66" s="1" t="s">
        <v>861</v>
      </c>
      <c r="D66" s="1">
        <v>22205.0</v>
      </c>
    </row>
    <row r="67">
      <c r="A67" s="1" t="s">
        <v>243</v>
      </c>
      <c r="B67" s="1" t="s">
        <v>862</v>
      </c>
      <c r="C67" s="1" t="s">
        <v>702</v>
      </c>
      <c r="D67" s="1">
        <v>20002.0</v>
      </c>
    </row>
    <row r="68">
      <c r="A68" s="1" t="s">
        <v>451</v>
      </c>
      <c r="B68" s="1" t="s">
        <v>863</v>
      </c>
      <c r="D68" s="1">
        <v>20911.0</v>
      </c>
    </row>
    <row r="69">
      <c r="A69" s="1" t="s">
        <v>615</v>
      </c>
      <c r="B69" s="1" t="s">
        <v>864</v>
      </c>
      <c r="C69" s="1" t="s">
        <v>724</v>
      </c>
      <c r="D69" s="1">
        <v>20011.0</v>
      </c>
    </row>
    <row r="70">
      <c r="A70" s="1" t="s">
        <v>245</v>
      </c>
      <c r="B70" s="1" t="s">
        <v>865</v>
      </c>
      <c r="D70" s="1">
        <v>22205.0</v>
      </c>
    </row>
    <row r="71">
      <c r="A71" s="1" t="s">
        <v>509</v>
      </c>
      <c r="B71" s="1" t="s">
        <v>866</v>
      </c>
      <c r="D71" s="1">
        <v>20902.0</v>
      </c>
    </row>
    <row r="72">
      <c r="A72" s="1" t="s">
        <v>224</v>
      </c>
      <c r="B72" s="1" t="s">
        <v>867</v>
      </c>
      <c r="C72" s="1" t="s">
        <v>705</v>
      </c>
      <c r="D72" s="1">
        <v>20566.0</v>
      </c>
    </row>
    <row r="73">
      <c r="A73" s="1" t="s">
        <v>48</v>
      </c>
      <c r="B73" s="1" t="s">
        <v>868</v>
      </c>
      <c r="C73" s="1" t="s">
        <v>710</v>
      </c>
      <c r="D73" s="1">
        <v>20009.0</v>
      </c>
    </row>
    <row r="74">
      <c r="A74" s="1" t="s">
        <v>417</v>
      </c>
      <c r="B74" s="1" t="s">
        <v>869</v>
      </c>
      <c r="C74" s="1" t="s">
        <v>725</v>
      </c>
      <c r="D74" s="1">
        <v>20020.0</v>
      </c>
    </row>
    <row r="75">
      <c r="A75" s="1" t="s">
        <v>258</v>
      </c>
      <c r="B75" s="1" t="s">
        <v>870</v>
      </c>
      <c r="C75" s="1" t="s">
        <v>726</v>
      </c>
      <c r="D75" s="1">
        <v>20002.0</v>
      </c>
    </row>
    <row r="76">
      <c r="A76" s="1" t="s">
        <v>38</v>
      </c>
      <c r="B76" s="1" t="s">
        <v>871</v>
      </c>
      <c r="C76" s="1" t="s">
        <v>701</v>
      </c>
      <c r="D76" s="1">
        <v>20009.0</v>
      </c>
    </row>
    <row r="77">
      <c r="A77" s="1" t="s">
        <v>165</v>
      </c>
      <c r="B77" s="1" t="s">
        <v>872</v>
      </c>
      <c r="C77" s="1" t="s">
        <v>726</v>
      </c>
      <c r="D77" s="1">
        <v>20549.0</v>
      </c>
    </row>
    <row r="78">
      <c r="A78" s="1" t="s">
        <v>594</v>
      </c>
      <c r="B78" s="1" t="s">
        <v>873</v>
      </c>
      <c r="C78" s="1" t="s">
        <v>725</v>
      </c>
      <c r="D78" s="1">
        <v>20020.0</v>
      </c>
    </row>
    <row r="79">
      <c r="A79" s="1" t="s">
        <v>305</v>
      </c>
      <c r="B79" s="1" t="s">
        <v>874</v>
      </c>
      <c r="C79" s="1" t="s">
        <v>722</v>
      </c>
      <c r="D79" s="1">
        <v>20053.0</v>
      </c>
    </row>
    <row r="80">
      <c r="A80" s="1" t="s">
        <v>161</v>
      </c>
      <c r="B80" s="1" t="s">
        <v>875</v>
      </c>
      <c r="C80" s="1" t="s">
        <v>702</v>
      </c>
      <c r="D80" s="1">
        <v>20002.0</v>
      </c>
    </row>
    <row r="81">
      <c r="A81" s="1" t="s">
        <v>37</v>
      </c>
      <c r="B81" s="1" t="s">
        <v>876</v>
      </c>
      <c r="C81" s="1" t="s">
        <v>720</v>
      </c>
      <c r="D81" s="1">
        <v>20005.0</v>
      </c>
    </row>
    <row r="82">
      <c r="A82" s="1" t="s">
        <v>87</v>
      </c>
      <c r="B82" s="1" t="s">
        <v>877</v>
      </c>
      <c r="C82" s="1" t="s">
        <v>701</v>
      </c>
      <c r="D82" s="1">
        <v>20036.0</v>
      </c>
    </row>
    <row r="83">
      <c r="A83" s="1" t="s">
        <v>146</v>
      </c>
      <c r="B83" s="1" t="s">
        <v>878</v>
      </c>
      <c r="C83" s="1" t="s">
        <v>701</v>
      </c>
      <c r="D83" s="1">
        <v>20009.0</v>
      </c>
    </row>
    <row r="84">
      <c r="A84" s="1" t="s">
        <v>295</v>
      </c>
      <c r="B84" s="1" t="s">
        <v>879</v>
      </c>
      <c r="D84" s="1">
        <v>22211.0</v>
      </c>
    </row>
    <row r="85">
      <c r="A85" s="1" t="s">
        <v>113</v>
      </c>
      <c r="B85" s="1" t="s">
        <v>880</v>
      </c>
      <c r="C85" s="1" t="s">
        <v>708</v>
      </c>
      <c r="D85" s="1">
        <v>20010.0</v>
      </c>
    </row>
    <row r="86">
      <c r="A86" s="1" t="s">
        <v>135</v>
      </c>
      <c r="B86" s="1" t="s">
        <v>881</v>
      </c>
      <c r="C86" s="1" t="s">
        <v>700</v>
      </c>
      <c r="D86" s="1">
        <v>20005.0</v>
      </c>
    </row>
    <row r="87">
      <c r="A87" s="1" t="s">
        <v>263</v>
      </c>
      <c r="B87" s="1" t="s">
        <v>882</v>
      </c>
      <c r="C87" s="1" t="s">
        <v>691</v>
      </c>
      <c r="D87" s="1">
        <v>20064.0</v>
      </c>
    </row>
    <row r="88">
      <c r="A88" s="1" t="s">
        <v>499</v>
      </c>
      <c r="B88" s="1" t="s">
        <v>883</v>
      </c>
      <c r="C88" s="1" t="s">
        <v>697</v>
      </c>
      <c r="D88" s="1">
        <v>20020.0</v>
      </c>
    </row>
    <row r="89">
      <c r="A89" s="1" t="s">
        <v>149</v>
      </c>
      <c r="B89" s="1" t="s">
        <v>884</v>
      </c>
      <c r="C89" s="1" t="s">
        <v>695</v>
      </c>
      <c r="D89" s="1" t="s">
        <v>831</v>
      </c>
    </row>
    <row r="90">
      <c r="A90" s="1" t="s">
        <v>114</v>
      </c>
      <c r="B90" s="1" t="s">
        <v>885</v>
      </c>
      <c r="C90" s="1" t="s">
        <v>720</v>
      </c>
      <c r="D90" s="1">
        <v>20010.0</v>
      </c>
    </row>
    <row r="91">
      <c r="A91" s="1" t="s">
        <v>673</v>
      </c>
      <c r="B91" s="1" t="s">
        <v>886</v>
      </c>
      <c r="D91" s="1">
        <v>22204.0</v>
      </c>
    </row>
    <row r="92">
      <c r="A92" s="1" t="s">
        <v>444</v>
      </c>
      <c r="B92" s="1" t="s">
        <v>887</v>
      </c>
      <c r="D92" s="1">
        <v>22305.0</v>
      </c>
    </row>
    <row r="93">
      <c r="A93" s="1" t="s">
        <v>215</v>
      </c>
      <c r="B93" s="1" t="s">
        <v>888</v>
      </c>
      <c r="C93" s="1" t="s">
        <v>705</v>
      </c>
      <c r="D93" s="1">
        <v>20007.0</v>
      </c>
    </row>
    <row r="94">
      <c r="A94" s="1" t="s">
        <v>319</v>
      </c>
      <c r="B94" s="1" t="s">
        <v>889</v>
      </c>
      <c r="C94" s="1" t="s">
        <v>690</v>
      </c>
      <c r="D94" s="1">
        <v>20011.0</v>
      </c>
    </row>
    <row r="95">
      <c r="A95" s="1" t="s">
        <v>364</v>
      </c>
      <c r="B95" s="1" t="s">
        <v>890</v>
      </c>
      <c r="D95" s="1">
        <v>22314.0</v>
      </c>
    </row>
    <row r="96">
      <c r="A96" s="1" t="s">
        <v>324</v>
      </c>
      <c r="B96" s="1" t="s">
        <v>891</v>
      </c>
      <c r="D96" s="1">
        <v>22201.0</v>
      </c>
    </row>
    <row r="97">
      <c r="A97" s="1" t="s">
        <v>424</v>
      </c>
      <c r="B97" s="1" t="s">
        <v>892</v>
      </c>
      <c r="D97" s="1">
        <v>20852.0</v>
      </c>
    </row>
    <row r="98">
      <c r="A98" s="1" t="s">
        <v>351</v>
      </c>
      <c r="B98" s="1" t="s">
        <v>893</v>
      </c>
      <c r="D98" s="1">
        <v>20912.0</v>
      </c>
    </row>
    <row r="99">
      <c r="A99" s="1" t="s">
        <v>186</v>
      </c>
      <c r="B99" s="1" t="s">
        <v>894</v>
      </c>
      <c r="C99" s="1" t="s">
        <v>692</v>
      </c>
      <c r="D99" s="1">
        <v>20003.0</v>
      </c>
    </row>
    <row r="100">
      <c r="A100" s="1" t="s">
        <v>595</v>
      </c>
      <c r="B100" s="1" t="s">
        <v>895</v>
      </c>
      <c r="D100" s="1">
        <v>20904.0</v>
      </c>
    </row>
    <row r="101">
      <c r="A101" s="1" t="s">
        <v>180</v>
      </c>
      <c r="B101" s="1" t="s">
        <v>896</v>
      </c>
      <c r="C101" s="1" t="s">
        <v>701</v>
      </c>
      <c r="D101" s="1">
        <v>20009.0</v>
      </c>
    </row>
    <row r="102">
      <c r="A102" s="1" t="s">
        <v>141</v>
      </c>
      <c r="B102" s="1" t="s">
        <v>897</v>
      </c>
      <c r="C102" s="1" t="s">
        <v>700</v>
      </c>
      <c r="D102" s="1">
        <v>20005.0</v>
      </c>
    </row>
    <row r="103">
      <c r="A103" s="1" t="s">
        <v>684</v>
      </c>
      <c r="B103" s="1" t="s">
        <v>898</v>
      </c>
      <c r="D103" s="1">
        <v>22180.0</v>
      </c>
    </row>
    <row r="104">
      <c r="A104" s="1" t="s">
        <v>538</v>
      </c>
      <c r="B104" s="1" t="s">
        <v>899</v>
      </c>
      <c r="D104" s="1" t="s">
        <v>900</v>
      </c>
    </row>
    <row r="105">
      <c r="A105" s="1" t="s">
        <v>322</v>
      </c>
      <c r="B105" s="1" t="s">
        <v>901</v>
      </c>
      <c r="C105" s="1" t="s">
        <v>721</v>
      </c>
      <c r="D105" s="1">
        <v>20020.0</v>
      </c>
    </row>
    <row r="106">
      <c r="A106" s="1" t="s">
        <v>525</v>
      </c>
      <c r="B106" s="1" t="s">
        <v>902</v>
      </c>
      <c r="D106" s="1">
        <v>20910.0</v>
      </c>
    </row>
    <row r="107">
      <c r="A107" s="1" t="s">
        <v>489</v>
      </c>
      <c r="B107" s="1" t="s">
        <v>903</v>
      </c>
      <c r="D107" s="1">
        <v>20190.0</v>
      </c>
    </row>
    <row r="108">
      <c r="A108" s="1" t="s">
        <v>534</v>
      </c>
      <c r="B108" s="1" t="s">
        <v>904</v>
      </c>
      <c r="D108" s="1">
        <v>20781.0</v>
      </c>
    </row>
    <row r="109">
      <c r="A109" s="1" t="s">
        <v>260</v>
      </c>
      <c r="B109" s="1" t="s">
        <v>905</v>
      </c>
      <c r="C109" s="1" t="s">
        <v>715</v>
      </c>
      <c r="D109" s="1">
        <v>20015.0</v>
      </c>
    </row>
    <row r="110">
      <c r="A110" s="1" t="s">
        <v>205</v>
      </c>
      <c r="B110" s="1" t="s">
        <v>906</v>
      </c>
      <c r="D110" s="1">
        <v>20310.0</v>
      </c>
    </row>
    <row r="111">
      <c r="A111" s="1" t="s">
        <v>586</v>
      </c>
      <c r="B111" s="1" t="s">
        <v>907</v>
      </c>
      <c r="C111" s="1" t="s">
        <v>727</v>
      </c>
      <c r="D111" s="1">
        <v>20036.0</v>
      </c>
    </row>
    <row r="112">
      <c r="A112" s="1" t="s">
        <v>89</v>
      </c>
      <c r="B112" s="1" t="s">
        <v>908</v>
      </c>
      <c r="C112" s="1" t="s">
        <v>696</v>
      </c>
      <c r="D112" s="1">
        <v>20009.0</v>
      </c>
    </row>
    <row r="113">
      <c r="A113" s="1" t="s">
        <v>464</v>
      </c>
      <c r="B113" s="1" t="s">
        <v>909</v>
      </c>
      <c r="D113" s="1">
        <v>20781.0</v>
      </c>
    </row>
    <row r="114">
      <c r="A114" s="1" t="s">
        <v>247</v>
      </c>
      <c r="B114" s="1" t="s">
        <v>910</v>
      </c>
      <c r="D114" s="1">
        <v>22217.0</v>
      </c>
    </row>
    <row r="115">
      <c r="A115" s="1" t="s">
        <v>216</v>
      </c>
      <c r="B115" s="1" t="s">
        <v>911</v>
      </c>
      <c r="C115" s="1" t="s">
        <v>714</v>
      </c>
      <c r="D115" s="1">
        <v>20590.0</v>
      </c>
    </row>
    <row r="116">
      <c r="A116" s="1" t="s">
        <v>206</v>
      </c>
      <c r="B116" s="1" t="s">
        <v>912</v>
      </c>
      <c r="C116" s="1" t="s">
        <v>709</v>
      </c>
      <c r="D116" s="1">
        <v>20001.0</v>
      </c>
    </row>
    <row r="117">
      <c r="A117" s="1" t="s">
        <v>434</v>
      </c>
      <c r="B117" s="1" t="s">
        <v>913</v>
      </c>
      <c r="D117" s="1">
        <v>22204.0</v>
      </c>
    </row>
    <row r="118">
      <c r="A118" s="1" t="s">
        <v>200</v>
      </c>
      <c r="B118" s="1" t="s">
        <v>914</v>
      </c>
      <c r="C118" s="1" t="s">
        <v>700</v>
      </c>
      <c r="D118" s="1">
        <v>20001.0</v>
      </c>
    </row>
    <row r="119">
      <c r="A119" s="1" t="s">
        <v>175</v>
      </c>
      <c r="B119" s="1" t="s">
        <v>915</v>
      </c>
      <c r="D119" s="1">
        <v>22209.0</v>
      </c>
    </row>
    <row r="120">
      <c r="A120" s="1" t="s">
        <v>431</v>
      </c>
      <c r="B120" s="1" t="s">
        <v>916</v>
      </c>
      <c r="D120" s="1">
        <v>22201.0</v>
      </c>
    </row>
    <row r="121">
      <c r="A121" s="1" t="s">
        <v>403</v>
      </c>
      <c r="B121" s="1" t="s">
        <v>917</v>
      </c>
      <c r="D121" s="1" t="s">
        <v>918</v>
      </c>
    </row>
    <row r="122">
      <c r="A122" s="1" t="s">
        <v>603</v>
      </c>
      <c r="B122" s="1" t="s">
        <v>919</v>
      </c>
      <c r="C122" s="1" t="s">
        <v>726</v>
      </c>
      <c r="D122" s="1">
        <v>20002.0</v>
      </c>
    </row>
    <row r="123">
      <c r="A123" s="1" t="s">
        <v>269</v>
      </c>
      <c r="B123" s="1" t="s">
        <v>920</v>
      </c>
      <c r="C123" s="1" t="s">
        <v>713</v>
      </c>
      <c r="D123" s="1">
        <v>20585.0</v>
      </c>
    </row>
    <row r="124">
      <c r="A124" s="1" t="s">
        <v>42</v>
      </c>
      <c r="B124" s="1" t="s">
        <v>921</v>
      </c>
      <c r="C124" s="1" t="s">
        <v>700</v>
      </c>
      <c r="D124" s="1">
        <v>20005.0</v>
      </c>
    </row>
    <row r="125">
      <c r="A125" s="1" t="s">
        <v>105</v>
      </c>
      <c r="B125" s="1" t="s">
        <v>922</v>
      </c>
      <c r="C125" s="1" t="s">
        <v>696</v>
      </c>
      <c r="D125" s="1">
        <v>20010.0</v>
      </c>
    </row>
    <row r="126">
      <c r="A126" s="1" t="s">
        <v>157</v>
      </c>
      <c r="B126" s="1" t="s">
        <v>923</v>
      </c>
      <c r="D126" s="1">
        <v>22201.0</v>
      </c>
    </row>
    <row r="127">
      <c r="A127" s="1" t="s">
        <v>82</v>
      </c>
      <c r="B127" s="1" t="s">
        <v>924</v>
      </c>
      <c r="C127" s="1" t="s">
        <v>700</v>
      </c>
      <c r="D127" s="1">
        <v>20401.0</v>
      </c>
    </row>
    <row r="128">
      <c r="A128" s="1" t="s">
        <v>421</v>
      </c>
      <c r="B128" s="1" t="s">
        <v>925</v>
      </c>
      <c r="D128" s="1">
        <v>22204.0</v>
      </c>
    </row>
    <row r="129">
      <c r="A129" s="1" t="s">
        <v>264</v>
      </c>
      <c r="B129" s="1" t="s">
        <v>926</v>
      </c>
      <c r="C129" s="1" t="s">
        <v>710</v>
      </c>
      <c r="D129" s="1" t="s">
        <v>831</v>
      </c>
    </row>
    <row r="130">
      <c r="A130" s="1" t="s">
        <v>84</v>
      </c>
      <c r="B130" s="1" t="s">
        <v>927</v>
      </c>
      <c r="C130" s="1" t="s">
        <v>700</v>
      </c>
      <c r="D130" s="1">
        <v>20001.0</v>
      </c>
    </row>
    <row r="131">
      <c r="A131" s="1" t="s">
        <v>407</v>
      </c>
      <c r="B131" s="1" t="s">
        <v>928</v>
      </c>
      <c r="C131" s="1" t="s">
        <v>699</v>
      </c>
      <c r="D131" s="1">
        <v>20020.0</v>
      </c>
    </row>
    <row r="132">
      <c r="A132" s="1" t="s">
        <v>235</v>
      </c>
      <c r="B132" s="1" t="s">
        <v>929</v>
      </c>
      <c r="D132" s="1">
        <v>22305.0</v>
      </c>
    </row>
    <row r="133">
      <c r="A133" s="1" t="s">
        <v>639</v>
      </c>
      <c r="B133" s="1" t="s">
        <v>930</v>
      </c>
      <c r="D133" s="11">
        <v>932.2111111111111</v>
      </c>
    </row>
    <row r="134">
      <c r="A134" s="1" t="s">
        <v>570</v>
      </c>
      <c r="B134" s="1" t="s">
        <v>931</v>
      </c>
      <c r="D134" s="1">
        <v>20744.0</v>
      </c>
    </row>
    <row r="135">
      <c r="A135" s="1" t="s">
        <v>266</v>
      </c>
      <c r="B135" s="1" t="s">
        <v>932</v>
      </c>
      <c r="C135" s="1" t="s">
        <v>717</v>
      </c>
      <c r="D135" s="11">
        <v>847.5666666666667</v>
      </c>
    </row>
    <row r="136">
      <c r="A136" s="1" t="s">
        <v>40</v>
      </c>
      <c r="B136" s="1" t="s">
        <v>933</v>
      </c>
      <c r="C136" s="1" t="s">
        <v>720</v>
      </c>
      <c r="D136" s="1">
        <v>2005.0</v>
      </c>
    </row>
    <row r="137">
      <c r="A137" s="1" t="s">
        <v>679</v>
      </c>
      <c r="B137" s="1" t="s">
        <v>934</v>
      </c>
      <c r="D137" s="1">
        <v>22204.0</v>
      </c>
    </row>
    <row r="138">
      <c r="A138" s="1" t="s">
        <v>388</v>
      </c>
      <c r="B138" s="1" t="s">
        <v>935</v>
      </c>
      <c r="D138" s="1" t="s">
        <v>936</v>
      </c>
    </row>
    <row r="139">
      <c r="A139" s="1" t="s">
        <v>150</v>
      </c>
      <c r="B139" s="1" t="s">
        <v>937</v>
      </c>
      <c r="D139" s="1">
        <v>22202.0</v>
      </c>
    </row>
    <row r="140">
      <c r="A140" s="1" t="s">
        <v>572</v>
      </c>
      <c r="B140" s="1" t="s">
        <v>938</v>
      </c>
      <c r="D140" s="1">
        <v>22103.0</v>
      </c>
    </row>
    <row r="141">
      <c r="A141" s="1" t="s">
        <v>507</v>
      </c>
      <c r="B141" s="1" t="s">
        <v>939</v>
      </c>
      <c r="D141" s="1">
        <v>22046.0</v>
      </c>
    </row>
    <row r="142">
      <c r="A142" s="1" t="s">
        <v>176</v>
      </c>
      <c r="B142" s="1" t="s">
        <v>940</v>
      </c>
      <c r="C142" s="1" t="s">
        <v>692</v>
      </c>
      <c r="D142" s="1">
        <v>20002.0</v>
      </c>
    </row>
    <row r="143">
      <c r="A143" s="1" t="s">
        <v>125</v>
      </c>
      <c r="B143" s="1" t="s">
        <v>941</v>
      </c>
      <c r="C143" s="1" t="s">
        <v>692</v>
      </c>
      <c r="D143" s="1">
        <v>20003.0</v>
      </c>
    </row>
    <row r="144">
      <c r="A144" s="1" t="s">
        <v>233</v>
      </c>
      <c r="B144" s="1" t="s">
        <v>942</v>
      </c>
      <c r="C144" s="1" t="s">
        <v>709</v>
      </c>
      <c r="D144" s="1">
        <v>20002.0</v>
      </c>
    </row>
    <row r="145">
      <c r="A145" s="1" t="s">
        <v>332</v>
      </c>
      <c r="B145" s="1" t="s">
        <v>943</v>
      </c>
      <c r="C145" s="1" t="s">
        <v>691</v>
      </c>
      <c r="D145" s="1">
        <v>20017.0</v>
      </c>
    </row>
    <row r="146">
      <c r="A146" s="1" t="s">
        <v>189</v>
      </c>
      <c r="B146" s="1" t="s">
        <v>944</v>
      </c>
      <c r="C146" s="1" t="s">
        <v>722</v>
      </c>
      <c r="D146" s="1">
        <v>20219.0</v>
      </c>
    </row>
    <row r="147">
      <c r="A147" s="1" t="s">
        <v>217</v>
      </c>
      <c r="B147" s="1" t="s">
        <v>945</v>
      </c>
      <c r="C147" s="1" t="s">
        <v>722</v>
      </c>
      <c r="D147" s="1">
        <v>20013.0</v>
      </c>
    </row>
    <row r="148">
      <c r="A148" s="1" t="s">
        <v>132</v>
      </c>
      <c r="B148" s="1" t="s">
        <v>946</v>
      </c>
      <c r="C148" s="1" t="s">
        <v>692</v>
      </c>
      <c r="D148" s="1">
        <v>20003.0</v>
      </c>
    </row>
    <row r="149">
      <c r="A149" s="1" t="s">
        <v>614</v>
      </c>
      <c r="B149" s="1" t="s">
        <v>947</v>
      </c>
      <c r="D149" s="1">
        <v>22314.0</v>
      </c>
    </row>
    <row r="150">
      <c r="A150" s="1" t="s">
        <v>604</v>
      </c>
      <c r="B150" s="1" t="s">
        <v>948</v>
      </c>
      <c r="D150" s="1">
        <v>22304.0</v>
      </c>
    </row>
    <row r="151">
      <c r="A151" s="1" t="s">
        <v>254</v>
      </c>
      <c r="B151" s="1" t="s">
        <v>949</v>
      </c>
      <c r="D151" s="1">
        <v>22209.0</v>
      </c>
    </row>
    <row r="152">
      <c r="A152" s="1" t="s">
        <v>304</v>
      </c>
      <c r="B152" s="1" t="s">
        <v>950</v>
      </c>
      <c r="D152" s="1">
        <v>20814.0</v>
      </c>
    </row>
    <row r="153">
      <c r="A153" s="1" t="s">
        <v>455</v>
      </c>
      <c r="B153" s="1" t="s">
        <v>951</v>
      </c>
      <c r="D153" s="1">
        <v>22814.0</v>
      </c>
    </row>
    <row r="154">
      <c r="A154" s="1" t="s">
        <v>98</v>
      </c>
      <c r="B154" s="1" t="s">
        <v>952</v>
      </c>
      <c r="C154" s="1" t="s">
        <v>713</v>
      </c>
      <c r="D154" s="1">
        <v>20418.0</v>
      </c>
    </row>
    <row r="155">
      <c r="A155" s="1" t="s">
        <v>97</v>
      </c>
      <c r="B155" s="1" t="s">
        <v>953</v>
      </c>
      <c r="C155" s="1" t="s">
        <v>727</v>
      </c>
      <c r="D155" s="1">
        <v>20037.0</v>
      </c>
    </row>
    <row r="156">
      <c r="A156" s="1" t="s">
        <v>104</v>
      </c>
      <c r="B156" s="1" t="s">
        <v>954</v>
      </c>
      <c r="C156" s="1" t="s">
        <v>705</v>
      </c>
      <c r="D156" s="1">
        <v>20057.0</v>
      </c>
    </row>
    <row r="157">
      <c r="A157" s="1" t="s">
        <v>152</v>
      </c>
      <c r="B157" s="1" t="s">
        <v>955</v>
      </c>
      <c r="C157" s="1" t="s">
        <v>700</v>
      </c>
      <c r="D157" s="1">
        <v>20001.0</v>
      </c>
    </row>
    <row r="158">
      <c r="A158" s="1" t="s">
        <v>49</v>
      </c>
      <c r="B158" s="1" t="s">
        <v>956</v>
      </c>
      <c r="C158" s="1" t="s">
        <v>701</v>
      </c>
      <c r="D158" s="1">
        <v>20009.0</v>
      </c>
    </row>
    <row r="159">
      <c r="A159" s="1" t="s">
        <v>547</v>
      </c>
      <c r="B159" s="1" t="s">
        <v>957</v>
      </c>
      <c r="D159" s="1">
        <v>20190.0</v>
      </c>
    </row>
    <row r="160">
      <c r="A160" s="1" t="s">
        <v>494</v>
      </c>
      <c r="B160" s="1" t="s">
        <v>958</v>
      </c>
      <c r="D160" s="1">
        <v>22102.0</v>
      </c>
    </row>
    <row r="161">
      <c r="A161" s="1" t="s">
        <v>335</v>
      </c>
      <c r="B161" s="1" t="s">
        <v>959</v>
      </c>
      <c r="D161" s="1" t="s">
        <v>960</v>
      </c>
    </row>
    <row r="162">
      <c r="A162" s="1" t="s">
        <v>495</v>
      </c>
      <c r="B162" s="1" t="s">
        <v>961</v>
      </c>
      <c r="D162" s="1">
        <v>20781.0</v>
      </c>
    </row>
    <row r="163">
      <c r="A163" s="1" t="s">
        <v>671</v>
      </c>
      <c r="B163" s="1" t="s">
        <v>962</v>
      </c>
      <c r="C163" s="1" t="s">
        <v>696</v>
      </c>
      <c r="D163" s="1">
        <v>20009.0</v>
      </c>
    </row>
    <row r="164">
      <c r="A164" s="1" t="s">
        <v>473</v>
      </c>
      <c r="B164" s="1" t="s">
        <v>963</v>
      </c>
      <c r="D164" s="1">
        <v>20910.0</v>
      </c>
    </row>
    <row r="165">
      <c r="A165" s="1" t="s">
        <v>382</v>
      </c>
      <c r="B165" s="1" t="s">
        <v>964</v>
      </c>
      <c r="D165" s="1">
        <v>20307.0</v>
      </c>
    </row>
    <row r="166">
      <c r="A166" s="1" t="s">
        <v>228</v>
      </c>
      <c r="B166" s="1" t="s">
        <v>965</v>
      </c>
      <c r="C166" s="1" t="s">
        <v>690</v>
      </c>
      <c r="D166" s="1">
        <v>20012.0</v>
      </c>
    </row>
    <row r="167">
      <c r="A167" s="1" t="s">
        <v>290</v>
      </c>
      <c r="B167" s="1" t="s">
        <v>966</v>
      </c>
      <c r="D167" s="1">
        <v>22201.0</v>
      </c>
    </row>
    <row r="168">
      <c r="A168" s="1" t="s">
        <v>526</v>
      </c>
      <c r="B168" s="1" t="s">
        <v>967</v>
      </c>
      <c r="C168" s="1" t="s">
        <v>698</v>
      </c>
      <c r="D168" s="1">
        <v>20019.0</v>
      </c>
    </row>
    <row r="169">
      <c r="A169" s="1" t="s">
        <v>143</v>
      </c>
      <c r="B169" s="1" t="s">
        <v>968</v>
      </c>
      <c r="C169" s="1" t="s">
        <v>690</v>
      </c>
      <c r="D169" s="1">
        <v>20011.0</v>
      </c>
    </row>
    <row r="170">
      <c r="A170" s="1" t="s">
        <v>416</v>
      </c>
      <c r="B170" s="1" t="s">
        <v>969</v>
      </c>
      <c r="D170" s="1">
        <v>20782.0</v>
      </c>
    </row>
    <row r="171">
      <c r="A171" s="1" t="s">
        <v>552</v>
      </c>
      <c r="B171" s="1" t="s">
        <v>970</v>
      </c>
      <c r="C171" s="1" t="s">
        <v>697</v>
      </c>
      <c r="D171" s="1">
        <v>20032.0</v>
      </c>
    </row>
    <row r="172">
      <c r="A172" s="1" t="s">
        <v>511</v>
      </c>
      <c r="B172" s="1" t="s">
        <v>971</v>
      </c>
      <c r="D172" s="1">
        <v>22102.0</v>
      </c>
    </row>
    <row r="173">
      <c r="A173" s="1" t="s">
        <v>486</v>
      </c>
      <c r="B173" s="1" t="s">
        <v>972</v>
      </c>
      <c r="D173" s="1">
        <v>20850.0</v>
      </c>
    </row>
    <row r="174">
      <c r="A174" s="1" t="s">
        <v>545</v>
      </c>
      <c r="B174" s="1" t="s">
        <v>973</v>
      </c>
      <c r="D174" s="1">
        <v>20901.0</v>
      </c>
    </row>
    <row r="175">
      <c r="A175" s="1" t="s">
        <v>571</v>
      </c>
      <c r="B175" s="1" t="s">
        <v>974</v>
      </c>
      <c r="D175" s="1" t="s">
        <v>975</v>
      </c>
    </row>
    <row r="176">
      <c r="A176" s="1" t="s">
        <v>683</v>
      </c>
      <c r="B176" s="1" t="s">
        <v>976</v>
      </c>
      <c r="D176" s="1">
        <v>20194.0</v>
      </c>
    </row>
    <row r="177">
      <c r="A177" s="1" t="s">
        <v>512</v>
      </c>
      <c r="B177" s="1" t="s">
        <v>977</v>
      </c>
      <c r="D177" s="1">
        <v>20910.0</v>
      </c>
    </row>
    <row r="178">
      <c r="A178" s="1" t="s">
        <v>470</v>
      </c>
      <c r="B178" s="1" t="s">
        <v>978</v>
      </c>
      <c r="D178" s="1">
        <v>20910.0</v>
      </c>
    </row>
    <row r="179">
      <c r="A179" s="1" t="s">
        <v>238</v>
      </c>
      <c r="B179" s="1" t="s">
        <v>979</v>
      </c>
      <c r="D179" s="1">
        <v>22209.0</v>
      </c>
    </row>
    <row r="180">
      <c r="A180" s="1" t="s">
        <v>606</v>
      </c>
      <c r="B180" s="1" t="s">
        <v>980</v>
      </c>
      <c r="D180" s="1">
        <v>22314.0</v>
      </c>
    </row>
    <row r="181">
      <c r="A181" s="1" t="s">
        <v>637</v>
      </c>
      <c r="B181" s="1" t="s">
        <v>981</v>
      </c>
      <c r="D181" s="1">
        <v>22202.0</v>
      </c>
    </row>
    <row r="182">
      <c r="A182" s="1" t="s">
        <v>129</v>
      </c>
      <c r="B182" s="1" t="s">
        <v>982</v>
      </c>
      <c r="C182" s="1" t="s">
        <v>696</v>
      </c>
      <c r="D182" s="1">
        <v>20009.0</v>
      </c>
    </row>
    <row r="183">
      <c r="A183" s="1" t="s">
        <v>102</v>
      </c>
      <c r="B183" s="1" t="s">
        <v>983</v>
      </c>
      <c r="C183" s="1" t="s">
        <v>701</v>
      </c>
      <c r="D183" s="1" t="s">
        <v>831</v>
      </c>
    </row>
    <row r="184">
      <c r="A184" s="1" t="s">
        <v>181</v>
      </c>
      <c r="B184" s="1" t="s">
        <v>984</v>
      </c>
      <c r="C184" s="1" t="s">
        <v>700</v>
      </c>
      <c r="D184" s="1" t="s">
        <v>985</v>
      </c>
    </row>
    <row r="185">
      <c r="A185" s="1" t="s">
        <v>51</v>
      </c>
      <c r="B185" s="1" t="s">
        <v>986</v>
      </c>
      <c r="C185" s="1" t="s">
        <v>720</v>
      </c>
      <c r="D185" s="1">
        <v>20220.0</v>
      </c>
    </row>
    <row r="186">
      <c r="A186" s="1" t="s">
        <v>211</v>
      </c>
      <c r="B186" s="1" t="s">
        <v>987</v>
      </c>
      <c r="C186" s="1" t="s">
        <v>702</v>
      </c>
      <c r="D186" s="1">
        <v>20260.0</v>
      </c>
    </row>
    <row r="187">
      <c r="A187" s="1" t="s">
        <v>239</v>
      </c>
      <c r="B187" s="1" t="s">
        <v>988</v>
      </c>
      <c r="C187" s="1" t="s">
        <v>702</v>
      </c>
      <c r="D187" s="1">
        <v>20260.0</v>
      </c>
    </row>
    <row r="188">
      <c r="A188" s="1" t="s">
        <v>39</v>
      </c>
      <c r="B188" s="1" t="s">
        <v>989</v>
      </c>
      <c r="C188" s="1" t="s">
        <v>701</v>
      </c>
      <c r="D188" s="1">
        <v>20008.0</v>
      </c>
    </row>
    <row r="189">
      <c r="A189" s="1" t="s">
        <v>190</v>
      </c>
      <c r="B189" s="1" t="s">
        <v>990</v>
      </c>
      <c r="C189" s="1" t="s">
        <v>696</v>
      </c>
      <c r="D189" s="1">
        <v>20010.0</v>
      </c>
    </row>
    <row r="190">
      <c r="A190" s="1" t="s">
        <v>251</v>
      </c>
      <c r="B190" s="1" t="s">
        <v>991</v>
      </c>
      <c r="D190" s="1">
        <v>22201.0</v>
      </c>
    </row>
    <row r="191">
      <c r="A191" s="1" t="s">
        <v>585</v>
      </c>
      <c r="B191" s="1" t="s">
        <v>992</v>
      </c>
      <c r="C191" s="1" t="s">
        <v>723</v>
      </c>
      <c r="D191" s="1">
        <v>20007.0</v>
      </c>
    </row>
    <row r="192">
      <c r="A192" s="1" t="s">
        <v>622</v>
      </c>
      <c r="B192" s="1" t="s">
        <v>993</v>
      </c>
      <c r="D192" s="1">
        <v>22209.0</v>
      </c>
    </row>
    <row r="193">
      <c r="A193" s="1" t="s">
        <v>103</v>
      </c>
      <c r="B193" s="1" t="s">
        <v>994</v>
      </c>
      <c r="C193" s="1" t="s">
        <v>702</v>
      </c>
      <c r="D193" s="1">
        <v>20554.0</v>
      </c>
    </row>
    <row r="194">
      <c r="A194" s="1" t="s">
        <v>609</v>
      </c>
      <c r="B194" s="1" t="s">
        <v>995</v>
      </c>
      <c r="C194" s="1" t="s">
        <v>720</v>
      </c>
      <c r="D194" s="1">
        <v>20005.0</v>
      </c>
    </row>
    <row r="195">
      <c r="A195" s="1" t="s">
        <v>68</v>
      </c>
      <c r="B195" s="1" t="s">
        <v>996</v>
      </c>
      <c r="C195" s="1" t="s">
        <v>692</v>
      </c>
      <c r="D195" s="1">
        <v>20002.0</v>
      </c>
    </row>
    <row r="196">
      <c r="A196" s="1" t="s">
        <v>156</v>
      </c>
      <c r="B196" s="1" t="s">
        <v>997</v>
      </c>
      <c r="C196" s="1" t="s">
        <v>700</v>
      </c>
      <c r="D196" s="1">
        <v>20004.0</v>
      </c>
    </row>
    <row r="197">
      <c r="A197" s="1" t="s">
        <v>680</v>
      </c>
      <c r="B197" s="1" t="s">
        <v>998</v>
      </c>
      <c r="D197" s="1">
        <v>20310.0</v>
      </c>
    </row>
    <row r="198">
      <c r="A198" s="1" t="s">
        <v>325</v>
      </c>
      <c r="B198" s="1" t="s">
        <v>999</v>
      </c>
      <c r="D198" s="1">
        <v>22205.0</v>
      </c>
    </row>
    <row r="199">
      <c r="A199" s="1" t="s">
        <v>520</v>
      </c>
      <c r="B199" s="1" t="s">
        <v>1000</v>
      </c>
      <c r="D199" s="1">
        <v>20850.0</v>
      </c>
    </row>
    <row r="200">
      <c r="A200" s="1" t="s">
        <v>381</v>
      </c>
      <c r="B200" s="1" t="s">
        <v>1001</v>
      </c>
      <c r="D200" s="1" t="s">
        <v>1002</v>
      </c>
    </row>
    <row r="201">
      <c r="A201" s="1" t="s">
        <v>548</v>
      </c>
      <c r="B201" s="1" t="s">
        <v>1003</v>
      </c>
      <c r="D201" s="1">
        <v>20743.0</v>
      </c>
    </row>
    <row r="202">
      <c r="A202" s="1" t="s">
        <v>656</v>
      </c>
      <c r="B202" s="1" t="s">
        <v>1004</v>
      </c>
      <c r="D202" s="1">
        <v>20190.0</v>
      </c>
    </row>
    <row r="203">
      <c r="A203" s="1" t="s">
        <v>560</v>
      </c>
      <c r="B203" s="1" t="s">
        <v>1005</v>
      </c>
      <c r="D203" s="1" t="s">
        <v>975</v>
      </c>
    </row>
    <row r="204">
      <c r="A204" s="1" t="s">
        <v>271</v>
      </c>
      <c r="B204" s="1" t="s">
        <v>1006</v>
      </c>
      <c r="C204" s="1" t="s">
        <v>726</v>
      </c>
      <c r="D204" s="1">
        <v>20002.0</v>
      </c>
    </row>
    <row r="205">
      <c r="A205" s="1" t="s">
        <v>142</v>
      </c>
      <c r="B205" s="1" t="s">
        <v>1007</v>
      </c>
      <c r="C205" s="1" t="s">
        <v>714</v>
      </c>
      <c r="D205" s="1">
        <v>20003.0</v>
      </c>
    </row>
    <row r="206">
      <c r="A206" s="1" t="s">
        <v>371</v>
      </c>
      <c r="B206" s="1" t="s">
        <v>1008</v>
      </c>
      <c r="D206" s="1">
        <v>22201.0</v>
      </c>
    </row>
    <row r="207">
      <c r="A207" s="1" t="s">
        <v>318</v>
      </c>
      <c r="B207" s="1" t="s">
        <v>1009</v>
      </c>
      <c r="C207" s="1" t="s">
        <v>716</v>
      </c>
      <c r="D207" s="1">
        <v>20064.0</v>
      </c>
    </row>
    <row r="208">
      <c r="A208" s="1" t="s">
        <v>437</v>
      </c>
      <c r="B208" s="1" t="s">
        <v>1010</v>
      </c>
      <c r="C208" s="1" t="s">
        <v>699</v>
      </c>
      <c r="D208" s="1">
        <v>20020.0</v>
      </c>
    </row>
    <row r="209">
      <c r="A209" s="1" t="s">
        <v>536</v>
      </c>
      <c r="B209" s="1" t="s">
        <v>1011</v>
      </c>
      <c r="D209" s="1">
        <v>20850.0</v>
      </c>
    </row>
    <row r="210">
      <c r="A210" s="1" t="s">
        <v>361</v>
      </c>
      <c r="B210" s="1" t="s">
        <v>1012</v>
      </c>
      <c r="C210" s="1" t="s">
        <v>724</v>
      </c>
      <c r="D210" s="1">
        <v>20012.0</v>
      </c>
    </row>
    <row r="211">
      <c r="A211" s="1" t="s">
        <v>632</v>
      </c>
      <c r="B211" s="1" t="s">
        <v>1013</v>
      </c>
      <c r="C211" s="1" t="s">
        <v>693</v>
      </c>
      <c r="D211" s="1">
        <v>20019.0</v>
      </c>
    </row>
    <row r="212">
      <c r="A212" s="1" t="s">
        <v>182</v>
      </c>
      <c r="B212" s="1" t="s">
        <v>1014</v>
      </c>
      <c r="C212" s="1" t="s">
        <v>692</v>
      </c>
      <c r="D212" s="1">
        <v>20003.0</v>
      </c>
    </row>
    <row r="213">
      <c r="A213" s="1" t="s">
        <v>147</v>
      </c>
      <c r="B213" s="1" t="s">
        <v>1015</v>
      </c>
      <c r="C213" s="1" t="s">
        <v>700</v>
      </c>
      <c r="D213" s="1">
        <v>20004.0</v>
      </c>
    </row>
    <row r="214">
      <c r="A214" s="1" t="s">
        <v>660</v>
      </c>
      <c r="B214" s="1" t="s">
        <v>1016</v>
      </c>
      <c r="D214" s="1">
        <v>22205.0</v>
      </c>
    </row>
    <row r="215">
      <c r="A215" s="1" t="s">
        <v>309</v>
      </c>
      <c r="B215" s="1" t="s">
        <v>1017</v>
      </c>
      <c r="D215" s="1">
        <v>22204.0</v>
      </c>
    </row>
    <row r="216">
      <c r="A216" s="1" t="s">
        <v>601</v>
      </c>
      <c r="B216" s="1" t="s">
        <v>1018</v>
      </c>
      <c r="D216" s="1">
        <v>22206.0</v>
      </c>
    </row>
    <row r="217">
      <c r="A217" s="1" t="s">
        <v>191</v>
      </c>
      <c r="B217" s="1" t="s">
        <v>1019</v>
      </c>
      <c r="C217" s="1" t="s">
        <v>694</v>
      </c>
      <c r="D217" s="1">
        <v>20007.0</v>
      </c>
    </row>
    <row r="218">
      <c r="A218" s="1" t="s">
        <v>310</v>
      </c>
      <c r="B218" s="1" t="s">
        <v>1020</v>
      </c>
      <c r="D218" s="1">
        <v>22203.0</v>
      </c>
    </row>
    <row r="219">
      <c r="A219" s="1" t="s">
        <v>323</v>
      </c>
      <c r="B219" s="1" t="s">
        <v>1021</v>
      </c>
      <c r="D219" s="1">
        <v>22314.0</v>
      </c>
    </row>
    <row r="220">
      <c r="A220" s="1" t="s">
        <v>306</v>
      </c>
      <c r="B220" s="1" t="s">
        <v>1022</v>
      </c>
      <c r="D220" s="1">
        <v>22314.0</v>
      </c>
    </row>
    <row r="221">
      <c r="A221" s="1" t="s">
        <v>674</v>
      </c>
      <c r="B221" s="1" t="s">
        <v>998</v>
      </c>
      <c r="D221" s="1">
        <v>20310.0</v>
      </c>
    </row>
    <row r="222">
      <c r="A222" s="1" t="s">
        <v>414</v>
      </c>
      <c r="B222" s="1" t="s">
        <v>1023</v>
      </c>
      <c r="C222" s="1" t="s">
        <v>704</v>
      </c>
      <c r="D222" s="1">
        <v>20016.0</v>
      </c>
    </row>
    <row r="223">
      <c r="A223" s="1" t="s">
        <v>413</v>
      </c>
      <c r="B223" s="1" t="s">
        <v>1024</v>
      </c>
      <c r="C223" s="1" t="s">
        <v>716</v>
      </c>
      <c r="D223" s="1">
        <v>20064.0</v>
      </c>
    </row>
    <row r="224">
      <c r="A224" s="1" t="s">
        <v>537</v>
      </c>
      <c r="B224" s="1" t="s">
        <v>1025</v>
      </c>
      <c r="D224" s="1">
        <v>20852.0</v>
      </c>
    </row>
    <row r="225">
      <c r="A225" s="1" t="s">
        <v>280</v>
      </c>
      <c r="B225" s="1" t="s">
        <v>1026</v>
      </c>
      <c r="D225" s="1">
        <v>22202.0</v>
      </c>
    </row>
    <row r="226">
      <c r="A226" s="1" t="s">
        <v>226</v>
      </c>
      <c r="B226" s="1" t="s">
        <v>1027</v>
      </c>
      <c r="C226" s="1" t="s">
        <v>709</v>
      </c>
      <c r="D226" s="1">
        <v>20002.0</v>
      </c>
    </row>
    <row r="227">
      <c r="A227" s="1" t="s">
        <v>328</v>
      </c>
      <c r="B227" s="1" t="s">
        <v>1028</v>
      </c>
      <c r="C227" s="1" t="s">
        <v>694</v>
      </c>
      <c r="D227" s="1">
        <v>20016.0</v>
      </c>
    </row>
    <row r="228">
      <c r="A228" s="1" t="s">
        <v>596</v>
      </c>
      <c r="B228" s="1" t="s">
        <v>1029</v>
      </c>
      <c r="D228" s="1">
        <v>20904.0</v>
      </c>
    </row>
    <row r="229">
      <c r="A229" s="1" t="s">
        <v>340</v>
      </c>
      <c r="B229" s="1" t="s">
        <v>1030</v>
      </c>
      <c r="D229" s="1">
        <v>22201.0</v>
      </c>
    </row>
    <row r="230">
      <c r="A230" s="1" t="s">
        <v>532</v>
      </c>
      <c r="B230" s="1" t="s">
        <v>1031</v>
      </c>
      <c r="C230" s="1" t="s">
        <v>698</v>
      </c>
      <c r="D230" s="1">
        <v>20019.0</v>
      </c>
    </row>
    <row r="231">
      <c r="A231" s="1" t="s">
        <v>174</v>
      </c>
      <c r="B231" s="1" t="s">
        <v>1032</v>
      </c>
      <c r="C231" s="1" t="s">
        <v>722</v>
      </c>
      <c r="D231" s="1">
        <v>20024.0</v>
      </c>
    </row>
    <row r="232">
      <c r="A232" s="1" t="s">
        <v>139</v>
      </c>
      <c r="B232" s="1" t="s">
        <v>1033</v>
      </c>
      <c r="C232" s="1" t="s">
        <v>722</v>
      </c>
      <c r="D232" s="1">
        <v>20585.0</v>
      </c>
    </row>
    <row r="233">
      <c r="A233" s="1" t="s">
        <v>466</v>
      </c>
      <c r="B233" s="1" t="s">
        <v>1034</v>
      </c>
      <c r="D233" s="1">
        <v>20912.0</v>
      </c>
    </row>
    <row r="234">
      <c r="A234" s="1" t="s">
        <v>425</v>
      </c>
      <c r="B234" s="1" t="s">
        <v>1035</v>
      </c>
      <c r="D234" s="1">
        <v>20814.0</v>
      </c>
    </row>
    <row r="235">
      <c r="A235" s="1" t="s">
        <v>460</v>
      </c>
      <c r="B235" s="1" t="s">
        <v>1036</v>
      </c>
      <c r="D235" s="1">
        <v>22043.0</v>
      </c>
    </row>
    <row r="236">
      <c r="A236" s="1" t="s">
        <v>390</v>
      </c>
      <c r="B236" s="1" t="s">
        <v>1037</v>
      </c>
      <c r="D236" s="1">
        <v>22314.0</v>
      </c>
    </row>
    <row r="237">
      <c r="A237" s="1" t="s">
        <v>498</v>
      </c>
      <c r="B237" s="1" t="s">
        <v>1038</v>
      </c>
      <c r="D237" s="1" t="s">
        <v>918</v>
      </c>
    </row>
    <row r="238">
      <c r="A238" s="1" t="s">
        <v>540</v>
      </c>
      <c r="B238" s="1" t="s">
        <v>1039</v>
      </c>
      <c r="D238" s="1">
        <v>22103.0</v>
      </c>
    </row>
    <row r="239">
      <c r="A239" s="1" t="s">
        <v>524</v>
      </c>
      <c r="B239" s="1" t="s">
        <v>1040</v>
      </c>
      <c r="D239" s="1">
        <v>22046.0</v>
      </c>
    </row>
    <row r="240">
      <c r="A240" s="1" t="s">
        <v>427</v>
      </c>
      <c r="B240" s="1" t="s">
        <v>1041</v>
      </c>
      <c r="D240" s="1">
        <v>20910.0</v>
      </c>
    </row>
    <row r="241">
      <c r="A241" s="1" t="s">
        <v>522</v>
      </c>
      <c r="B241" s="1" t="s">
        <v>1042</v>
      </c>
      <c r="C241" s="1" t="s">
        <v>697</v>
      </c>
      <c r="D241" s="1">
        <v>20032.0</v>
      </c>
    </row>
    <row r="242">
      <c r="A242" s="1" t="s">
        <v>399</v>
      </c>
      <c r="B242" s="1" t="s">
        <v>1043</v>
      </c>
      <c r="D242" s="1">
        <v>22214.0</v>
      </c>
    </row>
    <row r="243">
      <c r="A243" s="1" t="s">
        <v>234</v>
      </c>
      <c r="B243" s="1" t="s">
        <v>1044</v>
      </c>
      <c r="D243" s="1">
        <v>22202.0</v>
      </c>
    </row>
    <row r="244">
      <c r="A244" s="1" t="s">
        <v>210</v>
      </c>
      <c r="B244" s="1" t="s">
        <v>1045</v>
      </c>
      <c r="C244" s="1" t="s">
        <v>722</v>
      </c>
      <c r="D244" s="1">
        <v>20585.0</v>
      </c>
    </row>
    <row r="245">
      <c r="A245" s="1" t="s">
        <v>320</v>
      </c>
      <c r="B245" s="1" t="s">
        <v>1046</v>
      </c>
      <c r="D245" s="1">
        <v>22209.0</v>
      </c>
    </row>
    <row r="246">
      <c r="A246" s="1" t="s">
        <v>60</v>
      </c>
      <c r="B246" s="1" t="s">
        <v>1047</v>
      </c>
      <c r="C246" s="1" t="s">
        <v>701</v>
      </c>
      <c r="D246" s="1">
        <v>20009.0</v>
      </c>
    </row>
    <row r="247">
      <c r="A247" s="1" t="s">
        <v>378</v>
      </c>
      <c r="B247" s="1" t="s">
        <v>1048</v>
      </c>
      <c r="D247" s="1">
        <v>20910.0</v>
      </c>
    </row>
    <row r="248">
      <c r="A248" s="1" t="s">
        <v>331</v>
      </c>
      <c r="B248" s="1" t="s">
        <v>1049</v>
      </c>
      <c r="D248" s="1">
        <v>22204.0</v>
      </c>
    </row>
    <row r="249">
      <c r="A249" s="1" t="s">
        <v>337</v>
      </c>
      <c r="B249" s="1" t="s">
        <v>1050</v>
      </c>
      <c r="C249" s="1" t="s">
        <v>690</v>
      </c>
      <c r="D249" s="1">
        <v>20012.0</v>
      </c>
    </row>
    <row r="250">
      <c r="A250" s="1" t="s">
        <v>597</v>
      </c>
      <c r="B250" s="1" t="s">
        <v>1051</v>
      </c>
      <c r="D250" s="1">
        <v>20901.0</v>
      </c>
    </row>
    <row r="251">
      <c r="A251" s="1" t="s">
        <v>563</v>
      </c>
      <c r="B251" s="1" t="s">
        <v>1052</v>
      </c>
      <c r="C251" s="1" t="s">
        <v>718</v>
      </c>
      <c r="D251" s="1">
        <v>20019.0</v>
      </c>
    </row>
    <row r="252">
      <c r="A252" s="1" t="s">
        <v>377</v>
      </c>
      <c r="B252" s="1" t="s">
        <v>1053</v>
      </c>
      <c r="C252" s="1" t="s">
        <v>691</v>
      </c>
      <c r="D252" s="1">
        <v>20018.0</v>
      </c>
    </row>
    <row r="253">
      <c r="A253" s="1" t="s">
        <v>145</v>
      </c>
      <c r="B253" s="1" t="s">
        <v>1054</v>
      </c>
      <c r="C253" s="1" t="s">
        <v>726</v>
      </c>
      <c r="D253" s="1">
        <v>20002.0</v>
      </c>
    </row>
    <row r="254">
      <c r="A254" s="1" t="s">
        <v>67</v>
      </c>
      <c r="B254" s="1" t="s">
        <v>1055</v>
      </c>
      <c r="C254" s="1" t="s">
        <v>696</v>
      </c>
      <c r="D254" s="1">
        <v>20009.0</v>
      </c>
    </row>
    <row r="255">
      <c r="A255" s="1" t="s">
        <v>516</v>
      </c>
      <c r="B255" s="1" t="s">
        <v>1056</v>
      </c>
      <c r="C255" s="1" t="s">
        <v>698</v>
      </c>
      <c r="D255" s="1">
        <v>20019.0</v>
      </c>
    </row>
    <row r="256">
      <c r="A256" s="1" t="s">
        <v>582</v>
      </c>
      <c r="B256" s="1" t="s">
        <v>1057</v>
      </c>
      <c r="D256" s="1">
        <v>20190.0</v>
      </c>
    </row>
    <row r="257">
      <c r="A257" s="1" t="s">
        <v>31</v>
      </c>
      <c r="B257" s="1" t="s">
        <v>1058</v>
      </c>
      <c r="C257" s="1" t="s">
        <v>726</v>
      </c>
      <c r="D257" s="1">
        <v>20549.0</v>
      </c>
    </row>
    <row r="258">
      <c r="A258" s="1" t="s">
        <v>661</v>
      </c>
      <c r="B258" s="1" t="s">
        <v>1059</v>
      </c>
      <c r="D258" s="1">
        <v>20190.0</v>
      </c>
    </row>
    <row r="259">
      <c r="A259" s="1" t="s">
        <v>645</v>
      </c>
      <c r="B259" s="1" t="s">
        <v>1060</v>
      </c>
      <c r="D259" s="1">
        <v>20770.0</v>
      </c>
    </row>
    <row r="260">
      <c r="A260" s="1" t="s">
        <v>423</v>
      </c>
      <c r="B260" s="1" t="s">
        <v>1061</v>
      </c>
      <c r="D260" s="1">
        <v>20902.0</v>
      </c>
    </row>
    <row r="261">
      <c r="A261" s="1" t="s">
        <v>621</v>
      </c>
      <c r="B261" s="1" t="s">
        <v>1062</v>
      </c>
      <c r="D261" s="1">
        <v>22202.0</v>
      </c>
    </row>
    <row r="262">
      <c r="A262" s="1" t="s">
        <v>589</v>
      </c>
      <c r="B262" s="1" t="s">
        <v>1063</v>
      </c>
      <c r="D262" s="1">
        <v>20866.0</v>
      </c>
    </row>
    <row r="263">
      <c r="A263" s="1" t="s">
        <v>546</v>
      </c>
      <c r="B263" s="1" t="s">
        <v>1064</v>
      </c>
      <c r="D263" s="1">
        <v>20912.0</v>
      </c>
    </row>
    <row r="264">
      <c r="A264" s="1" t="s">
        <v>565</v>
      </c>
      <c r="B264" s="1" t="s">
        <v>1065</v>
      </c>
      <c r="D264" s="1">
        <v>20850.0</v>
      </c>
    </row>
    <row r="265">
      <c r="A265" s="1" t="s">
        <v>276</v>
      </c>
      <c r="B265" s="1" t="s">
        <v>1066</v>
      </c>
      <c r="D265" s="1">
        <v>20912.0</v>
      </c>
    </row>
    <row r="266">
      <c r="A266" s="1" t="s">
        <v>303</v>
      </c>
      <c r="B266" s="1" t="s">
        <v>1067</v>
      </c>
      <c r="C266" s="1" t="s">
        <v>690</v>
      </c>
      <c r="D266" s="1">
        <v>20011.0</v>
      </c>
    </row>
    <row r="267">
      <c r="A267" s="1" t="s">
        <v>678</v>
      </c>
      <c r="B267" s="1" t="s">
        <v>1068</v>
      </c>
      <c r="C267" s="1" t="s">
        <v>702</v>
      </c>
      <c r="D267" s="1">
        <v>20260.0</v>
      </c>
    </row>
    <row r="268">
      <c r="A268" s="1" t="s">
        <v>550</v>
      </c>
      <c r="B268" s="1" t="s">
        <v>1069</v>
      </c>
      <c r="D268" s="1">
        <v>20902.0</v>
      </c>
    </row>
    <row r="269">
      <c r="A269" s="1" t="s">
        <v>197</v>
      </c>
      <c r="B269" s="1" t="s">
        <v>1070</v>
      </c>
      <c r="C269" s="1" t="s">
        <v>713</v>
      </c>
      <c r="D269" s="1">
        <v>20009.0</v>
      </c>
    </row>
    <row r="270">
      <c r="A270" s="1" t="s">
        <v>592</v>
      </c>
      <c r="B270" s="1" t="s">
        <v>1071</v>
      </c>
      <c r="D270" s="1">
        <v>20901.0</v>
      </c>
    </row>
    <row r="271">
      <c r="A271" s="1" t="s">
        <v>153</v>
      </c>
      <c r="B271" s="1" t="s">
        <v>1072</v>
      </c>
      <c r="C271" s="1" t="s">
        <v>727</v>
      </c>
      <c r="D271" s="1" t="s">
        <v>829</v>
      </c>
    </row>
    <row r="272">
      <c r="A272" s="1" t="s">
        <v>158</v>
      </c>
      <c r="B272" s="1" t="s">
        <v>1073</v>
      </c>
      <c r="C272" s="1" t="s">
        <v>705</v>
      </c>
      <c r="D272" s="1">
        <v>20566.0</v>
      </c>
    </row>
    <row r="273">
      <c r="A273" s="1" t="s">
        <v>56</v>
      </c>
      <c r="B273" s="1" t="s">
        <v>1074</v>
      </c>
      <c r="C273" s="1" t="s">
        <v>710</v>
      </c>
      <c r="D273" s="1">
        <v>20009.0</v>
      </c>
    </row>
    <row r="274">
      <c r="A274" s="1" t="s">
        <v>334</v>
      </c>
      <c r="B274" s="1" t="s">
        <v>1075</v>
      </c>
      <c r="D274" s="1">
        <v>20852.0</v>
      </c>
    </row>
    <row r="275">
      <c r="A275" s="1" t="s">
        <v>207</v>
      </c>
      <c r="B275" s="1" t="s">
        <v>1076</v>
      </c>
      <c r="C275" s="1" t="s">
        <v>702</v>
      </c>
      <c r="D275" s="1">
        <v>20002.0</v>
      </c>
    </row>
    <row r="276">
      <c r="A276" s="1" t="s">
        <v>57</v>
      </c>
      <c r="B276" s="1" t="s">
        <v>1077</v>
      </c>
      <c r="C276" s="1" t="s">
        <v>700</v>
      </c>
      <c r="D276" s="1">
        <v>20220.0</v>
      </c>
    </row>
    <row r="277">
      <c r="A277" s="1" t="s">
        <v>515</v>
      </c>
      <c r="B277" s="1" t="s">
        <v>1078</v>
      </c>
      <c r="D277" s="1">
        <v>20850.0</v>
      </c>
    </row>
    <row r="278">
      <c r="A278" s="1" t="s">
        <v>445</v>
      </c>
      <c r="B278" s="1" t="s">
        <v>1079</v>
      </c>
      <c r="D278" s="1">
        <v>20783.0</v>
      </c>
    </row>
    <row r="279">
      <c r="A279" s="1" t="s">
        <v>568</v>
      </c>
      <c r="B279" s="1" t="s">
        <v>1080</v>
      </c>
      <c r="D279" s="1">
        <v>20783.0</v>
      </c>
    </row>
    <row r="280">
      <c r="A280" s="1" t="s">
        <v>447</v>
      </c>
      <c r="B280" s="1" t="s">
        <v>1081</v>
      </c>
      <c r="D280" s="1">
        <v>20880.0</v>
      </c>
    </row>
    <row r="281">
      <c r="A281" s="1" t="s">
        <v>432</v>
      </c>
      <c r="B281" s="1" t="s">
        <v>1082</v>
      </c>
      <c r="C281" s="1" t="s">
        <v>691</v>
      </c>
      <c r="D281" s="1">
        <v>20018.0</v>
      </c>
    </row>
    <row r="282">
      <c r="A282" s="1" t="s">
        <v>605</v>
      </c>
      <c r="B282" s="1" t="s">
        <v>1083</v>
      </c>
      <c r="D282" s="1">
        <v>22311.0</v>
      </c>
    </row>
    <row r="283">
      <c r="A283" s="1" t="s">
        <v>521</v>
      </c>
      <c r="B283" s="1" t="s">
        <v>1084</v>
      </c>
      <c r="C283" s="1" t="s">
        <v>697</v>
      </c>
      <c r="D283" s="1">
        <v>20032.0</v>
      </c>
    </row>
    <row r="284">
      <c r="A284" s="1" t="s">
        <v>562</v>
      </c>
      <c r="B284" s="1" t="s">
        <v>1085</v>
      </c>
      <c r="D284" s="1">
        <v>2091.0</v>
      </c>
    </row>
    <row r="285">
      <c r="A285" s="1" t="s">
        <v>580</v>
      </c>
      <c r="B285" s="1" t="s">
        <v>1086</v>
      </c>
      <c r="D285" s="1">
        <v>20850.0</v>
      </c>
    </row>
    <row r="286">
      <c r="A286" s="1" t="s">
        <v>63</v>
      </c>
      <c r="B286" s="1" t="s">
        <v>1087</v>
      </c>
      <c r="C286" s="1" t="s">
        <v>727</v>
      </c>
      <c r="D286" s="1">
        <v>20008.0</v>
      </c>
    </row>
    <row r="287">
      <c r="A287" s="1" t="s">
        <v>296</v>
      </c>
      <c r="B287" s="1" t="s">
        <v>1088</v>
      </c>
      <c r="C287" s="1" t="s">
        <v>715</v>
      </c>
      <c r="D287" s="1">
        <v>20015.0</v>
      </c>
    </row>
    <row r="288">
      <c r="A288" s="1" t="s">
        <v>386</v>
      </c>
      <c r="B288" s="1" t="s">
        <v>1089</v>
      </c>
      <c r="D288" s="1">
        <v>22201.0</v>
      </c>
    </row>
    <row r="289">
      <c r="A289" s="1" t="s">
        <v>246</v>
      </c>
      <c r="B289" s="1" t="s">
        <v>1090</v>
      </c>
      <c r="D289" s="1">
        <v>22209.0</v>
      </c>
    </row>
    <row r="290">
      <c r="A290" s="1" t="s">
        <v>184</v>
      </c>
      <c r="B290" s="1" t="s">
        <v>1091</v>
      </c>
      <c r="C290" s="1" t="s">
        <v>700</v>
      </c>
      <c r="D290" s="1">
        <v>20004.0</v>
      </c>
    </row>
    <row r="291">
      <c r="A291" s="1" t="s">
        <v>208</v>
      </c>
      <c r="B291" s="1" t="s">
        <v>1092</v>
      </c>
      <c r="C291" s="1" t="s">
        <v>722</v>
      </c>
      <c r="D291" s="1">
        <v>20585.0</v>
      </c>
    </row>
    <row r="292">
      <c r="A292" s="1" t="s">
        <v>330</v>
      </c>
      <c r="B292" s="1" t="s">
        <v>1093</v>
      </c>
      <c r="D292" s="1">
        <v>22314.0</v>
      </c>
    </row>
    <row r="293">
      <c r="A293" s="1" t="s">
        <v>667</v>
      </c>
      <c r="B293" s="1" t="s">
        <v>1094</v>
      </c>
      <c r="D293" s="1">
        <v>20191.0</v>
      </c>
    </row>
    <row r="294">
      <c r="A294" s="1" t="s">
        <v>90</v>
      </c>
      <c r="B294" s="1" t="s">
        <v>1095</v>
      </c>
      <c r="C294" s="1" t="s">
        <v>701</v>
      </c>
      <c r="D294" s="1" t="s">
        <v>831</v>
      </c>
    </row>
    <row r="295">
      <c r="A295" s="1" t="s">
        <v>573</v>
      </c>
      <c r="B295" s="1" t="s">
        <v>1096</v>
      </c>
      <c r="C295" s="1" t="s">
        <v>699</v>
      </c>
      <c r="D295" s="1">
        <v>20032.0</v>
      </c>
    </row>
    <row r="296">
      <c r="A296" s="1" t="s">
        <v>240</v>
      </c>
      <c r="B296" s="1" t="s">
        <v>1097</v>
      </c>
      <c r="C296" s="1" t="s">
        <v>695</v>
      </c>
      <c r="D296" s="1">
        <v>20016.0</v>
      </c>
    </row>
    <row r="297">
      <c r="A297" s="1" t="s">
        <v>85</v>
      </c>
      <c r="B297" s="1" t="s">
        <v>1098</v>
      </c>
      <c r="C297" s="1" t="s">
        <v>701</v>
      </c>
      <c r="D297" s="1" t="s">
        <v>1099</v>
      </c>
    </row>
    <row r="298">
      <c r="A298" s="1" t="s">
        <v>299</v>
      </c>
      <c r="B298" s="1" t="s">
        <v>1100</v>
      </c>
      <c r="C298" s="1" t="s">
        <v>690</v>
      </c>
      <c r="D298" s="1">
        <v>20010.0</v>
      </c>
    </row>
    <row r="299">
      <c r="A299" s="1" t="s">
        <v>172</v>
      </c>
      <c r="B299" s="1" t="s">
        <v>1101</v>
      </c>
      <c r="C299" s="1" t="s">
        <v>700</v>
      </c>
      <c r="D299" s="1">
        <v>20001.0</v>
      </c>
    </row>
    <row r="300">
      <c r="A300" s="1" t="s">
        <v>123</v>
      </c>
      <c r="B300" s="1" t="s">
        <v>1102</v>
      </c>
      <c r="C300" s="1" t="s">
        <v>700</v>
      </c>
      <c r="D300" s="1">
        <v>20548.0</v>
      </c>
    </row>
    <row r="301">
      <c r="A301" s="1" t="s">
        <v>420</v>
      </c>
      <c r="B301" s="1" t="s">
        <v>1103</v>
      </c>
      <c r="D301" s="1">
        <v>20745.0</v>
      </c>
    </row>
    <row r="302">
      <c r="A302" s="1" t="s">
        <v>41</v>
      </c>
      <c r="B302" s="1" t="s">
        <v>1104</v>
      </c>
      <c r="C302" s="1" t="s">
        <v>720</v>
      </c>
      <c r="D302" s="1">
        <v>2005.0</v>
      </c>
    </row>
    <row r="303">
      <c r="A303" s="1" t="s">
        <v>69</v>
      </c>
      <c r="B303" s="1" t="s">
        <v>1105</v>
      </c>
      <c r="C303" s="1" t="s">
        <v>710</v>
      </c>
      <c r="D303" s="1">
        <v>20009.0</v>
      </c>
    </row>
    <row r="304">
      <c r="A304" s="1" t="s">
        <v>450</v>
      </c>
      <c r="B304" s="1" t="s">
        <v>1106</v>
      </c>
      <c r="C304" s="1" t="s">
        <v>703</v>
      </c>
      <c r="D304" s="1">
        <v>20020.0</v>
      </c>
    </row>
    <row r="305">
      <c r="A305" s="1" t="s">
        <v>187</v>
      </c>
      <c r="B305" s="1" t="s">
        <v>1107</v>
      </c>
      <c r="C305" s="1" t="s">
        <v>700</v>
      </c>
      <c r="D305" s="1">
        <v>20001.0</v>
      </c>
    </row>
    <row r="306">
      <c r="A306" s="1" t="s">
        <v>490</v>
      </c>
      <c r="B306" s="1" t="s">
        <v>1108</v>
      </c>
      <c r="C306" s="1" t="s">
        <v>697</v>
      </c>
      <c r="D306" s="1">
        <v>20032.0</v>
      </c>
    </row>
    <row r="307">
      <c r="A307" s="1" t="s">
        <v>136</v>
      </c>
      <c r="B307" s="1" t="s">
        <v>1109</v>
      </c>
      <c r="C307" s="1" t="s">
        <v>701</v>
      </c>
      <c r="D307" s="1">
        <v>20037.0</v>
      </c>
    </row>
    <row r="308">
      <c r="A308" s="1" t="s">
        <v>35</v>
      </c>
      <c r="B308" s="1" t="s">
        <v>1110</v>
      </c>
      <c r="C308" s="1" t="s">
        <v>726</v>
      </c>
      <c r="D308" s="1">
        <v>20002.0</v>
      </c>
    </row>
    <row r="309">
      <c r="A309" s="1" t="s">
        <v>86</v>
      </c>
      <c r="B309" s="1" t="s">
        <v>1111</v>
      </c>
      <c r="C309" s="1" t="s">
        <v>726</v>
      </c>
      <c r="D309" s="1">
        <v>20002.0</v>
      </c>
    </row>
    <row r="310">
      <c r="A310" s="1" t="s">
        <v>77</v>
      </c>
      <c r="B310" s="1" t="s">
        <v>1112</v>
      </c>
      <c r="C310" s="1" t="s">
        <v>727</v>
      </c>
      <c r="D310" s="1" t="s">
        <v>829</v>
      </c>
    </row>
    <row r="311">
      <c r="A311" s="1" t="s">
        <v>523</v>
      </c>
      <c r="B311" s="1" t="s">
        <v>1113</v>
      </c>
      <c r="D311" s="1">
        <v>20902.0</v>
      </c>
    </row>
    <row r="312">
      <c r="A312" s="1" t="s">
        <v>613</v>
      </c>
      <c r="B312" s="1" t="s">
        <v>1114</v>
      </c>
      <c r="C312" s="1" t="s">
        <v>692</v>
      </c>
      <c r="D312" s="1">
        <v>20003.0</v>
      </c>
    </row>
    <row r="313">
      <c r="A313" s="1" t="s">
        <v>95</v>
      </c>
      <c r="B313" s="1" t="s">
        <v>1115</v>
      </c>
      <c r="C313" s="1" t="s">
        <v>720</v>
      </c>
      <c r="D313" s="1">
        <v>20001.0</v>
      </c>
    </row>
    <row r="314">
      <c r="A314" s="1" t="s">
        <v>685</v>
      </c>
      <c r="B314" s="1" t="s">
        <v>1116</v>
      </c>
      <c r="D314" s="1">
        <v>22213.0</v>
      </c>
    </row>
    <row r="315">
      <c r="A315" s="1" t="s">
        <v>457</v>
      </c>
      <c r="B315" s="1" t="s">
        <v>1117</v>
      </c>
      <c r="D315" s="1">
        <v>22814.0</v>
      </c>
    </row>
    <row r="316">
      <c r="A316" s="1" t="s">
        <v>502</v>
      </c>
      <c r="B316" s="1" t="s">
        <v>1118</v>
      </c>
      <c r="D316" s="1">
        <v>20722.0</v>
      </c>
    </row>
    <row r="317">
      <c r="A317" s="1" t="s">
        <v>527</v>
      </c>
      <c r="B317" s="1" t="s">
        <v>1119</v>
      </c>
      <c r="D317" s="1">
        <v>20902.0</v>
      </c>
    </row>
    <row r="318">
      <c r="A318" s="1" t="s">
        <v>278</v>
      </c>
      <c r="B318" s="1" t="s">
        <v>1120</v>
      </c>
      <c r="D318" s="1">
        <v>22314.0</v>
      </c>
    </row>
    <row r="319">
      <c r="A319" s="1" t="s">
        <v>459</v>
      </c>
      <c r="B319" s="1" t="s">
        <v>1121</v>
      </c>
      <c r="D319" s="1" t="s">
        <v>918</v>
      </c>
    </row>
    <row r="320">
      <c r="A320" s="1" t="s">
        <v>617</v>
      </c>
      <c r="B320" s="1" t="s">
        <v>1122</v>
      </c>
      <c r="C320" s="1" t="s">
        <v>692</v>
      </c>
      <c r="D320" s="1">
        <v>20003.0</v>
      </c>
    </row>
    <row r="321">
      <c r="A321" s="1" t="s">
        <v>231</v>
      </c>
      <c r="B321" s="1" t="s">
        <v>1123</v>
      </c>
      <c r="C321" s="1" t="s">
        <v>692</v>
      </c>
      <c r="D321" s="1">
        <v>20003.0</v>
      </c>
    </row>
    <row r="322">
      <c r="A322" s="1" t="s">
        <v>194</v>
      </c>
      <c r="B322" s="1" t="s">
        <v>1124</v>
      </c>
      <c r="C322" s="1" t="s">
        <v>726</v>
      </c>
      <c r="D322" s="1">
        <v>20002.0</v>
      </c>
    </row>
    <row r="323">
      <c r="A323" s="1" t="s">
        <v>242</v>
      </c>
      <c r="B323" s="1" t="s">
        <v>1125</v>
      </c>
      <c r="C323" s="1" t="s">
        <v>727</v>
      </c>
      <c r="D323" s="1">
        <v>20566.0</v>
      </c>
    </row>
    <row r="324">
      <c r="A324" s="1" t="s">
        <v>76</v>
      </c>
      <c r="B324" s="1" t="s">
        <v>1126</v>
      </c>
      <c r="C324" s="1" t="s">
        <v>700</v>
      </c>
      <c r="D324" s="1">
        <v>20004.0</v>
      </c>
    </row>
    <row r="325">
      <c r="A325" s="1" t="s">
        <v>241</v>
      </c>
      <c r="B325" s="1" t="s">
        <v>1127</v>
      </c>
      <c r="C325" s="1" t="s">
        <v>713</v>
      </c>
      <c r="D325" s="1">
        <v>20009.0</v>
      </c>
    </row>
    <row r="326">
      <c r="A326" s="1" t="s">
        <v>487</v>
      </c>
      <c r="B326" s="1" t="s">
        <v>1128</v>
      </c>
      <c r="D326" s="1">
        <v>20722.0</v>
      </c>
    </row>
    <row r="327">
      <c r="A327" s="1" t="s">
        <v>666</v>
      </c>
      <c r="B327" s="1" t="s">
        <v>1129</v>
      </c>
      <c r="D327" s="1">
        <v>20190.0</v>
      </c>
    </row>
    <row r="328">
      <c r="A328" s="1" t="s">
        <v>362</v>
      </c>
      <c r="B328" s="1" t="s">
        <v>1130</v>
      </c>
      <c r="D328" s="1">
        <v>20815.0</v>
      </c>
    </row>
    <row r="329">
      <c r="A329" s="1" t="s">
        <v>230</v>
      </c>
      <c r="B329" s="1" t="s">
        <v>1131</v>
      </c>
      <c r="C329" s="1" t="s">
        <v>692</v>
      </c>
      <c r="D329" s="1" t="s">
        <v>1132</v>
      </c>
    </row>
    <row r="330">
      <c r="A330" s="1" t="s">
        <v>336</v>
      </c>
      <c r="B330" s="1" t="s">
        <v>1133</v>
      </c>
      <c r="D330" s="1">
        <v>23305.0</v>
      </c>
    </row>
    <row r="331">
      <c r="A331" s="1" t="s">
        <v>670</v>
      </c>
      <c r="B331" s="1" t="s">
        <v>1134</v>
      </c>
      <c r="C331" s="1" t="s">
        <v>714</v>
      </c>
      <c r="D331" s="1">
        <v>20590.0</v>
      </c>
    </row>
    <row r="332">
      <c r="A332" s="1" t="s">
        <v>66</v>
      </c>
      <c r="B332" s="1" t="s">
        <v>1135</v>
      </c>
      <c r="C332" s="1" t="s">
        <v>696</v>
      </c>
      <c r="D332" s="1">
        <v>20010.0</v>
      </c>
    </row>
    <row r="333">
      <c r="A333" s="1" t="s">
        <v>297</v>
      </c>
      <c r="B333" s="1" t="s">
        <v>1136</v>
      </c>
      <c r="D333" s="1">
        <v>22201.0</v>
      </c>
    </row>
    <row r="334">
      <c r="A334" s="1" t="s">
        <v>262</v>
      </c>
      <c r="B334" s="1" t="s">
        <v>1137</v>
      </c>
      <c r="C334" s="1" t="s">
        <v>702</v>
      </c>
      <c r="D334" s="1">
        <v>20017.0</v>
      </c>
    </row>
    <row r="335">
      <c r="A335" s="1" t="s">
        <v>542</v>
      </c>
      <c r="B335" s="1" t="s">
        <v>1138</v>
      </c>
      <c r="D335" s="1">
        <v>22102.0</v>
      </c>
    </row>
    <row r="336">
      <c r="A336" s="1" t="s">
        <v>352</v>
      </c>
      <c r="B336" s="1" t="s">
        <v>1139</v>
      </c>
      <c r="D336" s="1">
        <v>22102.0</v>
      </c>
    </row>
    <row r="337">
      <c r="A337" s="1" t="s">
        <v>635</v>
      </c>
      <c r="B337" s="1" t="s">
        <v>1140</v>
      </c>
      <c r="D337" s="1">
        <v>22311.0</v>
      </c>
    </row>
    <row r="338">
      <c r="A338" s="1" t="s">
        <v>551</v>
      </c>
      <c r="B338" s="1" t="s">
        <v>1141</v>
      </c>
      <c r="D338" s="1">
        <v>20783.0</v>
      </c>
    </row>
    <row r="339">
      <c r="A339" s="1" t="s">
        <v>650</v>
      </c>
      <c r="B339" s="1" t="s">
        <v>1142</v>
      </c>
      <c r="D339" s="1">
        <v>20194.0</v>
      </c>
    </row>
    <row r="340">
      <c r="A340" s="1" t="s">
        <v>469</v>
      </c>
      <c r="B340" s="1" t="s">
        <v>1143</v>
      </c>
      <c r="C340" s="1" t="s">
        <v>693</v>
      </c>
      <c r="D340" s="1">
        <v>20019.0</v>
      </c>
    </row>
    <row r="341">
      <c r="A341" s="1" t="s">
        <v>453</v>
      </c>
      <c r="B341" s="1" t="s">
        <v>1144</v>
      </c>
      <c r="C341" s="1" t="s">
        <v>712</v>
      </c>
      <c r="D341" s="1">
        <v>20019.0</v>
      </c>
    </row>
    <row r="342">
      <c r="A342" s="1" t="s">
        <v>465</v>
      </c>
      <c r="B342" s="1" t="s">
        <v>1145</v>
      </c>
      <c r="D342" s="1">
        <v>22046.0</v>
      </c>
    </row>
    <row r="343">
      <c r="A343" s="1" t="s">
        <v>501</v>
      </c>
      <c r="B343" s="1" t="s">
        <v>1146</v>
      </c>
      <c r="C343" s="1" t="s">
        <v>718</v>
      </c>
      <c r="D343" s="1">
        <v>20019.0</v>
      </c>
    </row>
    <row r="344">
      <c r="A344" s="1" t="s">
        <v>275</v>
      </c>
      <c r="B344" s="1" t="s">
        <v>1147</v>
      </c>
      <c r="D344" s="1">
        <v>22213.0</v>
      </c>
    </row>
    <row r="345">
      <c r="A345" s="1" t="s">
        <v>355</v>
      </c>
      <c r="B345" s="1" t="s">
        <v>1148</v>
      </c>
      <c r="D345" s="1">
        <v>20910.0</v>
      </c>
    </row>
    <row r="346">
      <c r="A346" s="1" t="s">
        <v>503</v>
      </c>
      <c r="B346" s="1" t="s">
        <v>1149</v>
      </c>
      <c r="D346" s="1">
        <v>20852.0</v>
      </c>
    </row>
    <row r="347">
      <c r="A347" s="1" t="s">
        <v>78</v>
      </c>
      <c r="B347" s="1" t="s">
        <v>1150</v>
      </c>
      <c r="C347" s="1" t="s">
        <v>713</v>
      </c>
      <c r="D347" s="1">
        <v>20250.0</v>
      </c>
    </row>
    <row r="348">
      <c r="A348" s="1" t="s">
        <v>393</v>
      </c>
      <c r="B348" s="1" t="s">
        <v>1151</v>
      </c>
      <c r="C348" s="1" t="s">
        <v>690</v>
      </c>
      <c r="D348" s="1">
        <v>20011.0</v>
      </c>
    </row>
    <row r="349">
      <c r="A349" s="1" t="s">
        <v>406</v>
      </c>
      <c r="B349" s="1" t="s">
        <v>1152</v>
      </c>
      <c r="D349" s="1">
        <v>20852.0</v>
      </c>
    </row>
    <row r="350">
      <c r="A350" s="1" t="s">
        <v>33</v>
      </c>
      <c r="B350" s="1" t="s">
        <v>1153</v>
      </c>
      <c r="C350" s="1" t="s">
        <v>696</v>
      </c>
      <c r="D350" s="1">
        <v>20010.0</v>
      </c>
    </row>
    <row r="351">
      <c r="A351" s="1" t="s">
        <v>564</v>
      </c>
      <c r="B351" s="1" t="s">
        <v>1154</v>
      </c>
      <c r="D351" s="1">
        <v>22103.0</v>
      </c>
    </row>
    <row r="352">
      <c r="A352" s="1" t="s">
        <v>514</v>
      </c>
      <c r="B352" s="1" t="s">
        <v>1155</v>
      </c>
      <c r="D352" s="1">
        <v>22046.0</v>
      </c>
    </row>
    <row r="353">
      <c r="A353" s="1" t="s">
        <v>244</v>
      </c>
      <c r="B353" s="1" t="s">
        <v>1156</v>
      </c>
      <c r="C353" s="1" t="s">
        <v>691</v>
      </c>
      <c r="D353" s="1">
        <v>20260.0</v>
      </c>
    </row>
    <row r="354">
      <c r="A354" s="1" t="s">
        <v>138</v>
      </c>
      <c r="B354" s="1" t="s">
        <v>1157</v>
      </c>
      <c r="C354" s="1" t="s">
        <v>726</v>
      </c>
      <c r="D354" s="1">
        <v>20549.0</v>
      </c>
    </row>
    <row r="355">
      <c r="A355" s="1" t="s">
        <v>188</v>
      </c>
      <c r="B355" s="1" t="s">
        <v>1158</v>
      </c>
      <c r="C355" s="1" t="s">
        <v>714</v>
      </c>
      <c r="D355" s="1">
        <v>20003.0</v>
      </c>
    </row>
    <row r="356">
      <c r="A356" s="1" t="s">
        <v>118</v>
      </c>
      <c r="B356" s="1" t="s">
        <v>1159</v>
      </c>
      <c r="C356" s="1" t="s">
        <v>692</v>
      </c>
      <c r="D356" s="1">
        <v>20003.0</v>
      </c>
    </row>
    <row r="357">
      <c r="A357" s="1" t="s">
        <v>398</v>
      </c>
      <c r="B357" s="1" t="s">
        <v>1160</v>
      </c>
      <c r="C357" s="1" t="s">
        <v>726</v>
      </c>
      <c r="D357" s="1" t="s">
        <v>1132</v>
      </c>
    </row>
    <row r="358">
      <c r="A358" s="1" t="s">
        <v>477</v>
      </c>
      <c r="B358" s="1" t="s">
        <v>1161</v>
      </c>
      <c r="C358" s="1" t="s">
        <v>725</v>
      </c>
      <c r="D358" s="1">
        <v>20020.0</v>
      </c>
    </row>
    <row r="359">
      <c r="A359" s="1" t="s">
        <v>225</v>
      </c>
      <c r="B359" s="1" t="s">
        <v>1162</v>
      </c>
      <c r="C359" s="1" t="s">
        <v>713</v>
      </c>
      <c r="D359" s="1">
        <v>20418.0</v>
      </c>
    </row>
    <row r="360">
      <c r="A360" s="1" t="s">
        <v>196</v>
      </c>
      <c r="B360" s="1" t="s">
        <v>1163</v>
      </c>
      <c r="C360" s="1" t="s">
        <v>701</v>
      </c>
      <c r="D360" s="1">
        <v>20006.0</v>
      </c>
    </row>
    <row r="361">
      <c r="A361" s="1" t="s">
        <v>369</v>
      </c>
      <c r="B361" s="1" t="s">
        <v>1164</v>
      </c>
      <c r="C361" s="1" t="s">
        <v>725</v>
      </c>
      <c r="D361" s="1">
        <v>20020.0</v>
      </c>
    </row>
    <row r="362">
      <c r="A362" s="1" t="s">
        <v>441</v>
      </c>
      <c r="B362" s="1" t="s">
        <v>1165</v>
      </c>
      <c r="D362" s="1">
        <v>20782.0</v>
      </c>
    </row>
    <row r="363">
      <c r="A363" s="1" t="s">
        <v>202</v>
      </c>
      <c r="B363" s="1" t="s">
        <v>1166</v>
      </c>
      <c r="C363" s="1" t="s">
        <v>714</v>
      </c>
      <c r="D363" s="1">
        <v>20590.0</v>
      </c>
    </row>
    <row r="364">
      <c r="A364" s="1" t="s">
        <v>402</v>
      </c>
      <c r="B364" s="1" t="s">
        <v>1167</v>
      </c>
      <c r="D364" s="1">
        <v>22206.0</v>
      </c>
    </row>
    <row r="365">
      <c r="A365" s="1" t="s">
        <v>169</v>
      </c>
      <c r="B365" s="1" t="s">
        <v>1168</v>
      </c>
      <c r="C365" s="1" t="s">
        <v>700</v>
      </c>
      <c r="D365" s="1">
        <v>20005.0</v>
      </c>
    </row>
    <row r="366">
      <c r="A366" s="1" t="s">
        <v>253</v>
      </c>
      <c r="B366" s="1" t="s">
        <v>1169</v>
      </c>
      <c r="D366" s="1">
        <v>22202.0</v>
      </c>
    </row>
    <row r="367">
      <c r="A367" s="1" t="s">
        <v>482</v>
      </c>
      <c r="B367" s="1" t="s">
        <v>1170</v>
      </c>
      <c r="D367" s="1">
        <v>22031.0</v>
      </c>
    </row>
    <row r="368">
      <c r="A368" s="1" t="s">
        <v>236</v>
      </c>
      <c r="B368" s="1" t="s">
        <v>1171</v>
      </c>
      <c r="C368" s="1" t="s">
        <v>713</v>
      </c>
      <c r="D368" s="1">
        <v>20006.0</v>
      </c>
    </row>
    <row r="369">
      <c r="A369" s="1" t="s">
        <v>641</v>
      </c>
      <c r="B369" s="1" t="s">
        <v>1172</v>
      </c>
      <c r="C369" s="1" t="s">
        <v>705</v>
      </c>
      <c r="D369" s="1">
        <v>20566.0</v>
      </c>
    </row>
    <row r="370">
      <c r="A370" s="1" t="s">
        <v>456</v>
      </c>
      <c r="B370" s="1" t="s">
        <v>1173</v>
      </c>
      <c r="D370" s="1">
        <v>22046.0</v>
      </c>
    </row>
    <row r="371">
      <c r="A371" s="1" t="s">
        <v>443</v>
      </c>
      <c r="B371" s="1" t="s">
        <v>1174</v>
      </c>
      <c r="D371" s="1">
        <v>22180.0</v>
      </c>
    </row>
    <row r="372">
      <c r="A372" s="1" t="s">
        <v>566</v>
      </c>
      <c r="B372" s="1" t="s">
        <v>1175</v>
      </c>
      <c r="C372" s="1" t="s">
        <v>697</v>
      </c>
      <c r="D372" s="1">
        <v>20032.0</v>
      </c>
    </row>
    <row r="373">
      <c r="A373" s="1" t="s">
        <v>638</v>
      </c>
      <c r="B373" s="1" t="s">
        <v>1176</v>
      </c>
      <c r="D373" s="1">
        <v>22304.0</v>
      </c>
    </row>
    <row r="374">
      <c r="A374" s="1" t="s">
        <v>422</v>
      </c>
      <c r="B374" s="1" t="s">
        <v>1177</v>
      </c>
      <c r="C374" s="1" t="s">
        <v>723</v>
      </c>
      <c r="D374" s="1">
        <v>20007.0</v>
      </c>
    </row>
    <row r="375">
      <c r="A375" s="1" t="s">
        <v>293</v>
      </c>
      <c r="B375" s="1" t="s">
        <v>1178</v>
      </c>
      <c r="D375" s="1">
        <v>22314.0</v>
      </c>
    </row>
    <row r="376">
      <c r="A376" s="1" t="s">
        <v>287</v>
      </c>
      <c r="B376" s="1" t="s">
        <v>1179</v>
      </c>
      <c r="D376" s="1">
        <v>22201.0</v>
      </c>
    </row>
    <row r="377">
      <c r="A377" s="1" t="s">
        <v>633</v>
      </c>
      <c r="B377" s="1" t="s">
        <v>1180</v>
      </c>
      <c r="D377" s="1">
        <v>22314.0</v>
      </c>
    </row>
    <row r="378">
      <c r="A378" s="1" t="s">
        <v>612</v>
      </c>
      <c r="B378" s="1" t="s">
        <v>1181</v>
      </c>
      <c r="C378" s="1" t="s">
        <v>708</v>
      </c>
      <c r="D378" s="1">
        <v>20010.0</v>
      </c>
    </row>
    <row r="379">
      <c r="A379" s="1" t="s">
        <v>203</v>
      </c>
      <c r="B379" s="1" t="s">
        <v>1182</v>
      </c>
      <c r="C379" s="1" t="s">
        <v>713</v>
      </c>
      <c r="D379" s="1">
        <v>20224.0</v>
      </c>
    </row>
    <row r="380">
      <c r="A380" s="1" t="s">
        <v>267</v>
      </c>
      <c r="B380" s="1" t="s">
        <v>1183</v>
      </c>
      <c r="C380" s="1" t="s">
        <v>692</v>
      </c>
      <c r="D380" s="1">
        <v>20003.0</v>
      </c>
    </row>
    <row r="381">
      <c r="A381" s="1" t="s">
        <v>384</v>
      </c>
      <c r="B381" s="1" t="s">
        <v>1184</v>
      </c>
      <c r="D381" s="1">
        <v>20855.0</v>
      </c>
    </row>
    <row r="382">
      <c r="A382" s="1" t="s">
        <v>623</v>
      </c>
      <c r="B382" s="1" t="s">
        <v>1185</v>
      </c>
      <c r="D382" s="1">
        <v>22209.0</v>
      </c>
    </row>
    <row r="383">
      <c r="A383" s="1" t="s">
        <v>419</v>
      </c>
      <c r="B383" s="1" t="s">
        <v>1186</v>
      </c>
      <c r="C383" s="1" t="s">
        <v>725</v>
      </c>
      <c r="D383" s="1" t="s">
        <v>1187</v>
      </c>
    </row>
    <row r="384">
      <c r="A384" s="1" t="s">
        <v>383</v>
      </c>
      <c r="B384" s="1" t="s">
        <v>1188</v>
      </c>
      <c r="D384" s="1">
        <v>22202.0</v>
      </c>
    </row>
    <row r="385">
      <c r="A385" s="1" t="s">
        <v>488</v>
      </c>
      <c r="B385" s="1" t="s">
        <v>1189</v>
      </c>
      <c r="D385" s="1">
        <v>20745.0</v>
      </c>
    </row>
    <row r="386">
      <c r="A386" s="1" t="s">
        <v>541</v>
      </c>
      <c r="B386" s="1" t="s">
        <v>1190</v>
      </c>
      <c r="C386" s="1" t="s">
        <v>698</v>
      </c>
      <c r="D386" s="1">
        <v>20019.0</v>
      </c>
    </row>
    <row r="387">
      <c r="A387" s="1" t="s">
        <v>578</v>
      </c>
      <c r="B387" s="1" t="s">
        <v>1191</v>
      </c>
      <c r="D387" s="1">
        <v>22103.0</v>
      </c>
    </row>
    <row r="388">
      <c r="A388" s="1" t="s">
        <v>387</v>
      </c>
      <c r="B388" s="1" t="s">
        <v>1192</v>
      </c>
      <c r="C388" s="1" t="s">
        <v>690</v>
      </c>
      <c r="D388" s="1">
        <v>20011.0</v>
      </c>
    </row>
    <row r="389">
      <c r="A389" s="1" t="s">
        <v>665</v>
      </c>
      <c r="B389" s="1" t="s">
        <v>1193</v>
      </c>
      <c r="D389" s="1">
        <v>20190.0</v>
      </c>
    </row>
    <row r="390">
      <c r="A390" s="1" t="s">
        <v>676</v>
      </c>
      <c r="B390" s="1" t="s">
        <v>1194</v>
      </c>
      <c r="D390" s="1">
        <v>22206.0</v>
      </c>
    </row>
    <row r="391">
      <c r="A391" s="1" t="s">
        <v>483</v>
      </c>
      <c r="B391" s="1" t="s">
        <v>1195</v>
      </c>
      <c r="D391" s="1">
        <v>20850.0</v>
      </c>
    </row>
    <row r="392">
      <c r="A392" s="1" t="s">
        <v>54</v>
      </c>
      <c r="B392" s="1" t="s">
        <v>1196</v>
      </c>
      <c r="C392" s="1" t="s">
        <v>708</v>
      </c>
      <c r="D392" s="1">
        <v>20010.0</v>
      </c>
    </row>
    <row r="393">
      <c r="A393" s="1" t="s">
        <v>134</v>
      </c>
      <c r="B393" s="1" t="s">
        <v>1197</v>
      </c>
      <c r="C393" s="1" t="s">
        <v>727</v>
      </c>
      <c r="D393" s="1">
        <v>20009.0</v>
      </c>
    </row>
    <row r="394">
      <c r="A394" s="1" t="s">
        <v>119</v>
      </c>
      <c r="B394" s="1" t="s">
        <v>1198</v>
      </c>
      <c r="C394" s="1" t="s">
        <v>727</v>
      </c>
      <c r="D394" s="1">
        <v>20006.0</v>
      </c>
    </row>
    <row r="395">
      <c r="A395" s="1" t="s">
        <v>274</v>
      </c>
      <c r="B395" s="1" t="s">
        <v>1199</v>
      </c>
      <c r="C395" s="1" t="s">
        <v>706</v>
      </c>
      <c r="D395" s="1">
        <v>20015.0</v>
      </c>
    </row>
    <row r="396">
      <c r="A396" s="1" t="s">
        <v>229</v>
      </c>
      <c r="B396" s="1" t="s">
        <v>1200</v>
      </c>
      <c r="C396" s="1" t="s">
        <v>692</v>
      </c>
      <c r="D396" s="1">
        <v>20003.0</v>
      </c>
    </row>
    <row r="397">
      <c r="A397" s="1" t="s">
        <v>561</v>
      </c>
      <c r="B397" s="1" t="s">
        <v>1201</v>
      </c>
      <c r="D397" s="1">
        <v>20850.0</v>
      </c>
    </row>
    <row r="398">
      <c r="A398" s="1" t="s">
        <v>65</v>
      </c>
      <c r="B398" s="1" t="s">
        <v>1202</v>
      </c>
      <c r="C398" s="1" t="s">
        <v>727</v>
      </c>
      <c r="D398" s="1" t="s">
        <v>829</v>
      </c>
    </row>
    <row r="399">
      <c r="A399" s="1" t="s">
        <v>618</v>
      </c>
      <c r="B399" s="1" t="s">
        <v>1203</v>
      </c>
      <c r="C399" s="1" t="s">
        <v>722</v>
      </c>
      <c r="D399" s="1">
        <v>20024.0</v>
      </c>
    </row>
    <row r="400">
      <c r="A400" s="1" t="s">
        <v>212</v>
      </c>
      <c r="B400" s="1" t="s">
        <v>1204</v>
      </c>
      <c r="C400" s="1" t="s">
        <v>713</v>
      </c>
      <c r="D400" s="1">
        <v>20037.0</v>
      </c>
    </row>
    <row r="401">
      <c r="A401" s="1" t="s">
        <v>620</v>
      </c>
      <c r="B401" s="1" t="s">
        <v>1205</v>
      </c>
      <c r="C401" s="1" t="s">
        <v>724</v>
      </c>
      <c r="D401" s="1">
        <v>20011.0</v>
      </c>
    </row>
    <row r="402">
      <c r="A402" s="1" t="s">
        <v>312</v>
      </c>
      <c r="B402" s="1" t="s">
        <v>1206</v>
      </c>
      <c r="C402" s="1" t="s">
        <v>709</v>
      </c>
      <c r="D402" s="1">
        <v>20002.0</v>
      </c>
    </row>
    <row r="403">
      <c r="A403" s="1" t="s">
        <v>435</v>
      </c>
      <c r="B403" s="1" t="s">
        <v>1207</v>
      </c>
      <c r="D403" s="1">
        <v>2204.0</v>
      </c>
    </row>
    <row r="404">
      <c r="A404" s="1" t="s">
        <v>159</v>
      </c>
      <c r="B404" s="1" t="s">
        <v>1208</v>
      </c>
      <c r="C404" s="1" t="s">
        <v>700</v>
      </c>
      <c r="D404" s="1">
        <v>20001.0</v>
      </c>
    </row>
    <row r="405">
      <c r="A405" s="1" t="s">
        <v>634</v>
      </c>
      <c r="B405" s="1" t="s">
        <v>1209</v>
      </c>
      <c r="C405" s="1" t="s">
        <v>725</v>
      </c>
      <c r="D405" s="1" t="s">
        <v>1187</v>
      </c>
    </row>
    <row r="406">
      <c r="A406" s="1" t="s">
        <v>496</v>
      </c>
      <c r="B406" s="1" t="s">
        <v>1210</v>
      </c>
      <c r="D406" s="1">
        <v>22204.0</v>
      </c>
    </row>
    <row r="407">
      <c r="A407" s="1" t="s">
        <v>658</v>
      </c>
      <c r="B407" s="1" t="s">
        <v>1211</v>
      </c>
      <c r="D407" s="1" t="s">
        <v>1212</v>
      </c>
    </row>
    <row r="408">
      <c r="A408" s="1" t="s">
        <v>681</v>
      </c>
      <c r="B408" s="1" t="s">
        <v>1213</v>
      </c>
      <c r="C408" s="1" t="s">
        <v>713</v>
      </c>
      <c r="D408" s="1">
        <v>20429.0</v>
      </c>
    </row>
    <row r="409">
      <c r="A409" s="1" t="s">
        <v>439</v>
      </c>
      <c r="B409" s="1" t="s">
        <v>1214</v>
      </c>
      <c r="D409" s="11">
        <v>940.5875</v>
      </c>
    </row>
    <row r="410">
      <c r="A410" s="1" t="s">
        <v>365</v>
      </c>
      <c r="B410" s="1" t="s">
        <v>1215</v>
      </c>
      <c r="D410" s="1">
        <v>22203.0</v>
      </c>
    </row>
    <row r="411">
      <c r="A411" s="1" t="s">
        <v>654</v>
      </c>
      <c r="B411" s="1" t="s">
        <v>1216</v>
      </c>
      <c r="D411" s="1">
        <v>22207.0</v>
      </c>
    </row>
    <row r="412">
      <c r="A412" s="1" t="s">
        <v>373</v>
      </c>
      <c r="B412" s="1" t="s">
        <v>1217</v>
      </c>
      <c r="D412" s="1">
        <v>22205.0</v>
      </c>
    </row>
    <row r="413">
      <c r="A413" s="1" t="s">
        <v>651</v>
      </c>
      <c r="B413" s="1" t="s">
        <v>1218</v>
      </c>
      <c r="D413" s="1">
        <v>22207.0</v>
      </c>
    </row>
    <row r="414">
      <c r="A414" s="1" t="s">
        <v>354</v>
      </c>
      <c r="B414" s="1" t="s">
        <v>1219</v>
      </c>
      <c r="D414" s="1">
        <v>20814.0</v>
      </c>
    </row>
    <row r="415">
      <c r="A415" s="1" t="s">
        <v>185</v>
      </c>
      <c r="B415" s="1" t="s">
        <v>1220</v>
      </c>
      <c r="C415" s="1" t="s">
        <v>701</v>
      </c>
      <c r="D415" s="1">
        <v>20037.0</v>
      </c>
    </row>
    <row r="416">
      <c r="A416" s="1" t="s">
        <v>256</v>
      </c>
      <c r="B416" s="1" t="s">
        <v>1221</v>
      </c>
      <c r="D416" s="1">
        <v>22209.0</v>
      </c>
    </row>
    <row r="417">
      <c r="A417" s="1" t="s">
        <v>353</v>
      </c>
      <c r="B417" s="1" t="s">
        <v>1222</v>
      </c>
      <c r="C417" s="1" t="s">
        <v>706</v>
      </c>
      <c r="D417" s="1">
        <v>20015.0</v>
      </c>
    </row>
    <row r="418">
      <c r="A418" s="1" t="s">
        <v>100</v>
      </c>
      <c r="B418" s="1" t="s">
        <v>1223</v>
      </c>
      <c r="C418" s="1" t="s">
        <v>727</v>
      </c>
      <c r="D418" s="1">
        <v>20037.0</v>
      </c>
    </row>
    <row r="419">
      <c r="A419" s="1" t="s">
        <v>553</v>
      </c>
      <c r="B419" s="1" t="s">
        <v>1224</v>
      </c>
      <c r="D419" s="1">
        <v>22102.0</v>
      </c>
    </row>
    <row r="420">
      <c r="A420" s="1" t="s">
        <v>449</v>
      </c>
      <c r="B420" s="1" t="s">
        <v>1225</v>
      </c>
      <c r="D420" s="1">
        <v>20781.0</v>
      </c>
    </row>
    <row r="421">
      <c r="A421" s="1" t="s">
        <v>198</v>
      </c>
      <c r="B421" s="1" t="s">
        <v>1226</v>
      </c>
      <c r="C421" s="1" t="s">
        <v>694</v>
      </c>
      <c r="D421" s="1">
        <v>20007.0</v>
      </c>
    </row>
    <row r="422">
      <c r="A422" s="1" t="s">
        <v>579</v>
      </c>
      <c r="B422" s="1" t="s">
        <v>1227</v>
      </c>
      <c r="D422" s="1">
        <v>20190.0</v>
      </c>
    </row>
    <row r="423">
      <c r="A423" s="1" t="s">
        <v>664</v>
      </c>
      <c r="B423" s="1" t="s">
        <v>1228</v>
      </c>
      <c r="D423" s="1">
        <v>20191.0</v>
      </c>
    </row>
    <row r="424">
      <c r="A424" s="1" t="s">
        <v>360</v>
      </c>
      <c r="B424" s="1" t="s">
        <v>1229</v>
      </c>
      <c r="D424" s="1">
        <v>20815.0</v>
      </c>
    </row>
    <row r="425">
      <c r="A425" s="1" t="s">
        <v>379</v>
      </c>
      <c r="B425" s="1" t="s">
        <v>1230</v>
      </c>
      <c r="D425" s="1">
        <v>223011.0</v>
      </c>
    </row>
    <row r="426">
      <c r="A426" s="1" t="s">
        <v>294</v>
      </c>
      <c r="B426" s="1" t="s">
        <v>1231</v>
      </c>
      <c r="D426" s="1">
        <v>22202.0</v>
      </c>
    </row>
    <row r="427">
      <c r="A427" s="1" t="s">
        <v>270</v>
      </c>
      <c r="B427" s="1" t="s">
        <v>1232</v>
      </c>
      <c r="D427" s="1">
        <v>22202.0</v>
      </c>
    </row>
    <row r="428">
      <c r="A428" s="1" t="s">
        <v>644</v>
      </c>
      <c r="B428" s="1" t="s">
        <v>1233</v>
      </c>
      <c r="D428" s="1">
        <v>20770.0</v>
      </c>
    </row>
    <row r="429">
      <c r="A429" s="1" t="s">
        <v>549</v>
      </c>
      <c r="B429" s="1" t="s">
        <v>1234</v>
      </c>
      <c r="C429" s="1" t="s">
        <v>712</v>
      </c>
      <c r="D429" s="1">
        <v>20019.0</v>
      </c>
    </row>
    <row r="430">
      <c r="A430" s="1" t="s">
        <v>480</v>
      </c>
      <c r="B430" s="1" t="s">
        <v>1235</v>
      </c>
      <c r="D430" s="1" t="s">
        <v>1236</v>
      </c>
    </row>
    <row r="431">
      <c r="A431" s="1" t="s">
        <v>559</v>
      </c>
      <c r="B431" s="1" t="s">
        <v>1237</v>
      </c>
      <c r="C431" s="1" t="s">
        <v>699</v>
      </c>
      <c r="D431" s="1">
        <v>20020.0</v>
      </c>
    </row>
    <row r="432">
      <c r="A432" s="1" t="s">
        <v>346</v>
      </c>
      <c r="B432" s="1" t="s">
        <v>1238</v>
      </c>
      <c r="D432" s="1">
        <v>22814.0</v>
      </c>
    </row>
    <row r="433">
      <c r="A433" s="1" t="s">
        <v>668</v>
      </c>
      <c r="B433" s="1" t="s">
        <v>1239</v>
      </c>
      <c r="D433" s="1">
        <v>20194.0</v>
      </c>
    </row>
    <row r="434">
      <c r="A434" s="1" t="s">
        <v>314</v>
      </c>
      <c r="B434" s="1" t="s">
        <v>1240</v>
      </c>
      <c r="D434" s="1">
        <v>22201.0</v>
      </c>
    </row>
    <row r="435">
      <c r="A435" s="1" t="s">
        <v>376</v>
      </c>
      <c r="B435" s="1" t="s">
        <v>1241</v>
      </c>
      <c r="D435" s="1" t="s">
        <v>1242</v>
      </c>
    </row>
    <row r="436">
      <c r="A436" s="1" t="s">
        <v>471</v>
      </c>
      <c r="B436" s="1" t="s">
        <v>1243</v>
      </c>
      <c r="D436" s="1">
        <v>20855.0</v>
      </c>
    </row>
    <row r="437">
      <c r="A437" s="1" t="s">
        <v>472</v>
      </c>
      <c r="B437" s="1" t="s">
        <v>1244</v>
      </c>
      <c r="D437" s="1">
        <v>20850.0</v>
      </c>
    </row>
    <row r="438">
      <c r="A438" s="1" t="s">
        <v>567</v>
      </c>
      <c r="B438" s="1" t="s">
        <v>1245</v>
      </c>
      <c r="D438" s="1">
        <v>20880.0</v>
      </c>
    </row>
    <row r="439">
      <c r="A439" s="1" t="s">
        <v>669</v>
      </c>
      <c r="B439" s="1" t="s">
        <v>1246</v>
      </c>
      <c r="D439" s="1">
        <v>20191.0</v>
      </c>
    </row>
    <row r="440">
      <c r="A440" s="1" t="s">
        <v>405</v>
      </c>
      <c r="B440" s="1" t="s">
        <v>1247</v>
      </c>
      <c r="C440" s="1" t="s">
        <v>711</v>
      </c>
      <c r="D440" s="1">
        <v>20011.0</v>
      </c>
    </row>
    <row r="441">
      <c r="A441" s="1" t="s">
        <v>96</v>
      </c>
      <c r="B441" s="1" t="s">
        <v>1248</v>
      </c>
      <c r="C441" s="1" t="s">
        <v>714</v>
      </c>
      <c r="D441" s="1">
        <v>20003.0</v>
      </c>
    </row>
    <row r="442">
      <c r="A442" s="1" t="s">
        <v>558</v>
      </c>
      <c r="B442" s="1" t="s">
        <v>1249</v>
      </c>
      <c r="D442" s="1" t="s">
        <v>975</v>
      </c>
    </row>
    <row r="443">
      <c r="A443" s="1" t="s">
        <v>543</v>
      </c>
      <c r="B443" s="1" t="s">
        <v>1250</v>
      </c>
      <c r="D443" s="1">
        <v>22102.0</v>
      </c>
    </row>
    <row r="444">
      <c r="A444" s="1" t="s">
        <v>643</v>
      </c>
      <c r="B444" s="1" t="s">
        <v>1251</v>
      </c>
      <c r="D444" s="1">
        <v>22304.0</v>
      </c>
    </row>
    <row r="445">
      <c r="A445" s="1" t="s">
        <v>273</v>
      </c>
      <c r="B445" s="1" t="s">
        <v>1252</v>
      </c>
      <c r="C445" s="1" t="s">
        <v>711</v>
      </c>
      <c r="D445" s="1">
        <v>20011.0</v>
      </c>
    </row>
    <row r="446">
      <c r="A446" s="1" t="s">
        <v>458</v>
      </c>
      <c r="B446" s="1" t="s">
        <v>1253</v>
      </c>
      <c r="D446" s="1">
        <v>22301.0</v>
      </c>
    </row>
    <row r="447">
      <c r="A447" s="1" t="s">
        <v>183</v>
      </c>
      <c r="B447" s="1" t="s">
        <v>1254</v>
      </c>
      <c r="D447" s="1">
        <v>22230.0</v>
      </c>
    </row>
    <row r="448">
      <c r="A448" s="1" t="s">
        <v>356</v>
      </c>
      <c r="B448" s="1" t="s">
        <v>1255</v>
      </c>
      <c r="D448" s="11">
        <v>932.2111111111111</v>
      </c>
    </row>
    <row r="449">
      <c r="A449" s="1" t="s">
        <v>647</v>
      </c>
      <c r="B449" s="1" t="s">
        <v>1256</v>
      </c>
      <c r="D449" s="1">
        <v>22209.0</v>
      </c>
    </row>
    <row r="450">
      <c r="A450" s="1" t="s">
        <v>555</v>
      </c>
      <c r="B450" s="1" t="s">
        <v>1257</v>
      </c>
      <c r="D450" s="1">
        <v>22102.0</v>
      </c>
    </row>
    <row r="451">
      <c r="A451" s="1" t="s">
        <v>481</v>
      </c>
      <c r="B451" s="1" t="s">
        <v>1258</v>
      </c>
      <c r="C451" s="1" t="s">
        <v>707</v>
      </c>
      <c r="D451" s="1">
        <v>20020.0</v>
      </c>
    </row>
    <row r="452">
      <c r="A452" s="1" t="s">
        <v>279</v>
      </c>
      <c r="B452" s="1" t="s">
        <v>1259</v>
      </c>
      <c r="D452" s="1">
        <v>22814.0</v>
      </c>
    </row>
    <row r="453">
      <c r="A453" s="1" t="s">
        <v>363</v>
      </c>
      <c r="B453" s="1" t="s">
        <v>1260</v>
      </c>
      <c r="D453" s="1">
        <v>22202.0</v>
      </c>
    </row>
    <row r="454">
      <c r="A454" s="1" t="s">
        <v>529</v>
      </c>
      <c r="B454" s="1" t="s">
        <v>1261</v>
      </c>
      <c r="D454" s="1">
        <v>20902.0</v>
      </c>
    </row>
    <row r="455">
      <c r="A455" s="1" t="s">
        <v>646</v>
      </c>
      <c r="B455" s="1" t="s">
        <v>1262</v>
      </c>
      <c r="D455" s="1">
        <v>20770.0</v>
      </c>
    </row>
    <row r="456">
      <c r="A456" s="1" t="s">
        <v>81</v>
      </c>
      <c r="B456" s="1" t="s">
        <v>1263</v>
      </c>
      <c r="C456" s="1" t="s">
        <v>702</v>
      </c>
      <c r="D456" s="1">
        <v>20001.0</v>
      </c>
    </row>
    <row r="457">
      <c r="A457" s="1" t="s">
        <v>342</v>
      </c>
      <c r="B457" s="1" t="s">
        <v>1264</v>
      </c>
      <c r="C457" s="1" t="s">
        <v>723</v>
      </c>
      <c r="D457" s="1">
        <v>20016.0</v>
      </c>
    </row>
    <row r="458">
      <c r="A458" s="1" t="s">
        <v>544</v>
      </c>
      <c r="B458" s="1" t="s">
        <v>1265</v>
      </c>
      <c r="D458" s="1">
        <v>20785.0</v>
      </c>
    </row>
    <row r="459">
      <c r="A459" s="1" t="s">
        <v>462</v>
      </c>
      <c r="B459" s="1" t="s">
        <v>1266</v>
      </c>
      <c r="C459" s="1" t="s">
        <v>725</v>
      </c>
      <c r="D459" s="1">
        <v>20020.0</v>
      </c>
    </row>
    <row r="460">
      <c r="A460" s="1" t="s">
        <v>506</v>
      </c>
      <c r="B460" s="1" t="s">
        <v>1267</v>
      </c>
      <c r="C460" s="1" t="s">
        <v>712</v>
      </c>
      <c r="D460" s="1">
        <v>20019.0</v>
      </c>
    </row>
    <row r="461">
      <c r="A461" s="1" t="s">
        <v>468</v>
      </c>
      <c r="B461" s="1" t="s">
        <v>1268</v>
      </c>
      <c r="D461" s="1">
        <v>20190.0</v>
      </c>
    </row>
    <row r="462">
      <c r="A462" s="1" t="s">
        <v>93</v>
      </c>
      <c r="B462" s="1" t="s">
        <v>1269</v>
      </c>
      <c r="C462" s="1" t="s">
        <v>726</v>
      </c>
      <c r="D462" s="1">
        <v>20002.0</v>
      </c>
    </row>
    <row r="463">
      <c r="A463" s="1" t="s">
        <v>168</v>
      </c>
      <c r="B463" s="1" t="s">
        <v>1270</v>
      </c>
      <c r="D463" s="1">
        <v>22314.0</v>
      </c>
    </row>
    <row r="464">
      <c r="A464" s="1" t="s">
        <v>463</v>
      </c>
      <c r="B464" s="1" t="s">
        <v>1271</v>
      </c>
      <c r="D464" s="1">
        <v>20910.0</v>
      </c>
    </row>
    <row r="465">
      <c r="A465" s="1" t="s">
        <v>222</v>
      </c>
      <c r="B465" s="1" t="s">
        <v>1272</v>
      </c>
      <c r="C465" s="1" t="s">
        <v>709</v>
      </c>
      <c r="D465" s="1">
        <v>20242.0</v>
      </c>
    </row>
    <row r="466">
      <c r="A466" s="1" t="s">
        <v>587</v>
      </c>
      <c r="B466" s="1" t="s">
        <v>1273</v>
      </c>
      <c r="D466" s="1">
        <v>20866.0</v>
      </c>
    </row>
    <row r="467">
      <c r="A467" s="1" t="s">
        <v>607</v>
      </c>
      <c r="B467" s="1" t="s">
        <v>1274</v>
      </c>
      <c r="C467" s="1" t="s">
        <v>709</v>
      </c>
      <c r="D467" s="1">
        <v>20002.0</v>
      </c>
    </row>
    <row r="468">
      <c r="A468" s="1" t="s">
        <v>192</v>
      </c>
      <c r="B468" s="1" t="s">
        <v>1275</v>
      </c>
      <c r="C468" s="1" t="s">
        <v>696</v>
      </c>
      <c r="D468" s="1">
        <v>20009.0</v>
      </c>
    </row>
    <row r="469">
      <c r="A469" s="1" t="s">
        <v>655</v>
      </c>
      <c r="B469" s="1" t="s">
        <v>1276</v>
      </c>
      <c r="D469" s="1">
        <v>20191.0</v>
      </c>
    </row>
    <row r="470">
      <c r="A470" s="1" t="s">
        <v>569</v>
      </c>
      <c r="B470" s="1" t="s">
        <v>1277</v>
      </c>
      <c r="C470" s="1" t="s">
        <v>699</v>
      </c>
      <c r="D470" s="1">
        <v>20020.0</v>
      </c>
    </row>
    <row r="471">
      <c r="A471" s="1" t="s">
        <v>220</v>
      </c>
      <c r="B471" s="1" t="s">
        <v>1278</v>
      </c>
      <c r="C471" s="1" t="s">
        <v>722</v>
      </c>
      <c r="D471" s="1">
        <v>20219.0</v>
      </c>
    </row>
    <row r="472">
      <c r="A472" s="1" t="s">
        <v>201</v>
      </c>
      <c r="B472" s="1" t="s">
        <v>1279</v>
      </c>
      <c r="C472" s="1" t="s">
        <v>700</v>
      </c>
      <c r="D472" s="1">
        <v>20005.0</v>
      </c>
    </row>
    <row r="473">
      <c r="A473" s="1" t="s">
        <v>358</v>
      </c>
      <c r="B473" s="1" t="s">
        <v>1280</v>
      </c>
      <c r="D473" s="1">
        <v>2091.0</v>
      </c>
    </row>
    <row r="474">
      <c r="A474" s="1" t="s">
        <v>261</v>
      </c>
      <c r="B474" s="1" t="s">
        <v>1281</v>
      </c>
      <c r="C474" s="1" t="s">
        <v>708</v>
      </c>
      <c r="D474" s="1">
        <v>20059.0</v>
      </c>
    </row>
    <row r="475">
      <c r="A475" s="1" t="s">
        <v>628</v>
      </c>
      <c r="B475" s="1" t="s">
        <v>1282</v>
      </c>
      <c r="C475" s="1" t="s">
        <v>710</v>
      </c>
      <c r="D475" s="1">
        <v>20009.0</v>
      </c>
    </row>
    <row r="476">
      <c r="A476" s="1" t="s">
        <v>329</v>
      </c>
      <c r="B476" s="1" t="s">
        <v>1283</v>
      </c>
      <c r="C476" s="1" t="s">
        <v>715</v>
      </c>
      <c r="D476" s="1">
        <v>20008.0</v>
      </c>
    </row>
    <row r="477">
      <c r="A477" s="1" t="s">
        <v>533</v>
      </c>
      <c r="B477" s="1" t="s">
        <v>1284</v>
      </c>
      <c r="D477" s="1">
        <v>22046.0</v>
      </c>
    </row>
    <row r="478">
      <c r="A478" s="1" t="s">
        <v>554</v>
      </c>
      <c r="B478" s="1" t="s">
        <v>1285</v>
      </c>
      <c r="D478" s="1">
        <v>20774.0</v>
      </c>
    </row>
    <row r="479">
      <c r="A479" s="1" t="s">
        <v>282</v>
      </c>
      <c r="B479" s="1" t="s">
        <v>1286</v>
      </c>
      <c r="C479" s="1" t="s">
        <v>726</v>
      </c>
      <c r="D479" s="1">
        <v>20002.0</v>
      </c>
    </row>
    <row r="480">
      <c r="A480" s="1" t="s">
        <v>124</v>
      </c>
      <c r="B480" s="1" t="s">
        <v>1287</v>
      </c>
      <c r="C480" s="1" t="s">
        <v>696</v>
      </c>
      <c r="D480" s="1">
        <v>20010.0</v>
      </c>
    </row>
    <row r="481">
      <c r="A481" s="1" t="s">
        <v>101</v>
      </c>
      <c r="B481" s="1" t="s">
        <v>1288</v>
      </c>
      <c r="C481" s="1" t="s">
        <v>695</v>
      </c>
      <c r="D481" s="1">
        <v>20008.0</v>
      </c>
    </row>
    <row r="482">
      <c r="A482" s="1" t="s">
        <v>171</v>
      </c>
      <c r="B482" s="1" t="s">
        <v>1289</v>
      </c>
      <c r="C482" s="1" t="s">
        <v>708</v>
      </c>
      <c r="D482" s="1">
        <v>20001.0</v>
      </c>
    </row>
    <row r="483">
      <c r="A483" s="1" t="s">
        <v>79</v>
      </c>
      <c r="B483" s="1" t="s">
        <v>1290</v>
      </c>
      <c r="C483" s="1" t="s">
        <v>720</v>
      </c>
      <c r="D483" s="1">
        <v>2005.0</v>
      </c>
    </row>
    <row r="484">
      <c r="A484" s="1" t="s">
        <v>610</v>
      </c>
      <c r="B484" s="1" t="s">
        <v>1291</v>
      </c>
      <c r="C484" s="1" t="s">
        <v>692</v>
      </c>
      <c r="D484" s="1">
        <v>20003.0</v>
      </c>
    </row>
    <row r="485">
      <c r="A485" s="1" t="s">
        <v>148</v>
      </c>
      <c r="B485" s="1" t="s">
        <v>1292</v>
      </c>
      <c r="C485" s="1" t="s">
        <v>726</v>
      </c>
      <c r="D485" s="1">
        <v>20002.0</v>
      </c>
    </row>
    <row r="486">
      <c r="A486" s="1" t="s">
        <v>370</v>
      </c>
      <c r="B486" s="1" t="s">
        <v>1293</v>
      </c>
      <c r="C486" s="1" t="s">
        <v>724</v>
      </c>
      <c r="D486" s="1">
        <v>20012.0</v>
      </c>
    </row>
    <row r="487">
      <c r="A487" s="1" t="s">
        <v>442</v>
      </c>
      <c r="B487" s="1" t="s">
        <v>1294</v>
      </c>
      <c r="D487" s="1">
        <v>22204.0</v>
      </c>
    </row>
    <row r="488">
      <c r="A488" s="1" t="s">
        <v>311</v>
      </c>
      <c r="B488" s="1" t="s">
        <v>1295</v>
      </c>
      <c r="C488" s="1" t="s">
        <v>722</v>
      </c>
      <c r="D488" s="1">
        <v>20024.0</v>
      </c>
    </row>
    <row r="489">
      <c r="A489" s="1" t="s">
        <v>350</v>
      </c>
      <c r="B489" s="1" t="s">
        <v>1296</v>
      </c>
      <c r="C489" s="1" t="s">
        <v>690</v>
      </c>
      <c r="D489" s="1">
        <v>20542.0</v>
      </c>
    </row>
    <row r="490">
      <c r="A490" s="1" t="s">
        <v>160</v>
      </c>
      <c r="B490" s="1" t="s">
        <v>1297</v>
      </c>
      <c r="C490" s="1" t="s">
        <v>708</v>
      </c>
      <c r="D490" s="1">
        <v>20001.0</v>
      </c>
    </row>
    <row r="491">
      <c r="A491" s="1" t="s">
        <v>223</v>
      </c>
      <c r="B491" s="1" t="s">
        <v>1298</v>
      </c>
      <c r="C491" s="1" t="s">
        <v>727</v>
      </c>
      <c r="D491" s="1">
        <v>20052.0</v>
      </c>
    </row>
    <row r="492">
      <c r="A492" s="1" t="s">
        <v>179</v>
      </c>
      <c r="B492" s="1" t="s">
        <v>1299</v>
      </c>
      <c r="C492" s="1" t="s">
        <v>705</v>
      </c>
      <c r="D492" s="1">
        <v>20007.0</v>
      </c>
    </row>
    <row r="493">
      <c r="A493" s="1" t="s">
        <v>430</v>
      </c>
      <c r="B493" s="1" t="s">
        <v>1300</v>
      </c>
      <c r="D493" s="1">
        <v>20880.0</v>
      </c>
    </row>
    <row r="494">
      <c r="A494" s="1" t="s">
        <v>576</v>
      </c>
      <c r="B494" s="1" t="s">
        <v>1301</v>
      </c>
      <c r="D494" s="1">
        <v>20190.0</v>
      </c>
    </row>
    <row r="495">
      <c r="A495" s="1" t="s">
        <v>418</v>
      </c>
      <c r="B495" s="1" t="s">
        <v>1302</v>
      </c>
      <c r="D495" s="1">
        <v>20852.0</v>
      </c>
    </row>
    <row r="496">
      <c r="A496" s="1" t="s">
        <v>302</v>
      </c>
      <c r="B496" s="1" t="s">
        <v>1303</v>
      </c>
      <c r="D496" s="1">
        <v>20816.0</v>
      </c>
    </row>
    <row r="497">
      <c r="A497" s="1" t="s">
        <v>400</v>
      </c>
      <c r="B497" s="1" t="s">
        <v>1304</v>
      </c>
      <c r="D497" s="1">
        <v>22814.0</v>
      </c>
    </row>
    <row r="498">
      <c r="A498" s="1" t="s">
        <v>675</v>
      </c>
      <c r="B498" s="1" t="s">
        <v>1305</v>
      </c>
      <c r="D498" s="1">
        <v>22204.0</v>
      </c>
    </row>
    <row r="499">
      <c r="A499" s="1" t="s">
        <v>588</v>
      </c>
      <c r="B499" s="1" t="s">
        <v>1306</v>
      </c>
      <c r="D499" s="1">
        <v>22230.0</v>
      </c>
    </row>
    <row r="500">
      <c r="A500" s="1" t="s">
        <v>250</v>
      </c>
      <c r="B500" s="1" t="s">
        <v>1307</v>
      </c>
      <c r="D500" s="1">
        <v>22201.0</v>
      </c>
    </row>
    <row r="501">
      <c r="A501" s="1" t="s">
        <v>368</v>
      </c>
      <c r="B501" s="1" t="s">
        <v>1308</v>
      </c>
      <c r="D501" s="1">
        <v>22301.0</v>
      </c>
    </row>
    <row r="502">
      <c r="A502" s="1" t="s">
        <v>307</v>
      </c>
      <c r="B502" s="1" t="s">
        <v>1309</v>
      </c>
      <c r="D502" s="1">
        <v>22314.0</v>
      </c>
    </row>
    <row r="503">
      <c r="A503" s="1" t="s">
        <v>345</v>
      </c>
      <c r="B503" s="1" t="s">
        <v>1310</v>
      </c>
      <c r="D503" s="1">
        <v>22314.0</v>
      </c>
    </row>
    <row r="504">
      <c r="A504" s="1" t="s">
        <v>631</v>
      </c>
      <c r="B504" s="1" t="s">
        <v>1311</v>
      </c>
      <c r="D504" s="1">
        <v>22205.0</v>
      </c>
    </row>
    <row r="505">
      <c r="A505" s="1" t="s">
        <v>248</v>
      </c>
      <c r="B505" s="1" t="s">
        <v>1312</v>
      </c>
      <c r="C505" s="1" t="s">
        <v>714</v>
      </c>
      <c r="D505" s="1">
        <v>20003.0</v>
      </c>
    </row>
    <row r="506">
      <c r="A506" s="1" t="s">
        <v>344</v>
      </c>
      <c r="B506" s="1" t="s">
        <v>1313</v>
      </c>
      <c r="C506" s="1" t="s">
        <v>704</v>
      </c>
      <c r="D506" s="1">
        <v>20007.0</v>
      </c>
    </row>
    <row r="507">
      <c r="A507" s="1" t="s">
        <v>408</v>
      </c>
      <c r="B507" s="1" t="s">
        <v>1314</v>
      </c>
      <c r="D507" s="1">
        <v>20852.0</v>
      </c>
    </row>
    <row r="508">
      <c r="A508" s="1" t="s">
        <v>272</v>
      </c>
      <c r="B508" s="1" t="s">
        <v>1315</v>
      </c>
      <c r="C508" s="1" t="s">
        <v>713</v>
      </c>
      <c r="D508" s="1">
        <v>20036.0</v>
      </c>
    </row>
    <row r="509">
      <c r="A509" s="1" t="s">
        <v>110</v>
      </c>
      <c r="B509" s="1" t="s">
        <v>1316</v>
      </c>
      <c r="C509" s="1" t="s">
        <v>696</v>
      </c>
      <c r="D509" s="1">
        <v>20010.0</v>
      </c>
    </row>
    <row r="510">
      <c r="A510" s="1" t="s">
        <v>426</v>
      </c>
      <c r="B510" s="1" t="s">
        <v>1317</v>
      </c>
      <c r="C510" s="1" t="s">
        <v>725</v>
      </c>
      <c r="D510" s="1">
        <v>20728.0</v>
      </c>
    </row>
    <row r="511">
      <c r="A511" s="1" t="s">
        <v>283</v>
      </c>
      <c r="B511" s="1" t="s">
        <v>1318</v>
      </c>
      <c r="D511" s="1">
        <v>22201.0</v>
      </c>
    </row>
    <row r="512">
      <c r="A512" s="1" t="s">
        <v>640</v>
      </c>
      <c r="B512" s="1" t="s">
        <v>1319</v>
      </c>
      <c r="D512" s="1">
        <v>22304.0</v>
      </c>
    </row>
    <row r="513">
      <c r="A513" s="1" t="s">
        <v>531</v>
      </c>
      <c r="B513" s="1" t="s">
        <v>1320</v>
      </c>
      <c r="D513" s="1">
        <v>20782.0</v>
      </c>
    </row>
    <row r="514">
      <c r="A514" s="1" t="s">
        <v>574</v>
      </c>
      <c r="B514" s="1" t="s">
        <v>1321</v>
      </c>
      <c r="C514" s="1" t="s">
        <v>718</v>
      </c>
      <c r="D514" s="1">
        <v>20019.0</v>
      </c>
    </row>
    <row r="515">
      <c r="A515" s="1" t="s">
        <v>497</v>
      </c>
      <c r="B515" s="1" t="s">
        <v>1322</v>
      </c>
      <c r="D515" s="1">
        <v>22204.0</v>
      </c>
    </row>
    <row r="516">
      <c r="A516" s="1" t="s">
        <v>301</v>
      </c>
      <c r="B516" s="1" t="s">
        <v>1323</v>
      </c>
      <c r="C516" s="1" t="s">
        <v>704</v>
      </c>
      <c r="D516" s="1">
        <v>20015.0</v>
      </c>
    </row>
    <row r="517">
      <c r="A517" s="1" t="s">
        <v>391</v>
      </c>
      <c r="B517" s="1" t="s">
        <v>1324</v>
      </c>
      <c r="C517" s="1" t="s">
        <v>691</v>
      </c>
      <c r="D517" s="1">
        <v>20018.0</v>
      </c>
    </row>
    <row r="518">
      <c r="A518" s="1" t="s">
        <v>535</v>
      </c>
      <c r="B518" s="1" t="s">
        <v>1325</v>
      </c>
      <c r="C518" s="1" t="s">
        <v>725</v>
      </c>
      <c r="D518" s="1">
        <v>20020.0</v>
      </c>
    </row>
    <row r="519">
      <c r="A519" s="1" t="s">
        <v>59</v>
      </c>
      <c r="B519" s="1" t="s">
        <v>1326</v>
      </c>
      <c r="C519" s="1" t="s">
        <v>713</v>
      </c>
      <c r="D519" s="1">
        <v>20565.0</v>
      </c>
    </row>
    <row r="520">
      <c r="A520" s="1" t="s">
        <v>80</v>
      </c>
      <c r="B520" s="1" t="s">
        <v>1327</v>
      </c>
      <c r="C520" s="1" t="s">
        <v>727</v>
      </c>
      <c r="D520" s="1">
        <v>20006.0</v>
      </c>
    </row>
    <row r="521">
      <c r="A521" s="1" t="s">
        <v>510</v>
      </c>
      <c r="B521" s="1" t="s">
        <v>1328</v>
      </c>
      <c r="D521" s="1">
        <v>22102.0</v>
      </c>
    </row>
    <row r="522">
      <c r="A522" s="1" t="s">
        <v>657</v>
      </c>
      <c r="B522" s="1" t="s">
        <v>1329</v>
      </c>
      <c r="D522" s="1" t="s">
        <v>918</v>
      </c>
    </row>
    <row r="523">
      <c r="A523" s="1" t="s">
        <v>611</v>
      </c>
      <c r="B523" s="1" t="s">
        <v>1330</v>
      </c>
      <c r="C523" s="1" t="s">
        <v>722</v>
      </c>
      <c r="D523" s="1">
        <v>20024.0</v>
      </c>
    </row>
    <row r="524">
      <c r="A524" s="1" t="s">
        <v>144</v>
      </c>
      <c r="B524" s="1" t="s">
        <v>1331</v>
      </c>
      <c r="C524" s="1" t="s">
        <v>726</v>
      </c>
      <c r="D524" s="1">
        <v>20002.0</v>
      </c>
    </row>
    <row r="525">
      <c r="A525" s="1" t="s">
        <v>252</v>
      </c>
      <c r="B525" s="1" t="s">
        <v>1332</v>
      </c>
      <c r="C525" s="1" t="s">
        <v>713</v>
      </c>
      <c r="D525" s="1">
        <v>20036.0</v>
      </c>
    </row>
    <row r="526">
      <c r="A526" s="1" t="s">
        <v>500</v>
      </c>
      <c r="B526" s="1" t="s">
        <v>1333</v>
      </c>
      <c r="D526" s="1">
        <v>22206.0</v>
      </c>
    </row>
    <row r="527">
      <c r="A527" s="1" t="s">
        <v>410</v>
      </c>
      <c r="B527" s="1" t="s">
        <v>1334</v>
      </c>
      <c r="D527" s="1">
        <v>20902.0</v>
      </c>
    </row>
    <row r="528">
      <c r="A528" s="1" t="s">
        <v>389</v>
      </c>
      <c r="B528" s="1" t="s">
        <v>1335</v>
      </c>
      <c r="D528" s="1">
        <v>22102.0</v>
      </c>
    </row>
    <row r="529">
      <c r="A529" s="1" t="s">
        <v>513</v>
      </c>
      <c r="B529" s="1" t="s">
        <v>1336</v>
      </c>
      <c r="D529" s="1">
        <v>20850.0</v>
      </c>
    </row>
    <row r="530">
      <c r="A530" s="1" t="s">
        <v>154</v>
      </c>
      <c r="B530" s="1" t="s">
        <v>1337</v>
      </c>
      <c r="C530" s="1" t="s">
        <v>701</v>
      </c>
      <c r="D530" s="1">
        <v>20036.0</v>
      </c>
    </row>
    <row r="531">
      <c r="A531" s="1" t="s">
        <v>109</v>
      </c>
      <c r="B531" s="1" t="s">
        <v>1338</v>
      </c>
      <c r="C531" s="1" t="s">
        <v>696</v>
      </c>
      <c r="D531" s="1">
        <v>20010.0</v>
      </c>
    </row>
    <row r="532">
      <c r="A532" s="1" t="s">
        <v>682</v>
      </c>
      <c r="B532" s="1" t="s">
        <v>1339</v>
      </c>
      <c r="D532" s="1">
        <v>20190.0</v>
      </c>
    </row>
    <row r="533">
      <c r="A533" s="1" t="s">
        <v>625</v>
      </c>
      <c r="B533" s="1" t="s">
        <v>1340</v>
      </c>
      <c r="C533" s="1" t="s">
        <v>722</v>
      </c>
      <c r="D533" s="1">
        <v>20373.0</v>
      </c>
    </row>
    <row r="534">
      <c r="A534" s="1" t="s">
        <v>166</v>
      </c>
      <c r="B534" s="1" t="s">
        <v>1341</v>
      </c>
      <c r="C534" s="1" t="s">
        <v>727</v>
      </c>
      <c r="D534" s="1">
        <v>20037.0</v>
      </c>
    </row>
    <row r="535">
      <c r="A535" s="1" t="s">
        <v>677</v>
      </c>
      <c r="B535" s="1" t="s">
        <v>1342</v>
      </c>
      <c r="C535" s="1" t="s">
        <v>719</v>
      </c>
      <c r="D535" s="1">
        <v>20591.0</v>
      </c>
    </row>
    <row r="536">
      <c r="A536" s="1" t="s">
        <v>107</v>
      </c>
      <c r="B536" s="1" t="s">
        <v>1343</v>
      </c>
      <c r="C536" s="1" t="s">
        <v>700</v>
      </c>
      <c r="D536" s="1">
        <v>20001.0</v>
      </c>
    </row>
    <row r="537">
      <c r="A537" s="1" t="s">
        <v>629</v>
      </c>
      <c r="B537" s="1" t="s">
        <v>1344</v>
      </c>
      <c r="C537" s="1" t="s">
        <v>714</v>
      </c>
      <c r="D537" s="1">
        <v>20003.0</v>
      </c>
    </row>
    <row r="538">
      <c r="A538" s="1" t="s">
        <v>584</v>
      </c>
      <c r="B538" s="1" t="s">
        <v>1345</v>
      </c>
      <c r="C538" s="1" t="s">
        <v>726</v>
      </c>
      <c r="D538" s="1">
        <v>20002.0</v>
      </c>
    </row>
    <row r="539">
      <c r="B539" s="1" t="s">
        <v>1346</v>
      </c>
      <c r="C539" s="1" t="s">
        <v>700</v>
      </c>
      <c r="D539" s="1">
        <v>20005.0</v>
      </c>
    </row>
    <row r="540">
      <c r="A540" s="1" t="s">
        <v>277</v>
      </c>
      <c r="B540" s="1" t="s">
        <v>1347</v>
      </c>
      <c r="D540" s="1">
        <v>22205.0</v>
      </c>
    </row>
    <row r="541">
      <c r="A541" s="1" t="s">
        <v>446</v>
      </c>
      <c r="B541" s="1" t="s">
        <v>1348</v>
      </c>
      <c r="D541" s="1">
        <v>20852.0</v>
      </c>
    </row>
    <row r="542">
      <c r="A542" s="1" t="s">
        <v>173</v>
      </c>
      <c r="B542" s="1" t="s">
        <v>1349</v>
      </c>
      <c r="C542" s="1" t="s">
        <v>692</v>
      </c>
      <c r="D542" s="1">
        <v>20003.0</v>
      </c>
    </row>
    <row r="543">
      <c r="A543" s="1" t="s">
        <v>94</v>
      </c>
      <c r="B543" s="1" t="s">
        <v>1350</v>
      </c>
      <c r="C543" s="1" t="s">
        <v>700</v>
      </c>
      <c r="D543" s="1">
        <v>20001.0</v>
      </c>
    </row>
    <row r="544">
      <c r="A544" s="1" t="s">
        <v>43</v>
      </c>
      <c r="B544" s="1" t="s">
        <v>1351</v>
      </c>
      <c r="C544" s="1" t="s">
        <v>713</v>
      </c>
      <c r="D544" s="1">
        <v>20418.0</v>
      </c>
    </row>
    <row r="545">
      <c r="A545" s="1" t="s">
        <v>99</v>
      </c>
      <c r="B545" s="1" t="s">
        <v>1352</v>
      </c>
      <c r="C545" s="1" t="s">
        <v>701</v>
      </c>
      <c r="D545" s="1">
        <v>20009.0</v>
      </c>
    </row>
    <row r="546">
      <c r="A546" s="1" t="s">
        <v>71</v>
      </c>
      <c r="B546" s="1" t="s">
        <v>1353</v>
      </c>
      <c r="C546" s="1" t="s">
        <v>701</v>
      </c>
      <c r="D546" s="1">
        <v>20009.0</v>
      </c>
    </row>
    <row r="547">
      <c r="A547" s="1" t="s">
        <v>151</v>
      </c>
      <c r="B547" s="1" t="s">
        <v>1354</v>
      </c>
      <c r="C547" s="1" t="s">
        <v>696</v>
      </c>
      <c r="D547" s="1">
        <v>20009.0</v>
      </c>
    </row>
    <row r="548">
      <c r="A548" s="1" t="s">
        <v>438</v>
      </c>
      <c r="B548" s="1" t="s">
        <v>1355</v>
      </c>
      <c r="D548" s="1">
        <v>20911.0</v>
      </c>
    </row>
    <row r="549">
      <c r="A549" s="1" t="s">
        <v>484</v>
      </c>
      <c r="B549" s="1" t="s">
        <v>1356</v>
      </c>
      <c r="D549" s="1">
        <v>20814.0</v>
      </c>
    </row>
    <row r="550">
      <c r="A550" s="1" t="s">
        <v>137</v>
      </c>
      <c r="B550" s="1" t="s">
        <v>1357</v>
      </c>
      <c r="C550" s="1" t="s">
        <v>720</v>
      </c>
      <c r="D550" s="11">
        <v>847.4430555555556</v>
      </c>
    </row>
    <row r="551">
      <c r="A551" s="1" t="s">
        <v>636</v>
      </c>
      <c r="B551" s="1" t="s">
        <v>1358</v>
      </c>
      <c r="C551" s="1" t="s">
        <v>696</v>
      </c>
      <c r="D551" s="1">
        <v>20009.0</v>
      </c>
    </row>
    <row r="552">
      <c r="A552" s="1" t="s">
        <v>44</v>
      </c>
      <c r="B552" s="1" t="s">
        <v>1359</v>
      </c>
      <c r="C552" s="1" t="s">
        <v>700</v>
      </c>
      <c r="D552" s="1">
        <v>20001.0</v>
      </c>
    </row>
    <row r="553">
      <c r="A553" s="1" t="s">
        <v>36</v>
      </c>
      <c r="B553" s="1" t="s">
        <v>1360</v>
      </c>
      <c r="C553" s="1" t="s">
        <v>708</v>
      </c>
      <c r="D553" s="1">
        <v>20010.0</v>
      </c>
    </row>
    <row r="554">
      <c r="A554" s="1" t="s">
        <v>62</v>
      </c>
      <c r="B554" s="1" t="s">
        <v>1361</v>
      </c>
      <c r="C554" s="1" t="s">
        <v>700</v>
      </c>
      <c r="D554" s="1">
        <v>20005.0</v>
      </c>
    </row>
    <row r="555">
      <c r="A555" s="1" t="s">
        <v>167</v>
      </c>
      <c r="B555" s="1" t="s">
        <v>1362</v>
      </c>
      <c r="C555" s="1" t="s">
        <v>713</v>
      </c>
      <c r="D555" s="1">
        <v>20004.0</v>
      </c>
    </row>
    <row r="556">
      <c r="A556" s="1" t="s">
        <v>34</v>
      </c>
      <c r="B556" s="1" t="s">
        <v>1363</v>
      </c>
      <c r="C556" s="1" t="s">
        <v>720</v>
      </c>
      <c r="D556" s="1">
        <v>2005.0</v>
      </c>
    </row>
    <row r="557">
      <c r="A557" s="1" t="s">
        <v>433</v>
      </c>
      <c r="B557" s="1" t="s">
        <v>1364</v>
      </c>
      <c r="D557" s="1">
        <v>22332.0</v>
      </c>
    </row>
    <row r="558">
      <c r="A558" s="1" t="s">
        <v>209</v>
      </c>
      <c r="B558" s="1" t="s">
        <v>1365</v>
      </c>
      <c r="C558" s="1" t="s">
        <v>702</v>
      </c>
      <c r="D558" s="1">
        <v>20001.0</v>
      </c>
    </row>
    <row r="559">
      <c r="A559" s="1" t="s">
        <v>372</v>
      </c>
      <c r="B559" s="1" t="s">
        <v>1366</v>
      </c>
      <c r="C559" s="1" t="s">
        <v>709</v>
      </c>
      <c r="D559" s="1">
        <v>20002.0</v>
      </c>
    </row>
    <row r="560">
      <c r="A560" s="1" t="s">
        <v>257</v>
      </c>
      <c r="B560" s="1" t="s">
        <v>1367</v>
      </c>
      <c r="C560" s="1" t="s">
        <v>690</v>
      </c>
      <c r="D560" s="1">
        <v>20011.0</v>
      </c>
    </row>
    <row r="561">
      <c r="A561" s="1" t="s">
        <v>392</v>
      </c>
      <c r="B561" s="1" t="s">
        <v>1368</v>
      </c>
      <c r="C561" s="1" t="s">
        <v>724</v>
      </c>
      <c r="D561" s="1">
        <v>20011.0</v>
      </c>
    </row>
    <row r="562">
      <c r="A562" s="1" t="s">
        <v>111</v>
      </c>
      <c r="B562" s="1" t="s">
        <v>1369</v>
      </c>
      <c r="C562" s="1" t="s">
        <v>700</v>
      </c>
      <c r="D562" s="1">
        <v>20006.0</v>
      </c>
    </row>
    <row r="563">
      <c r="A563" s="1" t="s">
        <v>121</v>
      </c>
      <c r="B563" s="1" t="s">
        <v>1370</v>
      </c>
      <c r="C563" s="1" t="s">
        <v>722</v>
      </c>
      <c r="D563" s="1">
        <v>20215.0</v>
      </c>
    </row>
    <row r="564">
      <c r="A564" s="1" t="s">
        <v>177</v>
      </c>
      <c r="B564" s="1" t="s">
        <v>1371</v>
      </c>
      <c r="C564" s="1" t="s">
        <v>713</v>
      </c>
      <c r="D564" s="1">
        <v>20227.0</v>
      </c>
    </row>
    <row r="565">
      <c r="A565" s="1" t="s">
        <v>575</v>
      </c>
      <c r="B565" s="1" t="s">
        <v>1372</v>
      </c>
      <c r="D565" s="1" t="s">
        <v>975</v>
      </c>
    </row>
    <row r="566">
      <c r="A566" s="1" t="s">
        <v>440</v>
      </c>
      <c r="B566" s="1" t="s">
        <v>1373</v>
      </c>
      <c r="D566" s="1">
        <v>20910.0</v>
      </c>
    </row>
    <row r="567">
      <c r="A567" s="1" t="s">
        <v>608</v>
      </c>
      <c r="B567" s="1" t="s">
        <v>1374</v>
      </c>
      <c r="D567" s="1">
        <v>22314.0</v>
      </c>
    </row>
    <row r="568">
      <c r="A568" s="1" t="s">
        <v>591</v>
      </c>
      <c r="B568" s="1" t="s">
        <v>1375</v>
      </c>
      <c r="C568" s="1" t="s">
        <v>726</v>
      </c>
      <c r="D568" s="1">
        <v>20554.0</v>
      </c>
    </row>
    <row r="569">
      <c r="A569" s="1" t="s">
        <v>70</v>
      </c>
      <c r="B569" s="1" t="s">
        <v>1376</v>
      </c>
      <c r="C569" s="1" t="s">
        <v>700</v>
      </c>
      <c r="D569" s="1">
        <v>20005.0</v>
      </c>
    </row>
    <row r="570">
      <c r="A570" s="1" t="s">
        <v>338</v>
      </c>
      <c r="B570" s="1" t="s">
        <v>1377</v>
      </c>
      <c r="D570" s="1">
        <v>22204.0</v>
      </c>
    </row>
    <row r="571">
      <c r="A571" s="1" t="s">
        <v>45</v>
      </c>
      <c r="B571" s="1" t="s">
        <v>1378</v>
      </c>
      <c r="C571" s="1" t="s">
        <v>726</v>
      </c>
      <c r="D571" s="1">
        <v>20002.0</v>
      </c>
    </row>
    <row r="572">
      <c r="A572" s="1" t="s">
        <v>47</v>
      </c>
      <c r="B572" s="1" t="s">
        <v>1379</v>
      </c>
      <c r="C572" s="1" t="s">
        <v>710</v>
      </c>
      <c r="D572" s="1">
        <v>20009.0</v>
      </c>
    </row>
    <row r="573">
      <c r="A573" s="1" t="s">
        <v>265</v>
      </c>
      <c r="B573" s="1" t="s">
        <v>1380</v>
      </c>
      <c r="C573" s="1" t="s">
        <v>709</v>
      </c>
      <c r="D573" s="1">
        <v>20001.0</v>
      </c>
    </row>
    <row r="574">
      <c r="A574" s="1" t="s">
        <v>404</v>
      </c>
      <c r="B574" s="1" t="s">
        <v>1381</v>
      </c>
      <c r="D574" s="11">
        <v>940.5875</v>
      </c>
    </row>
    <row r="575">
      <c r="A575" s="1" t="s">
        <v>259</v>
      </c>
      <c r="B575" s="1" t="s">
        <v>1382</v>
      </c>
      <c r="C575" s="1" t="s">
        <v>711</v>
      </c>
      <c r="D575" s="1">
        <v>20011.0</v>
      </c>
    </row>
    <row r="576">
      <c r="A576" s="1" t="s">
        <v>300</v>
      </c>
      <c r="B576" s="1" t="s">
        <v>1383</v>
      </c>
      <c r="D576" s="1">
        <v>22201.0</v>
      </c>
    </row>
    <row r="577">
      <c r="A577" s="1" t="s">
        <v>627</v>
      </c>
      <c r="B577" s="1" t="s">
        <v>1384</v>
      </c>
      <c r="D577" s="1">
        <v>20310.0</v>
      </c>
    </row>
    <row r="578">
      <c r="A578" s="1" t="s">
        <v>648</v>
      </c>
      <c r="B578" s="1" t="s">
        <v>1385</v>
      </c>
      <c r="D578" s="1">
        <v>22201.0</v>
      </c>
    </row>
    <row r="579">
      <c r="A579" s="1" t="s">
        <v>519</v>
      </c>
      <c r="B579" s="1" t="s">
        <v>1386</v>
      </c>
      <c r="D579" s="1">
        <v>20785.0</v>
      </c>
    </row>
    <row r="580">
      <c r="A580" s="1" t="s">
        <v>630</v>
      </c>
      <c r="B580" s="1" t="s">
        <v>1387</v>
      </c>
      <c r="D580" s="1">
        <v>22209.0</v>
      </c>
    </row>
    <row r="581">
      <c r="A581" s="1" t="s">
        <v>349</v>
      </c>
      <c r="B581" s="1" t="s">
        <v>1388</v>
      </c>
      <c r="D581" s="1">
        <v>22230.0</v>
      </c>
    </row>
    <row r="582">
      <c r="A582" s="1" t="s">
        <v>598</v>
      </c>
      <c r="B582" s="1" t="s">
        <v>1389</v>
      </c>
      <c r="D582" s="1">
        <v>20191.0</v>
      </c>
    </row>
    <row r="583">
      <c r="A583" s="1" t="s">
        <v>530</v>
      </c>
      <c r="B583" s="1" t="s">
        <v>1390</v>
      </c>
      <c r="D583" s="1">
        <v>20783.0</v>
      </c>
    </row>
    <row r="584">
      <c r="A584" s="1" t="s">
        <v>662</v>
      </c>
      <c r="B584" s="1" t="s">
        <v>1391</v>
      </c>
      <c r="D584" s="1">
        <v>20190.0</v>
      </c>
    </row>
    <row r="585">
      <c r="A585" s="1" t="s">
        <v>518</v>
      </c>
      <c r="B585" s="1" t="s">
        <v>1392</v>
      </c>
      <c r="C585" s="1" t="s">
        <v>693</v>
      </c>
      <c r="D585" s="1">
        <v>20019.0</v>
      </c>
    </row>
    <row r="586">
      <c r="A586" s="1" t="s">
        <v>504</v>
      </c>
      <c r="B586" s="1" t="s">
        <v>1393</v>
      </c>
      <c r="D586" s="1" t="s">
        <v>918</v>
      </c>
    </row>
    <row r="587">
      <c r="A587" s="1" t="s">
        <v>164</v>
      </c>
      <c r="B587" s="1" t="s">
        <v>1394</v>
      </c>
      <c r="C587" s="1" t="s">
        <v>726</v>
      </c>
      <c r="D587" s="1">
        <v>20002.0</v>
      </c>
    </row>
    <row r="588">
      <c r="A588" s="1" t="s">
        <v>308</v>
      </c>
      <c r="B588" s="1" t="s">
        <v>1395</v>
      </c>
      <c r="D588" s="1">
        <v>22202.0</v>
      </c>
    </row>
    <row r="589">
      <c r="A589" s="1" t="s">
        <v>493</v>
      </c>
      <c r="B589" s="1" t="s">
        <v>1396</v>
      </c>
      <c r="D589" s="1">
        <v>20912.0</v>
      </c>
    </row>
    <row r="590">
      <c r="A590" s="1" t="s">
        <v>343</v>
      </c>
      <c r="B590" s="1" t="s">
        <v>1397</v>
      </c>
      <c r="D590" s="1" t="s">
        <v>936</v>
      </c>
    </row>
    <row r="591">
      <c r="A591" s="1" t="s">
        <v>366</v>
      </c>
      <c r="B591" s="1" t="s">
        <v>1398</v>
      </c>
      <c r="D591" s="1">
        <v>22301.0</v>
      </c>
    </row>
    <row r="592">
      <c r="A592" s="1" t="s">
        <v>298</v>
      </c>
      <c r="B592" s="1" t="s">
        <v>1399</v>
      </c>
      <c r="D592" s="1" t="s">
        <v>936</v>
      </c>
    </row>
    <row r="593">
      <c r="A593" s="1" t="s">
        <v>474</v>
      </c>
      <c r="B593" s="1" t="s">
        <v>1400</v>
      </c>
      <c r="D593" s="1">
        <v>20850.0</v>
      </c>
    </row>
    <row r="594">
      <c r="A594" s="1" t="s">
        <v>218</v>
      </c>
      <c r="B594" s="1" t="s">
        <v>1401</v>
      </c>
      <c r="C594" s="1" t="s">
        <v>713</v>
      </c>
      <c r="D594" s="1">
        <v>20566.0</v>
      </c>
    </row>
    <row r="595">
      <c r="A595" s="1" t="s">
        <v>55</v>
      </c>
      <c r="B595" s="1" t="s">
        <v>1402</v>
      </c>
      <c r="C595" s="1" t="s">
        <v>696</v>
      </c>
      <c r="D595" s="1">
        <v>20010.0</v>
      </c>
    </row>
    <row r="596">
      <c r="A596" s="1" t="s">
        <v>249</v>
      </c>
      <c r="B596" s="1" t="s">
        <v>1403</v>
      </c>
      <c r="C596" s="1" t="s">
        <v>702</v>
      </c>
      <c r="D596" s="1">
        <v>20010.0</v>
      </c>
    </row>
    <row r="597">
      <c r="A597" s="1" t="s">
        <v>91</v>
      </c>
      <c r="B597" s="1" t="s">
        <v>1404</v>
      </c>
      <c r="C597" s="1" t="s">
        <v>700</v>
      </c>
      <c r="D597" s="1">
        <v>20037.0</v>
      </c>
    </row>
    <row r="598">
      <c r="A598" s="1" t="s">
        <v>577</v>
      </c>
      <c r="B598" s="1" t="s">
        <v>1405</v>
      </c>
      <c r="D598" s="1">
        <v>20032.0</v>
      </c>
    </row>
    <row r="599">
      <c r="A599" s="1" t="s">
        <v>83</v>
      </c>
      <c r="B599" s="1" t="s">
        <v>1406</v>
      </c>
      <c r="C599" s="1" t="s">
        <v>720</v>
      </c>
      <c r="D599" s="1">
        <v>20001.0</v>
      </c>
    </row>
    <row r="600">
      <c r="A600" s="1" t="s">
        <v>75</v>
      </c>
      <c r="B600" s="1" t="s">
        <v>1407</v>
      </c>
      <c r="C600" s="1" t="s">
        <v>710</v>
      </c>
      <c r="D600" s="1">
        <v>20009.0</v>
      </c>
    </row>
    <row r="601">
      <c r="A601" s="1" t="s">
        <v>539</v>
      </c>
      <c r="B601" s="1" t="s">
        <v>1408</v>
      </c>
      <c r="D601" s="1">
        <v>20902.0</v>
      </c>
    </row>
    <row r="602">
      <c r="A602" s="1" t="s">
        <v>133</v>
      </c>
      <c r="B602" s="1" t="s">
        <v>1409</v>
      </c>
      <c r="C602" s="1" t="s">
        <v>690</v>
      </c>
      <c r="D602" s="1">
        <v>20010.0</v>
      </c>
    </row>
    <row r="603">
      <c r="A603" s="1" t="s">
        <v>106</v>
      </c>
      <c r="B603" s="1" t="s">
        <v>1410</v>
      </c>
      <c r="C603" s="1" t="s">
        <v>726</v>
      </c>
      <c r="D603" s="1">
        <v>20002.0</v>
      </c>
    </row>
    <row r="604">
      <c r="A604" s="1" t="s">
        <v>131</v>
      </c>
      <c r="B604" s="1" t="s">
        <v>1411</v>
      </c>
      <c r="C604" s="1" t="s">
        <v>722</v>
      </c>
      <c r="D604" s="1">
        <v>20546.0</v>
      </c>
    </row>
    <row r="605">
      <c r="A605" s="1" t="s">
        <v>485</v>
      </c>
      <c r="B605" s="1" t="s">
        <v>1412</v>
      </c>
      <c r="D605" s="1">
        <v>22046.0</v>
      </c>
    </row>
    <row r="606">
      <c r="A606" s="1" t="s">
        <v>380</v>
      </c>
      <c r="B606" s="1" t="s">
        <v>1413</v>
      </c>
      <c r="C606" s="1" t="s">
        <v>718</v>
      </c>
      <c r="D606" s="1" t="s">
        <v>1132</v>
      </c>
    </row>
    <row r="607">
      <c r="A607" s="1" t="s">
        <v>374</v>
      </c>
      <c r="B607" s="1" t="s">
        <v>1414</v>
      </c>
      <c r="C607" s="1" t="s">
        <v>724</v>
      </c>
      <c r="D607" s="1">
        <v>20012.0</v>
      </c>
    </row>
    <row r="608">
      <c r="A608" s="1" t="s">
        <v>619</v>
      </c>
      <c r="B608" s="1" t="s">
        <v>1415</v>
      </c>
      <c r="C608" s="1" t="s">
        <v>727</v>
      </c>
      <c r="D608" s="1">
        <v>20052.0</v>
      </c>
    </row>
    <row r="609">
      <c r="A609" s="1" t="s">
        <v>117</v>
      </c>
      <c r="B609" s="1" t="s">
        <v>1416</v>
      </c>
      <c r="C609" s="1" t="s">
        <v>713</v>
      </c>
      <c r="D609" s="1">
        <v>20230.0</v>
      </c>
    </row>
    <row r="610">
      <c r="A610" s="1" t="s">
        <v>476</v>
      </c>
      <c r="B610" s="1" t="s">
        <v>1417</v>
      </c>
      <c r="C610" s="1" t="s">
        <v>707</v>
      </c>
      <c r="D610" s="1">
        <v>20020.0</v>
      </c>
    </row>
    <row r="611">
      <c r="A611" s="1" t="s">
        <v>357</v>
      </c>
      <c r="B611" s="1" t="s">
        <v>1418</v>
      </c>
      <c r="D611" s="1">
        <v>20891.0</v>
      </c>
    </row>
    <row r="612">
      <c r="A612" s="1" t="s">
        <v>313</v>
      </c>
      <c r="B612" s="1" t="s">
        <v>1419</v>
      </c>
      <c r="D612" s="1" t="s">
        <v>1420</v>
      </c>
    </row>
    <row r="613">
      <c r="A613" s="1" t="s">
        <v>452</v>
      </c>
      <c r="B613" s="1" t="s">
        <v>1421</v>
      </c>
      <c r="D613" s="1">
        <v>20012.0</v>
      </c>
    </row>
    <row r="614">
      <c r="A614" s="1" t="s">
        <v>385</v>
      </c>
      <c r="B614" s="1" t="s">
        <v>1422</v>
      </c>
      <c r="D614" s="1">
        <v>22202.0</v>
      </c>
    </row>
    <row r="615">
      <c r="A615" s="1" t="s">
        <v>505</v>
      </c>
      <c r="B615" s="1" t="s">
        <v>1423</v>
      </c>
      <c r="D615" s="1">
        <v>20814.0</v>
      </c>
    </row>
    <row r="616">
      <c r="A616" s="1" t="s">
        <v>479</v>
      </c>
      <c r="B616" s="1" t="s">
        <v>1424</v>
      </c>
      <c r="C616" s="1" t="s">
        <v>721</v>
      </c>
      <c r="D616" s="1">
        <v>20020.0</v>
      </c>
    </row>
    <row r="617">
      <c r="A617" s="1" t="s">
        <v>593</v>
      </c>
      <c r="B617" s="1" t="s">
        <v>1425</v>
      </c>
      <c r="D617" s="1">
        <v>20904.0</v>
      </c>
    </row>
    <row r="618">
      <c r="A618" s="1" t="s">
        <v>316</v>
      </c>
      <c r="B618" s="1" t="s">
        <v>1426</v>
      </c>
      <c r="D618" s="1">
        <v>22203.0</v>
      </c>
    </row>
    <row r="619">
      <c r="A619" s="1" t="s">
        <v>454</v>
      </c>
      <c r="B619" s="1" t="s">
        <v>1427</v>
      </c>
      <c r="D619" s="1">
        <v>22205.0</v>
      </c>
    </row>
    <row r="620">
      <c r="A620" s="1" t="s">
        <v>659</v>
      </c>
      <c r="B620" s="1" t="s">
        <v>1428</v>
      </c>
      <c r="D620" s="1">
        <v>20190.0</v>
      </c>
    </row>
    <row r="621">
      <c r="A621" s="1" t="s">
        <v>653</v>
      </c>
      <c r="B621" s="1" t="s">
        <v>1429</v>
      </c>
      <c r="D621" s="1">
        <v>20191.0</v>
      </c>
    </row>
    <row r="622">
      <c r="A622" s="1" t="s">
        <v>600</v>
      </c>
      <c r="B622" s="1" t="s">
        <v>1430</v>
      </c>
      <c r="D622" s="1">
        <v>20904.0</v>
      </c>
    </row>
    <row r="623">
      <c r="A623" s="1" t="s">
        <v>492</v>
      </c>
      <c r="B623" s="1" t="s">
        <v>1431</v>
      </c>
      <c r="D623" s="1">
        <v>22031.0</v>
      </c>
    </row>
    <row r="624">
      <c r="A624" s="1" t="s">
        <v>170</v>
      </c>
      <c r="B624" s="1" t="s">
        <v>1432</v>
      </c>
      <c r="C624" s="1" t="s">
        <v>696</v>
      </c>
      <c r="D624" s="1">
        <v>20010.0</v>
      </c>
    </row>
    <row r="625">
      <c r="A625" s="1" t="s">
        <v>478</v>
      </c>
      <c r="B625" s="1" t="s">
        <v>1433</v>
      </c>
      <c r="D625" s="1">
        <v>22046.0</v>
      </c>
    </row>
    <row r="626">
      <c r="A626" s="1" t="s">
        <v>227</v>
      </c>
      <c r="B626" s="1" t="s">
        <v>1434</v>
      </c>
      <c r="C626" s="1" t="s">
        <v>704</v>
      </c>
      <c r="D626" s="1">
        <v>20007.0</v>
      </c>
    </row>
    <row r="627">
      <c r="A627" s="1" t="s">
        <v>326</v>
      </c>
      <c r="B627" s="1" t="s">
        <v>1435</v>
      </c>
      <c r="D627" s="1">
        <v>22206.0</v>
      </c>
    </row>
    <row r="628">
      <c r="A628" s="1" t="s">
        <v>508</v>
      </c>
      <c r="B628" s="1" t="s">
        <v>1436</v>
      </c>
      <c r="D628" s="1">
        <v>22302.0</v>
      </c>
    </row>
    <row r="629">
      <c r="A629" s="1" t="s">
        <v>317</v>
      </c>
      <c r="B629" s="1" t="s">
        <v>1437</v>
      </c>
      <c r="D629" s="1">
        <v>22314.0</v>
      </c>
    </row>
    <row r="630">
      <c r="A630" s="1" t="s">
        <v>204</v>
      </c>
      <c r="B630" s="1" t="s">
        <v>1438</v>
      </c>
      <c r="C630" s="1" t="s">
        <v>700</v>
      </c>
      <c r="D630" s="1">
        <v>20001.0</v>
      </c>
    </row>
    <row r="631">
      <c r="A631" s="1" t="s">
        <v>448</v>
      </c>
      <c r="B631" s="1" t="s">
        <v>1439</v>
      </c>
      <c r="D631" s="1">
        <v>20850.0</v>
      </c>
    </row>
    <row r="632">
      <c r="A632" s="1" t="s">
        <v>428</v>
      </c>
      <c r="B632" s="1" t="s">
        <v>1440</v>
      </c>
      <c r="D632" s="1">
        <v>20782.0</v>
      </c>
    </row>
    <row r="633">
      <c r="A633" s="1" t="s">
        <v>288</v>
      </c>
      <c r="B633" s="1" t="s">
        <v>1441</v>
      </c>
      <c r="D633" s="1">
        <v>22202.0</v>
      </c>
    </row>
    <row r="634">
      <c r="A634" s="1" t="s">
        <v>32</v>
      </c>
      <c r="B634" s="1" t="s">
        <v>1442</v>
      </c>
      <c r="C634" s="1" t="s">
        <v>701</v>
      </c>
      <c r="D634" s="1">
        <v>20009.0</v>
      </c>
    </row>
    <row r="635">
      <c r="A635" s="1" t="s">
        <v>652</v>
      </c>
      <c r="B635" s="1" t="s">
        <v>1443</v>
      </c>
      <c r="D635" s="1">
        <v>22201.0</v>
      </c>
    </row>
    <row r="636">
      <c r="A636" s="1" t="s">
        <v>663</v>
      </c>
      <c r="B636" s="1" t="s">
        <v>1444</v>
      </c>
      <c r="D636" s="1">
        <v>22043.0</v>
      </c>
    </row>
    <row r="637">
      <c r="A637" s="1" t="s">
        <v>581</v>
      </c>
      <c r="B637" s="1" t="s">
        <v>1445</v>
      </c>
      <c r="D637" s="1" t="s">
        <v>975</v>
      </c>
    </row>
    <row r="638">
      <c r="A638" s="1" t="s">
        <v>556</v>
      </c>
      <c r="B638" s="1" t="s">
        <v>1446</v>
      </c>
      <c r="D638" s="1">
        <v>22102.0</v>
      </c>
    </row>
    <row r="639">
      <c r="A639" s="1" t="s">
        <v>590</v>
      </c>
      <c r="B639" s="1" t="s">
        <v>1447</v>
      </c>
      <c r="D639" s="1">
        <v>20866.0</v>
      </c>
    </row>
    <row r="640">
      <c r="A640" s="1" t="s">
        <v>120</v>
      </c>
      <c r="B640" s="1" t="s">
        <v>1448</v>
      </c>
      <c r="C640" s="1" t="s">
        <v>701</v>
      </c>
      <c r="D640" s="1">
        <v>20006.0</v>
      </c>
    </row>
    <row r="641">
      <c r="A641" s="1" t="s">
        <v>195</v>
      </c>
      <c r="B641" s="1" t="s">
        <v>1449</v>
      </c>
      <c r="C641" s="1" t="s">
        <v>705</v>
      </c>
      <c r="D641" s="1">
        <v>20007.0</v>
      </c>
    </row>
    <row r="642">
      <c r="A642" s="1" t="s">
        <v>341</v>
      </c>
      <c r="B642" s="1" t="s">
        <v>1450</v>
      </c>
      <c r="D642" s="1">
        <v>23305.0</v>
      </c>
    </row>
    <row r="643">
      <c r="A643" s="1" t="s">
        <v>219</v>
      </c>
      <c r="B643" s="1" t="s">
        <v>1451</v>
      </c>
      <c r="C643" s="1" t="s">
        <v>695</v>
      </c>
      <c r="D643" s="1">
        <v>20015.0</v>
      </c>
    </row>
    <row r="644">
      <c r="A644" s="1" t="s">
        <v>214</v>
      </c>
      <c r="B644" s="1" t="s">
        <v>1452</v>
      </c>
      <c r="D644" s="1">
        <v>22201.0</v>
      </c>
    </row>
    <row r="645">
      <c r="A645" s="1" t="s">
        <v>46</v>
      </c>
      <c r="B645" s="1" t="s">
        <v>1453</v>
      </c>
      <c r="C645" s="1" t="s">
        <v>710</v>
      </c>
      <c r="D645" s="1" t="s">
        <v>831</v>
      </c>
    </row>
    <row r="646">
      <c r="A646" s="1" t="s">
        <v>126</v>
      </c>
      <c r="B646" s="1" t="s">
        <v>1454</v>
      </c>
      <c r="C646" s="1" t="s">
        <v>702</v>
      </c>
      <c r="D646" s="1">
        <v>20008.0</v>
      </c>
    </row>
    <row r="647">
      <c r="A647" s="1" t="s">
        <v>112</v>
      </c>
      <c r="B647" s="1" t="s">
        <v>1455</v>
      </c>
      <c r="C647" s="1" t="s">
        <v>726</v>
      </c>
      <c r="D647" s="1">
        <v>20002.0</v>
      </c>
    </row>
    <row r="648">
      <c r="A648" s="1" t="s">
        <v>162</v>
      </c>
      <c r="B648" s="1" t="s">
        <v>1456</v>
      </c>
      <c r="C648" s="1" t="s">
        <v>692</v>
      </c>
      <c r="D648" s="1">
        <v>20003.0</v>
      </c>
    </row>
    <row r="649">
      <c r="A649" s="1" t="s">
        <v>58</v>
      </c>
      <c r="B649" s="1" t="s">
        <v>1457</v>
      </c>
      <c r="C649" s="1" t="s">
        <v>701</v>
      </c>
      <c r="D649" s="1">
        <v>20420.0</v>
      </c>
    </row>
    <row r="650">
      <c r="A650" s="1" t="s">
        <v>375</v>
      </c>
      <c r="B650" s="1" t="s">
        <v>1458</v>
      </c>
      <c r="D650" s="1">
        <v>22314.0</v>
      </c>
    </row>
    <row r="651">
      <c r="A651" s="1" t="s">
        <v>491</v>
      </c>
      <c r="B651" s="1" t="s">
        <v>1459</v>
      </c>
      <c r="D651" s="1">
        <v>20745.0</v>
      </c>
    </row>
    <row r="652">
      <c r="A652" s="1" t="s">
        <v>649</v>
      </c>
      <c r="B652" s="1" t="s">
        <v>1460</v>
      </c>
      <c r="D652" s="1">
        <v>20191.0</v>
      </c>
    </row>
    <row r="653">
      <c r="A653" s="1" t="s">
        <v>528</v>
      </c>
      <c r="B653" s="1" t="s">
        <v>1461</v>
      </c>
      <c r="D653" s="1" t="s">
        <v>900</v>
      </c>
    </row>
    <row r="654">
      <c r="A654" s="1" t="s">
        <v>602</v>
      </c>
      <c r="B654" s="1" t="s">
        <v>1462</v>
      </c>
      <c r="D654" s="1">
        <v>20815.0</v>
      </c>
    </row>
    <row r="655">
      <c r="A655" s="1" t="s">
        <v>50</v>
      </c>
      <c r="B655" s="1" t="s">
        <v>1463</v>
      </c>
      <c r="C655" s="1" t="s">
        <v>700</v>
      </c>
      <c r="D655" s="1">
        <v>20001.0</v>
      </c>
    </row>
    <row r="656">
      <c r="A656" s="1" t="s">
        <v>315</v>
      </c>
      <c r="B656" s="1" t="s">
        <v>1464</v>
      </c>
      <c r="D656" s="1">
        <v>22205.0</v>
      </c>
    </row>
    <row r="657">
      <c r="A657" s="1" t="s">
        <v>411</v>
      </c>
      <c r="B657" s="1" t="s">
        <v>1465</v>
      </c>
      <c r="D657" s="1">
        <v>22314.0</v>
      </c>
    </row>
    <row r="658">
      <c r="A658" s="1" t="s">
        <v>1466</v>
      </c>
      <c r="B658" s="1" t="s">
        <v>1467</v>
      </c>
      <c r="D658" s="1">
        <v>22205.0</v>
      </c>
    </row>
  </sheetData>
  <drawing r:id="rId1"/>
</worksheet>
</file>