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_testing_sta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<sst xmlns="http://schemas.openxmlformats.org/spreadsheetml/2006/main" count="12" uniqueCount="12">
  <si>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Omega at max K</t>
  </si>
  <si>
    <t xml:space="preserve">K</t>
  </si>
  <si>
    <t xml:space="preserve">theta</t>
  </si>
  <si>
    <t xml:space="preserve">theta_scaled</t>
  </si>
  <si>
    <t xml:space="preserve">n</t>
  </si>
  <si>
    <t xml:space="preserve">n_scaled</t>
  </si>
  <si>
    <t xml:space="preserve">m</t>
  </si>
  <si>
    <t xml:space="preserve">m_scaled</t>
  </si>
  <si>
    <t xml:space="preserve">h_star</t>
  </si>
  <si>
    <t xml:space="preserve">h_star_scaled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</si>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</sst>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2" activeCellId="0" sqref="L22"/>
    </sheetView>
  </sheetViews>
  <sheetFormatPr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6.01"/>
    <col collapsed="false" customWidth="true" hidden="false" outlineLevel="0" max="3" min="3" style="0" width="7.95"/>
    <col collapsed="false" customWidth="true" hidden="false" outlineLevel="0" max="4" min="4" style="1" width="17.36"/>
    <col collapsed="false" customWidth="true" hidden="false" outlineLevel="0" max="5" min="5" style="0" width="4.02"/>
    <col collapsed="false" customWidth="true" hidden="false" outlineLevel="0" max="6" min="6" style="1" width="14.44"/>
    <col collapsed="false" customWidth="true" hidden="false" outlineLevel="0" max="7" min="7" style="0" width="5.42"/>
    <col collapsed="false" customWidth="false" hidden="false" outlineLevel="0" max="8" min="8" style="1" width="11.52"/>
    <col collapsed="false" customWidth="true" hidden="false" outlineLevel="0" max="9" min="9" style="0" width="10.84"/>
    <col collapsed="false" customWidth="true" hidden="false" outlineLevel="0" max="10" min="10" style="1" width="17.09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n">
        <v>0.0017291</v>
      </c>
      <c r="B1" s="0" t="n">
        <v>1.509</v>
      </c>
      <c r="C1" s="0" t="n">
        <v>0.5236</v>
      </c>
      <c r="D1" s="2" t="n">
        <f aca="false">(C1 - 0.5236)/1.0472</f>
        <v>0</v>
      </c>
      <c r="E1" s="0" t="n">
        <v>3</v>
      </c>
      <c r="F1" s="1" t="n">
        <f aca="false">(E1 - 3) / 6</f>
        <v>0</v>
      </c>
      <c r="G1" s="0" t="n">
        <v>2</v>
      </c>
      <c r="H1" s="1" t="n">
        <f aca="false">(G1 - 2) / 2</f>
        <v>0</v>
      </c>
      <c r="I1" s="0" t="n">
        <v>0.01</v>
      </c>
      <c r="J1" s="1" t="n">
        <f aca="false">(I1 - 0.0001) / 0.0099</f>
        <v>1</v>
      </c>
    </row>
    <row r="2" customFormat="false" ht="12.8" hidden="false" customHeight="false" outlineLevel="0" collapsed="false">
      <c r="A2" s="0" t="n">
        <v>0.0044814</v>
      </c>
      <c r="B2" s="0" t="n">
        <v>1.915</v>
      </c>
      <c r="C2" s="0" t="n">
        <v>1.0123</v>
      </c>
      <c r="D2" s="2" t="n">
        <f aca="false">(C2 - 0.5236)/1.0472</f>
        <v>0.466673032849503</v>
      </c>
      <c r="E2" s="0" t="n">
        <v>4</v>
      </c>
      <c r="F2" s="1" t="n">
        <f aca="false">(E2 - 3) / 6</f>
        <v>0.166666666666667</v>
      </c>
      <c r="G2" s="0" t="n">
        <v>3</v>
      </c>
      <c r="H2" s="1" t="n">
        <f aca="false">(G2 - 2) / 2</f>
        <v>0.5</v>
      </c>
      <c r="I2" s="0" t="n">
        <v>0.01</v>
      </c>
      <c r="J2" s="1" t="n">
        <f aca="false">(I2 - 0.0001) / 0.0099</f>
        <v>1</v>
      </c>
    </row>
    <row r="3" customFormat="false" ht="12.8" hidden="false" customHeight="false" outlineLevel="0" collapsed="false">
      <c r="A3" s="0" t="n">
        <v>0.00027587</v>
      </c>
      <c r="B3" s="0" t="n">
        <v>0.954</v>
      </c>
      <c r="C3" s="0" t="n">
        <v>1.5184</v>
      </c>
      <c r="D3" s="2" t="n">
        <f aca="false">(C3 - 0.5236)/1.0472</f>
        <v>0.949961802902979</v>
      </c>
      <c r="E3" s="0" t="n">
        <v>9</v>
      </c>
      <c r="F3" s="1" t="n">
        <f aca="false">(E3 - 3) / 6</f>
        <v>1</v>
      </c>
      <c r="G3" s="0" t="n">
        <v>4</v>
      </c>
      <c r="H3" s="1" t="n">
        <f aca="false">(G3 - 2) / 2</f>
        <v>1</v>
      </c>
      <c r="I3" s="0" t="n">
        <v>0.01</v>
      </c>
      <c r="J3" s="1" t="n">
        <f aca="false">(I3 - 0.0001) / 0.0099</f>
        <v>1</v>
      </c>
    </row>
    <row r="4" customFormat="false" ht="12.8" hidden="false" customHeight="false" outlineLevel="0" collapsed="false">
      <c r="A4" s="0" t="n">
        <v>2.9869E-005</v>
      </c>
      <c r="B4" s="0" t="n">
        <v>0.547</v>
      </c>
      <c r="C4" s="0" t="n">
        <v>0.55851</v>
      </c>
      <c r="D4" s="2" t="n">
        <f aca="false">(C4 - 0.5236)/1.0472</f>
        <v>0.0333365164247517</v>
      </c>
      <c r="E4" s="0" t="n">
        <v>3</v>
      </c>
      <c r="F4" s="1" t="n">
        <f aca="false">(E4 - 3) / 6</f>
        <v>0</v>
      </c>
      <c r="G4" s="0" t="n">
        <v>2</v>
      </c>
      <c r="H4" s="1" t="n">
        <f aca="false">(G4 - 2) / 2</f>
        <v>0</v>
      </c>
      <c r="I4" s="0" t="n">
        <v>0.001</v>
      </c>
      <c r="J4" s="1" t="n">
        <f aca="false">(I4 - 0.0001) / 0.0099</f>
        <v>0.0909090909090909</v>
      </c>
    </row>
    <row r="5" customFormat="false" ht="12.8" hidden="false" customHeight="false" outlineLevel="0" collapsed="false">
      <c r="A5" s="0" t="n">
        <v>6.9765E-007</v>
      </c>
      <c r="B5" s="0" t="n">
        <v>0.214</v>
      </c>
      <c r="C5" s="0" t="n">
        <v>1.0647</v>
      </c>
      <c r="D5" s="2" t="n">
        <f aca="false">(C5 - 0.5236)/1.0472</f>
        <v>0.516711229946524</v>
      </c>
      <c r="E5" s="0" t="n">
        <v>4</v>
      </c>
      <c r="F5" s="1" t="n">
        <f aca="false">(E5 - 3) / 6</f>
        <v>0.166666666666667</v>
      </c>
      <c r="G5" s="0" t="n">
        <v>3</v>
      </c>
      <c r="H5" s="1" t="n">
        <f aca="false">(G5 - 2) / 2</f>
        <v>0.5</v>
      </c>
      <c r="I5" s="0" t="n">
        <v>0.001</v>
      </c>
      <c r="J5" s="1" t="n">
        <f aca="false">(I5 - 0.0001) / 0.0099</f>
        <v>0.0909090909090909</v>
      </c>
    </row>
    <row r="6" customFormat="false" ht="12.8" hidden="false" customHeight="false" outlineLevel="0" collapsed="false">
      <c r="A6" s="0" t="n">
        <v>3.072E-010</v>
      </c>
      <c r="B6" s="0" t="n">
        <v>0.031</v>
      </c>
      <c r="C6" s="0" t="n">
        <v>1.5708</v>
      </c>
      <c r="D6" s="2" t="n">
        <f aca="false">(C6 - 0.5236)/1.0472</f>
        <v>1</v>
      </c>
      <c r="E6" s="0" t="n">
        <v>9</v>
      </c>
      <c r="F6" s="1" t="n">
        <f aca="false">(E6 - 3) / 6</f>
        <v>1</v>
      </c>
      <c r="G6" s="0" t="n">
        <v>4</v>
      </c>
      <c r="H6" s="1" t="n">
        <f aca="false">(G6 - 2) / 2</f>
        <v>1</v>
      </c>
      <c r="I6" s="0" t="n">
        <v>0.001</v>
      </c>
      <c r="J6" s="1" t="n">
        <f aca="false">(I6 - 0.0001) / 0.0099</f>
        <v>0.0909090909090909</v>
      </c>
    </row>
    <row r="7" customFormat="false" ht="12.8" hidden="false" customHeight="false" outlineLevel="0" collapsed="false">
      <c r="A7" s="0" t="n">
        <v>3.4598E-007</v>
      </c>
      <c r="B7" s="0" t="n">
        <v>0.179</v>
      </c>
      <c r="C7" s="0" t="n">
        <v>0.57596</v>
      </c>
      <c r="D7" s="2" t="n">
        <f aca="false">(C7 - 0.5236)/1.0472</f>
        <v>0.05</v>
      </c>
      <c r="E7" s="0" t="n">
        <v>3</v>
      </c>
      <c r="F7" s="1" t="n">
        <f aca="false">(E7 - 3) / 6</f>
        <v>0</v>
      </c>
      <c r="G7" s="0" t="n">
        <v>2</v>
      </c>
      <c r="H7" s="1" t="n">
        <f aca="false">(G7 - 2) / 2</f>
        <v>0</v>
      </c>
      <c r="I7" s="0" t="n">
        <v>0.0001</v>
      </c>
      <c r="J7" s="1" t="n">
        <f aca="false">(I7 - 0.0001) / 0.0099</f>
        <v>0</v>
      </c>
    </row>
    <row r="8" customFormat="false" ht="12.8" hidden="false" customHeight="false" outlineLevel="0" collapsed="false">
      <c r="A8" s="0" t="n">
        <v>7.5775E-011</v>
      </c>
      <c r="B8" s="0" t="n">
        <v>0.022</v>
      </c>
      <c r="C8" s="0" t="n">
        <v>1.0821</v>
      </c>
      <c r="D8" s="2" t="n">
        <f aca="false">(C8 - 0.5236)/1.0472</f>
        <v>0.533326967150497</v>
      </c>
      <c r="E8" s="0" t="n">
        <v>4</v>
      </c>
      <c r="F8" s="1" t="n">
        <f aca="false">(E8 - 3) / 6</f>
        <v>0.166666666666667</v>
      </c>
      <c r="G8" s="0" t="n">
        <v>3</v>
      </c>
      <c r="H8" s="1" t="n">
        <f aca="false">(G8 - 2) / 2</f>
        <v>0.5</v>
      </c>
      <c r="I8" s="0" t="n">
        <v>0.0001</v>
      </c>
      <c r="J8" s="1" t="n">
        <f aca="false">(I8 - 0.0001) / 0.0099</f>
        <v>0</v>
      </c>
    </row>
    <row r="9" customFormat="false" ht="12.8" hidden="false" customHeight="false" outlineLevel="0" collapsed="false">
      <c r="A9" s="0" t="n">
        <v>2.6202E-016</v>
      </c>
      <c r="B9" s="0" t="n">
        <v>0.001</v>
      </c>
      <c r="C9" s="0" t="n">
        <v>1.501</v>
      </c>
      <c r="D9" s="2" t="n">
        <f aca="false">(C9 - 0.5236)/1.0472</f>
        <v>0.933346065699007</v>
      </c>
      <c r="E9" s="0" t="n">
        <v>9</v>
      </c>
      <c r="F9" s="1" t="n">
        <f aca="false">(E9 - 3) / 6</f>
        <v>1</v>
      </c>
      <c r="G9" s="0" t="n">
        <v>4</v>
      </c>
      <c r="H9" s="1" t="n">
        <f aca="false">(G9 - 2) / 2</f>
        <v>1</v>
      </c>
      <c r="I9" s="0" t="n">
        <v>0.0001</v>
      </c>
      <c r="J9" s="1" t="n">
        <f aca="false">(I9 - 0.0001) / 0.0099</f>
        <v>0</v>
      </c>
    </row>
    <row r="10" customFormat="false" ht="12.8" hidden="false" customHeight="false" outlineLevel="0" collapsed="false">
      <c r="D10" s="2"/>
    </row>
    <row r="11" s="3" customFormat="true" ht="15" hidden="false" customHeight="false" outlineLevel="0" collapsed="false">
      <c r="A11" s="3" t="s">
        <v>0</v>
      </c>
      <c r="B11" s="3" t="s">
        <v>1</v>
      </c>
      <c r="C11" s="3" t="s">
        <v>2</v>
      </c>
      <c r="D11" s="4" t="s">
        <v>3</v>
      </c>
      <c r="E11" s="3" t="s">
        <v>4</v>
      </c>
      <c r="F11" s="4" t="s">
        <v>5</v>
      </c>
      <c r="G11" s="3" t="s">
        <v>6</v>
      </c>
      <c r="H11" s="4" t="s">
        <v>7</v>
      </c>
      <c r="I11" s="3" t="s">
        <v>8</v>
      </c>
      <c r="J11" s="4" t="s">
        <v>9</v>
      </c>
    </row>
    <row r="13" s="5" customFormat="true" ht="17.35" hidden="false" customHeight="false" outlineLevel="0" collapsed="false">
      <c r="A13" s="5" t="s">
        <v>10</v>
      </c>
      <c r="D13" s="6" t="n">
        <f aca="false">MIN(D1:D9)</f>
        <v>0</v>
      </c>
      <c r="F13" s="6" t="n">
        <f aca="false">MIN(F1:F9)</f>
        <v>0</v>
      </c>
      <c r="H13" s="6" t="n">
        <f aca="false">MIN(H1:H9)</f>
        <v>0</v>
      </c>
      <c r="J13" s="6" t="n">
        <f aca="false">MIN(J1:J9)</f>
        <v>0</v>
      </c>
    </row>
    <row r="14" s="5" customFormat="true" ht="17.35" hidden="false" customHeight="false" outlineLevel="0" collapsed="false">
      <c r="A14" s="5" t="s">
        <v>11</v>
      </c>
      <c r="D14" s="6" t="n">
        <f aca="false">MAX(D1:D9)</f>
        <v>1</v>
      </c>
      <c r="F14" s="6" t="n">
        <f aca="false">MAX(F1:F9)</f>
        <v>1</v>
      </c>
      <c r="H14" s="6" t="n">
        <f aca="false">MAX(H1:H9)</f>
        <v>1</v>
      </c>
      <c r="J14" s="6" t="n">
        <f aca="false">MAX(J1:J9)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2019-05-07T16:10:34Z</dcterms:modified>
  <cp:revision>10</cp:revision>
  <dc:subject/>
  <dc:title/>
</cp:coreProperties>
</file>