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_packages\pyFinRisk\docs\"/>
    </mc:Choice>
  </mc:AlternateContent>
  <xr:revisionPtr revIDLastSave="0" documentId="13_ncr:1_{E498C325-4CB3-4372-BFAE-7EC245E6D9DB}" xr6:coauthVersionLast="47" xr6:coauthVersionMax="47" xr10:uidLastSave="{00000000-0000-0000-0000-000000000000}"/>
  <bookViews>
    <workbookView xWindow="38280" yWindow="2310" windowWidth="29040" windowHeight="16440" xr2:uid="{4B25372F-870B-4A45-8A4D-D63FBB30CA3A}"/>
  </bookViews>
  <sheets>
    <sheet name="Portfolio VAR" sheetId="1" r:id="rId1"/>
    <sheet name="SPY Data" sheetId="5" r:id="rId2"/>
    <sheet name="JPM Data" sheetId="2" r:id="rId3"/>
    <sheet name="NVDA Data" sheetId="3" r:id="rId4"/>
    <sheet name="LLY Dat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/>
  <c r="M34" i="1"/>
  <c r="K34" i="1"/>
  <c r="L33" i="1"/>
  <c r="M33" i="1"/>
  <c r="K33" i="1"/>
  <c r="L32" i="1"/>
  <c r="M32" i="1"/>
  <c r="K32" i="1"/>
  <c r="P22" i="1"/>
  <c r="P27" i="1"/>
  <c r="R29" i="1"/>
  <c r="Q29" i="1"/>
  <c r="P29" i="1"/>
  <c r="R28" i="1"/>
  <c r="Q28" i="1"/>
  <c r="P28" i="1"/>
  <c r="R27" i="1"/>
  <c r="Q27" i="1"/>
  <c r="Q24" i="1"/>
  <c r="R24" i="1"/>
  <c r="P24" i="1"/>
  <c r="Q23" i="1"/>
  <c r="R23" i="1"/>
  <c r="P23" i="1"/>
  <c r="Q22" i="1"/>
  <c r="R22" i="1"/>
  <c r="Q18" i="1"/>
  <c r="Q19" i="1"/>
  <c r="Q17" i="1"/>
  <c r="K12" i="1"/>
  <c r="B15" i="1"/>
  <c r="C15" i="1"/>
  <c r="D15" i="1"/>
  <c r="L24" i="1"/>
  <c r="M24" i="1"/>
  <c r="K24" i="1"/>
  <c r="L23" i="1"/>
  <c r="M23" i="1"/>
  <c r="K23" i="1"/>
  <c r="L22" i="1"/>
  <c r="M22" i="1"/>
  <c r="K22" i="1"/>
  <c r="M29" i="1"/>
  <c r="L29" i="1"/>
  <c r="K29" i="1"/>
  <c r="M28" i="1"/>
  <c r="L28" i="1"/>
  <c r="K28" i="1"/>
  <c r="L27" i="1"/>
  <c r="M27" i="1"/>
  <c r="K27" i="1"/>
  <c r="B13" i="1"/>
  <c r="B10" i="1"/>
  <c r="D13" i="1"/>
  <c r="C13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18" i="1"/>
  <c r="D14" i="1"/>
  <c r="C14" i="1"/>
  <c r="B14" i="1"/>
  <c r="C254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3" i="5"/>
  <c r="K9" i="1" l="1"/>
  <c r="L19" i="1"/>
  <c r="M19" i="1"/>
  <c r="K19" i="1"/>
  <c r="L18" i="1"/>
  <c r="M18" i="1"/>
  <c r="K18" i="1"/>
  <c r="L17" i="1"/>
  <c r="M17" i="1"/>
  <c r="K17" i="1"/>
  <c r="L14" i="1"/>
  <c r="M14" i="1"/>
  <c r="K14" i="1"/>
  <c r="L13" i="1"/>
  <c r="M13" i="1"/>
  <c r="K13" i="1"/>
  <c r="L12" i="1"/>
  <c r="M12" i="1"/>
  <c r="L9" i="1" l="1"/>
  <c r="M9" i="1"/>
  <c r="D6" i="1"/>
  <c r="D5" i="1"/>
  <c r="D4" i="1"/>
  <c r="D3" i="1"/>
  <c r="M4" i="1" l="1" a="1"/>
  <c r="M4" i="1" s="1"/>
  <c r="B18" i="1" l="1" a="1"/>
  <c r="B18" i="1" s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3" i="4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3" i="3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3" i="2"/>
  <c r="B6" i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3" i="3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3" i="4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3" i="2"/>
  <c r="F4" i="1" l="1"/>
  <c r="C18" i="1" l="1" a="1"/>
  <c r="C18" i="1" s="1"/>
  <c r="G5" i="1" s="1"/>
  <c r="D18" i="1" a="1"/>
  <c r="D18" i="1" s="1"/>
  <c r="H6" i="1" s="1"/>
  <c r="L4" i="1" l="1" a="1"/>
  <c r="L4" i="1" s="1"/>
  <c r="K4" i="1" a="1"/>
  <c r="K4" i="1" s="1"/>
  <c r="L5" i="1" s="1"/>
  <c r="L6" i="1" s="1"/>
  <c r="K5" i="1" l="1"/>
  <c r="K6" i="1" s="1"/>
  <c r="M5" i="1"/>
  <c r="M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<sst xmlns="http://schemas.openxmlformats.org/spreadsheetml/2006/main" count="81" uniqueCount="34">
  <si>
    <t>Holdings</t>
  </si>
  <si>
    <t>Weights</t>
  </si>
  <si>
    <t>JPM</t>
  </si>
  <si>
    <t>NVDA</t>
  </si>
  <si>
    <t>LLY</t>
  </si>
  <si>
    <t>Date</t>
  </si>
  <si>
    <t>Returns</t>
  </si>
  <si>
    <t>Covariance</t>
  </si>
  <si>
    <t>CI</t>
  </si>
  <si>
    <t>Portfolio Variance</t>
  </si>
  <si>
    <t>Portfolio Risk</t>
  </si>
  <si>
    <t>Value at Risk (%)</t>
  </si>
  <si>
    <t>Critical Z-Score</t>
  </si>
  <si>
    <t>VAR Calculation</t>
  </si>
  <si>
    <t>Log Returns</t>
  </si>
  <si>
    <t xml:space="preserve">Shares </t>
  </si>
  <si>
    <t>Positional Value</t>
  </si>
  <si>
    <t>Std. Dev.</t>
  </si>
  <si>
    <t>Portfolio Dollar VAR</t>
  </si>
  <si>
    <t>Individual VAR (%)</t>
  </si>
  <si>
    <t>Individual VAR ($)</t>
  </si>
  <si>
    <t>Beta</t>
  </si>
  <si>
    <t>SPY</t>
  </si>
  <si>
    <t>Portfolio</t>
  </si>
  <si>
    <t>Std. Port.</t>
  </si>
  <si>
    <t>Portfolio VAR ($)</t>
  </si>
  <si>
    <t>Marginal VAR (%)</t>
  </si>
  <si>
    <t>Marginal VAR ($)</t>
  </si>
  <si>
    <t>Component VAR (%)</t>
  </si>
  <si>
    <t>Change in Weights</t>
  </si>
  <si>
    <t>Target Weight</t>
  </si>
  <si>
    <t>Delta</t>
  </si>
  <si>
    <t>Incremental VAR (%)</t>
  </si>
  <si>
    <t>Incremental VAR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</si>
</sst>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0000000"/>
    <numFmt numFmtId="165" formatCode="0.000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14" fontId="0" fillId="0" borderId="0" xfId="0" applyNumberFormat="1"/>
    <xf numFmtId="44" fontId="0" fillId="0" borderId="0" xfId="1" applyFont="1"/>
    <xf numFmtId="164" fontId="0" fillId="0" borderId="0" xfId="0" applyNumberFormat="1"/>
    <xf numFmtId="0" fontId="3" fillId="0" borderId="2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3" xfId="0" applyBorder="1"/>
    <xf numFmtId="0" fontId="3" fillId="2" borderId="0" xfId="0" applyFont="1" applyFill="1"/>
    <xf numFmtId="165" fontId="3" fillId="2" borderId="0" xfId="2" applyNumberFormat="1" applyFont="1" applyFill="1"/>
    <xf numFmtId="44" fontId="0" fillId="0" borderId="3" xfId="0" applyNumberFormat="1" applyBorder="1"/>
    <xf numFmtId="44" fontId="0" fillId="0" borderId="0" xfId="0" applyNumberFormat="1"/>
    <xf numFmtId="165" fontId="0" fillId="0" borderId="0" xfId="2" applyNumberFormat="1" applyFont="1"/>
    <xf numFmtId="0" fontId="0" fillId="0" borderId="4" xfId="0" applyBorder="1"/>
    <xf numFmtId="0" fontId="2" fillId="0" borderId="5" xfId="0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9725-195C-44BF-BB40-92DBD6C056FA}">
  <dimension ref="A1:R269"/>
  <sheetViews>
    <sheetView tabSelected="1" workbookViewId="0">
      <selection activeCell="O31" sqref="O31"/>
    </sheetView>
  </sheetViews>
  <sheetFormatPr defaultRowHeight="15" x14ac:dyDescent="0.25"/>
  <cols>
    <col min="1" max="1" width="11.7109375" style="15" customWidth="1"/>
    <col min="2" max="2" width="14.42578125" bestFit="1" customWidth="1"/>
    <col min="3" max="3" width="16.5703125" customWidth="1"/>
    <col min="4" max="4" width="16.140625" customWidth="1"/>
    <col min="6" max="6" width="14.85546875" customWidth="1"/>
    <col min="7" max="7" width="14.28515625" customWidth="1"/>
    <col min="8" max="8" width="14" customWidth="1"/>
    <col min="10" max="10" width="19.28515625" customWidth="1"/>
    <col min="11" max="11" width="13.42578125" customWidth="1"/>
    <col min="12" max="13" width="12.5703125" bestFit="1" customWidth="1"/>
    <col min="14" max="14" width="10.42578125" customWidth="1"/>
    <col min="15" max="15" width="19.42578125" customWidth="1"/>
    <col min="16" max="16" width="14" customWidth="1"/>
    <col min="17" max="17" width="13.5703125" customWidth="1"/>
    <col min="18" max="18" width="13.28515625" customWidth="1"/>
  </cols>
  <sheetData>
    <row r="1" spans="1:17" x14ac:dyDescent="0.25">
      <c r="B1" t="s">
        <v>13</v>
      </c>
    </row>
    <row r="2" spans="1:17" ht="15.75" thickBot="1" x14ac:dyDescent="0.3">
      <c r="A2" s="16" t="s">
        <v>0</v>
      </c>
      <c r="B2" s="1" t="s">
        <v>1</v>
      </c>
      <c r="C2" s="1" t="s">
        <v>15</v>
      </c>
      <c r="D2" s="1" t="s">
        <v>16</v>
      </c>
      <c r="E2" s="1" t="s">
        <v>7</v>
      </c>
      <c r="J2" t="s">
        <v>8</v>
      </c>
      <c r="K2">
        <v>0.99</v>
      </c>
      <c r="L2">
        <v>0.95</v>
      </c>
      <c r="M2">
        <v>0.9</v>
      </c>
    </row>
    <row r="3" spans="1:17" x14ac:dyDescent="0.25">
      <c r="A3" s="15" t="s">
        <v>2</v>
      </c>
      <c r="B3">
        <v>0.16700000000000001</v>
      </c>
      <c r="C3">
        <v>1000</v>
      </c>
      <c r="D3" s="3">
        <f>C3*'JPM Data'!B254</f>
        <v>202110.00061035098</v>
      </c>
      <c r="E3" s="5"/>
      <c r="F3" s="5" t="s">
        <v>2</v>
      </c>
      <c r="G3" s="5" t="s">
        <v>3</v>
      </c>
      <c r="H3" s="5" t="s">
        <v>4</v>
      </c>
      <c r="J3" s="8" t="s">
        <v>12</v>
      </c>
      <c r="K3" s="1">
        <v>2.33</v>
      </c>
      <c r="L3" s="1">
        <v>1.65</v>
      </c>
      <c r="M3" s="1">
        <v>1.28</v>
      </c>
    </row>
    <row r="4" spans="1:17" x14ac:dyDescent="0.25">
      <c r="A4" s="15" t="s">
        <v>3</v>
      </c>
      <c r="B4">
        <v>0.33300000000000002</v>
      </c>
      <c r="C4">
        <v>2000</v>
      </c>
      <c r="D4" s="3">
        <f>C4*'NVDA Data'!B254</f>
        <v>189259.99450683579</v>
      </c>
      <c r="E4" s="6" t="s">
        <v>2</v>
      </c>
      <c r="F4">
        <f>VARP('Portfolio VAR'!$B$18:$B$269)</f>
        <v>1.0781599345318133E-4</v>
      </c>
      <c r="G4">
        <v>5.3005034557392624E-5</v>
      </c>
      <c r="H4">
        <v>7.4974003262044485E-6</v>
      </c>
      <c r="J4" t="s">
        <v>9</v>
      </c>
      <c r="K4" cm="1">
        <f t="array" ref="K4">MMULT(MMULT(TRANSPOSE($B$3:$B$5),$F$4:$H$6), $B$3:$B$5)</f>
        <v>2.4952169150953811E-4</v>
      </c>
      <c r="L4" cm="1">
        <f t="array" ref="L4">MMULT(MMULT(TRANSPOSE($B$3:$B$5),$F$4:$H$6), $B$3:$B$5)</f>
        <v>2.4952169150953811E-4</v>
      </c>
      <c r="M4" cm="1">
        <f t="array" ref="M4">MMULT(MMULT(TRANSPOSE($B$3:$B$5),$F$4:$H$6), $B$3:$B$5)</f>
        <v>2.4952169150953811E-4</v>
      </c>
    </row>
    <row r="5" spans="1:17" x14ac:dyDescent="0.25">
      <c r="A5" s="15" t="s">
        <v>4</v>
      </c>
      <c r="B5">
        <v>0.5</v>
      </c>
      <c r="C5">
        <v>3000</v>
      </c>
      <c r="D5" s="3">
        <f>C5*'LLY Data'!B254</f>
        <v>2361060.05859375</v>
      </c>
      <c r="E5" s="6" t="s">
        <v>3</v>
      </c>
      <c r="F5">
        <v>5.3005034557392624E-5</v>
      </c>
      <c r="G5">
        <f>VARP('Portfolio VAR'!$C$18:$C$269)</f>
        <v>9.70032312505966E-4</v>
      </c>
      <c r="H5">
        <v>1.302962560624621E-4</v>
      </c>
      <c r="J5" t="s">
        <v>10</v>
      </c>
      <c r="K5">
        <f>SQRT($K$4)</f>
        <v>1.5796255616744689E-2</v>
      </c>
      <c r="L5">
        <f>SQRT($K$4)</f>
        <v>1.5796255616744689E-2</v>
      </c>
      <c r="M5">
        <f>SQRT($K$4)</f>
        <v>1.5796255616744689E-2</v>
      </c>
    </row>
    <row r="6" spans="1:17" x14ac:dyDescent="0.25">
      <c r="B6" s="9">
        <f>SUM(B3:B5)</f>
        <v>1</v>
      </c>
      <c r="C6" s="9">
        <v>6000</v>
      </c>
      <c r="D6" s="12">
        <f>SUM(D3:D5)</f>
        <v>2752430.0537109366</v>
      </c>
      <c r="E6" s="6" t="s">
        <v>4</v>
      </c>
      <c r="F6">
        <v>7.4974003262044485E-6</v>
      </c>
      <c r="G6">
        <v>1.302962560624621E-4</v>
      </c>
      <c r="H6">
        <f>VARP('Portfolio VAR'!$D$18:$D$269)</f>
        <v>3.5365141235931972E-4</v>
      </c>
      <c r="J6" s="10" t="s">
        <v>11</v>
      </c>
      <c r="K6" s="11">
        <f>K3*K5</f>
        <v>3.6805275587015122E-2</v>
      </c>
      <c r="L6" s="11">
        <f t="shared" ref="L6:M6" si="0">L3*L5</f>
        <v>2.6063821767628736E-2</v>
      </c>
      <c r="M6" s="11">
        <f t="shared" si="0"/>
        <v>2.0219207189433201E-2</v>
      </c>
    </row>
    <row r="7" spans="1:17" x14ac:dyDescent="0.25">
      <c r="E7" s="9"/>
      <c r="F7" s="9"/>
      <c r="G7" s="9"/>
      <c r="H7" s="9"/>
      <c r="I7" s="9"/>
      <c r="J7" s="9"/>
      <c r="K7" s="9"/>
      <c r="L7" s="9"/>
      <c r="M7" s="9"/>
    </row>
    <row r="8" spans="1:17" x14ac:dyDescent="0.25">
      <c r="E8" s="4"/>
      <c r="F8" s="4"/>
      <c r="G8" s="4"/>
      <c r="H8" s="4"/>
      <c r="J8" s="1" t="s">
        <v>18</v>
      </c>
      <c r="K8" s="1">
        <v>2.33</v>
      </c>
      <c r="L8" s="1">
        <v>1.65</v>
      </c>
      <c r="M8" s="1">
        <v>1.28</v>
      </c>
    </row>
    <row r="9" spans="1:17" x14ac:dyDescent="0.25">
      <c r="E9" s="4"/>
      <c r="F9" s="4"/>
      <c r="G9" s="4"/>
      <c r="H9" s="4"/>
      <c r="J9" t="s">
        <v>25</v>
      </c>
      <c r="K9" s="13">
        <f>$D$6*K6</f>
        <v>101303.94666081386</v>
      </c>
      <c r="L9" s="3">
        <f>$D$6*L6</f>
        <v>71738.846347786632</v>
      </c>
      <c r="M9" s="3">
        <f>$D$6*M6</f>
        <v>55651.953530404178</v>
      </c>
    </row>
    <row r="10" spans="1:17" x14ac:dyDescent="0.25">
      <c r="A10" s="15" t="s">
        <v>24</v>
      </c>
      <c r="B10">
        <f>_xlfn.STDEV.S(A18:A269)</f>
        <v>1.5827690982397818E-2</v>
      </c>
      <c r="E10" s="4"/>
      <c r="F10" s="4"/>
      <c r="G10" s="4"/>
      <c r="H10" s="4"/>
    </row>
    <row r="11" spans="1:17" x14ac:dyDescent="0.25">
      <c r="E11" s="4"/>
      <c r="F11" s="4"/>
      <c r="G11" s="4"/>
      <c r="H11" s="4"/>
      <c r="I11" s="7"/>
      <c r="J11" s="1" t="s">
        <v>19</v>
      </c>
      <c r="K11" s="1">
        <v>2.33</v>
      </c>
      <c r="L11" s="1">
        <v>1.65</v>
      </c>
      <c r="M11" s="1">
        <v>1.28</v>
      </c>
    </row>
    <row r="12" spans="1:17" x14ac:dyDescent="0.25">
      <c r="E12" s="4"/>
      <c r="F12" s="4"/>
      <c r="G12" s="4"/>
      <c r="H12" s="4"/>
      <c r="J12" t="s">
        <v>2</v>
      </c>
      <c r="K12" s="14">
        <f>$B$15*K11*$B$3</f>
        <v>4.0483438844711962E-3</v>
      </c>
      <c r="L12" s="14">
        <f t="shared" ref="L12:M12" si="1">$B$15*L11*$B$3</f>
        <v>2.8668529653980571E-3</v>
      </c>
      <c r="M12" s="14">
        <f t="shared" si="1"/>
        <v>2.2239829064906141E-3</v>
      </c>
    </row>
    <row r="13" spans="1:17" x14ac:dyDescent="0.25">
      <c r="A13" s="15" t="s">
        <v>7</v>
      </c>
      <c r="B13">
        <f>_xlfn.COVARIANCE.S(B18:B269,$A$18:$A$269)</f>
        <v>3.9561638205193645E-5</v>
      </c>
      <c r="C13">
        <f>_xlfn.COVARIANCE.S(C18:C269,$A$18:$A$269)</f>
        <v>3.9860248475870168E-4</v>
      </c>
      <c r="D13">
        <f>_xlfn.COVARIANCE.S(D18:D269,$A$18:$A$269)</f>
        <v>2.2234876165872468E-4</v>
      </c>
      <c r="J13" t="s">
        <v>3</v>
      </c>
      <c r="K13" s="14">
        <f>$C$15*$B$4*K11</f>
        <v>2.4213449522333716E-2</v>
      </c>
      <c r="L13" s="14">
        <f t="shared" ref="L13:M13" si="2">$C$15*$B$4*L11</f>
        <v>1.7146863395644047E-2</v>
      </c>
      <c r="M13" s="14">
        <f t="shared" si="2"/>
        <v>1.3301809179651141E-2</v>
      </c>
    </row>
    <row r="14" spans="1:17" x14ac:dyDescent="0.25">
      <c r="A14" s="15" t="s">
        <v>21</v>
      </c>
      <c r="B14">
        <f>SLOPE(_xlfn.ANCHORARRAY(B18),'SPY Data'!$C$3:$C$254)</f>
        <v>0.71734466408875841</v>
      </c>
      <c r="C14">
        <f>SLOPE(_xlfn.ANCHORARRAY(C18),'SPY Data'!$C$3:$C$254)</f>
        <v>2.3843784827265293</v>
      </c>
      <c r="D14">
        <f>SLOPE(_xlfn.ANCHORARRAY(D18),'SPY Data'!$C$3:$C$254)</f>
        <v>0.59978867061257335</v>
      </c>
      <c r="J14" t="s">
        <v>4</v>
      </c>
      <c r="K14" s="14">
        <f>$D$15*$B$5*K11</f>
        <v>2.1952148576755513E-2</v>
      </c>
      <c r="L14" s="14">
        <f t="shared" ref="L14:M14" si="3">$D$15*$B$5*L11</f>
        <v>1.5545512940620855E-2</v>
      </c>
      <c r="M14" s="14">
        <f t="shared" si="3"/>
        <v>1.2059549432724057E-2</v>
      </c>
    </row>
    <row r="15" spans="1:17" x14ac:dyDescent="0.25">
      <c r="A15" s="15" t="s">
        <v>17</v>
      </c>
      <c r="B15">
        <f>_xlfn.STDEV.S(_xlfn.ANCHORARRAY(B18))</f>
        <v>1.0404111650873007E-2</v>
      </c>
      <c r="C15">
        <f t="shared" ref="C15" si="4">_xlfn.STDEV.S(_xlfn.ANCHORARRAY(C18))</f>
        <v>3.1207322587394754E-2</v>
      </c>
      <c r="D15">
        <f>_xlfn.STDEV.S(_xlfn.ANCHORARRAY(D18))</f>
        <v>1.8843045988631339E-2</v>
      </c>
    </row>
    <row r="16" spans="1:17" x14ac:dyDescent="0.25">
      <c r="A16" s="15" t="s">
        <v>6</v>
      </c>
      <c r="B16" t="s">
        <v>6</v>
      </c>
      <c r="J16" s="1" t="s">
        <v>20</v>
      </c>
      <c r="K16" s="1">
        <v>2.33</v>
      </c>
      <c r="L16" s="1">
        <v>1.65</v>
      </c>
      <c r="M16" s="1">
        <v>1.28</v>
      </c>
      <c r="O16" s="1" t="s">
        <v>29</v>
      </c>
      <c r="P16" s="1" t="s">
        <v>30</v>
      </c>
      <c r="Q16" s="1" t="s">
        <v>31</v>
      </c>
    </row>
    <row r="17" spans="1:18" x14ac:dyDescent="0.25">
      <c r="A17" s="16" t="s">
        <v>23</v>
      </c>
      <c r="B17" s="1" t="s">
        <v>2</v>
      </c>
      <c r="C17" s="1" t="s">
        <v>3</v>
      </c>
      <c r="D17" s="1" t="s">
        <v>4</v>
      </c>
      <c r="F17" s="4"/>
      <c r="G17" s="4"/>
      <c r="H17" s="4"/>
      <c r="J17" t="s">
        <v>2</v>
      </c>
      <c r="K17" s="13">
        <f>$B$15*K16*$C$3*'JPM Data'!$B$254</f>
        <v>4899.4657782118802</v>
      </c>
      <c r="L17" s="13">
        <f>$B$15*L16*$C$3*'JPM Data'!$B$254</f>
        <v>3469.5787699783705</v>
      </c>
      <c r="M17" s="13">
        <f>$B$15*M16*$C$3*'JPM Data'!$B$254</f>
        <v>2691.5520154983724</v>
      </c>
      <c r="O17" t="s">
        <v>2</v>
      </c>
      <c r="P17">
        <v>0.25</v>
      </c>
      <c r="Q17">
        <f>P17-B3</f>
        <v>8.299999999999999E-2</v>
      </c>
    </row>
    <row r="18" spans="1:18" x14ac:dyDescent="0.25">
      <c r="A18" s="15">
        <f>$B$3*B18+$B$4*C18+$B$5*D18</f>
        <v>4.3291173011057969E-3</v>
      </c>
      <c r="B18" s="4" cm="1">
        <f t="array" ref="B18:B269">'JPM Data'!C3:C254</f>
        <v>-6.7291905055919437E-3</v>
      </c>
      <c r="C18" s="4" cm="1">
        <f t="array" ref="C18:C269">'NVDA Data'!C3:C254</f>
        <v>8.9800793295775443E-3</v>
      </c>
      <c r="D18" s="4" cm="1">
        <f t="array" ref="D18:D269">'LLY Data'!C3:C254</f>
        <v>4.9250513975806591E-3</v>
      </c>
      <c r="F18" s="4"/>
      <c r="G18" s="4"/>
      <c r="H18" s="4"/>
      <c r="J18" t="s">
        <v>3</v>
      </c>
      <c r="K18" s="13">
        <f>$C$15*K16*$C$4*'NVDA Data'!$B$254</f>
        <v>13761.673644409686</v>
      </c>
      <c r="L18" s="13">
        <f>$C$15*L16*$C$4*'NVDA Data'!$B$254</f>
        <v>9745.3912074145828</v>
      </c>
      <c r="M18" s="13">
        <f>$C$15*M16*$C$4*'NVDA Data'!$B$254</f>
        <v>7560.0610578731312</v>
      </c>
      <c r="O18" t="s">
        <v>3</v>
      </c>
      <c r="P18">
        <v>0.5</v>
      </c>
      <c r="Q18">
        <f t="shared" ref="Q18:Q19" si="5">P18-B4</f>
        <v>0.16699999999999998</v>
      </c>
    </row>
    <row r="19" spans="1:18" x14ac:dyDescent="0.25">
      <c r="A19" s="15">
        <f t="shared" ref="A19:A82" si="6">$B$3*B19+$B$4*C19+$B$5*D19</f>
        <v>1.7073860082897629E-2</v>
      </c>
      <c r="B19" s="4">
        <v>3.0747389806606545E-2</v>
      </c>
      <c r="C19" s="4">
        <v>3.3033244591857663E-2</v>
      </c>
      <c r="D19" s="4">
        <v>1.8779510722114706E-3</v>
      </c>
      <c r="F19" s="4"/>
      <c r="G19" s="4"/>
      <c r="H19" s="4"/>
      <c r="J19" t="s">
        <v>4</v>
      </c>
      <c r="K19" s="13">
        <f>$D$15*K16*$C$5*'LLY Data'!$B$254</f>
        <v>103660.68240978617</v>
      </c>
      <c r="L19" s="13">
        <f>$D$15*L16*$C$5*'LLY Data'!$B$254</f>
        <v>73407.779388904353</v>
      </c>
      <c r="M19" s="13">
        <f>$D$15*M16*$C$5*'LLY Data'!$B$254</f>
        <v>56946.640980483375</v>
      </c>
      <c r="O19" t="s">
        <v>4</v>
      </c>
      <c r="P19">
        <v>0.25</v>
      </c>
      <c r="Q19">
        <f t="shared" si="5"/>
        <v>-0.25</v>
      </c>
    </row>
    <row r="20" spans="1:18" x14ac:dyDescent="0.25">
      <c r="A20" s="15">
        <f t="shared" si="6"/>
        <v>1.8298367154248912E-2</v>
      </c>
      <c r="B20" s="4">
        <v>7.5839875399242047E-3</v>
      </c>
      <c r="C20" s="4">
        <v>4.9705084002535059E-2</v>
      </c>
      <c r="D20" s="4">
        <v>9.6009652447478545E-4</v>
      </c>
      <c r="F20" s="4"/>
      <c r="G20" s="4"/>
      <c r="H20" s="4"/>
    </row>
    <row r="21" spans="1:18" x14ac:dyDescent="0.25">
      <c r="A21" s="15">
        <f t="shared" si="6"/>
        <v>3.9178110662751921E-4</v>
      </c>
      <c r="B21" s="4">
        <v>-2.2939593133978909E-3</v>
      </c>
      <c r="C21" s="4">
        <v>-1.3068993120647184E-2</v>
      </c>
      <c r="D21" s="4">
        <v>1.0253694042280959E-2</v>
      </c>
      <c r="F21" s="4"/>
      <c r="G21" s="4"/>
      <c r="H21" s="4"/>
      <c r="J21" s="1" t="s">
        <v>26</v>
      </c>
      <c r="K21" s="1">
        <v>2.33</v>
      </c>
      <c r="L21" s="1">
        <v>1.65</v>
      </c>
      <c r="M21" s="1">
        <v>1.28</v>
      </c>
      <c r="O21" s="1" t="s">
        <v>32</v>
      </c>
      <c r="P21" s="1">
        <v>2.33</v>
      </c>
      <c r="Q21" s="1">
        <v>1.65</v>
      </c>
      <c r="R21" s="1">
        <v>1.28</v>
      </c>
    </row>
    <row r="22" spans="1:18" x14ac:dyDescent="0.25">
      <c r="A22" s="15">
        <f t="shared" si="6"/>
        <v>-1.1799975691990729E-2</v>
      </c>
      <c r="B22" s="4">
        <v>-8.2626380011666233E-3</v>
      </c>
      <c r="C22" s="4">
        <v>-2.8147180157337246E-3</v>
      </c>
      <c r="D22" s="4">
        <v>-1.8965628093113144E-2</v>
      </c>
      <c r="F22" s="4"/>
      <c r="G22" s="4"/>
      <c r="H22" s="4"/>
      <c r="J22" t="s">
        <v>2</v>
      </c>
      <c r="K22">
        <f>$B$14*K6</f>
        <v>2.6402068052661543E-2</v>
      </c>
      <c r="L22">
        <f t="shared" ref="L22:M22" si="7">$B$14*L6</f>
        <v>1.8696743470768905E-2</v>
      </c>
      <c r="M22">
        <f t="shared" si="7"/>
        <v>1.4504140389444968E-2</v>
      </c>
      <c r="O22" t="s">
        <v>2</v>
      </c>
      <c r="P22">
        <f>K22*$Q$17</f>
        <v>2.1913716483709079E-3</v>
      </c>
      <c r="Q22">
        <f t="shared" ref="Q22:R22" si="8">L22*$Q$17</f>
        <v>1.551829708073819E-3</v>
      </c>
      <c r="R22">
        <f t="shared" si="8"/>
        <v>1.2038436523239323E-3</v>
      </c>
    </row>
    <row r="23" spans="1:18" x14ac:dyDescent="0.25">
      <c r="A23" s="15">
        <f t="shared" si="6"/>
        <v>-1.9374353120087305E-2</v>
      </c>
      <c r="B23" s="4">
        <v>-1.0432532450489229E-2</v>
      </c>
      <c r="C23" s="4">
        <v>-1.5653094060686292E-2</v>
      </c>
      <c r="D23" s="4">
        <v>-2.4839279757294132E-2</v>
      </c>
      <c r="F23" s="4"/>
      <c r="G23" s="4"/>
      <c r="H23" s="4"/>
      <c r="J23" t="s">
        <v>3</v>
      </c>
      <c r="K23">
        <f>$C$14*K6</f>
        <v>8.7757707160498882E-2</v>
      </c>
      <c r="L23">
        <f t="shared" ref="L23:M23" si="9">$C$14*L6</f>
        <v>6.2146015800353289E-2</v>
      </c>
      <c r="M23">
        <f t="shared" si="9"/>
        <v>4.8210242560274071E-2</v>
      </c>
      <c r="O23" t="s">
        <v>3</v>
      </c>
      <c r="P23">
        <f>$Q$18*K23</f>
        <v>1.4655537095803311E-2</v>
      </c>
      <c r="Q23">
        <f t="shared" ref="Q23:R23" si="10">$Q$18*L23</f>
        <v>1.0378384638658998E-2</v>
      </c>
      <c r="R23">
        <f t="shared" si="10"/>
        <v>8.0511105075657691E-3</v>
      </c>
    </row>
    <row r="24" spans="1:18" x14ac:dyDescent="0.25">
      <c r="A24" s="15">
        <f t="shared" si="6"/>
        <v>-1.3146395335932905E-4</v>
      </c>
      <c r="B24" s="4">
        <v>-9.1514754631650177E-3</v>
      </c>
      <c r="C24" s="4">
        <v>-4.887891679897758E-3</v>
      </c>
      <c r="D24" s="4">
        <v>6.0490007567903653E-3</v>
      </c>
      <c r="F24" s="4"/>
      <c r="G24" s="4"/>
      <c r="H24" s="4"/>
      <c r="J24" t="s">
        <v>4</v>
      </c>
      <c r="K24">
        <f>$D$14*K6</f>
        <v>2.20753873158652E-2</v>
      </c>
      <c r="L24">
        <f t="shared" ref="L24:M24" si="11">$D$14*L6</f>
        <v>1.563278500908909E-2</v>
      </c>
      <c r="M24">
        <f t="shared" si="11"/>
        <v>1.2127251400990325E-2</v>
      </c>
      <c r="O24" t="s">
        <v>4</v>
      </c>
      <c r="P24">
        <f>$Q$19*K24</f>
        <v>-5.5188468289663001E-3</v>
      </c>
      <c r="Q24">
        <f t="shared" ref="Q24:R24" si="12">$Q$19*L24</f>
        <v>-3.9081962522722726E-3</v>
      </c>
      <c r="R24">
        <f t="shared" si="12"/>
        <v>-3.0318128502475812E-3</v>
      </c>
    </row>
    <row r="25" spans="1:18" x14ac:dyDescent="0.25">
      <c r="A25" s="15">
        <f t="shared" si="6"/>
        <v>8.3366584720395404E-2</v>
      </c>
      <c r="B25" s="4">
        <v>2.4383171271197403E-3</v>
      </c>
      <c r="C25" s="4">
        <v>0.24369635894280003</v>
      </c>
      <c r="D25" s="4">
        <v>3.6169964644279817E-3</v>
      </c>
      <c r="F25" s="4"/>
      <c r="G25" s="4"/>
      <c r="H25" s="4"/>
    </row>
    <row r="26" spans="1:18" x14ac:dyDescent="0.25">
      <c r="A26" s="15">
        <f t="shared" si="6"/>
        <v>8.2543932863198138E-3</v>
      </c>
      <c r="B26" s="4">
        <v>9.3609809803306947E-3</v>
      </c>
      <c r="C26" s="4">
        <v>2.5434429039348522E-2</v>
      </c>
      <c r="D26" s="4">
        <v>-3.5571108149969432E-3</v>
      </c>
      <c r="F26" s="4"/>
      <c r="G26" s="4"/>
      <c r="H26" s="4"/>
      <c r="J26" s="1" t="s">
        <v>27</v>
      </c>
      <c r="K26" s="1">
        <v>2.33</v>
      </c>
      <c r="L26" s="1">
        <v>1.65</v>
      </c>
      <c r="M26" s="1">
        <v>1.28</v>
      </c>
      <c r="O26" s="1" t="s">
        <v>33</v>
      </c>
      <c r="P26" s="1">
        <v>2.33</v>
      </c>
      <c r="Q26" s="1">
        <v>1.65</v>
      </c>
      <c r="R26" s="1">
        <v>1.28</v>
      </c>
    </row>
    <row r="27" spans="1:18" x14ac:dyDescent="0.25">
      <c r="A27" s="15">
        <f t="shared" si="6"/>
        <v>1.2297955337589721E-2</v>
      </c>
      <c r="B27" s="4">
        <v>3.7973146136279223E-3</v>
      </c>
      <c r="C27" s="4">
        <v>2.9913237330866562E-2</v>
      </c>
      <c r="D27" s="4">
        <v>3.4053915318705838E-3</v>
      </c>
      <c r="F27" s="4"/>
      <c r="G27" s="4"/>
      <c r="H27" s="4"/>
      <c r="J27" t="s">
        <v>2</v>
      </c>
      <c r="K27" s="13">
        <f>K22*$D$6</f>
        <v>72669.84558826701</v>
      </c>
      <c r="L27" s="13">
        <f t="shared" ref="L27:M27" si="13">L22*$D$6</f>
        <v>51461.478635468062</v>
      </c>
      <c r="M27" s="13">
        <f t="shared" si="13"/>
        <v>39921.63191115098</v>
      </c>
      <c r="O27" t="s">
        <v>2</v>
      </c>
      <c r="P27" s="3">
        <f>K27*$Q$17</f>
        <v>6031.5971838261612</v>
      </c>
      <c r="Q27" s="3">
        <f t="shared" ref="Q27" si="14">L27*$Q$17</f>
        <v>4271.3027267438483</v>
      </c>
      <c r="R27" s="3">
        <f t="shared" ref="R27" si="15">M27*$Q$17</f>
        <v>3313.495448625531</v>
      </c>
    </row>
    <row r="28" spans="1:18" x14ac:dyDescent="0.25">
      <c r="A28" s="15">
        <f t="shared" si="6"/>
        <v>-1.8431571224102029E-2</v>
      </c>
      <c r="B28" s="4">
        <v>-1.2730975662199351E-2</v>
      </c>
      <c r="C28" s="4">
        <v>-5.676748083521458E-2</v>
      </c>
      <c r="D28" s="4">
        <v>5.1961456592234372E-3</v>
      </c>
      <c r="F28" s="4"/>
      <c r="G28" s="4"/>
      <c r="H28" s="4"/>
      <c r="J28" t="s">
        <v>3</v>
      </c>
      <c r="K28" s="13">
        <f>K23*$D$6</f>
        <v>241546.95063332058</v>
      </c>
      <c r="L28" s="3">
        <f>L23*$D$6</f>
        <v>171052.56160728712</v>
      </c>
      <c r="M28" s="3">
        <f>M23*$D$6</f>
        <v>132695.32051959244</v>
      </c>
      <c r="O28" t="s">
        <v>3</v>
      </c>
      <c r="P28" s="3">
        <f>$Q$18*K28</f>
        <v>40338.340755764533</v>
      </c>
      <c r="Q28" s="3">
        <f t="shared" ref="Q28" si="16">$Q$18*L28</f>
        <v>28565.777788416945</v>
      </c>
      <c r="R28" s="3">
        <f t="shared" ref="R28" si="17">$Q$18*M28</f>
        <v>22160.118526771934</v>
      </c>
    </row>
    <row r="29" spans="1:18" x14ac:dyDescent="0.25">
      <c r="A29" s="15">
        <f t="shared" si="6"/>
        <v>2.7525765167474243E-2</v>
      </c>
      <c r="B29" s="4">
        <v>1.3779345845363802E-2</v>
      </c>
      <c r="C29" s="4">
        <v>5.1170926751439409E-2</v>
      </c>
      <c r="D29" s="4">
        <v>1.6369391606138321E-2</v>
      </c>
      <c r="F29" s="4"/>
      <c r="G29" s="4"/>
      <c r="H29" s="4"/>
      <c r="J29" t="s">
        <v>4</v>
      </c>
      <c r="K29" s="13">
        <f>K24*$D$6</f>
        <v>60760.95949549658</v>
      </c>
      <c r="L29" s="13">
        <f>L24*$D$6</f>
        <v>43028.147282218612</v>
      </c>
      <c r="M29" s="13">
        <f>M24*$D$6</f>
        <v>33379.411224993833</v>
      </c>
      <c r="O29" t="s">
        <v>4</v>
      </c>
      <c r="P29" s="3">
        <f>$Q$19*K29</f>
        <v>-15190.239873874145</v>
      </c>
      <c r="Q29" s="3">
        <f t="shared" ref="Q29" si="18">$Q$19*L29</f>
        <v>-10757.036820554653</v>
      </c>
      <c r="R29" s="3">
        <f t="shared" ref="R29" si="19">$Q$19*M29</f>
        <v>-8344.8528062484584</v>
      </c>
    </row>
    <row r="30" spans="1:18" x14ac:dyDescent="0.25">
      <c r="A30" s="15">
        <f t="shared" si="6"/>
        <v>6.4884098517078471E-3</v>
      </c>
      <c r="B30" s="4">
        <v>2.1005955452725447E-2</v>
      </c>
      <c r="C30" s="4">
        <v>-1.1139069357755653E-2</v>
      </c>
      <c r="D30" s="4">
        <v>1.3379450774470661E-2</v>
      </c>
      <c r="F30" s="4"/>
      <c r="G30" s="4"/>
      <c r="H30" s="4"/>
    </row>
    <row r="31" spans="1:18" x14ac:dyDescent="0.25">
      <c r="A31" s="15">
        <f t="shared" si="6"/>
        <v>-7.7989499720066162E-4</v>
      </c>
      <c r="B31" s="4">
        <v>-9.8241964178869892E-3</v>
      </c>
      <c r="C31" s="4">
        <v>-3.9666954334704064E-3</v>
      </c>
      <c r="D31" s="4">
        <v>4.3633107678642214E-3</v>
      </c>
      <c r="F31" s="4"/>
      <c r="G31" s="4"/>
      <c r="H31" s="4"/>
      <c r="J31" s="1" t="s">
        <v>28</v>
      </c>
      <c r="K31" s="1">
        <v>2.33</v>
      </c>
      <c r="L31" s="1">
        <v>1.65</v>
      </c>
      <c r="M31" s="1">
        <v>1.28</v>
      </c>
    </row>
    <row r="32" spans="1:18" x14ac:dyDescent="0.25">
      <c r="A32" s="15">
        <f t="shared" si="6"/>
        <v>-5.4342746339540865E-3</v>
      </c>
      <c r="B32" s="4">
        <v>1.7973974159340503E-3</v>
      </c>
      <c r="C32" s="4">
        <v>-1.3198593009670707E-2</v>
      </c>
      <c r="D32" s="4">
        <v>-2.678617060389455E-3</v>
      </c>
      <c r="F32" s="4"/>
      <c r="G32" s="4"/>
      <c r="H32" s="4"/>
      <c r="J32" t="s">
        <v>2</v>
      </c>
      <c r="K32">
        <f>K6*$B$14*$B$3</f>
        <v>4.4091453647944782E-3</v>
      </c>
      <c r="L32">
        <f t="shared" ref="L32:M32" si="20">L6*$B$14*$B$3</f>
        <v>3.1223561596184072E-3</v>
      </c>
      <c r="M32">
        <f t="shared" si="20"/>
        <v>2.4221914450373097E-3</v>
      </c>
    </row>
    <row r="33" spans="1:13" x14ac:dyDescent="0.25">
      <c r="A33" s="15">
        <f t="shared" si="6"/>
        <v>-1.6099867662148593E-2</v>
      </c>
      <c r="B33" s="4">
        <v>9.6885757068797505E-3</v>
      </c>
      <c r="C33" s="4">
        <v>-3.0501393774782292E-2</v>
      </c>
      <c r="D33" s="4">
        <v>-1.5121791356390019E-2</v>
      </c>
      <c r="F33" s="4"/>
      <c r="G33" s="4"/>
      <c r="H33" s="4"/>
      <c r="J33" t="s">
        <v>3</v>
      </c>
      <c r="K33">
        <f>K6*$C$14*$B$4</f>
        <v>2.9223316484446128E-2</v>
      </c>
      <c r="L33">
        <f t="shared" ref="L33:M33" si="21">L6*$C$14*$B$4</f>
        <v>2.0694623261517647E-2</v>
      </c>
      <c r="M33">
        <f t="shared" si="21"/>
        <v>1.6054010772571268E-2</v>
      </c>
    </row>
    <row r="34" spans="1:13" x14ac:dyDescent="0.25">
      <c r="A34" s="15">
        <f t="shared" si="6"/>
        <v>1.9889048954077147E-2</v>
      </c>
      <c r="B34" s="4">
        <v>2.8426530271522096E-4</v>
      </c>
      <c r="C34" s="4">
        <v>2.7618409327673184E-2</v>
      </c>
      <c r="D34" s="4">
        <v>2.1289292684817069E-2</v>
      </c>
      <c r="F34" s="4"/>
      <c r="G34" s="4"/>
      <c r="H34" s="4"/>
      <c r="J34" t="s">
        <v>4</v>
      </c>
      <c r="K34">
        <f>K6*$D$14*$B$5</f>
        <v>1.10376936579326E-2</v>
      </c>
      <c r="L34">
        <f t="shared" ref="L34:M34" si="22">L6*$D$14*$B$5</f>
        <v>7.8163925045445452E-3</v>
      </c>
      <c r="M34">
        <f t="shared" si="22"/>
        <v>6.0636257004951623E-3</v>
      </c>
    </row>
    <row r="35" spans="1:13" x14ac:dyDescent="0.25">
      <c r="A35" s="15">
        <f t="shared" si="6"/>
        <v>3.0068712539996858E-3</v>
      </c>
      <c r="B35" s="4">
        <v>1.9896169103713109E-3</v>
      </c>
      <c r="C35" s="4">
        <v>6.7515488850337143E-3</v>
      </c>
      <c r="D35" s="4">
        <v>8.526789025028995E-4</v>
      </c>
      <c r="F35" s="4"/>
      <c r="G35" s="4"/>
      <c r="H35" s="4"/>
    </row>
    <row r="36" spans="1:13" x14ac:dyDescent="0.25">
      <c r="A36" s="15">
        <f t="shared" si="6"/>
        <v>5.2852715329704935E-3</v>
      </c>
      <c r="B36" s="4">
        <v>-7.0878003151153459E-5</v>
      </c>
      <c r="C36" s="4">
        <v>1.8364662817467795E-2</v>
      </c>
      <c r="D36" s="4">
        <v>-1.6366491174400813E-3</v>
      </c>
      <c r="F36" s="4"/>
      <c r="G36" s="4"/>
      <c r="H36" s="4"/>
    </row>
    <row r="37" spans="1:13" x14ac:dyDescent="0.25">
      <c r="A37" s="15">
        <f t="shared" si="6"/>
        <v>1.4657159689562093E-2</v>
      </c>
      <c r="B37" s="4">
        <v>7.2340728543262385E-3</v>
      </c>
      <c r="C37" s="4">
        <v>3.9005140981580616E-2</v>
      </c>
      <c r="D37" s="4">
        <v>9.2071515204653097E-4</v>
      </c>
      <c r="F37" s="4"/>
      <c r="G37" s="4"/>
      <c r="H37" s="4"/>
    </row>
    <row r="38" spans="1:13" x14ac:dyDescent="0.25">
      <c r="A38" s="15">
        <f t="shared" si="6"/>
        <v>1.7652610164051324E-2</v>
      </c>
      <c r="B38" s="4">
        <v>-3.7318600433162313E-3</v>
      </c>
      <c r="C38" s="4">
        <v>4.8144954406733297E-2</v>
      </c>
      <c r="D38" s="4">
        <v>4.4871219476858943E-3</v>
      </c>
      <c r="F38" s="4"/>
      <c r="G38" s="4"/>
      <c r="H38" s="4"/>
    </row>
    <row r="39" spans="1:13" x14ac:dyDescent="0.25">
      <c r="A39" s="15">
        <f t="shared" si="6"/>
        <v>6.1593907957802566E-3</v>
      </c>
      <c r="B39" s="4">
        <v>1.130815451698669E-2</v>
      </c>
      <c r="C39" s="4">
        <v>-8.0005990379564719E-3</v>
      </c>
      <c r="D39" s="4">
        <v>1.3870256942165968E-2</v>
      </c>
      <c r="F39" s="4"/>
      <c r="G39" s="4"/>
      <c r="H39" s="4"/>
    </row>
    <row r="40" spans="1:13" x14ac:dyDescent="0.25">
      <c r="A40" s="15">
        <f t="shared" si="6"/>
        <v>-6.3483818398488321E-3</v>
      </c>
      <c r="B40" s="4">
        <v>1.18805069044498E-3</v>
      </c>
      <c r="C40" s="4">
        <v>9.1438972535154981E-4</v>
      </c>
      <c r="D40" s="4">
        <v>-1.370255616739042E-2</v>
      </c>
      <c r="F40" s="4"/>
      <c r="G40" s="4"/>
      <c r="H40" s="4"/>
    </row>
    <row r="41" spans="1:13" x14ac:dyDescent="0.25">
      <c r="A41" s="15">
        <f t="shared" si="6"/>
        <v>1.2589107525347459E-2</v>
      </c>
      <c r="B41" s="4">
        <v>-5.0956006947506707E-3</v>
      </c>
      <c r="C41" s="4">
        <v>2.6140665214843685E-2</v>
      </c>
      <c r="D41" s="4">
        <v>9.47046264965575E-3</v>
      </c>
      <c r="F41" s="4"/>
      <c r="G41" s="4"/>
      <c r="H41" s="4"/>
    </row>
    <row r="42" spans="1:13" x14ac:dyDescent="0.25">
      <c r="A42" s="15">
        <f t="shared" si="6"/>
        <v>-4.8842590352714977E-3</v>
      </c>
      <c r="B42" s="4">
        <v>-1.4733140873953786E-3</v>
      </c>
      <c r="C42" s="4">
        <v>-1.7416921833185293E-2</v>
      </c>
      <c r="D42" s="4">
        <v>2.3232387755484666E-3</v>
      </c>
      <c r="F42" s="4"/>
      <c r="G42" s="4"/>
      <c r="H42" s="4"/>
    </row>
    <row r="43" spans="1:13" x14ac:dyDescent="0.25">
      <c r="A43" s="15">
        <f t="shared" si="6"/>
        <v>1.7957037496032389E-3</v>
      </c>
      <c r="B43" s="4">
        <v>-1.925242658906012E-2</v>
      </c>
      <c r="C43" s="4">
        <v>-4.6455207148378208E-4</v>
      </c>
      <c r="D43" s="4">
        <v>1.0331109659560756E-2</v>
      </c>
      <c r="F43" s="4"/>
      <c r="G43" s="4"/>
      <c r="H43" s="4"/>
    </row>
    <row r="44" spans="1:13" x14ac:dyDescent="0.25">
      <c r="A44" s="15">
        <f t="shared" si="6"/>
        <v>-5.9217342024927011E-3</v>
      </c>
      <c r="B44" s="4">
        <v>-5.2299449631945409E-3</v>
      </c>
      <c r="C44" s="4">
        <v>-1.8965760909946453E-2</v>
      </c>
      <c r="D44" s="4">
        <v>2.5345299787459135E-3</v>
      </c>
      <c r="F44" s="4"/>
      <c r="G44" s="4"/>
      <c r="H44" s="4"/>
    </row>
    <row r="45" spans="1:13" x14ac:dyDescent="0.25">
      <c r="A45" s="15">
        <f t="shared" si="6"/>
        <v>-1.8657906129892207E-2</v>
      </c>
      <c r="B45" s="4">
        <v>2.4486591497700156E-3</v>
      </c>
      <c r="C45" s="4">
        <v>-3.7361692482381977E-2</v>
      </c>
      <c r="D45" s="4">
        <v>-1.3250777222541199E-2</v>
      </c>
      <c r="F45" s="4"/>
      <c r="G45" s="4"/>
      <c r="H45" s="4"/>
    </row>
    <row r="46" spans="1:13" x14ac:dyDescent="0.25">
      <c r="A46" s="15">
        <f t="shared" si="6"/>
        <v>2.3172117912956827E-2</v>
      </c>
      <c r="B46" s="4">
        <v>7.1804775204323116E-5</v>
      </c>
      <c r="C46" s="4">
        <v>3.0616250298666943E-2</v>
      </c>
      <c r="D46" s="4">
        <v>2.5929830332083223E-2</v>
      </c>
      <c r="F46" s="4"/>
      <c r="G46" s="4"/>
      <c r="H46" s="4"/>
    </row>
    <row r="47" spans="1:13" x14ac:dyDescent="0.25">
      <c r="A47" s="15">
        <f t="shared" si="6"/>
        <v>-1.3010680876802721E-2</v>
      </c>
      <c r="B47" s="4">
        <v>-4.3821883888316617E-3</v>
      </c>
      <c r="C47" s="4">
        <v>-1.8124913573548486E-2</v>
      </c>
      <c r="D47" s="4">
        <v>-1.2486518391752374E-2</v>
      </c>
      <c r="F47" s="4"/>
      <c r="G47" s="4"/>
      <c r="H47" s="4"/>
    </row>
    <row r="48" spans="1:13" x14ac:dyDescent="0.25">
      <c r="A48" s="15">
        <f t="shared" si="6"/>
        <v>9.7542792292219169E-3</v>
      </c>
      <c r="B48" s="4">
        <v>3.4923129127522441E-2</v>
      </c>
      <c r="C48" s="4">
        <v>-7.1746960985083529E-3</v>
      </c>
      <c r="D48" s="4">
        <v>1.2622580931457903E-2</v>
      </c>
      <c r="F48" s="4"/>
      <c r="G48" s="4"/>
      <c r="H48" s="4"/>
    </row>
    <row r="49" spans="1:8" x14ac:dyDescent="0.25">
      <c r="A49" s="15">
        <f t="shared" si="6"/>
        <v>1.924649583495372E-2</v>
      </c>
      <c r="B49" s="4">
        <v>1.4013873445343919E-2</v>
      </c>
      <c r="C49" s="4">
        <v>3.6254950593584613E-2</v>
      </c>
      <c r="D49" s="4">
        <v>9.6665608438352164E-3</v>
      </c>
      <c r="F49" s="4"/>
      <c r="G49" s="4"/>
      <c r="H49" s="4"/>
    </row>
    <row r="50" spans="1:8" x14ac:dyDescent="0.25">
      <c r="A50" s="15">
        <f t="shared" si="6"/>
        <v>-5.8428149514876231E-3</v>
      </c>
      <c r="B50" s="4">
        <v>8.0445417306449912E-3</v>
      </c>
      <c r="C50" s="4">
        <v>2.6239909677993551E-3</v>
      </c>
      <c r="D50" s="4">
        <v>-1.6120084825565043E-2</v>
      </c>
      <c r="F50" s="4"/>
      <c r="G50" s="4"/>
      <c r="H50" s="4"/>
    </row>
    <row r="51" spans="1:8" x14ac:dyDescent="0.25">
      <c r="A51" s="15">
        <f t="shared" si="6"/>
        <v>1.640167062186784E-3</v>
      </c>
      <c r="B51" s="4">
        <v>-1.3437018024020773E-2</v>
      </c>
      <c r="C51" s="4">
        <v>-2.2633829430764498E-3</v>
      </c>
      <c r="D51" s="4">
        <v>9.2757111844854225E-3</v>
      </c>
      <c r="F51" s="4"/>
      <c r="G51" s="4"/>
      <c r="H51" s="4"/>
    </row>
    <row r="52" spans="1:8" x14ac:dyDescent="0.25">
      <c r="A52" s="15">
        <f t="shared" si="6"/>
        <v>-6.008482897140871E-3</v>
      </c>
      <c r="B52" s="4">
        <v>-9.8865644483912257E-3</v>
      </c>
      <c r="C52" s="4">
        <v>-5.057085689292337E-3</v>
      </c>
      <c r="D52" s="4">
        <v>-5.3468341994503763E-3</v>
      </c>
      <c r="F52" s="4"/>
      <c r="G52" s="4"/>
      <c r="H52" s="4"/>
    </row>
    <row r="53" spans="1:8" x14ac:dyDescent="0.25">
      <c r="A53" s="15">
        <f t="shared" si="6"/>
        <v>-7.5326398491542945E-3</v>
      </c>
      <c r="B53" s="4">
        <v>7.8904376164210775E-3</v>
      </c>
      <c r="C53" s="4">
        <v>9.5004561454779066E-3</v>
      </c>
      <c r="D53" s="4">
        <v>-2.4027989655081516E-2</v>
      </c>
      <c r="F53" s="4"/>
      <c r="G53" s="4"/>
      <c r="H53" s="4"/>
    </row>
    <row r="54" spans="1:8" x14ac:dyDescent="0.25">
      <c r="A54" s="15">
        <f t="shared" si="6"/>
        <v>-3.989489187854738E-4</v>
      </c>
      <c r="B54" s="4">
        <v>5.6117332627462265E-3</v>
      </c>
      <c r="C54" s="4">
        <v>-7.5994179092877066E-3</v>
      </c>
      <c r="D54" s="4">
        <v>2.3889955802574255E-3</v>
      </c>
      <c r="F54" s="4"/>
      <c r="G54" s="4"/>
      <c r="H54" s="4"/>
    </row>
    <row r="55" spans="1:8" x14ac:dyDescent="0.25">
      <c r="A55" s="15">
        <f t="shared" si="6"/>
        <v>-1.0805276184082727E-2</v>
      </c>
      <c r="B55" s="4">
        <v>1.5639024236403919E-2</v>
      </c>
      <c r="C55" s="4">
        <v>5.334245436064762E-3</v>
      </c>
      <c r="D55" s="4">
        <v>-3.0386593923543495E-2</v>
      </c>
      <c r="F55" s="4"/>
      <c r="G55" s="4"/>
      <c r="H55" s="4"/>
    </row>
    <row r="56" spans="1:8" x14ac:dyDescent="0.25">
      <c r="A56" s="15">
        <f t="shared" si="6"/>
        <v>1.3959577340101215E-2</v>
      </c>
      <c r="B56" s="4">
        <v>4.9518093651203425E-3</v>
      </c>
      <c r="C56" s="4">
        <v>3.5302480628299861E-2</v>
      </c>
      <c r="D56" s="4">
        <v>2.7537982538045269E-3</v>
      </c>
      <c r="F56" s="4"/>
      <c r="G56" s="4"/>
      <c r="H56" s="4"/>
    </row>
    <row r="57" spans="1:8" x14ac:dyDescent="0.25">
      <c r="A57" s="15">
        <f t="shared" si="6"/>
        <v>9.8552409648463325E-3</v>
      </c>
      <c r="B57" s="4">
        <v>4.8599476906226891E-3</v>
      </c>
      <c r="C57" s="4">
        <v>4.7264378450776252E-2</v>
      </c>
      <c r="D57" s="4">
        <v>-1.33908166471923E-2</v>
      </c>
      <c r="F57" s="4"/>
      <c r="G57" s="4"/>
      <c r="H57" s="4"/>
    </row>
    <row r="58" spans="1:8" x14ac:dyDescent="0.25">
      <c r="A58" s="15">
        <f t="shared" si="6"/>
        <v>1.4307503701459718E-2</v>
      </c>
      <c r="B58" s="4">
        <v>6.0456047880202111E-3</v>
      </c>
      <c r="C58" s="4">
        <v>-1.1048989864837785E-2</v>
      </c>
      <c r="D58" s="4">
        <v>3.3954402653702649E-2</v>
      </c>
      <c r="F58" s="4"/>
      <c r="G58" s="4"/>
      <c r="H58" s="4"/>
    </row>
    <row r="59" spans="1:8" x14ac:dyDescent="0.25">
      <c r="A59" s="15">
        <f t="shared" si="6"/>
        <v>8.7095146889770228E-3</v>
      </c>
      <c r="B59" s="4">
        <v>2.4103628946853164E-2</v>
      </c>
      <c r="C59" s="4">
        <v>2.1816990180566966E-2</v>
      </c>
      <c r="D59" s="4">
        <v>-5.1616981505525098E-3</v>
      </c>
      <c r="F59" s="4"/>
      <c r="G59" s="4"/>
      <c r="H59" s="4"/>
    </row>
    <row r="60" spans="1:8" x14ac:dyDescent="0.25">
      <c r="A60" s="15">
        <f t="shared" si="6"/>
        <v>1.2248654206039541E-2</v>
      </c>
      <c r="B60" s="4">
        <v>1.8255233432216056E-3</v>
      </c>
      <c r="C60" s="4">
        <v>2.2233722447081015E-2</v>
      </c>
      <c r="D60" s="4">
        <v>9.0799244656871066E-3</v>
      </c>
      <c r="F60" s="4"/>
      <c r="G60" s="4"/>
      <c r="H60" s="4"/>
    </row>
    <row r="61" spans="1:8" x14ac:dyDescent="0.25">
      <c r="A61" s="15">
        <f t="shared" si="6"/>
        <v>3.3269126669237216E-4</v>
      </c>
      <c r="B61" s="4">
        <v>3.839622047571782E-3</v>
      </c>
      <c r="C61" s="4">
        <v>-8.78005266874941E-3</v>
      </c>
      <c r="D61" s="4">
        <v>5.2304638468828766E-3</v>
      </c>
      <c r="F61" s="4"/>
      <c r="G61" s="4"/>
      <c r="H61" s="4"/>
    </row>
    <row r="62" spans="1:8" x14ac:dyDescent="0.25">
      <c r="A62" s="15">
        <f t="shared" si="6"/>
        <v>2.3541139072258167E-3</v>
      </c>
      <c r="B62" s="4">
        <v>1.2317626557432775E-2</v>
      </c>
      <c r="C62" s="4">
        <v>-3.3073458751524926E-2</v>
      </c>
      <c r="D62" s="4">
        <v>2.2621064072784691E-2</v>
      </c>
      <c r="F62" s="4"/>
      <c r="G62" s="4"/>
      <c r="H62" s="4"/>
    </row>
    <row r="63" spans="1:8" x14ac:dyDescent="0.25">
      <c r="A63" s="15">
        <f t="shared" si="6"/>
        <v>-1.206127073253048E-2</v>
      </c>
      <c r="B63" s="4">
        <v>-7.6848991043670933E-3</v>
      </c>
      <c r="C63" s="4">
        <v>-2.660374204031803E-2</v>
      </c>
      <c r="D63" s="4">
        <v>-3.8376929653505427E-3</v>
      </c>
      <c r="F63" s="4"/>
      <c r="G63" s="4"/>
      <c r="H63" s="4"/>
    </row>
    <row r="64" spans="1:8" x14ac:dyDescent="0.25">
      <c r="A64" s="15">
        <f t="shared" si="6"/>
        <v>2.6209012195789741E-3</v>
      </c>
      <c r="B64" s="4">
        <v>1.9683789040517409E-2</v>
      </c>
      <c r="C64" s="4">
        <v>6.8383718149228169E-3</v>
      </c>
      <c r="D64" s="4">
        <v>-5.8869387291134636E-3</v>
      </c>
      <c r="F64" s="4"/>
      <c r="G64" s="4"/>
      <c r="H64" s="4"/>
    </row>
    <row r="65" spans="1:8" x14ac:dyDescent="0.25">
      <c r="A65" s="15">
        <f t="shared" si="6"/>
        <v>4.7796285076654775E-3</v>
      </c>
      <c r="B65" s="4">
        <v>-7.4683080745695501E-3</v>
      </c>
      <c r="C65" s="4">
        <v>2.3917362020348842E-2</v>
      </c>
      <c r="D65" s="4">
        <v>-3.8752911933151424E-3</v>
      </c>
      <c r="F65" s="4"/>
      <c r="G65" s="4"/>
      <c r="H65" s="4"/>
    </row>
    <row r="66" spans="1:8" x14ac:dyDescent="0.25">
      <c r="A66" s="15">
        <f t="shared" si="6"/>
        <v>-4.9704082564774104E-3</v>
      </c>
      <c r="B66" s="4">
        <v>5.9940513883130304E-3</v>
      </c>
      <c r="C66" s="4">
        <v>-4.9694867650149311E-3</v>
      </c>
      <c r="D66" s="4">
        <v>-8.6331514911514289E-3</v>
      </c>
      <c r="F66" s="4"/>
      <c r="G66" s="4"/>
      <c r="H66" s="4"/>
    </row>
    <row r="67" spans="1:8" x14ac:dyDescent="0.25">
      <c r="A67" s="15">
        <f t="shared" si="6"/>
        <v>2.9835811597478503E-3</v>
      </c>
      <c r="B67" s="4">
        <v>-1.1029350246964E-2</v>
      </c>
      <c r="C67" s="4">
        <v>9.8565929965918862E-3</v>
      </c>
      <c r="D67" s="4">
        <v>3.0864743662514802E-3</v>
      </c>
      <c r="F67" s="4"/>
      <c r="G67" s="4"/>
      <c r="H67" s="4"/>
    </row>
    <row r="68" spans="1:8" x14ac:dyDescent="0.25">
      <c r="A68" s="15">
        <f t="shared" si="6"/>
        <v>1.0954561003345789E-2</v>
      </c>
      <c r="B68" s="4">
        <v>5.7043928039816425E-3</v>
      </c>
      <c r="C68" s="4">
        <v>1.8518484659349365E-2</v>
      </c>
      <c r="D68" s="4">
        <v>7.6705440270350292E-3</v>
      </c>
      <c r="F68" s="4"/>
      <c r="G68" s="4"/>
      <c r="H68" s="4"/>
    </row>
    <row r="69" spans="1:8" x14ac:dyDescent="0.25">
      <c r="A69" s="15">
        <f t="shared" si="6"/>
        <v>-3.317985846360237E-3</v>
      </c>
      <c r="B69" s="4">
        <v>6.6917534080176699E-3</v>
      </c>
      <c r="C69" s="4">
        <v>-4.4919590261606744E-4</v>
      </c>
      <c r="D69" s="4">
        <v>-8.5718528598560748E-3</v>
      </c>
      <c r="F69" s="4"/>
      <c r="G69" s="4"/>
      <c r="H69" s="4"/>
    </row>
    <row r="70" spans="1:8" x14ac:dyDescent="0.25">
      <c r="A70" s="15">
        <f t="shared" si="6"/>
        <v>-4.0126448571392867E-3</v>
      </c>
      <c r="B70" s="4">
        <v>-4.9380476382160001E-3</v>
      </c>
      <c r="C70" s="4">
        <v>-4.7507997525166332E-3</v>
      </c>
      <c r="D70" s="4">
        <v>-3.2119491679383511E-3</v>
      </c>
      <c r="F70" s="4"/>
      <c r="G70" s="4"/>
      <c r="H70" s="4"/>
    </row>
    <row r="71" spans="1:8" x14ac:dyDescent="0.25">
      <c r="A71" s="15">
        <f t="shared" si="6"/>
        <v>-1.6381826585950388E-2</v>
      </c>
      <c r="B71" s="4">
        <v>-1.132458876600558E-2</v>
      </c>
      <c r="C71" s="4">
        <v>-4.812176583892664E-2</v>
      </c>
      <c r="D71" s="4">
        <v>3.0678555246702334E-3</v>
      </c>
      <c r="F71" s="4"/>
      <c r="G71" s="4"/>
      <c r="H71" s="4"/>
    </row>
    <row r="72" spans="1:8" x14ac:dyDescent="0.25">
      <c r="A72" s="15">
        <f t="shared" si="6"/>
        <v>-2.9814763155379467E-3</v>
      </c>
      <c r="B72" s="4">
        <v>6.1133349056874623E-3</v>
      </c>
      <c r="C72" s="4">
        <v>5.5568993420262447E-3</v>
      </c>
      <c r="D72" s="4">
        <v>-1.1705701451364986E-2</v>
      </c>
      <c r="F72" s="4"/>
      <c r="G72" s="4"/>
      <c r="H72" s="4"/>
    </row>
    <row r="73" spans="1:8" x14ac:dyDescent="0.25">
      <c r="A73" s="15">
        <f t="shared" si="6"/>
        <v>1.2491669942509634E-3</v>
      </c>
      <c r="B73" s="4">
        <v>-2.1106608133837556E-3</v>
      </c>
      <c r="C73" s="4">
        <v>3.7066363650376851E-3</v>
      </c>
      <c r="D73" s="4">
        <v>7.346748810570029E-4</v>
      </c>
      <c r="F73" s="4"/>
      <c r="G73" s="4"/>
      <c r="H73" s="4"/>
    </row>
    <row r="74" spans="1:8" x14ac:dyDescent="0.25">
      <c r="A74" s="15">
        <f t="shared" si="6"/>
        <v>1.1390706723068727E-2</v>
      </c>
      <c r="B74" s="4">
        <v>4.7429189470008237E-3</v>
      </c>
      <c r="C74" s="4">
        <v>1.6495065055615637E-2</v>
      </c>
      <c r="D74" s="4">
        <v>1.0211565190799163E-2</v>
      </c>
      <c r="F74" s="4"/>
      <c r="G74" s="4"/>
      <c r="H74" s="4"/>
    </row>
    <row r="75" spans="1:8" x14ac:dyDescent="0.25">
      <c r="A75" s="15">
        <f t="shared" si="6"/>
        <v>6.7889623240646652E-2</v>
      </c>
      <c r="B75" s="4">
        <v>-5.613610964911345E-3</v>
      </c>
      <c r="C75" s="4">
        <v>-1.6579658609917634E-2</v>
      </c>
      <c r="D75" s="4">
        <v>0.14869624517777885</v>
      </c>
      <c r="F75" s="4"/>
      <c r="G75" s="4"/>
      <c r="H75" s="4"/>
    </row>
    <row r="76" spans="1:8" x14ac:dyDescent="0.25">
      <c r="A76" s="15">
        <f t="shared" si="6"/>
        <v>-1.3532300383736279E-2</v>
      </c>
      <c r="B76" s="4">
        <v>-1.3407823525866813E-2</v>
      </c>
      <c r="C76" s="4">
        <v>-4.7241638481774616E-2</v>
      </c>
      <c r="D76" s="4">
        <v>8.8765435190288483E-3</v>
      </c>
      <c r="F76" s="4"/>
      <c r="G76" s="4"/>
      <c r="H76" s="4"/>
    </row>
    <row r="77" spans="1:8" x14ac:dyDescent="0.25">
      <c r="A77" s="15">
        <f t="shared" si="6"/>
        <v>-6.1949761287650087E-3</v>
      </c>
      <c r="B77" s="4">
        <v>-1.4955181583957914E-3</v>
      </c>
      <c r="C77" s="4">
        <v>-3.9009344098694444E-3</v>
      </c>
      <c r="D77" s="4">
        <v>-9.292426875652772E-3</v>
      </c>
      <c r="F77" s="4"/>
      <c r="G77" s="4"/>
      <c r="H77" s="4"/>
    </row>
    <row r="78" spans="1:8" x14ac:dyDescent="0.25">
      <c r="A78" s="15">
        <f t="shared" si="6"/>
        <v>-4.4194289126555028E-3</v>
      </c>
      <c r="B78" s="4">
        <v>5.7957762685518768E-3</v>
      </c>
      <c r="C78" s="4">
        <v>-3.6165917910393572E-2</v>
      </c>
      <c r="D78" s="4">
        <v>1.3311854229314787E-2</v>
      </c>
      <c r="F78" s="4"/>
      <c r="G78" s="4"/>
      <c r="H78" s="4"/>
    </row>
    <row r="79" spans="1:8" x14ac:dyDescent="0.25">
      <c r="A79" s="15">
        <f t="shared" si="6"/>
        <v>3.3166591184740669E-2</v>
      </c>
      <c r="B79" s="4">
        <v>2.0719153806474291E-3</v>
      </c>
      <c r="C79" s="4">
        <v>7.0933761896592937E-2</v>
      </c>
      <c r="D79" s="4">
        <v>1.8399277209214197E-2</v>
      </c>
      <c r="F79" s="4"/>
      <c r="G79" s="4"/>
      <c r="H79" s="4"/>
    </row>
    <row r="80" spans="1:8" x14ac:dyDescent="0.25">
      <c r="A80" s="15">
        <f t="shared" si="6"/>
        <v>5.1830463556490278E-3</v>
      </c>
      <c r="B80" s="4">
        <v>-2.545714500640538E-2</v>
      </c>
      <c r="C80" s="4">
        <v>4.2739990789552674E-3</v>
      </c>
      <c r="D80" s="4">
        <v>1.6022295756853246E-2</v>
      </c>
      <c r="F80" s="4"/>
      <c r="G80" s="4"/>
      <c r="H80" s="4"/>
    </row>
    <row r="81" spans="1:8" x14ac:dyDescent="0.25">
      <c r="A81" s="15">
        <f t="shared" si="6"/>
        <v>-4.4968423514721067E-3</v>
      </c>
      <c r="B81" s="4">
        <v>-4.2431835966221104E-3</v>
      </c>
      <c r="C81" s="4">
        <v>-1.0332238959102675E-2</v>
      </c>
      <c r="D81" s="4">
        <v>-6.9519023491004567E-4</v>
      </c>
      <c r="F81" s="4"/>
      <c r="G81" s="4"/>
      <c r="H81" s="4"/>
    </row>
    <row r="82" spans="1:8" x14ac:dyDescent="0.25">
      <c r="A82" s="15">
        <f t="shared" si="6"/>
        <v>-1.0675677919795765E-2</v>
      </c>
      <c r="B82" s="4">
        <v>-1.0386826907487478E-2</v>
      </c>
      <c r="C82" s="4">
        <v>-3.2653794512324382E-3</v>
      </c>
      <c r="D82" s="4">
        <v>-1.5707412937969907E-2</v>
      </c>
      <c r="F82" s="4"/>
      <c r="G82" s="4"/>
      <c r="H82" s="4"/>
    </row>
    <row r="83" spans="1:8" x14ac:dyDescent="0.25">
      <c r="A83" s="15">
        <f t="shared" ref="A83:A146" si="23">$B$3*B83+$B$4*C83+$B$5*D83</f>
        <v>8.1920108862940343E-3</v>
      </c>
      <c r="B83" s="4">
        <v>2.2875349977892726E-3</v>
      </c>
      <c r="C83" s="4">
        <v>-1.0382517027702491E-3</v>
      </c>
      <c r="D83" s="4">
        <v>1.6311460717371436E-2</v>
      </c>
      <c r="F83" s="4"/>
      <c r="G83" s="4"/>
      <c r="H83" s="4"/>
    </row>
    <row r="84" spans="1:8" x14ac:dyDescent="0.25">
      <c r="A84" s="15">
        <f t="shared" si="23"/>
        <v>3.2093639262061907E-2</v>
      </c>
      <c r="B84" s="4">
        <v>3.4234711865271717E-3</v>
      </c>
      <c r="C84" s="4">
        <v>8.4713256326354069E-2</v>
      </c>
      <c r="D84" s="4">
        <v>6.6248104344719247E-3</v>
      </c>
      <c r="F84" s="4"/>
      <c r="G84" s="4"/>
      <c r="H84" s="4"/>
    </row>
    <row r="85" spans="1:8" x14ac:dyDescent="0.25">
      <c r="A85" s="15">
        <f t="shared" si="23"/>
        <v>-9.3918413008024278E-3</v>
      </c>
      <c r="B85" s="4">
        <v>-2.0738499687794006E-2</v>
      </c>
      <c r="C85" s="4">
        <v>-2.7657713129268308E-2</v>
      </c>
      <c r="D85" s="4">
        <v>6.5630132382110381E-3</v>
      </c>
      <c r="F85" s="4"/>
      <c r="G85" s="4"/>
      <c r="H85" s="4"/>
    </row>
    <row r="86" spans="1:8" x14ac:dyDescent="0.25">
      <c r="A86" s="15">
        <f t="shared" si="23"/>
        <v>1.1417012203727823E-2</v>
      </c>
      <c r="B86" s="4">
        <v>6.7631520791897794E-3</v>
      </c>
      <c r="C86" s="4">
        <v>3.1707144713918035E-2</v>
      </c>
      <c r="D86" s="4">
        <v>-5.4182676646315295E-4</v>
      </c>
      <c r="F86" s="4"/>
      <c r="G86" s="4"/>
      <c r="H86" s="4"/>
    </row>
    <row r="87" spans="1:8" x14ac:dyDescent="0.25">
      <c r="A87" s="15">
        <f t="shared" si="23"/>
        <v>-4.66961515862639E-3</v>
      </c>
      <c r="B87" s="4">
        <v>-9.4998571138349289E-4</v>
      </c>
      <c r="C87" s="4">
        <v>9.9747578712539096E-4</v>
      </c>
      <c r="D87" s="4">
        <v>-9.6862539638762034E-3</v>
      </c>
      <c r="F87" s="4"/>
      <c r="G87" s="4"/>
      <c r="H87" s="4"/>
    </row>
    <row r="88" spans="1:8" x14ac:dyDescent="0.25">
      <c r="A88" s="15">
        <f t="shared" si="23"/>
        <v>-3.1334162745967542E-3</v>
      </c>
      <c r="B88" s="4">
        <v>-1.2225272091640101E-3</v>
      </c>
      <c r="C88" s="4">
        <v>-2.4277435421385933E-2</v>
      </c>
      <c r="D88" s="4">
        <v>1.0310263529310302E-2</v>
      </c>
      <c r="F88" s="4"/>
      <c r="G88" s="4"/>
      <c r="H88" s="4"/>
    </row>
    <row r="89" spans="1:8" x14ac:dyDescent="0.25">
      <c r="A89" s="15">
        <f t="shared" si="23"/>
        <v>6.735021431301981E-3</v>
      </c>
      <c r="B89" s="4">
        <v>3.4681706647535443E-3</v>
      </c>
      <c r="C89" s="4">
        <v>1.7753868061283498E-2</v>
      </c>
      <c r="D89" s="4">
        <v>4.8759773176146678E-4</v>
      </c>
      <c r="F89" s="4"/>
      <c r="G89" s="4"/>
      <c r="H89" s="4"/>
    </row>
    <row r="90" spans="1:8" x14ac:dyDescent="0.25">
      <c r="A90" s="15">
        <f t="shared" si="23"/>
        <v>1.5197603192966916E-2</v>
      </c>
      <c r="B90" s="4">
        <v>8.1322646252111434E-3</v>
      </c>
      <c r="C90" s="4">
        <v>4.1614206263581685E-2</v>
      </c>
      <c r="D90" s="4">
        <v>-3.6031370432098266E-5</v>
      </c>
      <c r="F90" s="4"/>
      <c r="G90" s="4"/>
      <c r="H90" s="4"/>
    </row>
    <row r="91" spans="1:8" x14ac:dyDescent="0.25">
      <c r="A91" s="15">
        <f t="shared" si="23"/>
        <v>-2.7320055832653805E-3</v>
      </c>
      <c r="B91" s="4">
        <v>-4.0332809013274504E-3</v>
      </c>
      <c r="C91" s="4">
        <v>9.8392821075101687E-3</v>
      </c>
      <c r="D91" s="4">
        <v>-1.0669857229089166E-2</v>
      </c>
      <c r="F91" s="4"/>
      <c r="G91" s="4"/>
      <c r="H91" s="4"/>
    </row>
    <row r="92" spans="1:8" x14ac:dyDescent="0.25">
      <c r="A92" s="15">
        <f t="shared" si="23"/>
        <v>4.2185892482489596E-3</v>
      </c>
      <c r="B92" s="4">
        <v>-1.2351523932386428E-2</v>
      </c>
      <c r="C92" s="4">
        <v>1.8471825954904544E-3</v>
      </c>
      <c r="D92" s="4">
        <v>1.1332363881318343E-2</v>
      </c>
      <c r="F92" s="4"/>
      <c r="G92" s="4"/>
      <c r="H92" s="4"/>
    </row>
    <row r="93" spans="1:8" x14ac:dyDescent="0.25">
      <c r="A93" s="15">
        <f t="shared" si="23"/>
        <v>-2.5233942562094031E-3</v>
      </c>
      <c r="B93" s="4">
        <v>3.3486331376510457E-3</v>
      </c>
      <c r="C93" s="4">
        <v>-1.714113421605281E-2</v>
      </c>
      <c r="D93" s="4">
        <v>5.2507634074969159E-3</v>
      </c>
      <c r="F93" s="4"/>
      <c r="G93" s="4"/>
      <c r="H93" s="4"/>
    </row>
    <row r="94" spans="1:8" x14ac:dyDescent="0.25">
      <c r="A94" s="15">
        <f t="shared" si="23"/>
        <v>-6.0563932435650286E-4</v>
      </c>
      <c r="B94" s="4">
        <v>-1.1033989205562457E-2</v>
      </c>
      <c r="C94" s="4">
        <v>8.0400473626631201E-4</v>
      </c>
      <c r="D94" s="4">
        <v>1.9386065915914913E-3</v>
      </c>
      <c r="F94" s="4"/>
      <c r="G94" s="4"/>
      <c r="H94" s="4"/>
    </row>
    <row r="95" spans="1:8" x14ac:dyDescent="0.25">
      <c r="A95" s="15">
        <f t="shared" si="23"/>
        <v>-8.8991024228220559E-3</v>
      </c>
      <c r="B95" s="4">
        <v>-1.6528253403513978E-3</v>
      </c>
      <c r="C95" s="4">
        <v>-3.0629469832672663E-2</v>
      </c>
      <c r="D95" s="4">
        <v>3.1530657265932504E-3</v>
      </c>
      <c r="F95" s="4"/>
      <c r="G95" s="4"/>
      <c r="H95" s="4"/>
    </row>
    <row r="96" spans="1:8" x14ac:dyDescent="0.25">
      <c r="A96" s="15">
        <f t="shared" si="23"/>
        <v>4.6273803706900901E-3</v>
      </c>
      <c r="B96" s="4">
        <v>-8.5541213833660607E-3</v>
      </c>
      <c r="C96" s="4">
        <v>-1.742418734126381E-2</v>
      </c>
      <c r="D96" s="4">
        <v>2.3716346052706144E-2</v>
      </c>
      <c r="F96" s="4"/>
      <c r="G96" s="4"/>
      <c r="H96" s="4"/>
    </row>
    <row r="97" spans="1:8" x14ac:dyDescent="0.25">
      <c r="A97" s="15">
        <f t="shared" si="23"/>
        <v>6.8499702116970483E-3</v>
      </c>
      <c r="B97" s="4">
        <v>7.6538136248741116E-4</v>
      </c>
      <c r="C97" s="4">
        <v>-1.4467734621280946E-2</v>
      </c>
      <c r="D97" s="4">
        <v>2.3079814306096413E-2</v>
      </c>
      <c r="F97" s="4"/>
      <c r="G97" s="4"/>
      <c r="H97" s="4"/>
    </row>
    <row r="98" spans="1:8" x14ac:dyDescent="0.25">
      <c r="A98" s="15">
        <f t="shared" si="23"/>
        <v>5.6109037886040783E-3</v>
      </c>
      <c r="B98" s="4">
        <v>4.380204927988538E-3</v>
      </c>
      <c r="C98" s="4">
        <v>-8.6455982734938777E-3</v>
      </c>
      <c r="D98" s="4">
        <v>1.5516787581406908E-2</v>
      </c>
      <c r="F98" s="4"/>
      <c r="G98" s="4"/>
      <c r="H98" s="4"/>
    </row>
    <row r="99" spans="1:8" x14ac:dyDescent="0.25">
      <c r="A99" s="15">
        <f t="shared" si="23"/>
        <v>3.0429786703429504E-3</v>
      </c>
      <c r="B99" s="4">
        <v>1.301391067873007E-2</v>
      </c>
      <c r="C99" s="4">
        <v>-6.8175320366835688E-3</v>
      </c>
      <c r="D99" s="4">
        <v>6.2797875104213139E-3</v>
      </c>
      <c r="F99" s="4"/>
      <c r="G99" s="4"/>
      <c r="H99" s="4"/>
    </row>
    <row r="100" spans="1:8" x14ac:dyDescent="0.25">
      <c r="A100" s="15">
        <f t="shared" si="23"/>
        <v>4.2936942563334178E-3</v>
      </c>
      <c r="B100" s="4">
        <v>4.7838817801637231E-4</v>
      </c>
      <c r="C100" s="4">
        <v>1.3706300269817381E-2</v>
      </c>
      <c r="D100" s="4">
        <v>-7.0078911848901076E-4</v>
      </c>
      <c r="F100" s="4"/>
      <c r="G100" s="4"/>
      <c r="H100" s="4"/>
    </row>
    <row r="101" spans="1:8" x14ac:dyDescent="0.25">
      <c r="A101" s="15">
        <f t="shared" si="23"/>
        <v>-2.12745765762798E-3</v>
      </c>
      <c r="B101" s="4">
        <v>1.9397556634485537E-2</v>
      </c>
      <c r="C101" s="4">
        <v>2.1106006397382934E-3</v>
      </c>
      <c r="D101" s="4">
        <v>-1.2139359257239832E-2</v>
      </c>
      <c r="F101" s="4"/>
      <c r="G101" s="4"/>
      <c r="H101" s="4"/>
    </row>
    <row r="102" spans="1:8" x14ac:dyDescent="0.25">
      <c r="A102" s="15">
        <f t="shared" si="23"/>
        <v>-2.6253344560173312E-2</v>
      </c>
      <c r="B102" s="4">
        <v>-2.9480900596783178E-3</v>
      </c>
      <c r="C102" s="4">
        <v>-3.6879395111769693E-2</v>
      </c>
      <c r="D102" s="4">
        <v>-2.6960349895975448E-2</v>
      </c>
      <c r="F102" s="4"/>
      <c r="G102" s="4"/>
      <c r="H102" s="4"/>
    </row>
    <row r="103" spans="1:8" x14ac:dyDescent="0.25">
      <c r="A103" s="15">
        <f t="shared" si="23"/>
        <v>-2.9557665848636248E-3</v>
      </c>
      <c r="B103" s="4">
        <v>2.0831769617623828E-3</v>
      </c>
      <c r="C103" s="4">
        <v>1.5033730090782418E-3</v>
      </c>
      <c r="D103" s="4">
        <v>-7.6085606990019946E-3</v>
      </c>
      <c r="F103" s="4"/>
      <c r="G103" s="4"/>
      <c r="H103" s="4"/>
    </row>
    <row r="104" spans="1:8" x14ac:dyDescent="0.25">
      <c r="A104" s="15">
        <f t="shared" si="23"/>
        <v>-3.6996648840899662E-4</v>
      </c>
      <c r="B104" s="4">
        <v>-1.2741580447121089E-3</v>
      </c>
      <c r="C104" s="4">
        <v>-1.0144182994411268E-2</v>
      </c>
      <c r="D104" s="4">
        <v>6.4416616843937565E-3</v>
      </c>
      <c r="F104" s="4"/>
      <c r="G104" s="4"/>
      <c r="H104" s="4"/>
    </row>
    <row r="105" spans="1:8" x14ac:dyDescent="0.25">
      <c r="A105" s="15">
        <f t="shared" si="23"/>
        <v>-1.5134627496314716E-2</v>
      </c>
      <c r="B105" s="4">
        <v>-4.2301057879958852E-3</v>
      </c>
      <c r="C105" s="4">
        <v>-2.9434789319933909E-2</v>
      </c>
      <c r="D105" s="4">
        <v>-9.2528299723628211E-3</v>
      </c>
      <c r="F105" s="4"/>
      <c r="G105" s="4"/>
      <c r="H105" s="4"/>
    </row>
    <row r="106" spans="1:8" x14ac:dyDescent="0.25">
      <c r="A106" s="15">
        <f t="shared" si="23"/>
        <v>-2.8065028255640615E-2</v>
      </c>
      <c r="B106" s="4">
        <v>-7.822007000931306E-3</v>
      </c>
      <c r="C106" s="4">
        <v>-2.8930613129588844E-2</v>
      </c>
      <c r="D106" s="4">
        <v>-3.4249717828664004E-2</v>
      </c>
      <c r="F106" s="4"/>
      <c r="G106" s="4"/>
      <c r="H106" s="4"/>
    </row>
    <row r="107" spans="1:8" x14ac:dyDescent="0.25">
      <c r="A107" s="15">
        <f t="shared" si="23"/>
        <v>3.5866379139609583E-3</v>
      </c>
      <c r="B107" s="4">
        <v>-9.5827352722430825E-3</v>
      </c>
      <c r="C107" s="4">
        <v>1.4457477242204576E-2</v>
      </c>
      <c r="D107" s="4">
        <v>7.4522956554285899E-4</v>
      </c>
      <c r="F107" s="4"/>
      <c r="G107" s="4"/>
      <c r="H107" s="4"/>
    </row>
    <row r="108" spans="1:8" x14ac:dyDescent="0.25">
      <c r="A108" s="15">
        <f t="shared" si="23"/>
        <v>7.3121985974211913E-3</v>
      </c>
      <c r="B108" s="4">
        <v>4.940652177394679E-3</v>
      </c>
      <c r="C108" s="4">
        <v>1.4707990933471651E-2</v>
      </c>
      <c r="D108" s="4">
        <v>3.1786974059004394E-3</v>
      </c>
      <c r="F108" s="4"/>
      <c r="G108" s="4"/>
      <c r="H108" s="4"/>
    </row>
    <row r="109" spans="1:8" x14ac:dyDescent="0.25">
      <c r="A109" s="15">
        <f t="shared" si="23"/>
        <v>-6.2502243378455714E-3</v>
      </c>
      <c r="B109" s="4">
        <v>-1.0378998321168901E-2</v>
      </c>
      <c r="C109" s="4">
        <v>-7.3658477351959623E-3</v>
      </c>
      <c r="D109" s="4">
        <v>-4.1282086447802183E-3</v>
      </c>
      <c r="F109" s="4"/>
      <c r="G109" s="4"/>
      <c r="H109" s="4"/>
    </row>
    <row r="110" spans="1:8" x14ac:dyDescent="0.25">
      <c r="A110" s="15">
        <f t="shared" si="23"/>
        <v>5.1777629372989275E-3</v>
      </c>
      <c r="B110" s="4">
        <v>5.8649427066247472E-3</v>
      </c>
      <c r="C110" s="4">
        <v>1.3290048337458895E-2</v>
      </c>
      <c r="D110" s="4">
        <v>-4.5453718216243404E-4</v>
      </c>
      <c r="F110" s="4"/>
      <c r="G110" s="4"/>
      <c r="H110" s="4"/>
    </row>
    <row r="111" spans="1:8" x14ac:dyDescent="0.25">
      <c r="A111" s="15">
        <f t="shared" si="23"/>
        <v>2.1134877089837283E-3</v>
      </c>
      <c r="B111" s="4">
        <v>1.2415952625533057E-2</v>
      </c>
      <c r="C111" s="4">
        <v>1.4622827049357332E-2</v>
      </c>
      <c r="D111" s="4">
        <v>-9.658755573832568E-3</v>
      </c>
      <c r="F111" s="4"/>
      <c r="G111" s="4"/>
      <c r="H111" s="4"/>
    </row>
    <row r="112" spans="1:8" x14ac:dyDescent="0.25">
      <c r="A112" s="15">
        <f t="shared" si="23"/>
        <v>-6.4618095297544684E-3</v>
      </c>
      <c r="B112" s="4">
        <v>-1.7413050539999367E-2</v>
      </c>
      <c r="C112" s="4">
        <v>9.5151857952923587E-3</v>
      </c>
      <c r="D112" s="4">
        <v>-1.3444773918813858E-2</v>
      </c>
      <c r="F112" s="4"/>
      <c r="G112" s="4"/>
      <c r="H112" s="4"/>
    </row>
    <row r="113" spans="1:8" x14ac:dyDescent="0.25">
      <c r="A113" s="15">
        <f t="shared" si="23"/>
        <v>9.4621506014608749E-3</v>
      </c>
      <c r="B113" s="4">
        <v>-8.6195005045754305E-3</v>
      </c>
      <c r="C113" s="4">
        <v>2.9494952294141005E-2</v>
      </c>
      <c r="D113" s="4">
        <v>2.1595761435520351E-3</v>
      </c>
      <c r="F113" s="4"/>
      <c r="G113" s="4"/>
      <c r="H113" s="4"/>
    </row>
    <row r="114" spans="1:8" x14ac:dyDescent="0.25">
      <c r="A114" s="15">
        <f t="shared" si="23"/>
        <v>-2.2806002378050812E-2</v>
      </c>
      <c r="B114" s="4">
        <v>-7.3728700500293428E-3</v>
      </c>
      <c r="C114" s="4">
        <v>-2.8248027379409051E-2</v>
      </c>
      <c r="D114" s="4">
        <v>-2.4336279924705391E-2</v>
      </c>
      <c r="F114" s="4"/>
      <c r="G114" s="4"/>
      <c r="H114" s="4"/>
    </row>
    <row r="115" spans="1:8" x14ac:dyDescent="0.25">
      <c r="A115" s="15">
        <f t="shared" si="23"/>
        <v>1.0727976837345801E-2</v>
      </c>
      <c r="B115" s="4">
        <v>4.4846146698823124E-3</v>
      </c>
      <c r="C115" s="4">
        <v>1.2041319387221831E-2</v>
      </c>
      <c r="D115" s="4">
        <v>1.1938573663061168E-2</v>
      </c>
      <c r="F115" s="4"/>
      <c r="G115" s="4"/>
      <c r="H115" s="4"/>
    </row>
    <row r="116" spans="1:8" x14ac:dyDescent="0.25">
      <c r="A116" s="15">
        <f t="shared" si="23"/>
        <v>1.3794617093600579E-2</v>
      </c>
      <c r="B116" s="4">
        <v>-3.1392548857377394E-3</v>
      </c>
      <c r="C116" s="4">
        <v>1.4690841573782351E-2</v>
      </c>
      <c r="D116" s="4">
        <v>1.8853644830898516E-2</v>
      </c>
      <c r="F116" s="4"/>
      <c r="G116" s="4"/>
      <c r="H116" s="4"/>
    </row>
    <row r="117" spans="1:8" x14ac:dyDescent="0.25">
      <c r="A117" s="15">
        <f t="shared" si="23"/>
        <v>3.2495533350884571E-2</v>
      </c>
      <c r="B117" s="4">
        <v>1.5395467466742311E-2</v>
      </c>
      <c r="C117" s="4">
        <v>2.4033327042086307E-2</v>
      </c>
      <c r="D117" s="4">
        <v>4.3842784757847732E-2</v>
      </c>
      <c r="F117" s="4"/>
      <c r="G117" s="4"/>
      <c r="H117" s="4"/>
    </row>
    <row r="118" spans="1:8" x14ac:dyDescent="0.25">
      <c r="A118" s="15">
        <f t="shared" si="23"/>
        <v>1.8472221652137584E-3</v>
      </c>
      <c r="B118" s="4">
        <v>-2.2743061142228714E-3</v>
      </c>
      <c r="C118" s="4">
        <v>-1.0685770217553134E-2</v>
      </c>
      <c r="D118" s="4">
        <v>1.1570785537468344E-2</v>
      </c>
      <c r="F118" s="4"/>
      <c r="G118" s="4"/>
      <c r="H118" s="4"/>
    </row>
    <row r="119" spans="1:8" x14ac:dyDescent="0.25">
      <c r="A119" s="15">
        <f t="shared" si="23"/>
        <v>1.1479109700635367E-2</v>
      </c>
      <c r="B119" s="4">
        <v>6.0785355947620759E-3</v>
      </c>
      <c r="C119" s="4">
        <v>1.1596349693652011E-2</v>
      </c>
      <c r="D119" s="4">
        <v>1.320481961664796E-2</v>
      </c>
      <c r="F119" s="4"/>
      <c r="G119" s="4"/>
      <c r="H119" s="4"/>
    </row>
    <row r="120" spans="1:8" x14ac:dyDescent="0.25">
      <c r="A120" s="15">
        <f t="shared" si="23"/>
        <v>3.0317140406559959E-2</v>
      </c>
      <c r="B120" s="4">
        <v>3.4328872018721725E-3</v>
      </c>
      <c r="C120" s="4">
        <v>2.2009681924483417E-2</v>
      </c>
      <c r="D120" s="4">
        <v>4.4829248325988655E-2</v>
      </c>
      <c r="F120" s="4"/>
      <c r="G120" s="4"/>
      <c r="H120" s="4"/>
    </row>
    <row r="121" spans="1:8" x14ac:dyDescent="0.25">
      <c r="A121" s="15">
        <f t="shared" si="23"/>
        <v>4.9124399722371764E-3</v>
      </c>
      <c r="B121" s="4">
        <v>-2.3263520498797226E-3</v>
      </c>
      <c r="C121" s="4">
        <v>2.9697034501971133E-3</v>
      </c>
      <c r="D121" s="4">
        <v>8.6240590313029029E-3</v>
      </c>
      <c r="F121" s="4"/>
      <c r="G121" s="4"/>
      <c r="H121" s="4"/>
    </row>
    <row r="122" spans="1:8" x14ac:dyDescent="0.25">
      <c r="A122" s="15">
        <f t="shared" si="23"/>
        <v>-9.0830485970060382E-3</v>
      </c>
      <c r="B122" s="4">
        <v>1.5019562979739763E-2</v>
      </c>
      <c r="C122" s="4">
        <v>-3.1611485127597351E-2</v>
      </c>
      <c r="D122" s="4">
        <v>-2.1293821342653193E-3</v>
      </c>
      <c r="F122" s="4"/>
      <c r="G122" s="4"/>
      <c r="H122" s="4"/>
    </row>
    <row r="123" spans="1:8" x14ac:dyDescent="0.25">
      <c r="A123" s="15">
        <f t="shared" si="23"/>
        <v>1.058116538995316E-2</v>
      </c>
      <c r="B123" s="4">
        <v>-1.0134722735472992E-3</v>
      </c>
      <c r="C123" s="4">
        <v>1.3946079188221199E-2</v>
      </c>
      <c r="D123" s="4">
        <v>1.22127417799158E-2</v>
      </c>
      <c r="F123" s="4"/>
      <c r="G123" s="4"/>
      <c r="H123" s="4"/>
    </row>
    <row r="124" spans="1:8" x14ac:dyDescent="0.25">
      <c r="A124" s="15">
        <f t="shared" si="23"/>
        <v>-2.2698448735804084E-2</v>
      </c>
      <c r="B124" s="4">
        <v>-2.1644052148023407E-3</v>
      </c>
      <c r="C124" s="4">
        <v>-4.679469439719864E-2</v>
      </c>
      <c r="D124" s="4">
        <v>-1.3508719661329887E-2</v>
      </c>
      <c r="F124" s="4"/>
      <c r="G124" s="4"/>
      <c r="H124" s="4"/>
    </row>
    <row r="125" spans="1:8" x14ac:dyDescent="0.25">
      <c r="A125" s="15">
        <f t="shared" si="23"/>
        <v>-1.5915663368473637E-2</v>
      </c>
      <c r="B125" s="4">
        <v>-1.0980784454628049E-2</v>
      </c>
      <c r="C125" s="4">
        <v>-3.964678844561232E-2</v>
      </c>
      <c r="D125" s="4">
        <v>-1.7589836243236988E-3</v>
      </c>
      <c r="F125" s="4"/>
      <c r="G125" s="4"/>
      <c r="H125" s="4"/>
    </row>
    <row r="126" spans="1:8" x14ac:dyDescent="0.25">
      <c r="A126" s="15">
        <f t="shared" si="23"/>
        <v>-1.4995982423367625E-2</v>
      </c>
      <c r="B126" s="4">
        <v>-4.2492657145894253E-3</v>
      </c>
      <c r="C126" s="4">
        <v>-2.2513368075088788E-3</v>
      </c>
      <c r="D126" s="4">
        <v>-2.707331978426147E-2</v>
      </c>
      <c r="F126" s="4"/>
      <c r="G126" s="4"/>
      <c r="H126" s="4"/>
    </row>
    <row r="127" spans="1:8" x14ac:dyDescent="0.25">
      <c r="A127" s="15">
        <f t="shared" si="23"/>
        <v>-1.3550323228837556E-2</v>
      </c>
      <c r="B127" s="4">
        <v>-1.6105695134018248E-2</v>
      </c>
      <c r="C127" s="4">
        <v>-1.6959233091938097E-2</v>
      </c>
      <c r="D127" s="4">
        <v>-1.0426495043682241E-2</v>
      </c>
      <c r="F127" s="4"/>
      <c r="G127" s="4"/>
      <c r="H127" s="4"/>
    </row>
    <row r="128" spans="1:8" x14ac:dyDescent="0.25">
      <c r="A128" s="15">
        <f t="shared" si="23"/>
        <v>3.6657125205421309E-3</v>
      </c>
      <c r="B128" s="4">
        <v>-1.3641112206165526E-2</v>
      </c>
      <c r="C128" s="4">
        <v>3.8369473426711972E-2</v>
      </c>
      <c r="D128" s="4">
        <v>-1.3666512784246626E-2</v>
      </c>
      <c r="F128" s="4"/>
      <c r="G128" s="4"/>
      <c r="H128" s="4"/>
    </row>
    <row r="129" spans="1:8" x14ac:dyDescent="0.25">
      <c r="A129" s="15">
        <f t="shared" si="23"/>
        <v>1.9214891159848702E-2</v>
      </c>
      <c r="B129" s="4">
        <v>1.2056607726595736E-3</v>
      </c>
      <c r="C129" s="4">
        <v>1.6009301914370087E-2</v>
      </c>
      <c r="D129" s="4">
        <v>2.7364896546658624E-2</v>
      </c>
      <c r="F129" s="4"/>
      <c r="G129" s="4"/>
      <c r="H129" s="4"/>
    </row>
    <row r="130" spans="1:8" x14ac:dyDescent="0.25">
      <c r="A130" s="15">
        <f t="shared" si="23"/>
        <v>-2.0317934148749477E-2</v>
      </c>
      <c r="B130" s="4">
        <v>-5.4544469961633974E-3</v>
      </c>
      <c r="C130" s="4">
        <v>-4.3148637256723583E-2</v>
      </c>
      <c r="D130" s="4">
        <v>-1.0077090587802472E-2</v>
      </c>
      <c r="F130" s="4"/>
      <c r="G130" s="4"/>
      <c r="H130" s="4"/>
    </row>
    <row r="131" spans="1:8" x14ac:dyDescent="0.25">
      <c r="A131" s="15">
        <f t="shared" si="23"/>
        <v>-2.6806220914650805E-2</v>
      </c>
      <c r="B131" s="4">
        <v>2.564107022799589E-3</v>
      </c>
      <c r="C131" s="4">
        <v>-3.4778217246459749E-2</v>
      </c>
      <c r="D131" s="4">
        <v>-3.1306560888774482E-2</v>
      </c>
      <c r="F131" s="4"/>
      <c r="G131" s="4"/>
      <c r="H131" s="4"/>
    </row>
    <row r="132" spans="1:8" x14ac:dyDescent="0.25">
      <c r="A132" s="15">
        <f t="shared" si="23"/>
        <v>-1.1504878406709171E-2</v>
      </c>
      <c r="B132" s="4">
        <v>-3.6018700364348323E-2</v>
      </c>
      <c r="C132" s="4">
        <v>4.3148287818096567E-3</v>
      </c>
      <c r="D132" s="4">
        <v>-1.3853186860411234E-2</v>
      </c>
      <c r="F132" s="4"/>
      <c r="G132" s="4"/>
      <c r="H132" s="4"/>
    </row>
    <row r="133" spans="1:8" x14ac:dyDescent="0.25">
      <c r="A133" s="15">
        <f t="shared" si="23"/>
        <v>1.2454954974493565E-2</v>
      </c>
      <c r="B133" s="4">
        <v>1.2749618221033321E-2</v>
      </c>
      <c r="C133" s="4">
        <v>1.6320970323350694E-2</v>
      </c>
      <c r="D133" s="4">
        <v>9.7817712278104388E-3</v>
      </c>
      <c r="F133" s="4"/>
      <c r="G133" s="4"/>
      <c r="H133" s="4"/>
    </row>
    <row r="134" spans="1:8" x14ac:dyDescent="0.25">
      <c r="A134" s="15">
        <f t="shared" si="23"/>
        <v>-1.1501070890278964E-2</v>
      </c>
      <c r="B134" s="4">
        <v>1.1934211988795006E-2</v>
      </c>
      <c r="C134" s="4">
        <v>-9.2563476420878133E-3</v>
      </c>
      <c r="D134" s="4">
        <v>-2.0823441055184976E-2</v>
      </c>
      <c r="F134" s="4"/>
      <c r="G134" s="4"/>
      <c r="H134" s="4"/>
    </row>
    <row r="135" spans="1:8" x14ac:dyDescent="0.25">
      <c r="A135" s="15">
        <f t="shared" si="23"/>
        <v>1.2950449068380634E-2</v>
      </c>
      <c r="B135" s="4">
        <v>-8.6290176394154491E-4</v>
      </c>
      <c r="C135" s="4">
        <v>3.7886268511292197E-2</v>
      </c>
      <c r="D135" s="4">
        <v>9.56852497397139E-4</v>
      </c>
      <c r="F135" s="4"/>
      <c r="G135" s="4"/>
      <c r="H135" s="4"/>
    </row>
    <row r="136" spans="1:8" x14ac:dyDescent="0.25">
      <c r="A136" s="15">
        <f t="shared" si="23"/>
        <v>3.5565483351509636E-2</v>
      </c>
      <c r="B136" s="4">
        <v>1.784940034519485E-2</v>
      </c>
      <c r="C136" s="4">
        <v>2.7903124266296594E-2</v>
      </c>
      <c r="D136" s="4">
        <v>4.6585786226370655E-2</v>
      </c>
      <c r="F136" s="4"/>
      <c r="G136" s="4"/>
      <c r="H136" s="4"/>
    </row>
    <row r="137" spans="1:8" x14ac:dyDescent="0.25">
      <c r="A137" s="15">
        <f t="shared" si="23"/>
        <v>2.5860893477231608E-3</v>
      </c>
      <c r="B137" s="4">
        <v>1.1172407378816947E-2</v>
      </c>
      <c r="C137" s="4">
        <v>3.4455029914061762E-2</v>
      </c>
      <c r="D137" s="4">
        <v>-2.1506455291843675E-2</v>
      </c>
      <c r="F137" s="4"/>
      <c r="G137" s="4"/>
      <c r="H137" s="4"/>
    </row>
    <row r="138" spans="1:8" x14ac:dyDescent="0.25">
      <c r="A138" s="15">
        <f t="shared" si="23"/>
        <v>3.0891217574965796E-2</v>
      </c>
      <c r="B138" s="4">
        <v>7.5524603570210165E-3</v>
      </c>
      <c r="C138" s="4">
        <v>1.6575899674776851E-2</v>
      </c>
      <c r="D138" s="4">
        <v>4.8220364207285191E-2</v>
      </c>
      <c r="F138" s="4"/>
      <c r="G138" s="4"/>
      <c r="H138" s="4"/>
    </row>
    <row r="139" spans="1:8" x14ac:dyDescent="0.25">
      <c r="A139" s="15">
        <f t="shared" si="23"/>
        <v>5.3856068979179252E-3</v>
      </c>
      <c r="B139" s="4">
        <v>-4.8589202754935627E-4</v>
      </c>
      <c r="C139" s="4">
        <v>4.4589710131032589E-3</v>
      </c>
      <c r="D139" s="4">
        <v>7.9638270383105645E-3</v>
      </c>
      <c r="F139" s="4"/>
      <c r="G139" s="4"/>
      <c r="H139" s="4"/>
    </row>
    <row r="140" spans="1:8" x14ac:dyDescent="0.25">
      <c r="A140" s="15">
        <f t="shared" si="23"/>
        <v>2.13106363734448E-2</v>
      </c>
      <c r="B140" s="4">
        <v>4.9302599885476242E-3</v>
      </c>
      <c r="C140" s="4">
        <v>1.3469686792241722E-2</v>
      </c>
      <c r="D140" s="4">
        <v>3.2003754507081705E-2</v>
      </c>
      <c r="F140" s="4"/>
      <c r="G140" s="4"/>
      <c r="H140" s="4"/>
    </row>
    <row r="141" spans="1:8" x14ac:dyDescent="0.25">
      <c r="A141" s="15">
        <f t="shared" si="23"/>
        <v>-2.026677797530536E-2</v>
      </c>
      <c r="B141" s="4">
        <v>-2.971309638916089E-3</v>
      </c>
      <c r="C141" s="4">
        <v>8.0731618518818955E-3</v>
      </c>
      <c r="D141" s="4">
        <v>-4.4917864324566091E-2</v>
      </c>
      <c r="F141" s="4"/>
      <c r="G141" s="4"/>
      <c r="H141" s="4"/>
    </row>
    <row r="142" spans="1:8" x14ac:dyDescent="0.25">
      <c r="A142" s="15">
        <f t="shared" si="23"/>
        <v>1.7703305666246755E-2</v>
      </c>
      <c r="B142" s="4">
        <v>1.4831239096430714E-2</v>
      </c>
      <c r="C142" s="4">
        <v>2.9499431289178223E-2</v>
      </c>
      <c r="D142" s="4">
        <v>1.0806356235692958E-2</v>
      </c>
      <c r="F142" s="4"/>
      <c r="G142" s="4"/>
      <c r="H142" s="4"/>
    </row>
    <row r="143" spans="1:8" x14ac:dyDescent="0.25">
      <c r="A143" s="15">
        <f t="shared" si="23"/>
        <v>1.3770070743187771E-2</v>
      </c>
      <c r="B143" s="4">
        <v>-4.4389396230059839E-3</v>
      </c>
      <c r="C143" s="4">
        <v>5.8963453565815246E-3</v>
      </c>
      <c r="D143" s="4">
        <v>2.5095781312976243E-2</v>
      </c>
      <c r="F143" s="4"/>
      <c r="G143" s="4"/>
      <c r="H143" s="4"/>
    </row>
    <row r="144" spans="1:8" x14ac:dyDescent="0.25">
      <c r="A144" s="15">
        <f t="shared" si="23"/>
        <v>8.6004522477890165E-3</v>
      </c>
      <c r="B144" s="4">
        <v>1.8246698342597189E-2</v>
      </c>
      <c r="C144" s="4">
        <v>2.1308089692620168E-2</v>
      </c>
      <c r="D144" s="4">
        <v>-3.0846804861344602E-3</v>
      </c>
      <c r="F144" s="4"/>
      <c r="G144" s="4"/>
      <c r="H144" s="4"/>
    </row>
    <row r="145" spans="1:8" x14ac:dyDescent="0.25">
      <c r="A145" s="15">
        <f t="shared" si="23"/>
        <v>-2.1925554489118433E-2</v>
      </c>
      <c r="B145" s="4">
        <v>8.7577676527670779E-3</v>
      </c>
      <c r="C145" s="4">
        <v>-1.5466363965582505E-2</v>
      </c>
      <c r="D145" s="4">
        <v>-3.6475604973183126E-2</v>
      </c>
      <c r="F145" s="4"/>
      <c r="G145" s="4"/>
      <c r="H145" s="4"/>
    </row>
    <row r="146" spans="1:8" x14ac:dyDescent="0.25">
      <c r="A146" s="15">
        <f t="shared" si="23"/>
        <v>6.117916413442265E-3</v>
      </c>
      <c r="B146" s="4">
        <v>1.1419736826148628E-2</v>
      </c>
      <c r="C146" s="4">
        <v>1.2109291606168386E-2</v>
      </c>
      <c r="D146" s="4">
        <v>3.5685251724274267E-4</v>
      </c>
      <c r="F146" s="4"/>
      <c r="G146" s="4"/>
      <c r="H146" s="4"/>
    </row>
    <row r="147" spans="1:8" x14ac:dyDescent="0.25">
      <c r="A147" s="15">
        <f t="shared" ref="A147:A210" si="24">$B$3*B147+$B$4*C147+$B$5*D147</f>
        <v>2.7996409420899706E-3</v>
      </c>
      <c r="B147" s="4">
        <v>9.04595842576493E-3</v>
      </c>
      <c r="C147" s="4">
        <v>-3.6782378380509485E-3</v>
      </c>
      <c r="D147" s="4">
        <v>5.0276381701163863E-3</v>
      </c>
      <c r="F147" s="4"/>
      <c r="G147" s="4"/>
      <c r="H147" s="4"/>
    </row>
    <row r="148" spans="1:8" x14ac:dyDescent="0.25">
      <c r="A148" s="15">
        <f t="shared" si="24"/>
        <v>1.2995281600624107E-2</v>
      </c>
      <c r="B148" s="4">
        <v>3.0754216685572469E-3</v>
      </c>
      <c r="C148" s="4">
        <v>2.253641229806232E-2</v>
      </c>
      <c r="D148" s="4">
        <v>9.9541217734405857E-3</v>
      </c>
      <c r="F148" s="4"/>
      <c r="G148" s="4"/>
      <c r="H148" s="4"/>
    </row>
    <row r="149" spans="1:8" x14ac:dyDescent="0.25">
      <c r="A149" s="15">
        <f t="shared" si="24"/>
        <v>-7.6037859534466862E-3</v>
      </c>
      <c r="B149" s="4">
        <v>-2.087494810125524E-3</v>
      </c>
      <c r="C149" s="4">
        <v>-9.224546190725158E-3</v>
      </c>
      <c r="D149" s="4">
        <v>-8.3668008772884925E-3</v>
      </c>
      <c r="F149" s="4"/>
      <c r="G149" s="4"/>
      <c r="H149" s="4"/>
    </row>
    <row r="150" spans="1:8" x14ac:dyDescent="0.25">
      <c r="A150" s="15">
        <f t="shared" si="24"/>
        <v>-5.6936809157834513E-3</v>
      </c>
      <c r="B150" s="4">
        <v>2.3534065991905836E-3</v>
      </c>
      <c r="C150" s="4">
        <v>-2.4587550754172235E-2</v>
      </c>
      <c r="D150" s="4">
        <v>4.2019091665821528E-3</v>
      </c>
      <c r="F150" s="4"/>
      <c r="G150" s="4"/>
      <c r="H150" s="4"/>
    </row>
    <row r="151" spans="1:8" x14ac:dyDescent="0.25">
      <c r="A151" s="15">
        <f t="shared" si="24"/>
        <v>-1.1470689461835501E-3</v>
      </c>
      <c r="B151" s="4">
        <v>1.3695392458767531E-3</v>
      </c>
      <c r="C151" s="4">
        <v>-1.9295480629854013E-2</v>
      </c>
      <c r="D151" s="4">
        <v>1.0099226098992838E-2</v>
      </c>
      <c r="F151" s="4"/>
      <c r="G151" s="4"/>
      <c r="H151" s="4"/>
    </row>
    <row r="152" spans="1:8" x14ac:dyDescent="0.25">
      <c r="A152" s="15">
        <f t="shared" si="24"/>
        <v>-5.0930045323250225E-3</v>
      </c>
      <c r="B152" s="4">
        <v>-2.2794767489260136E-3</v>
      </c>
      <c r="C152" s="4">
        <v>9.7538428027914015E-3</v>
      </c>
      <c r="D152" s="4">
        <v>-1.592072313716783E-2</v>
      </c>
      <c r="F152" s="4"/>
      <c r="G152" s="4"/>
      <c r="H152" s="4"/>
    </row>
    <row r="153" spans="1:8" x14ac:dyDescent="0.25">
      <c r="A153" s="15">
        <f t="shared" si="24"/>
        <v>-2.4653805720800549E-3</v>
      </c>
      <c r="B153" s="4">
        <v>2.2846846344288223E-3</v>
      </c>
      <c r="C153" s="4">
        <v>-8.7268651645033071E-3</v>
      </c>
      <c r="D153" s="4">
        <v>1.1824638749986581E-4</v>
      </c>
      <c r="F153" s="4"/>
      <c r="G153" s="4"/>
      <c r="H153" s="4"/>
    </row>
    <row r="154" spans="1:8" x14ac:dyDescent="0.25">
      <c r="A154" s="15">
        <f t="shared" si="24"/>
        <v>3.2894929210934196E-3</v>
      </c>
      <c r="B154" s="4">
        <v>5.0802010693879263E-3</v>
      </c>
      <c r="C154" s="4">
        <v>6.670714745418904E-3</v>
      </c>
      <c r="D154" s="4">
        <v>4.3950266456228149E-4</v>
      </c>
      <c r="F154" s="4"/>
      <c r="G154" s="4"/>
      <c r="H154" s="4"/>
    </row>
    <row r="155" spans="1:8" x14ac:dyDescent="0.25">
      <c r="A155" s="15">
        <f t="shared" si="24"/>
        <v>-8.2648570951284039E-3</v>
      </c>
      <c r="B155" s="4">
        <v>1.1404836853968914E-2</v>
      </c>
      <c r="C155" s="4">
        <v>-2.8458640408279556E-2</v>
      </c>
      <c r="D155" s="4">
        <v>-1.3854751875682397E-3</v>
      </c>
      <c r="F155" s="4"/>
      <c r="G155" s="4"/>
      <c r="H155" s="4"/>
    </row>
    <row r="156" spans="1:8" x14ac:dyDescent="0.25">
      <c r="A156" s="15">
        <f t="shared" si="24"/>
        <v>-5.1442057476108194E-3</v>
      </c>
      <c r="B156" s="4">
        <v>4.8692625443369532E-3</v>
      </c>
      <c r="C156" s="4">
        <v>-1.0692897297948805E-4</v>
      </c>
      <c r="D156" s="4">
        <v>-1.1843530489025842E-2</v>
      </c>
      <c r="F156" s="4"/>
      <c r="G156" s="4"/>
      <c r="H156" s="4"/>
    </row>
    <row r="157" spans="1:8" x14ac:dyDescent="0.25">
      <c r="A157" s="15">
        <f t="shared" si="24"/>
        <v>-6.3079665917640726E-3</v>
      </c>
      <c r="B157" s="4">
        <v>7.3323717299538238E-3</v>
      </c>
      <c r="C157" s="4">
        <v>-2.6836332395911412E-2</v>
      </c>
      <c r="D157" s="4">
        <v>2.8080520343442793E-3</v>
      </c>
      <c r="F157" s="4"/>
      <c r="G157" s="4"/>
      <c r="H157" s="4"/>
    </row>
    <row r="158" spans="1:8" x14ac:dyDescent="0.25">
      <c r="A158" s="15">
        <f t="shared" si="24"/>
        <v>9.8143977261294108E-3</v>
      </c>
      <c r="B158" s="4">
        <v>-1.2661732872627755E-4</v>
      </c>
      <c r="C158" s="4">
        <v>2.3203770808687251E-2</v>
      </c>
      <c r="D158" s="4">
        <v>4.217374281467688E-3</v>
      </c>
      <c r="F158" s="4"/>
      <c r="G158" s="4"/>
      <c r="H158" s="4"/>
    </row>
    <row r="159" spans="1:8" x14ac:dyDescent="0.25">
      <c r="A159" s="15">
        <f t="shared" si="24"/>
        <v>-8.4214663894022403E-3</v>
      </c>
      <c r="B159" s="4">
        <v>-1.0508347466496353E-2</v>
      </c>
      <c r="C159" s="4">
        <v>-2.282788937951899E-2</v>
      </c>
      <c r="D159" s="4">
        <v>1.8702296017649464E-3</v>
      </c>
      <c r="F159" s="4"/>
      <c r="G159" s="4"/>
      <c r="H159" s="4"/>
    </row>
    <row r="160" spans="1:8" x14ac:dyDescent="0.25">
      <c r="A160" s="15">
        <f t="shared" si="24"/>
        <v>7.680082092842014E-3</v>
      </c>
      <c r="B160" s="4">
        <v>3.0707935195191222E-3</v>
      </c>
      <c r="C160" s="4">
        <v>2.402044610070702E-2</v>
      </c>
      <c r="D160" s="4">
        <v>-1.6630979529062367E-3</v>
      </c>
      <c r="F160" s="4"/>
      <c r="G160" s="4"/>
      <c r="H160" s="4"/>
    </row>
    <row r="161" spans="1:8" x14ac:dyDescent="0.25">
      <c r="A161" s="15">
        <f t="shared" si="24"/>
        <v>1.6658496614954013E-2</v>
      </c>
      <c r="B161" s="4">
        <v>1.1033937498618607E-2</v>
      </c>
      <c r="C161" s="4">
        <v>1.9529569797841206E-2</v>
      </c>
      <c r="D161" s="4">
        <v>1.6624964620007163E-2</v>
      </c>
      <c r="F161" s="4"/>
      <c r="G161" s="4"/>
      <c r="H161" s="4"/>
    </row>
    <row r="162" spans="1:8" x14ac:dyDescent="0.25">
      <c r="A162" s="15">
        <f t="shared" si="24"/>
        <v>-1.7263532571035852E-2</v>
      </c>
      <c r="B162" s="4">
        <v>3.6588557621920594E-3</v>
      </c>
      <c r="C162" s="4">
        <v>-1.8502959791023958E-2</v>
      </c>
      <c r="D162" s="4">
        <v>-2.3426151745821897E-2</v>
      </c>
      <c r="F162" s="4"/>
      <c r="G162" s="4"/>
      <c r="H162" s="4"/>
    </row>
    <row r="163" spans="1:8" x14ac:dyDescent="0.25">
      <c r="A163" s="15">
        <f t="shared" si="24"/>
        <v>9.4629875123311852E-3</v>
      </c>
      <c r="B163" s="4">
        <v>8.9251924228155501E-3</v>
      </c>
      <c r="C163" s="4">
        <v>2.2090261399259771E-2</v>
      </c>
      <c r="D163" s="4">
        <v>1.232846663534968E-3</v>
      </c>
      <c r="F163" s="4"/>
      <c r="G163" s="4"/>
      <c r="H163" s="4"/>
    </row>
    <row r="164" spans="1:8" x14ac:dyDescent="0.25">
      <c r="A164" s="15">
        <f t="shared" si="24"/>
        <v>1.446672254781029E-2</v>
      </c>
      <c r="B164" s="4">
        <v>3.3640248676822188E-3</v>
      </c>
      <c r="C164" s="4">
        <v>9.0437866910563994E-3</v>
      </c>
      <c r="D164" s="4">
        <v>2.1786698853571155E-2</v>
      </c>
      <c r="F164" s="4"/>
      <c r="G164" s="4"/>
      <c r="H164" s="4"/>
    </row>
    <row r="165" spans="1:8" x14ac:dyDescent="0.25">
      <c r="A165" s="15">
        <f t="shared" si="24"/>
        <v>-1.5089088764350679E-2</v>
      </c>
      <c r="B165" s="4">
        <v>1.8192027685242383E-2</v>
      </c>
      <c r="C165" s="4">
        <v>5.44828680925156E-3</v>
      </c>
      <c r="D165" s="4">
        <v>-3.9882873790533853E-2</v>
      </c>
      <c r="F165" s="4"/>
      <c r="G165" s="4"/>
      <c r="H165" s="4"/>
    </row>
    <row r="166" spans="1:8" x14ac:dyDescent="0.25">
      <c r="A166" s="15">
        <f t="shared" si="24"/>
        <v>3.5612060030883273E-3</v>
      </c>
      <c r="B166" s="4">
        <v>7.5613768695598311E-3</v>
      </c>
      <c r="C166" s="4">
        <v>1.1168581852519236E-2</v>
      </c>
      <c r="D166" s="4">
        <v>-2.8413633820341404E-3</v>
      </c>
      <c r="F166" s="4"/>
      <c r="G166" s="4"/>
      <c r="H166" s="4"/>
    </row>
    <row r="167" spans="1:8" x14ac:dyDescent="0.25">
      <c r="A167" s="15">
        <f t="shared" si="24"/>
        <v>1.5843427102758861E-2</v>
      </c>
      <c r="B167" s="4">
        <v>6.0521698593334122E-3</v>
      </c>
      <c r="C167" s="4">
        <v>2.4278999580219313E-2</v>
      </c>
      <c r="D167" s="4">
        <v>1.3495615752074299E-2</v>
      </c>
      <c r="F167" s="4"/>
      <c r="G167" s="4"/>
      <c r="H167" s="4"/>
    </row>
    <row r="168" spans="1:8" x14ac:dyDescent="0.25">
      <c r="A168" s="15">
        <f t="shared" si="24"/>
        <v>-8.7193797305998278E-4</v>
      </c>
      <c r="B168" s="4">
        <v>1.3354997760703181E-2</v>
      </c>
      <c r="C168" s="4">
        <v>-9.445445532373602E-3</v>
      </c>
      <c r="D168" s="4">
        <v>8.6221526365991267E-5</v>
      </c>
      <c r="F168" s="4"/>
      <c r="G168" s="4"/>
      <c r="H168" s="4"/>
    </row>
    <row r="169" spans="1:8" x14ac:dyDescent="0.25">
      <c r="A169" s="15">
        <f t="shared" si="24"/>
        <v>-2.0184952426286325E-2</v>
      </c>
      <c r="B169" s="4">
        <v>-1.1279275339309107E-2</v>
      </c>
      <c r="C169" s="4">
        <v>-3.0098379722643568E-2</v>
      </c>
      <c r="D169" s="4">
        <v>-1.6557105993962793E-2</v>
      </c>
      <c r="F169" s="4"/>
      <c r="G169" s="4"/>
      <c r="H169" s="4"/>
    </row>
    <row r="170" spans="1:8" x14ac:dyDescent="0.25">
      <c r="A170" s="15">
        <f t="shared" si="24"/>
        <v>8.606146010512461E-3</v>
      </c>
      <c r="B170" s="4">
        <v>5.7039743670721588E-3</v>
      </c>
      <c r="C170" s="4">
        <v>1.8270283642338944E-2</v>
      </c>
      <c r="D170" s="4">
        <v>3.1391556766250848E-3</v>
      </c>
      <c r="F170" s="4"/>
      <c r="G170" s="4"/>
      <c r="H170" s="4"/>
    </row>
    <row r="171" spans="1:8" x14ac:dyDescent="0.25">
      <c r="A171" s="15">
        <f t="shared" si="24"/>
        <v>-2.5946052477616565E-3</v>
      </c>
      <c r="B171" s="4">
        <v>-5.9705136427459391E-4</v>
      </c>
      <c r="C171" s="4">
        <v>-3.265969420909847E-3</v>
      </c>
      <c r="D171" s="4">
        <v>-2.814659705529641E-3</v>
      </c>
      <c r="F171" s="4"/>
      <c r="G171" s="4"/>
      <c r="H171" s="4"/>
    </row>
    <row r="172" spans="1:8" x14ac:dyDescent="0.25">
      <c r="A172" s="15">
        <f t="shared" si="24"/>
        <v>4.2950315942172053E-3</v>
      </c>
      <c r="B172" s="4">
        <v>5.9140115248522678E-3</v>
      </c>
      <c r="C172" s="4">
        <v>9.1951153127553271E-3</v>
      </c>
      <c r="D172" s="4">
        <v>4.9083654083870545E-4</v>
      </c>
      <c r="F172" s="4"/>
      <c r="G172" s="4"/>
      <c r="H172" s="4"/>
    </row>
    <row r="173" spans="1:8" x14ac:dyDescent="0.25">
      <c r="A173" s="15">
        <f t="shared" si="24"/>
        <v>1.1431819603459729E-2</v>
      </c>
      <c r="B173" s="4">
        <v>5.997948277788788E-3</v>
      </c>
      <c r="C173" s="4">
        <v>2.8003914479077414E-3</v>
      </c>
      <c r="D173" s="4">
        <v>1.8995263777831447E-2</v>
      </c>
      <c r="F173" s="4"/>
      <c r="G173" s="4"/>
      <c r="H173" s="4"/>
    </row>
    <row r="174" spans="1:8" x14ac:dyDescent="0.25">
      <c r="A174" s="15">
        <f t="shared" si="24"/>
        <v>1.0272876528377441E-3</v>
      </c>
      <c r="B174" s="4">
        <v>5.3129231859533315E-3</v>
      </c>
      <c r="C174" s="4">
        <v>2.1247656196320287E-3</v>
      </c>
      <c r="D174" s="4">
        <v>-1.1350349411078558E-3</v>
      </c>
      <c r="F174" s="4"/>
      <c r="G174" s="4"/>
      <c r="H174" s="4"/>
    </row>
    <row r="175" spans="1:8" x14ac:dyDescent="0.25">
      <c r="A175" s="15">
        <f t="shared" si="24"/>
        <v>1.5857562849422365E-3</v>
      </c>
      <c r="B175" s="4">
        <v>-1.1743801800238732E-3</v>
      </c>
      <c r="C175" s="4">
        <v>0</v>
      </c>
      <c r="D175" s="4">
        <v>3.5637555500124467E-3</v>
      </c>
      <c r="F175" s="4"/>
      <c r="G175" s="4"/>
      <c r="H175" s="4"/>
    </row>
    <row r="176" spans="1:8" x14ac:dyDescent="0.25">
      <c r="A176" s="15">
        <f t="shared" si="24"/>
        <v>7.9918085129078876E-4</v>
      </c>
      <c r="B176" s="4">
        <v>1.1640186105190801E-2</v>
      </c>
      <c r="C176" s="4">
        <v>-2.7341385830034287E-2</v>
      </c>
      <c r="D176" s="4">
        <v>1.5919902506250687E-2</v>
      </c>
      <c r="F176" s="4"/>
      <c r="G176" s="4"/>
      <c r="H176" s="4"/>
    </row>
    <row r="177" spans="1:8" x14ac:dyDescent="0.25">
      <c r="A177" s="15">
        <f t="shared" si="24"/>
        <v>1.6660966908791514E-2</v>
      </c>
      <c r="B177" s="4">
        <v>-4.3584378894669044E-3</v>
      </c>
      <c r="C177" s="4">
        <v>-1.2435621834944814E-2</v>
      </c>
      <c r="D177" s="4">
        <v>4.3059776214738221E-2</v>
      </c>
      <c r="F177" s="4"/>
      <c r="G177" s="4"/>
      <c r="H177" s="4"/>
    </row>
    <row r="178" spans="1:8" x14ac:dyDescent="0.25">
      <c r="A178" s="15">
        <f t="shared" si="24"/>
        <v>4.90875236661185E-4</v>
      </c>
      <c r="B178" s="4">
        <v>4.6694583668941282E-4</v>
      </c>
      <c r="C178" s="4">
        <v>9.0184963377498081E-3</v>
      </c>
      <c r="D178" s="4">
        <v>-5.1805279970732667E-3</v>
      </c>
      <c r="F178" s="4"/>
      <c r="G178" s="4"/>
      <c r="H178" s="4"/>
    </row>
    <row r="179" spans="1:8" x14ac:dyDescent="0.25">
      <c r="A179" s="15">
        <f t="shared" si="24"/>
        <v>1.1757850073496796E-2</v>
      </c>
      <c r="B179" s="4">
        <v>5.0172136513471251E-3</v>
      </c>
      <c r="C179" s="4">
        <v>2.2896766496153201E-2</v>
      </c>
      <c r="D179" s="4">
        <v>6.5907043010056208E-3</v>
      </c>
      <c r="F179" s="4"/>
      <c r="G179" s="4"/>
      <c r="H179" s="4"/>
    </row>
    <row r="180" spans="1:8" x14ac:dyDescent="0.25">
      <c r="A180" s="15">
        <f t="shared" si="24"/>
        <v>2.7209612457577539E-2</v>
      </c>
      <c r="B180" s="4">
        <v>-1.4512102734066416E-3</v>
      </c>
      <c r="C180" s="4">
        <v>6.4280877082787527E-2</v>
      </c>
      <c r="D180" s="4">
        <v>1.209286500933641E-2</v>
      </c>
      <c r="F180" s="4"/>
      <c r="G180" s="4"/>
      <c r="H180" s="4"/>
    </row>
    <row r="181" spans="1:8" x14ac:dyDescent="0.25">
      <c r="A181" s="15">
        <f t="shared" si="24"/>
        <v>3.8930885239651211E-3</v>
      </c>
      <c r="B181" s="4">
        <v>-7.9060607869588743E-3</v>
      </c>
      <c r="C181" s="4">
        <v>1.6975122300572975E-2</v>
      </c>
      <c r="D181" s="4">
        <v>-8.7863010140709511E-4</v>
      </c>
      <c r="F181" s="4"/>
      <c r="G181" s="4"/>
      <c r="H181" s="4"/>
    </row>
    <row r="182" spans="1:8" x14ac:dyDescent="0.25">
      <c r="A182" s="15">
        <f t="shared" si="24"/>
        <v>1.1699824190765182E-2</v>
      </c>
      <c r="B182" s="4">
        <v>2.1094609318288889E-3</v>
      </c>
      <c r="C182" s="4">
        <v>2.2770024433013177E-2</v>
      </c>
      <c r="D182" s="4">
        <v>7.5302521579127387E-3</v>
      </c>
      <c r="F182" s="4"/>
      <c r="G182" s="4"/>
      <c r="H182" s="4"/>
    </row>
    <row r="183" spans="1:8" x14ac:dyDescent="0.25">
      <c r="A183" s="15">
        <f t="shared" si="24"/>
        <v>6.5763871703793603E-3</v>
      </c>
      <c r="B183" s="4">
        <v>-4.2100409467651723E-3</v>
      </c>
      <c r="C183" s="4">
        <v>8.6844551117171188E-3</v>
      </c>
      <c r="D183" s="4">
        <v>8.775080912574687E-3</v>
      </c>
      <c r="F183" s="4"/>
      <c r="G183" s="4"/>
      <c r="H183" s="4"/>
    </row>
    <row r="184" spans="1:8" x14ac:dyDescent="0.25">
      <c r="A184" s="15">
        <f t="shared" si="24"/>
        <v>3.7567944156170823E-3</v>
      </c>
      <c r="B184" s="4">
        <v>-7.3399881244870227E-3</v>
      </c>
      <c r="C184" s="4">
        <v>-2.0429665934612712E-3</v>
      </c>
      <c r="D184" s="4">
        <v>1.1325760616058037E-2</v>
      </c>
      <c r="F184" s="4"/>
      <c r="G184" s="4"/>
      <c r="H184" s="4"/>
    </row>
    <row r="185" spans="1:8" x14ac:dyDescent="0.25">
      <c r="A185" s="15">
        <f t="shared" si="24"/>
        <v>2.6359312992045979E-3</v>
      </c>
      <c r="B185" s="4">
        <v>-6.2703196655278957E-3</v>
      </c>
      <c r="C185" s="4">
        <v>3.0561157247109814E-2</v>
      </c>
      <c r="D185" s="4">
        <v>-1.2987581359879624E-2</v>
      </c>
      <c r="F185" s="4"/>
      <c r="G185" s="4"/>
      <c r="H185" s="4"/>
    </row>
    <row r="186" spans="1:8" x14ac:dyDescent="0.25">
      <c r="A186" s="15">
        <f t="shared" si="24"/>
        <v>-7.2975566157132367E-3</v>
      </c>
      <c r="B186" s="4">
        <v>-5.357516077411105E-3</v>
      </c>
      <c r="C186" s="4">
        <v>-5.835170193536493E-3</v>
      </c>
      <c r="D186" s="4">
        <v>-8.9194795126758594E-3</v>
      </c>
      <c r="F186" s="4"/>
      <c r="G186" s="4"/>
      <c r="H186" s="4"/>
    </row>
    <row r="187" spans="1:8" x14ac:dyDescent="0.25">
      <c r="A187" s="15">
        <f t="shared" si="24"/>
        <v>2.1710713328272997E-3</v>
      </c>
      <c r="B187" s="4">
        <v>1.9749945435851781E-3</v>
      </c>
      <c r="C187" s="4">
        <v>1.8803578994850873E-2</v>
      </c>
      <c r="D187" s="4">
        <v>-8.8406891224735336E-3</v>
      </c>
      <c r="F187" s="4"/>
      <c r="G187" s="4"/>
      <c r="H187" s="4"/>
    </row>
    <row r="188" spans="1:8" x14ac:dyDescent="0.25">
      <c r="A188" s="15">
        <f t="shared" si="24"/>
        <v>2.0979357065573821E-2</v>
      </c>
      <c r="B188" s="4">
        <v>1.7261972412230511E-2</v>
      </c>
      <c r="C188" s="4">
        <v>4.1746243902157434E-2</v>
      </c>
      <c r="D188" s="4">
        <v>8.3902169066258012E-3</v>
      </c>
      <c r="F188" s="4"/>
      <c r="G188" s="4"/>
      <c r="H188" s="4"/>
    </row>
    <row r="189" spans="1:8" x14ac:dyDescent="0.25">
      <c r="A189" s="15">
        <f t="shared" si="24"/>
        <v>2.5457807795928994E-3</v>
      </c>
      <c r="B189" s="4">
        <v>-1.1743112624566301E-3</v>
      </c>
      <c r="C189" s="4">
        <v>2.7398799208143854E-3</v>
      </c>
      <c r="D189" s="4">
        <v>3.6590214935839326E-3</v>
      </c>
      <c r="F189" s="4"/>
      <c r="G189" s="4"/>
      <c r="H189" s="4"/>
    </row>
    <row r="190" spans="1:8" x14ac:dyDescent="0.25">
      <c r="A190" s="15">
        <f t="shared" si="24"/>
        <v>-8.2807156247519727E-4</v>
      </c>
      <c r="B190" s="4">
        <v>-6.5839463474720488E-3</v>
      </c>
      <c r="C190" s="4">
        <v>3.6712001288160137E-3</v>
      </c>
      <c r="D190" s="4">
        <v>-1.9021243306861955E-3</v>
      </c>
      <c r="F190" s="4"/>
      <c r="G190" s="4"/>
      <c r="H190" s="4"/>
    </row>
    <row r="191" spans="1:8" x14ac:dyDescent="0.25">
      <c r="A191" s="15">
        <f t="shared" si="24"/>
        <v>1.2965796269664629E-2</v>
      </c>
      <c r="B191" s="4">
        <v>8.9354071705564659E-3</v>
      </c>
      <c r="C191" s="4">
        <v>2.4869279738174061E-2</v>
      </c>
      <c r="D191" s="4">
        <v>6.3842262387394724E-3</v>
      </c>
      <c r="F191" s="4"/>
      <c r="G191" s="4"/>
      <c r="H191" s="4"/>
    </row>
    <row r="192" spans="1:8" x14ac:dyDescent="0.25">
      <c r="A192" s="15">
        <f t="shared" si="24"/>
        <v>-1.0234789277922688E-3</v>
      </c>
      <c r="B192" s="4">
        <v>1.4310864758979438E-2</v>
      </c>
      <c r="C192" s="4">
        <v>4.1556838131798432E-3</v>
      </c>
      <c r="D192" s="4">
        <v>-9.5944721046614459E-3</v>
      </c>
      <c r="F192" s="4"/>
      <c r="G192" s="4"/>
      <c r="H192" s="4"/>
    </row>
    <row r="193" spans="1:8" x14ac:dyDescent="0.25">
      <c r="A193" s="15">
        <f t="shared" si="24"/>
        <v>5.460866667073452E-3</v>
      </c>
      <c r="B193" s="4">
        <v>-3.8163736139278526E-3</v>
      </c>
      <c r="C193" s="4">
        <v>-9.5104004469391372E-3</v>
      </c>
      <c r="D193" s="4">
        <v>1.8530328818860273E-2</v>
      </c>
      <c r="F193" s="4"/>
      <c r="G193" s="4"/>
      <c r="H193" s="4"/>
    </row>
    <row r="194" spans="1:8" x14ac:dyDescent="0.25">
      <c r="A194" s="15">
        <f t="shared" si="24"/>
        <v>1.2757927466685366E-2</v>
      </c>
      <c r="B194" s="4">
        <v>2.6120092374709884E-3</v>
      </c>
      <c r="C194" s="4">
        <v>2.3496288184632255E-2</v>
      </c>
      <c r="D194" s="4">
        <v>8.9949159170903403E-3</v>
      </c>
      <c r="F194" s="4"/>
      <c r="G194" s="4"/>
      <c r="H194" s="4"/>
    </row>
    <row r="195" spans="1:8" x14ac:dyDescent="0.25">
      <c r="A195" s="15">
        <f t="shared" si="24"/>
        <v>5.0543207247213621E-3</v>
      </c>
      <c r="B195" s="4">
        <v>2.0494463222849469E-2</v>
      </c>
      <c r="C195" s="4">
        <v>4.9467398888239289E-3</v>
      </c>
      <c r="D195" s="4">
        <v>-3.1038032945736434E-5</v>
      </c>
      <c r="F195" s="4"/>
      <c r="G195" s="4"/>
      <c r="H195" s="4"/>
    </row>
    <row r="196" spans="1:8" x14ac:dyDescent="0.25">
      <c r="A196" s="15">
        <f t="shared" si="24"/>
        <v>-7.9361703747767298E-3</v>
      </c>
      <c r="B196" s="4">
        <v>-1.0835670368264806E-2</v>
      </c>
      <c r="C196" s="4">
        <v>-1.9864878258626043E-2</v>
      </c>
      <c r="D196" s="4">
        <v>9.7678207369192869E-4</v>
      </c>
      <c r="F196" s="4"/>
      <c r="G196" s="4"/>
      <c r="H196" s="4"/>
    </row>
    <row r="197" spans="1:8" x14ac:dyDescent="0.25">
      <c r="A197" s="15">
        <f t="shared" si="24"/>
        <v>1.8992498893357669E-2</v>
      </c>
      <c r="B197" s="4">
        <v>-3.6132420314673236E-3</v>
      </c>
      <c r="C197" s="4">
        <v>2.4379540520160885E-2</v>
      </c>
      <c r="D197" s="4">
        <v>2.2955046638798274E-2</v>
      </c>
      <c r="F197" s="4"/>
      <c r="G197" s="4"/>
      <c r="H197" s="4"/>
    </row>
    <row r="198" spans="1:8" x14ac:dyDescent="0.25">
      <c r="A198" s="15">
        <f t="shared" si="24"/>
        <v>2.2980487212640482E-2</v>
      </c>
      <c r="B198" s="4">
        <v>5.756058392865567E-3</v>
      </c>
      <c r="C198" s="4">
        <v>4.9708905923261007E-2</v>
      </c>
      <c r="D198" s="4">
        <v>1.0932319577172032E-2</v>
      </c>
      <c r="F198" s="4"/>
      <c r="G198" s="4"/>
      <c r="H198" s="4"/>
    </row>
    <row r="199" spans="1:8" x14ac:dyDescent="0.25">
      <c r="A199" s="15">
        <f t="shared" si="24"/>
        <v>4.4615547880951373E-2</v>
      </c>
      <c r="B199" s="4">
        <v>-1.3162921831557984E-3</v>
      </c>
      <c r="C199" s="4">
        <v>4.7944330331546582E-2</v>
      </c>
      <c r="D199" s="4">
        <v>5.7739813350266747E-2</v>
      </c>
      <c r="F199" s="4"/>
      <c r="G199" s="4"/>
      <c r="H199" s="4"/>
    </row>
    <row r="200" spans="1:8" x14ac:dyDescent="0.25">
      <c r="A200" s="15">
        <f t="shared" si="24"/>
        <v>-5.5806542252674757E-3</v>
      </c>
      <c r="B200" s="4">
        <v>3.4384303926361017E-3</v>
      </c>
      <c r="C200" s="4">
        <v>-1.5995516470784524E-2</v>
      </c>
      <c r="D200" s="4">
        <v>-1.6567302321329161E-3</v>
      </c>
      <c r="F200" s="4"/>
      <c r="G200" s="4"/>
      <c r="H200" s="4"/>
    </row>
    <row r="201" spans="1:8" x14ac:dyDescent="0.25">
      <c r="A201" s="15">
        <f t="shared" si="24"/>
        <v>2.3903564328131711E-2</v>
      </c>
      <c r="B201" s="4">
        <v>1.884560598306971E-3</v>
      </c>
      <c r="C201" s="4">
        <v>2.7498049960160476E-2</v>
      </c>
      <c r="D201" s="4">
        <v>2.8863984142962016E-2</v>
      </c>
      <c r="F201" s="4"/>
      <c r="G201" s="4"/>
      <c r="H201" s="4"/>
    </row>
    <row r="202" spans="1:8" x14ac:dyDescent="0.25">
      <c r="A202" s="15">
        <f t="shared" si="24"/>
        <v>4.3243067681052599E-3</v>
      </c>
      <c r="B202" s="4">
        <v>-3.5911169715905668E-3</v>
      </c>
      <c r="C202" s="4">
        <v>-6.5336194451559209E-3</v>
      </c>
      <c r="D202" s="4">
        <v>1.4199437155195614E-2</v>
      </c>
      <c r="F202" s="4"/>
      <c r="G202" s="4"/>
      <c r="H202" s="4"/>
    </row>
    <row r="203" spans="1:8" x14ac:dyDescent="0.25">
      <c r="A203" s="15">
        <f t="shared" si="24"/>
        <v>1.5161342782784165E-2</v>
      </c>
      <c r="B203" s="4">
        <v>1.2013240927452066E-3</v>
      </c>
      <c r="C203" s="4">
        <v>3.5783582028234347E-2</v>
      </c>
      <c r="D203" s="4">
        <v>6.0895776877873536E-3</v>
      </c>
      <c r="F203" s="4"/>
      <c r="G203" s="4"/>
      <c r="H203" s="4"/>
    </row>
    <row r="204" spans="1:8" x14ac:dyDescent="0.25">
      <c r="A204" s="15">
        <f t="shared" si="24"/>
        <v>-6.8382759779689935E-4</v>
      </c>
      <c r="B204" s="4">
        <v>4.4568813426625522E-3</v>
      </c>
      <c r="C204" s="4">
        <v>1.5942475512238446E-3</v>
      </c>
      <c r="D204" s="4">
        <v>-3.9180224331581718E-3</v>
      </c>
      <c r="F204" s="4"/>
      <c r="G204" s="4"/>
      <c r="H204" s="4"/>
    </row>
    <row r="205" spans="1:8" x14ac:dyDescent="0.25">
      <c r="A205" s="15">
        <f t="shared" si="24"/>
        <v>1.8658179933811751E-3</v>
      </c>
      <c r="B205" s="4">
        <v>-8.7035601441011589E-3</v>
      </c>
      <c r="C205" s="4">
        <v>-1.6609836224849299E-3</v>
      </c>
      <c r="D205" s="4">
        <v>7.7448401674671012E-3</v>
      </c>
      <c r="F205" s="4"/>
      <c r="G205" s="4"/>
      <c r="H205" s="4"/>
    </row>
    <row r="206" spans="1:8" x14ac:dyDescent="0.25">
      <c r="A206" s="15">
        <f t="shared" si="24"/>
        <v>1.9527708933599511E-2</v>
      </c>
      <c r="B206" s="4">
        <v>1.015726115147771E-2</v>
      </c>
      <c r="C206" s="4">
        <v>2.4567480233947597E-2</v>
      </c>
      <c r="D206" s="4">
        <v>1.9300950806796367E-2</v>
      </c>
      <c r="F206" s="4"/>
      <c r="G206" s="4"/>
      <c r="H206" s="4"/>
    </row>
    <row r="207" spans="1:8" x14ac:dyDescent="0.25">
      <c r="A207" s="15">
        <f t="shared" si="24"/>
        <v>-1.643240851381198E-3</v>
      </c>
      <c r="B207" s="4">
        <v>2.1814442791114993E-2</v>
      </c>
      <c r="C207" s="4">
        <v>-1.6806554382767794E-2</v>
      </c>
      <c r="D207" s="4">
        <v>6.206596239285479E-4</v>
      </c>
      <c r="F207" s="4"/>
      <c r="G207" s="4"/>
      <c r="H207" s="4"/>
    </row>
    <row r="208" spans="1:8" x14ac:dyDescent="0.25">
      <c r="A208" s="15">
        <f t="shared" si="24"/>
        <v>1.5034334294293406E-2</v>
      </c>
      <c r="B208" s="4">
        <v>-4.6700192399723424E-3</v>
      </c>
      <c r="C208" s="4">
        <v>-6.1931474472043022E-4</v>
      </c>
      <c r="D208" s="4">
        <v>3.2040918634721381E-2</v>
      </c>
      <c r="F208" s="4"/>
      <c r="G208" s="4"/>
      <c r="H208" s="4"/>
    </row>
    <row r="209" spans="1:8" x14ac:dyDescent="0.25">
      <c r="A209" s="15">
        <f t="shared" si="24"/>
        <v>-3.0721741091785583E-2</v>
      </c>
      <c r="B209" s="4">
        <v>3.9099422053057806E-3</v>
      </c>
      <c r="C209" s="4">
        <v>-4.3532088311558394E-2</v>
      </c>
      <c r="D209" s="4">
        <v>-3.3757032064645406E-2</v>
      </c>
      <c r="F209" s="4"/>
      <c r="G209" s="4"/>
      <c r="H209" s="4"/>
    </row>
    <row r="210" spans="1:8" x14ac:dyDescent="0.25">
      <c r="A210" s="15">
        <f t="shared" si="24"/>
        <v>-1.4857664022885504E-2</v>
      </c>
      <c r="B210" s="4">
        <v>6.5097546139079318E-3</v>
      </c>
      <c r="C210" s="4">
        <v>-2.8508945138381564E-2</v>
      </c>
      <c r="D210" s="4">
        <v>-1.2902628624654133E-2</v>
      </c>
      <c r="F210" s="4"/>
      <c r="G210" s="4"/>
      <c r="H210" s="4"/>
    </row>
    <row r="211" spans="1:8" x14ac:dyDescent="0.25">
      <c r="A211" s="15">
        <f t="shared" ref="A211:A269" si="25">$B$3*B211+$B$4*C211+$B$5*D211</f>
        <v>7.2524978093910911E-2</v>
      </c>
      <c r="B211" s="4">
        <v>1.1995652299334776E-2</v>
      </c>
      <c r="C211" s="4">
        <v>0.16400880175582758</v>
      </c>
      <c r="D211" s="4">
        <v>3.181354635046283E-2</v>
      </c>
      <c r="F211" s="4"/>
      <c r="G211" s="4"/>
      <c r="H211" s="4"/>
    </row>
    <row r="212" spans="1:8" x14ac:dyDescent="0.25">
      <c r="A212" s="15">
        <f t="shared" si="25"/>
        <v>1.9572040322469956E-3</v>
      </c>
      <c r="B212" s="4">
        <v>5.0253899171843735E-3</v>
      </c>
      <c r="C212" s="4">
        <v>3.5524118446888038E-3</v>
      </c>
      <c r="D212" s="4">
        <v>-1.2997845640833354E-4</v>
      </c>
      <c r="F212" s="4"/>
      <c r="G212" s="4"/>
      <c r="H212" s="4"/>
    </row>
    <row r="213" spans="1:8" x14ac:dyDescent="0.25">
      <c r="A213" s="15">
        <f t="shared" si="25"/>
        <v>2.1364276614837508E-3</v>
      </c>
      <c r="B213" s="4">
        <v>-3.4241255720622223E-3</v>
      </c>
      <c r="C213" s="4">
        <v>3.4891142925233946E-3</v>
      </c>
      <c r="D213" s="4">
        <v>3.0927631452157033E-3</v>
      </c>
      <c r="F213" s="4"/>
      <c r="G213" s="4"/>
      <c r="H213" s="4"/>
    </row>
    <row r="214" spans="1:8" x14ac:dyDescent="0.25">
      <c r="A214" s="15">
        <f t="shared" si="25"/>
        <v>-6.0466015457605396E-3</v>
      </c>
      <c r="B214" s="4">
        <v>4.9081772246631437E-4</v>
      </c>
      <c r="C214" s="4">
        <v>-4.9436915939016952E-3</v>
      </c>
      <c r="D214" s="4">
        <v>-8.9646376092862995E-3</v>
      </c>
      <c r="F214" s="4"/>
      <c r="G214" s="4"/>
      <c r="H214" s="4"/>
    </row>
    <row r="215" spans="1:8" x14ac:dyDescent="0.25">
      <c r="A215" s="15">
        <f t="shared" si="25"/>
        <v>-8.3558003785673962E-3</v>
      </c>
      <c r="B215" s="4">
        <v>5.069544562774724E-3</v>
      </c>
      <c r="C215" s="4">
        <v>-1.3189088223281575E-2</v>
      </c>
      <c r="D215" s="4">
        <v>-9.6208958843960191E-3</v>
      </c>
      <c r="F215" s="4"/>
      <c r="G215" s="4"/>
      <c r="H215" s="4"/>
    </row>
    <row r="216" spans="1:8" x14ac:dyDescent="0.25">
      <c r="A216" s="15">
        <f t="shared" si="25"/>
        <v>5.1211882419896528E-3</v>
      </c>
      <c r="B216" s="4">
        <v>9.1115773472768384E-3</v>
      </c>
      <c r="C216" s="4">
        <v>1.8657500482590173E-2</v>
      </c>
      <c r="D216" s="4">
        <v>-5.2267856714162154E-3</v>
      </c>
      <c r="F216" s="4"/>
      <c r="G216" s="4"/>
      <c r="H216" s="4"/>
    </row>
    <row r="217" spans="1:8" x14ac:dyDescent="0.25">
      <c r="A217" s="15">
        <f t="shared" si="25"/>
        <v>3.150690720770373E-2</v>
      </c>
      <c r="B217" s="4">
        <v>-4.1384729794943544E-3</v>
      </c>
      <c r="C217" s="4">
        <v>4.0031851507246786E-2</v>
      </c>
      <c r="D217" s="4">
        <v>3.7734851286732214E-2</v>
      </c>
      <c r="F217" s="4"/>
      <c r="G217" s="4"/>
      <c r="H217" s="4"/>
    </row>
    <row r="218" spans="1:8" x14ac:dyDescent="0.25">
      <c r="A218" s="15">
        <f t="shared" si="25"/>
        <v>1.971961522852389E-2</v>
      </c>
      <c r="B218" s="4">
        <v>7.5017509850222458E-3</v>
      </c>
      <c r="C218" s="4">
        <v>3.5950852674952606E-2</v>
      </c>
      <c r="D218" s="4">
        <v>1.2990377746531912E-2</v>
      </c>
      <c r="F218" s="4"/>
      <c r="G218" s="4"/>
      <c r="H218" s="4"/>
    </row>
    <row r="219" spans="1:8" x14ac:dyDescent="0.25">
      <c r="A219" s="15">
        <f t="shared" si="25"/>
        <v>-4.7576415716312917E-3</v>
      </c>
      <c r="B219" s="4">
        <v>1.0017197607371669E-2</v>
      </c>
      <c r="C219" s="4">
        <v>8.5291291299896058E-3</v>
      </c>
      <c r="D219" s="4">
        <v>-1.8541427144697798E-2</v>
      </c>
      <c r="F219" s="4"/>
      <c r="G219" s="4"/>
      <c r="H219" s="4"/>
    </row>
    <row r="220" spans="1:8" x14ac:dyDescent="0.25">
      <c r="A220" s="15">
        <f t="shared" si="25"/>
        <v>1.2868234722925968E-2</v>
      </c>
      <c r="B220" s="4">
        <v>5.197537585135953E-3</v>
      </c>
      <c r="C220" s="4">
        <v>3.1827278396850178E-2</v>
      </c>
      <c r="D220" s="4">
        <v>2.8035244801143072E-3</v>
      </c>
      <c r="F220" s="4"/>
      <c r="G220" s="4"/>
      <c r="H220" s="4"/>
    </row>
    <row r="221" spans="1:8" x14ac:dyDescent="0.25">
      <c r="A221" s="15">
        <f t="shared" si="25"/>
        <v>1.368790696979592E-2</v>
      </c>
      <c r="B221" s="4">
        <v>-8.7585272663988547E-3</v>
      </c>
      <c r="C221" s="4">
        <v>4.4746357458564284E-2</v>
      </c>
      <c r="D221" s="4">
        <v>5.0008797916524007E-4</v>
      </c>
      <c r="F221" s="4"/>
      <c r="G221" s="4"/>
      <c r="H221" s="4"/>
    </row>
    <row r="222" spans="1:8" x14ac:dyDescent="0.25">
      <c r="A222" s="15">
        <f t="shared" si="25"/>
        <v>-2.9711605885906565E-2</v>
      </c>
      <c r="B222" s="4">
        <v>1.8630229020749208E-3</v>
      </c>
      <c r="C222" s="4">
        <v>-5.5477008616032428E-2</v>
      </c>
      <c r="D222" s="4">
        <v>-2.3097773682828549E-2</v>
      </c>
      <c r="F222" s="4"/>
      <c r="G222" s="4"/>
      <c r="H222" s="4"/>
    </row>
    <row r="223" spans="1:8" x14ac:dyDescent="0.25">
      <c r="A223" s="15">
        <f t="shared" si="25"/>
        <v>-2.4829428008776626E-2</v>
      </c>
      <c r="B223" s="4">
        <v>3.7186305905346194E-4</v>
      </c>
      <c r="C223" s="4">
        <v>-2.0039276633540198E-2</v>
      </c>
      <c r="D223" s="4">
        <v>-3.6436900041339336E-2</v>
      </c>
      <c r="F223" s="4"/>
      <c r="G223" s="4"/>
      <c r="H223" s="4"/>
    </row>
    <row r="224" spans="1:8" x14ac:dyDescent="0.25">
      <c r="A224" s="15">
        <f t="shared" si="25"/>
        <v>3.9220176113393505E-2</v>
      </c>
      <c r="B224" s="4">
        <v>8.2319990813456197E-3</v>
      </c>
      <c r="C224" s="4">
        <v>7.1571802532694448E-2</v>
      </c>
      <c r="D224" s="4">
        <v>2.8024044046843066E-2</v>
      </c>
      <c r="F224" s="4"/>
      <c r="G224" s="4"/>
      <c r="H224" s="4"/>
    </row>
    <row r="225" spans="1:8" x14ac:dyDescent="0.25">
      <c r="A225" s="15">
        <f t="shared" si="25"/>
        <v>-4.4480051689271632E-4</v>
      </c>
      <c r="B225" s="4">
        <v>8.1121395629453023E-3</v>
      </c>
      <c r="C225" s="4">
        <v>-1.1151866476094369E-2</v>
      </c>
      <c r="D225" s="4">
        <v>3.8280874252696862E-3</v>
      </c>
      <c r="F225" s="4"/>
      <c r="G225" s="4"/>
      <c r="H225" s="4"/>
    </row>
    <row r="226" spans="1:8" x14ac:dyDescent="0.25">
      <c r="A226" s="15">
        <f t="shared" si="25"/>
        <v>-1.185527242249141E-2</v>
      </c>
      <c r="B226" s="4">
        <v>-1.7817972489848299E-2</v>
      </c>
      <c r="C226" s="4">
        <v>-3.239151734359242E-2</v>
      </c>
      <c r="D226" s="4">
        <v>3.813408517459062E-3</v>
      </c>
      <c r="F226" s="4"/>
      <c r="G226" s="4"/>
      <c r="H226" s="4"/>
    </row>
    <row r="227" spans="1:8" x14ac:dyDescent="0.25">
      <c r="A227" s="15">
        <f t="shared" si="25"/>
        <v>-2.6467446465007231E-3</v>
      </c>
      <c r="B227" s="4">
        <v>1.2395604702466484E-2</v>
      </c>
      <c r="C227" s="4">
        <v>-1.2167090194185777E-3</v>
      </c>
      <c r="D227" s="4">
        <v>-8.6232930566924795E-3</v>
      </c>
      <c r="F227" s="4"/>
      <c r="G227" s="4"/>
      <c r="H227" s="4"/>
    </row>
    <row r="228" spans="1:8" x14ac:dyDescent="0.25">
      <c r="A228" s="15">
        <f t="shared" si="25"/>
        <v>1.0042666793911293E-2</v>
      </c>
      <c r="B228" s="4">
        <v>1.2401474369446826E-2</v>
      </c>
      <c r="C228" s="4">
        <v>7.0358033560576549E-3</v>
      </c>
      <c r="D228" s="4">
        <v>1.1257396113292949E-2</v>
      </c>
      <c r="F228" s="4"/>
      <c r="G228" s="4"/>
      <c r="H228" s="4"/>
    </row>
    <row r="229" spans="1:8" x14ac:dyDescent="0.25">
      <c r="A229" s="15">
        <f t="shared" si="25"/>
        <v>1.1164244282973145E-2</v>
      </c>
      <c r="B229" s="4">
        <v>5.8652008852069851E-3</v>
      </c>
      <c r="C229" s="4">
        <v>1.0660796720780073E-2</v>
      </c>
      <c r="D229" s="4">
        <v>1.326942085424763E-2</v>
      </c>
      <c r="F229" s="4"/>
      <c r="G229" s="4"/>
      <c r="H229" s="4"/>
    </row>
    <row r="230" spans="1:8" x14ac:dyDescent="0.25">
      <c r="A230" s="15">
        <f t="shared" si="25"/>
        <v>5.8686684105688485E-3</v>
      </c>
      <c r="B230" s="4">
        <v>1.3107016011769404E-2</v>
      </c>
      <c r="C230" s="4">
        <v>1.0895087080731296E-2</v>
      </c>
      <c r="D230" s="4">
        <v>1.0346547743967247E-4</v>
      </c>
      <c r="F230" s="4"/>
      <c r="G230" s="4"/>
      <c r="H230" s="4"/>
    </row>
    <row r="231" spans="1:8" x14ac:dyDescent="0.25">
      <c r="A231" s="15">
        <f t="shared" si="25"/>
        <v>4.5570047166702023E-3</v>
      </c>
      <c r="B231" s="4">
        <v>1.3905137788814482E-2</v>
      </c>
      <c r="C231" s="4">
        <v>1.1762447342767371E-2</v>
      </c>
      <c r="D231" s="4">
        <v>-3.364096518406703E-3</v>
      </c>
      <c r="F231" s="4"/>
      <c r="G231" s="4"/>
      <c r="H231" s="4"/>
    </row>
    <row r="232" spans="1:8" x14ac:dyDescent="0.25">
      <c r="A232" s="15">
        <f t="shared" si="25"/>
        <v>8.5742438845383059E-3</v>
      </c>
      <c r="B232" s="4">
        <v>-1.2257623185631818E-2</v>
      </c>
      <c r="C232" s="4">
        <v>3.1213473860718235E-2</v>
      </c>
      <c r="D232" s="4">
        <v>4.5436032183929161E-4</v>
      </c>
      <c r="F232" s="4"/>
      <c r="G232" s="4"/>
      <c r="H232" s="4"/>
    </row>
    <row r="233" spans="1:8" x14ac:dyDescent="0.25">
      <c r="A233" s="15">
        <f t="shared" si="25"/>
        <v>2.6308382270135533E-3</v>
      </c>
      <c r="B233" s="4">
        <v>-9.1546528210224559E-3</v>
      </c>
      <c r="C233" s="4">
        <v>7.561830387919158E-3</v>
      </c>
      <c r="D233" s="4">
        <v>3.2831514578944478E-3</v>
      </c>
      <c r="F233" s="4"/>
      <c r="G233" s="4"/>
      <c r="H233" s="4"/>
    </row>
    <row r="234" spans="1:8" x14ac:dyDescent="0.25">
      <c r="A234" s="15">
        <f t="shared" si="25"/>
        <v>-6.6379086746957234E-3</v>
      </c>
      <c r="B234" s="4">
        <v>4.6709186382823537E-3</v>
      </c>
      <c r="C234" s="4">
        <v>-2.569421612511644E-2</v>
      </c>
      <c r="D234" s="4">
        <v>2.2764437647497956E-3</v>
      </c>
      <c r="F234" s="4"/>
      <c r="G234" s="4"/>
      <c r="H234" s="4"/>
    </row>
    <row r="235" spans="1:8" x14ac:dyDescent="0.25">
      <c r="A235" s="15">
        <f t="shared" si="25"/>
        <v>-2.9640284880633771E-3</v>
      </c>
      <c r="B235" s="4">
        <v>1.9363452856744449E-2</v>
      </c>
      <c r="C235" s="4">
        <v>-2.4967287345075508E-2</v>
      </c>
      <c r="D235" s="4">
        <v>4.2327631415408897E-3</v>
      </c>
      <c r="F235" s="4"/>
      <c r="G235" s="4"/>
      <c r="H235" s="4"/>
    </row>
    <row r="236" spans="1:8" x14ac:dyDescent="0.25">
      <c r="A236" s="15">
        <f t="shared" si="25"/>
        <v>9.0265312979183408E-4</v>
      </c>
      <c r="B236" s="4">
        <v>3.9093763161303866E-3</v>
      </c>
      <c r="C236" s="4">
        <v>1.1745463447878364E-3</v>
      </c>
      <c r="D236" s="4">
        <v>-2.8267329563257999E-4</v>
      </c>
      <c r="F236" s="4"/>
      <c r="G236" s="4"/>
      <c r="H236" s="4"/>
    </row>
    <row r="237" spans="1:8" x14ac:dyDescent="0.25">
      <c r="A237" s="15">
        <f t="shared" si="25"/>
        <v>-1.2297658823783787E-2</v>
      </c>
      <c r="B237" s="4">
        <v>-6.7898182208193649E-3</v>
      </c>
      <c r="C237" s="4">
        <v>7.7428776924703667E-5</v>
      </c>
      <c r="D237" s="4">
        <v>-2.2379085927245759E-2</v>
      </c>
      <c r="F237" s="4"/>
      <c r="G237" s="4"/>
      <c r="H237" s="4"/>
    </row>
    <row r="238" spans="1:8" x14ac:dyDescent="0.25">
      <c r="A238" s="15">
        <f t="shared" si="25"/>
        <v>-1.1824791091075001E-3</v>
      </c>
      <c r="B238" s="4">
        <v>-4.0214049498950397E-4</v>
      </c>
      <c r="C238" s="4">
        <v>-1.0081510063399251E-2</v>
      </c>
      <c r="D238" s="4">
        <v>4.4836424093353958E-3</v>
      </c>
      <c r="F238" s="4"/>
      <c r="G238" s="4"/>
      <c r="H238" s="4"/>
    </row>
    <row r="239" spans="1:8" x14ac:dyDescent="0.25">
      <c r="A239" s="15">
        <f t="shared" si="25"/>
        <v>5.5864634071652788E-3</v>
      </c>
      <c r="B239" s="4">
        <v>-2.8160392078609747E-3</v>
      </c>
      <c r="C239" s="4">
        <v>-5.455513267642439E-3</v>
      </c>
      <c r="D239" s="4">
        <v>1.5746855746005987E-2</v>
      </c>
      <c r="F239" s="4"/>
      <c r="G239" s="4"/>
      <c r="H239" s="4"/>
    </row>
    <row r="240" spans="1:8" x14ac:dyDescent="0.25">
      <c r="A240" s="15">
        <f t="shared" si="25"/>
        <v>-1.8778521947569297E-2</v>
      </c>
      <c r="B240" s="4">
        <v>-1.3363636482553766E-2</v>
      </c>
      <c r="C240" s="4">
        <v>-3.438467486784063E-2</v>
      </c>
      <c r="D240" s="4">
        <v>-1.0193395847983773E-2</v>
      </c>
      <c r="F240" s="4"/>
      <c r="G240" s="4"/>
      <c r="H240" s="4"/>
    </row>
    <row r="241" spans="1:8" x14ac:dyDescent="0.25">
      <c r="A241" s="15">
        <f t="shared" si="25"/>
        <v>2.0188665130681516E-2</v>
      </c>
      <c r="B241" s="4">
        <v>9.2001181084132438E-3</v>
      </c>
      <c r="C241" s="4">
        <v>2.4480583033000616E-2</v>
      </c>
      <c r="D241" s="4">
        <v>2.1000422513174598E-2</v>
      </c>
      <c r="F241" s="4"/>
      <c r="G241" s="4"/>
      <c r="H241" s="4"/>
    </row>
    <row r="242" spans="1:8" x14ac:dyDescent="0.25">
      <c r="A242" s="15">
        <f t="shared" si="25"/>
        <v>-6.8517336011403732E-3</v>
      </c>
      <c r="B242" s="4">
        <v>5.2165044072753925E-3</v>
      </c>
      <c r="C242" s="4">
        <v>-9.942277609286565E-3</v>
      </c>
      <c r="D242" s="4">
        <v>-8.8242227865258753E-3</v>
      </c>
      <c r="F242" s="4"/>
      <c r="G242" s="4"/>
      <c r="H242" s="4"/>
    </row>
    <row r="243" spans="1:8" x14ac:dyDescent="0.25">
      <c r="A243" s="15">
        <f t="shared" si="25"/>
        <v>-2.0815331611964853E-2</v>
      </c>
      <c r="B243" s="4">
        <v>-6.7009364151777995E-3</v>
      </c>
      <c r="C243" s="4">
        <v>-2.0417142666511366E-2</v>
      </c>
      <c r="D243" s="4">
        <v>-2.5794733445363746E-2</v>
      </c>
      <c r="F243" s="4"/>
      <c r="G243" s="4"/>
      <c r="H243" s="4"/>
    </row>
    <row r="244" spans="1:8" x14ac:dyDescent="0.25">
      <c r="A244" s="15">
        <f t="shared" si="25"/>
        <v>8.2805856398610878E-3</v>
      </c>
      <c r="B244" s="4">
        <v>-8.5213934962792576E-3</v>
      </c>
      <c r="C244" s="4">
        <v>1.9741374293979035E-2</v>
      </c>
      <c r="D244" s="4">
        <v>6.2595614276894111E-3</v>
      </c>
      <c r="F244" s="4"/>
      <c r="G244" s="4"/>
      <c r="H244" s="4"/>
    </row>
    <row r="245" spans="1:8" x14ac:dyDescent="0.25">
      <c r="A245" s="15">
        <f t="shared" si="25"/>
        <v>1.2082691458236343E-2</v>
      </c>
      <c r="B245" s="4">
        <v>-2.0467869582117568E-4</v>
      </c>
      <c r="C245" s="4">
        <v>4.1096471574920392E-2</v>
      </c>
      <c r="D245" s="4">
        <v>-3.1365044680200251E-3</v>
      </c>
      <c r="F245" s="4"/>
      <c r="G245" s="4"/>
      <c r="H245" s="4"/>
    </row>
    <row r="246" spans="1:8" x14ac:dyDescent="0.25">
      <c r="A246" s="15">
        <f t="shared" si="25"/>
        <v>-2.4964182916265787E-2</v>
      </c>
      <c r="B246" s="4">
        <v>-6.4677889082351891E-2</v>
      </c>
      <c r="C246" s="4">
        <v>-2.681646041750527E-2</v>
      </c>
      <c r="D246" s="4">
        <v>-1.046618824096753E-2</v>
      </c>
      <c r="F246" s="4"/>
      <c r="G246" s="4"/>
      <c r="H246" s="4"/>
    </row>
    <row r="247" spans="1:8" x14ac:dyDescent="0.25">
      <c r="A247" s="15">
        <f t="shared" si="25"/>
        <v>-8.7381544971020693E-3</v>
      </c>
      <c r="B247" s="4">
        <v>5.4710929038373252E-4</v>
      </c>
      <c r="C247" s="4">
        <v>-2.4777148670937433E-2</v>
      </c>
      <c r="D247" s="4">
        <v>-1.157462482347971E-3</v>
      </c>
      <c r="F247" s="4"/>
      <c r="G247" s="4"/>
      <c r="H247" s="4"/>
    </row>
    <row r="248" spans="1:8" x14ac:dyDescent="0.25">
      <c r="A248" s="15">
        <f t="shared" si="25"/>
        <v>8.8273939558073961E-4</v>
      </c>
      <c r="B248" s="4">
        <v>-1.1427614111574662E-2</v>
      </c>
      <c r="C248" s="4">
        <v>1.6441686420802033E-2</v>
      </c>
      <c r="D248" s="4">
        <v>-5.3678612518267381E-3</v>
      </c>
      <c r="F248" s="4"/>
      <c r="G248" s="4"/>
      <c r="H248" s="4"/>
    </row>
    <row r="249" spans="1:8" x14ac:dyDescent="0.25">
      <c r="A249" s="15">
        <f t="shared" si="25"/>
        <v>-1.0842441648589891E-2</v>
      </c>
      <c r="B249" s="4">
        <v>-3.9823075694134288E-3</v>
      </c>
      <c r="C249" s="4">
        <v>-3.8666100989740049E-2</v>
      </c>
      <c r="D249" s="4">
        <v>5.3968306901711772E-3</v>
      </c>
      <c r="F249" s="4"/>
      <c r="G249" s="4"/>
      <c r="H249" s="4"/>
    </row>
    <row r="250" spans="1:8" x14ac:dyDescent="0.25">
      <c r="A250" s="15">
        <f t="shared" si="25"/>
        <v>3.9518513400552081E-4</v>
      </c>
      <c r="B250" s="4">
        <v>6.4971021604256426E-3</v>
      </c>
      <c r="C250" s="4">
        <v>7.568202889320118E-3</v>
      </c>
      <c r="D250" s="4">
        <v>-6.4200849778583225E-3</v>
      </c>
      <c r="F250" s="4"/>
      <c r="G250" s="4"/>
      <c r="H250" s="4"/>
    </row>
    <row r="251" spans="1:8" x14ac:dyDescent="0.25">
      <c r="A251" s="15">
        <f t="shared" si="25"/>
        <v>-4.2287493905608334E-2</v>
      </c>
      <c r="B251" s="4">
        <v>2.5103465113142005E-2</v>
      </c>
      <c r="C251" s="4">
        <v>-0.10004607137666474</v>
      </c>
      <c r="D251" s="4">
        <v>-2.6328861622147381E-2</v>
      </c>
      <c r="F251" s="4"/>
      <c r="G251" s="4"/>
      <c r="H251" s="4"/>
    </row>
    <row r="252" spans="1:8" x14ac:dyDescent="0.25">
      <c r="A252" s="15">
        <f t="shared" si="25"/>
        <v>2.1200489419653665E-2</v>
      </c>
      <c r="B252" s="4">
        <v>1.9429497045521604E-2</v>
      </c>
      <c r="C252" s="4">
        <v>4.3543319243317204E-2</v>
      </c>
      <c r="D252" s="4">
        <v>6.9116762100538548E-3</v>
      </c>
      <c r="F252" s="4"/>
      <c r="G252" s="4"/>
      <c r="H252" s="4"/>
    </row>
    <row r="253" spans="1:8" x14ac:dyDescent="0.25">
      <c r="A253" s="15">
        <f t="shared" si="25"/>
        <v>2.4390069991125543E-2</v>
      </c>
      <c r="B253" s="4">
        <v>1.441315492717629E-2</v>
      </c>
      <c r="C253" s="4">
        <v>3.6532594655279013E-2</v>
      </c>
      <c r="D253" s="4">
        <v>1.9635438196158386E-2</v>
      </c>
      <c r="F253" s="4"/>
      <c r="G253" s="4"/>
      <c r="H253" s="4"/>
    </row>
    <row r="254" spans="1:8" x14ac:dyDescent="0.25">
      <c r="A254" s="15">
        <f t="shared" si="25"/>
        <v>-1.9322484265093271E-2</v>
      </c>
      <c r="B254" s="4">
        <v>4.8922787779327901E-3</v>
      </c>
      <c r="C254" s="4">
        <v>-3.3315878866058822E-2</v>
      </c>
      <c r="D254" s="4">
        <v>-1.8090614317220918E-2</v>
      </c>
      <c r="F254" s="4"/>
      <c r="G254" s="4"/>
      <c r="H254" s="4"/>
    </row>
    <row r="255" spans="1:8" x14ac:dyDescent="0.25">
      <c r="A255" s="15">
        <f t="shared" si="25"/>
        <v>7.5954064678184002E-3</v>
      </c>
      <c r="B255" s="4">
        <v>1.5019333094202509E-3</v>
      </c>
      <c r="C255" s="4">
        <v>3.7087261802258416E-2</v>
      </c>
      <c r="D255" s="4">
        <v>-1.0010949150013672E-2</v>
      </c>
      <c r="F255" s="4"/>
      <c r="G255" s="4"/>
      <c r="H255" s="4"/>
    </row>
    <row r="256" spans="1:8" x14ac:dyDescent="0.25">
      <c r="A256" s="15">
        <f t="shared" si="25"/>
        <v>2.6627990396993702E-2</v>
      </c>
      <c r="B256" s="4">
        <v>6.2062563483175344E-4</v>
      </c>
      <c r="C256" s="4">
        <v>6.1755695039176856E-2</v>
      </c>
      <c r="D256" s="4">
        <v>1.1919398935861809E-2</v>
      </c>
      <c r="F256" s="4"/>
      <c r="G256" s="4"/>
      <c r="H256" s="4"/>
    </row>
    <row r="257" spans="1:8" x14ac:dyDescent="0.25">
      <c r="A257" s="15">
        <f t="shared" si="25"/>
        <v>2.4175627946763328E-3</v>
      </c>
      <c r="B257" s="4">
        <v>-1.0853620750733363E-3</v>
      </c>
      <c r="C257" s="4">
        <v>2.5079128825469582E-4</v>
      </c>
      <c r="D257" s="4">
        <v>5.0306095244495325E-3</v>
      </c>
      <c r="F257" s="4"/>
      <c r="G257" s="4"/>
      <c r="H257" s="4"/>
    </row>
    <row r="258" spans="1:8" x14ac:dyDescent="0.25">
      <c r="A258" s="15">
        <f t="shared" si="25"/>
        <v>2.3302542035919742E-2</v>
      </c>
      <c r="B258" s="4">
        <v>-7.9676805456237992E-3</v>
      </c>
      <c r="C258" s="4">
        <v>-1.5440401318461852E-2</v>
      </c>
      <c r="D258" s="4">
        <v>5.9549596652173423E-2</v>
      </c>
      <c r="F258" s="4"/>
      <c r="G258" s="4"/>
      <c r="H258" s="4"/>
    </row>
    <row r="259" spans="1:8" x14ac:dyDescent="0.25">
      <c r="A259" s="15">
        <f t="shared" si="25"/>
        <v>-1.5633561299712682E-2</v>
      </c>
      <c r="B259" s="4">
        <v>6.2582201809348824E-4</v>
      </c>
      <c r="C259" s="4">
        <v>-3.8899563024183612E-2</v>
      </c>
      <c r="D259" s="4">
        <v>-5.569038179362302E-3</v>
      </c>
      <c r="F259" s="4"/>
      <c r="G259" s="4"/>
      <c r="H259" s="4"/>
    </row>
    <row r="260" spans="1:8" x14ac:dyDescent="0.25">
      <c r="A260" s="15">
        <f t="shared" si="25"/>
        <v>-2.4570188132702463E-3</v>
      </c>
      <c r="B260" s="4">
        <v>-1.0424108600320652E-3</v>
      </c>
      <c r="C260" s="4">
        <v>3.3429281491315528E-2</v>
      </c>
      <c r="D260" s="4">
        <v>-2.6829773872505926E-2</v>
      </c>
      <c r="F260" s="4"/>
      <c r="G260" s="4"/>
      <c r="H260" s="4"/>
    </row>
    <row r="261" spans="1:8" x14ac:dyDescent="0.25">
      <c r="A261" s="15">
        <f t="shared" si="25"/>
        <v>-3.3204995455694657E-3</v>
      </c>
      <c r="B261" s="4">
        <v>-6.0002563565710798E-3</v>
      </c>
      <c r="C261" s="4">
        <v>3.4631833734197107E-2</v>
      </c>
      <c r="D261" s="4">
        <v>-2.7701714735019464E-2</v>
      </c>
      <c r="F261" s="4"/>
      <c r="G261" s="4"/>
      <c r="H261" s="4"/>
    </row>
    <row r="262" spans="1:8" x14ac:dyDescent="0.25">
      <c r="A262" s="15">
        <f t="shared" si="25"/>
        <v>3.5446254229996671E-2</v>
      </c>
      <c r="B262" s="4">
        <v>7.8211408121768803E-3</v>
      </c>
      <c r="C262" s="4">
        <v>3.7741137635516044E-2</v>
      </c>
      <c r="D262" s="4">
        <v>4.314464976347257E-2</v>
      </c>
      <c r="F262" s="4"/>
      <c r="G262" s="4"/>
      <c r="H262" s="4"/>
    </row>
    <row r="263" spans="1:8" x14ac:dyDescent="0.25">
      <c r="A263" s="15">
        <f t="shared" si="25"/>
        <v>1.2831498698324846E-3</v>
      </c>
      <c r="B263" s="4">
        <v>-1.3020833333333333E-3</v>
      </c>
      <c r="C263" s="4">
        <v>-1.7212921051250562E-2</v>
      </c>
      <c r="D263" s="4">
        <v>1.4465000993131178E-2</v>
      </c>
      <c r="F263" s="4"/>
      <c r="G263" s="4"/>
      <c r="H263" s="4"/>
    </row>
    <row r="264" spans="1:8" x14ac:dyDescent="0.25">
      <c r="A264" s="15">
        <f t="shared" si="25"/>
        <v>1.0936808818439829E-3</v>
      </c>
      <c r="B264" s="4">
        <v>2.0338951220255568E-2</v>
      </c>
      <c r="C264" s="4">
        <v>-1.5681062092857544E-3</v>
      </c>
      <c r="D264" s="4">
        <v>-3.5614892084930815E-3</v>
      </c>
      <c r="F264" s="4"/>
      <c r="G264" s="4"/>
      <c r="H264" s="4"/>
    </row>
    <row r="265" spans="1:8" x14ac:dyDescent="0.25">
      <c r="A265" s="15">
        <f t="shared" si="25"/>
        <v>-6.7791440544120035E-3</v>
      </c>
      <c r="B265" s="4">
        <v>9.4556921095270245E-3</v>
      </c>
      <c r="C265" s="4">
        <v>-1.8415706635392094E-2</v>
      </c>
      <c r="D265" s="4">
        <v>-4.451628654234898E-3</v>
      </c>
      <c r="F265" s="4"/>
      <c r="G265" s="4"/>
      <c r="H265" s="4"/>
    </row>
    <row r="266" spans="1:8" x14ac:dyDescent="0.25">
      <c r="A266" s="15">
        <f t="shared" si="25"/>
        <v>-2.1672776619106196E-3</v>
      </c>
      <c r="B266" s="4">
        <v>6.4304013795443019E-3</v>
      </c>
      <c r="C266" s="4">
        <v>1.2744055383279836E-2</v>
      </c>
      <c r="D266" s="4">
        <v>-1.4969850269853407E-2</v>
      </c>
      <c r="F266" s="4"/>
      <c r="G266" s="4"/>
      <c r="H266" s="4"/>
    </row>
    <row r="267" spans="1:8" x14ac:dyDescent="0.25">
      <c r="A267" s="15">
        <f t="shared" si="25"/>
        <v>3.8356675786583834E-4</v>
      </c>
      <c r="B267" s="4">
        <v>-2.0128059597037095E-4</v>
      </c>
      <c r="C267" s="4">
        <v>5.7967882317966068E-3</v>
      </c>
      <c r="D267" s="4">
        <v>-3.0262997275907599E-3</v>
      </c>
      <c r="F267" s="4"/>
      <c r="G267" s="4"/>
      <c r="H267" s="4"/>
    </row>
    <row r="268" spans="1:8" x14ac:dyDescent="0.25">
      <c r="A268" s="15">
        <f t="shared" si="25"/>
        <v>1.0005506746191814E-2</v>
      </c>
      <c r="B268" s="4">
        <v>1.3988823222778118E-2</v>
      </c>
      <c r="C268" s="4">
        <v>1.0586408151118259E-2</v>
      </c>
      <c r="D268" s="4">
        <v>8.2881987073309734E-3</v>
      </c>
      <c r="F268" s="4"/>
      <c r="G268" s="4"/>
      <c r="H268" s="4"/>
    </row>
    <row r="269" spans="1:8" x14ac:dyDescent="0.25">
      <c r="A269" s="15">
        <f t="shared" si="25"/>
        <v>2.751017945530429E-2</v>
      </c>
      <c r="B269" s="4">
        <v>2.9775500961350229E-3</v>
      </c>
      <c r="C269" s="4">
        <v>3.5837759371930573E-2</v>
      </c>
      <c r="D269" s="4">
        <v>3.0157909436793723E-2</v>
      </c>
      <c r="F269" s="4"/>
      <c r="G269" s="4"/>
      <c r="H269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29B7-D921-4878-B446-8F94187785FF}">
  <dimension ref="A1:C254"/>
  <sheetViews>
    <sheetView topLeftCell="A217" workbookViewId="0">
      <selection activeCell="C3" sqref="C3:C254"/>
    </sheetView>
  </sheetViews>
  <sheetFormatPr defaultRowHeight="15" x14ac:dyDescent="0.25"/>
  <cols>
    <col min="1" max="1" width="9.42578125" bestFit="1" customWidth="1"/>
  </cols>
  <sheetData>
    <row r="1" spans="1:3" x14ac:dyDescent="0.25">
      <c r="A1" t="s">
        <v>5</v>
      </c>
      <c r="B1" t="s">
        <v>22</v>
      </c>
      <c r="C1" t="s">
        <v>6</v>
      </c>
    </row>
    <row r="2" spans="1:3" x14ac:dyDescent="0.25">
      <c r="A2" s="2">
        <v>45061</v>
      </c>
      <c r="B2">
        <v>413.01001000000002</v>
      </c>
    </row>
    <row r="3" spans="1:3" x14ac:dyDescent="0.25">
      <c r="A3" s="2">
        <v>45062</v>
      </c>
      <c r="B3">
        <v>410.25</v>
      </c>
      <c r="C3">
        <f>B3/B2-1</f>
        <v>-6.6826709599605572E-3</v>
      </c>
    </row>
    <row r="4" spans="1:3" x14ac:dyDescent="0.25">
      <c r="A4" s="2">
        <v>45063</v>
      </c>
      <c r="B4">
        <v>415.23001099999999</v>
      </c>
      <c r="C4">
        <f t="shared" ref="C4:C67" si="0">B4/B3-1</f>
        <v>1.2138966483851377E-2</v>
      </c>
    </row>
    <row r="5" spans="1:3" x14ac:dyDescent="0.25">
      <c r="A5" s="2">
        <v>45064</v>
      </c>
      <c r="B5">
        <v>419.23001099999999</v>
      </c>
      <c r="C5">
        <f t="shared" si="0"/>
        <v>9.6332150712488129E-3</v>
      </c>
    </row>
    <row r="6" spans="1:3" x14ac:dyDescent="0.25">
      <c r="A6" s="2">
        <v>45065</v>
      </c>
      <c r="B6">
        <v>418.61999500000002</v>
      </c>
      <c r="C6">
        <f t="shared" si="0"/>
        <v>-1.4550866684016617E-3</v>
      </c>
    </row>
    <row r="7" spans="1:3" x14ac:dyDescent="0.25">
      <c r="A7" s="2">
        <v>45068</v>
      </c>
      <c r="B7">
        <v>418.790009</v>
      </c>
      <c r="C7">
        <f t="shared" si="0"/>
        <v>4.0612966898523339E-4</v>
      </c>
    </row>
    <row r="8" spans="1:3" x14ac:dyDescent="0.25">
      <c r="A8" s="2">
        <v>45069</v>
      </c>
      <c r="B8">
        <v>414.08999599999999</v>
      </c>
      <c r="C8">
        <f t="shared" si="0"/>
        <v>-1.1222839368166482E-2</v>
      </c>
    </row>
    <row r="9" spans="1:3" x14ac:dyDescent="0.25">
      <c r="A9" s="2">
        <v>45070</v>
      </c>
      <c r="B9">
        <v>411.08999599999999</v>
      </c>
      <c r="C9">
        <f t="shared" si="0"/>
        <v>-7.2448019246521556E-3</v>
      </c>
    </row>
    <row r="10" spans="1:3" x14ac:dyDescent="0.25">
      <c r="A10" s="2">
        <v>45071</v>
      </c>
      <c r="B10">
        <v>414.64999399999999</v>
      </c>
      <c r="C10">
        <f t="shared" si="0"/>
        <v>8.6598993763886689E-3</v>
      </c>
    </row>
    <row r="11" spans="1:3" x14ac:dyDescent="0.25">
      <c r="A11" s="2">
        <v>45072</v>
      </c>
      <c r="B11">
        <v>420.01998900000001</v>
      </c>
      <c r="C11">
        <f t="shared" si="0"/>
        <v>1.2950669426514017E-2</v>
      </c>
    </row>
    <row r="12" spans="1:3" x14ac:dyDescent="0.25">
      <c r="A12" s="2">
        <v>45076</v>
      </c>
      <c r="B12">
        <v>420.17999300000002</v>
      </c>
      <c r="C12">
        <f t="shared" si="0"/>
        <v>3.8094377455921702E-4</v>
      </c>
    </row>
    <row r="13" spans="1:3" x14ac:dyDescent="0.25">
      <c r="A13" s="2">
        <v>45077</v>
      </c>
      <c r="B13">
        <v>417.85000600000001</v>
      </c>
      <c r="C13">
        <f t="shared" si="0"/>
        <v>-5.5452116683718522E-3</v>
      </c>
    </row>
    <row r="14" spans="1:3" x14ac:dyDescent="0.25">
      <c r="A14" s="2">
        <v>45078</v>
      </c>
      <c r="B14">
        <v>421.82000699999998</v>
      </c>
      <c r="C14">
        <f t="shared" si="0"/>
        <v>9.5010193681797084E-3</v>
      </c>
    </row>
    <row r="15" spans="1:3" x14ac:dyDescent="0.25">
      <c r="A15" s="2">
        <v>45079</v>
      </c>
      <c r="B15">
        <v>427.92001299999998</v>
      </c>
      <c r="C15">
        <f t="shared" si="0"/>
        <v>1.4461158548129349E-2</v>
      </c>
    </row>
    <row r="16" spans="1:3" x14ac:dyDescent="0.25">
      <c r="A16" s="2">
        <v>45082</v>
      </c>
      <c r="B16">
        <v>427.10000600000001</v>
      </c>
      <c r="C16">
        <f t="shared" si="0"/>
        <v>-1.9162623272774848E-3</v>
      </c>
    </row>
    <row r="17" spans="1:3" x14ac:dyDescent="0.25">
      <c r="A17" s="2">
        <v>45083</v>
      </c>
      <c r="B17">
        <v>428.02999899999998</v>
      </c>
      <c r="C17">
        <f t="shared" si="0"/>
        <v>2.1774595807426689E-3</v>
      </c>
    </row>
    <row r="18" spans="1:3" x14ac:dyDescent="0.25">
      <c r="A18" s="2">
        <v>45084</v>
      </c>
      <c r="B18">
        <v>426.54998799999998</v>
      </c>
      <c r="C18">
        <f t="shared" si="0"/>
        <v>-3.4577272701860062E-3</v>
      </c>
    </row>
    <row r="19" spans="1:3" x14ac:dyDescent="0.25">
      <c r="A19" s="2">
        <v>45085</v>
      </c>
      <c r="B19">
        <v>429.13000499999998</v>
      </c>
      <c r="C19">
        <f t="shared" si="0"/>
        <v>6.048568919429842E-3</v>
      </c>
    </row>
    <row r="20" spans="1:3" x14ac:dyDescent="0.25">
      <c r="A20" s="2">
        <v>45086</v>
      </c>
      <c r="B20">
        <v>429.89999399999999</v>
      </c>
      <c r="C20">
        <f t="shared" si="0"/>
        <v>1.7943024049320577E-3</v>
      </c>
    </row>
    <row r="21" spans="1:3" x14ac:dyDescent="0.25">
      <c r="A21" s="2">
        <v>45089</v>
      </c>
      <c r="B21">
        <v>433.79998799999998</v>
      </c>
      <c r="C21">
        <f t="shared" si="0"/>
        <v>9.0718633506190471E-3</v>
      </c>
    </row>
    <row r="22" spans="1:3" x14ac:dyDescent="0.25">
      <c r="A22" s="2">
        <v>45090</v>
      </c>
      <c r="B22">
        <v>436.66000400000001</v>
      </c>
      <c r="C22">
        <f t="shared" si="0"/>
        <v>6.5929370196295967E-3</v>
      </c>
    </row>
    <row r="23" spans="1:3" x14ac:dyDescent="0.25">
      <c r="A23" s="2">
        <v>45091</v>
      </c>
      <c r="B23">
        <v>437.17999300000002</v>
      </c>
      <c r="C23">
        <f t="shared" si="0"/>
        <v>1.1908326735599051E-3</v>
      </c>
    </row>
    <row r="24" spans="1:3" x14ac:dyDescent="0.25">
      <c r="A24" s="2">
        <v>45092</v>
      </c>
      <c r="B24">
        <v>442.60000600000001</v>
      </c>
      <c r="C24">
        <f t="shared" si="0"/>
        <v>1.239766935080211E-2</v>
      </c>
    </row>
    <row r="25" spans="1:3" x14ac:dyDescent="0.25">
      <c r="A25" s="2">
        <v>45093</v>
      </c>
      <c r="B25">
        <v>439.459991</v>
      </c>
      <c r="C25">
        <f t="shared" si="0"/>
        <v>-7.0944757284978621E-3</v>
      </c>
    </row>
    <row r="26" spans="1:3" x14ac:dyDescent="0.25">
      <c r="A26" s="2">
        <v>45097</v>
      </c>
      <c r="B26">
        <v>437.17999300000002</v>
      </c>
      <c r="C26">
        <f t="shared" si="0"/>
        <v>-5.1881810555991503E-3</v>
      </c>
    </row>
    <row r="27" spans="1:3" x14ac:dyDescent="0.25">
      <c r="A27" s="2">
        <v>45098</v>
      </c>
      <c r="B27">
        <v>434.94000199999999</v>
      </c>
      <c r="C27">
        <f t="shared" si="0"/>
        <v>-5.1237271509815274E-3</v>
      </c>
    </row>
    <row r="28" spans="1:3" x14ac:dyDescent="0.25">
      <c r="A28" s="2">
        <v>45099</v>
      </c>
      <c r="B28">
        <v>436.51001000000002</v>
      </c>
      <c r="C28">
        <f t="shared" si="0"/>
        <v>3.6097116677715757E-3</v>
      </c>
    </row>
    <row r="29" spans="1:3" x14ac:dyDescent="0.25">
      <c r="A29" s="2">
        <v>45100</v>
      </c>
      <c r="B29">
        <v>433.209991</v>
      </c>
      <c r="C29">
        <f t="shared" si="0"/>
        <v>-7.5600076158620633E-3</v>
      </c>
    </row>
    <row r="30" spans="1:3" x14ac:dyDescent="0.25">
      <c r="A30" s="2">
        <v>45103</v>
      </c>
      <c r="B30">
        <v>431.44000199999999</v>
      </c>
      <c r="C30">
        <f t="shared" si="0"/>
        <v>-4.085752953006172E-3</v>
      </c>
    </row>
    <row r="31" spans="1:3" x14ac:dyDescent="0.25">
      <c r="A31" s="2">
        <v>45104</v>
      </c>
      <c r="B31">
        <v>436.17001299999998</v>
      </c>
      <c r="C31">
        <f t="shared" si="0"/>
        <v>1.0963311185966385E-2</v>
      </c>
    </row>
    <row r="32" spans="1:3" x14ac:dyDescent="0.25">
      <c r="A32" s="2">
        <v>45105</v>
      </c>
      <c r="B32">
        <v>436.39001500000001</v>
      </c>
      <c r="C32">
        <f t="shared" si="0"/>
        <v>5.0439506028121528E-4</v>
      </c>
    </row>
    <row r="33" spans="1:3" x14ac:dyDescent="0.25">
      <c r="A33" s="2">
        <v>45106</v>
      </c>
      <c r="B33">
        <v>438.10998499999999</v>
      </c>
      <c r="C33">
        <f t="shared" si="0"/>
        <v>3.9413596573698584E-3</v>
      </c>
    </row>
    <row r="34" spans="1:3" x14ac:dyDescent="0.25">
      <c r="A34" s="2">
        <v>45107</v>
      </c>
      <c r="B34">
        <v>443.27999899999998</v>
      </c>
      <c r="C34">
        <f t="shared" si="0"/>
        <v>1.1800721684076532E-2</v>
      </c>
    </row>
    <row r="35" spans="1:3" x14ac:dyDescent="0.25">
      <c r="A35" s="2">
        <v>45110</v>
      </c>
      <c r="B35">
        <v>443.790009</v>
      </c>
      <c r="C35">
        <f t="shared" si="0"/>
        <v>1.1505369092910112E-3</v>
      </c>
    </row>
    <row r="36" spans="1:3" x14ac:dyDescent="0.25">
      <c r="A36" s="2">
        <v>45112</v>
      </c>
      <c r="B36">
        <v>443.13000499999998</v>
      </c>
      <c r="C36">
        <f t="shared" si="0"/>
        <v>-1.4871988702206407E-3</v>
      </c>
    </row>
    <row r="37" spans="1:3" x14ac:dyDescent="0.25">
      <c r="A37" s="2">
        <v>45113</v>
      </c>
      <c r="B37">
        <v>439.66000400000001</v>
      </c>
      <c r="C37">
        <f t="shared" si="0"/>
        <v>-7.8306613428263949E-3</v>
      </c>
    </row>
    <row r="38" spans="1:3" x14ac:dyDescent="0.25">
      <c r="A38" s="2">
        <v>45114</v>
      </c>
      <c r="B38">
        <v>438.54998799999998</v>
      </c>
      <c r="C38">
        <f t="shared" si="0"/>
        <v>-2.5247145291843465E-3</v>
      </c>
    </row>
    <row r="39" spans="1:3" x14ac:dyDescent="0.25">
      <c r="A39" s="2">
        <v>45117</v>
      </c>
      <c r="B39">
        <v>439.66000400000001</v>
      </c>
      <c r="C39">
        <f t="shared" si="0"/>
        <v>2.5311048463647623E-3</v>
      </c>
    </row>
    <row r="40" spans="1:3" x14ac:dyDescent="0.25">
      <c r="A40" s="2">
        <v>45118</v>
      </c>
      <c r="B40">
        <v>442.459991</v>
      </c>
      <c r="C40">
        <f t="shared" si="0"/>
        <v>6.3685278954781488E-3</v>
      </c>
    </row>
    <row r="41" spans="1:3" x14ac:dyDescent="0.25">
      <c r="A41" s="2">
        <v>45119</v>
      </c>
      <c r="B41">
        <v>446.01998900000001</v>
      </c>
      <c r="C41">
        <f t="shared" si="0"/>
        <v>8.0459206988503507E-3</v>
      </c>
    </row>
    <row r="42" spans="1:3" x14ac:dyDescent="0.25">
      <c r="A42" s="2">
        <v>45120</v>
      </c>
      <c r="B42">
        <v>449.55999800000001</v>
      </c>
      <c r="C42">
        <f t="shared" si="0"/>
        <v>7.9368841919773558E-3</v>
      </c>
    </row>
    <row r="43" spans="1:3" x14ac:dyDescent="0.25">
      <c r="A43" s="2">
        <v>45121</v>
      </c>
      <c r="B43">
        <v>449.27999899999998</v>
      </c>
      <c r="C43">
        <f t="shared" si="0"/>
        <v>-6.228289911150986E-4</v>
      </c>
    </row>
    <row r="44" spans="1:3" x14ac:dyDescent="0.25">
      <c r="A44" s="2">
        <v>45124</v>
      </c>
      <c r="B44">
        <v>450.83999599999999</v>
      </c>
      <c r="C44">
        <f t="shared" si="0"/>
        <v>3.472215552600133E-3</v>
      </c>
    </row>
    <row r="45" spans="1:3" x14ac:dyDescent="0.25">
      <c r="A45" s="2">
        <v>45125</v>
      </c>
      <c r="B45">
        <v>454.19000199999999</v>
      </c>
      <c r="C45">
        <f t="shared" si="0"/>
        <v>7.4305874139879435E-3</v>
      </c>
    </row>
    <row r="46" spans="1:3" x14ac:dyDescent="0.25">
      <c r="A46" s="2">
        <v>45126</v>
      </c>
      <c r="B46">
        <v>455.20001200000002</v>
      </c>
      <c r="C46">
        <f t="shared" si="0"/>
        <v>2.2237609712949524E-3</v>
      </c>
    </row>
    <row r="47" spans="1:3" x14ac:dyDescent="0.25">
      <c r="A47" s="2">
        <v>45127</v>
      </c>
      <c r="B47">
        <v>452.17999300000002</v>
      </c>
      <c r="C47">
        <f t="shared" si="0"/>
        <v>-6.6344879621839103E-3</v>
      </c>
    </row>
    <row r="48" spans="1:3" x14ac:dyDescent="0.25">
      <c r="A48" s="2">
        <v>45128</v>
      </c>
      <c r="B48">
        <v>452.17999300000002</v>
      </c>
      <c r="C48">
        <f t="shared" si="0"/>
        <v>0</v>
      </c>
    </row>
    <row r="49" spans="1:3" x14ac:dyDescent="0.25">
      <c r="A49" s="2">
        <v>45131</v>
      </c>
      <c r="B49">
        <v>454.20001200000002</v>
      </c>
      <c r="C49">
        <f t="shared" si="0"/>
        <v>4.4672896441042553E-3</v>
      </c>
    </row>
    <row r="50" spans="1:3" x14ac:dyDescent="0.25">
      <c r="A50" s="2">
        <v>45132</v>
      </c>
      <c r="B50">
        <v>455.44000199999999</v>
      </c>
      <c r="C50">
        <f t="shared" si="0"/>
        <v>2.7300527680302888E-3</v>
      </c>
    </row>
    <row r="51" spans="1:3" x14ac:dyDescent="0.25">
      <c r="A51" s="2">
        <v>45133</v>
      </c>
      <c r="B51">
        <v>455.51001000000002</v>
      </c>
      <c r="C51">
        <f t="shared" si="0"/>
        <v>1.53715088030415E-4</v>
      </c>
    </row>
    <row r="52" spans="1:3" x14ac:dyDescent="0.25">
      <c r="A52" s="2">
        <v>45134</v>
      </c>
      <c r="B52">
        <v>452.48998999999998</v>
      </c>
      <c r="C52">
        <f t="shared" si="0"/>
        <v>-6.6299750470907304E-3</v>
      </c>
    </row>
    <row r="53" spans="1:3" x14ac:dyDescent="0.25">
      <c r="A53" s="2">
        <v>45135</v>
      </c>
      <c r="B53">
        <v>456.92001299999998</v>
      </c>
      <c r="C53">
        <f t="shared" si="0"/>
        <v>9.7903226544304722E-3</v>
      </c>
    </row>
    <row r="54" spans="1:3" x14ac:dyDescent="0.25">
      <c r="A54" s="2">
        <v>45138</v>
      </c>
      <c r="B54">
        <v>457.790009</v>
      </c>
      <c r="C54">
        <f t="shared" si="0"/>
        <v>1.9040444175073556E-3</v>
      </c>
    </row>
    <row r="55" spans="1:3" x14ac:dyDescent="0.25">
      <c r="A55" s="2">
        <v>45139</v>
      </c>
      <c r="B55">
        <v>456.48001099999999</v>
      </c>
      <c r="C55">
        <f t="shared" si="0"/>
        <v>-2.8615696591142159E-3</v>
      </c>
    </row>
    <row r="56" spans="1:3" x14ac:dyDescent="0.25">
      <c r="A56" s="2">
        <v>45140</v>
      </c>
      <c r="B56">
        <v>450.13000499999998</v>
      </c>
      <c r="C56">
        <f t="shared" si="0"/>
        <v>-1.391080846254189E-2</v>
      </c>
    </row>
    <row r="57" spans="1:3" x14ac:dyDescent="0.25">
      <c r="A57" s="2">
        <v>45141</v>
      </c>
      <c r="B57">
        <v>448.83999599999999</v>
      </c>
      <c r="C57">
        <f t="shared" si="0"/>
        <v>-2.8658587200823815E-3</v>
      </c>
    </row>
    <row r="58" spans="1:3" x14ac:dyDescent="0.25">
      <c r="A58" s="2">
        <v>45142</v>
      </c>
      <c r="B58">
        <v>446.80999800000001</v>
      </c>
      <c r="C58">
        <f t="shared" si="0"/>
        <v>-4.5227653909879484E-3</v>
      </c>
    </row>
    <row r="59" spans="1:3" x14ac:dyDescent="0.25">
      <c r="A59" s="2">
        <v>45145</v>
      </c>
      <c r="B59">
        <v>450.709991</v>
      </c>
      <c r="C59">
        <f t="shared" si="0"/>
        <v>8.7285267058863081E-3</v>
      </c>
    </row>
    <row r="60" spans="1:3" x14ac:dyDescent="0.25">
      <c r="A60" s="2">
        <v>45146</v>
      </c>
      <c r="B60">
        <v>448.75</v>
      </c>
      <c r="C60">
        <f t="shared" si="0"/>
        <v>-4.3486744006968614E-3</v>
      </c>
    </row>
    <row r="61" spans="1:3" x14ac:dyDescent="0.25">
      <c r="A61" s="2">
        <v>45147</v>
      </c>
      <c r="B61">
        <v>445.75</v>
      </c>
      <c r="C61">
        <f t="shared" si="0"/>
        <v>-6.6852367688022829E-3</v>
      </c>
    </row>
    <row r="62" spans="1:3" x14ac:dyDescent="0.25">
      <c r="A62" s="2">
        <v>45148</v>
      </c>
      <c r="B62">
        <v>445.91000400000001</v>
      </c>
      <c r="C62">
        <f t="shared" si="0"/>
        <v>3.5895457094792249E-4</v>
      </c>
    </row>
    <row r="63" spans="1:3" x14ac:dyDescent="0.25">
      <c r="A63" s="2">
        <v>45149</v>
      </c>
      <c r="B63">
        <v>445.64999399999999</v>
      </c>
      <c r="C63">
        <f t="shared" si="0"/>
        <v>-5.8309972341419325E-4</v>
      </c>
    </row>
    <row r="64" spans="1:3" x14ac:dyDescent="0.25">
      <c r="A64" s="2">
        <v>45152</v>
      </c>
      <c r="B64">
        <v>448.10998499999999</v>
      </c>
      <c r="C64">
        <f t="shared" si="0"/>
        <v>5.520006806058575E-3</v>
      </c>
    </row>
    <row r="65" spans="1:3" x14ac:dyDescent="0.25">
      <c r="A65" s="2">
        <v>45153</v>
      </c>
      <c r="B65">
        <v>442.89001500000001</v>
      </c>
      <c r="C65">
        <f t="shared" si="0"/>
        <v>-1.1648858929130923E-2</v>
      </c>
    </row>
    <row r="66" spans="1:3" x14ac:dyDescent="0.25">
      <c r="A66" s="2">
        <v>45154</v>
      </c>
      <c r="B66">
        <v>439.64001500000001</v>
      </c>
      <c r="C66">
        <f t="shared" si="0"/>
        <v>-7.3381649843697883E-3</v>
      </c>
    </row>
    <row r="67" spans="1:3" x14ac:dyDescent="0.25">
      <c r="A67" s="2">
        <v>45155</v>
      </c>
      <c r="B67">
        <v>436.290009</v>
      </c>
      <c r="C67">
        <f t="shared" si="0"/>
        <v>-7.6198841909329573E-3</v>
      </c>
    </row>
    <row r="68" spans="1:3" x14ac:dyDescent="0.25">
      <c r="A68" s="2">
        <v>45156</v>
      </c>
      <c r="B68">
        <v>436.5</v>
      </c>
      <c r="C68">
        <f t="shared" ref="C68:C131" si="1">B68/B67-1</f>
        <v>4.8131058623446243E-4</v>
      </c>
    </row>
    <row r="69" spans="1:3" x14ac:dyDescent="0.25">
      <c r="A69" s="2">
        <v>45159</v>
      </c>
      <c r="B69">
        <v>439.33999599999999</v>
      </c>
      <c r="C69">
        <f t="shared" si="1"/>
        <v>6.5062909507445088E-3</v>
      </c>
    </row>
    <row r="70" spans="1:3" x14ac:dyDescent="0.25">
      <c r="A70" s="2">
        <v>45160</v>
      </c>
      <c r="B70">
        <v>438.14999399999999</v>
      </c>
      <c r="C70">
        <f t="shared" si="1"/>
        <v>-2.7086129440397899E-3</v>
      </c>
    </row>
    <row r="71" spans="1:3" x14ac:dyDescent="0.25">
      <c r="A71" s="2">
        <v>45161</v>
      </c>
      <c r="B71">
        <v>443.02999899999998</v>
      </c>
      <c r="C71">
        <f t="shared" si="1"/>
        <v>1.1137749781642059E-2</v>
      </c>
    </row>
    <row r="72" spans="1:3" x14ac:dyDescent="0.25">
      <c r="A72" s="2">
        <v>45162</v>
      </c>
      <c r="B72">
        <v>436.89001500000001</v>
      </c>
      <c r="C72">
        <f t="shared" si="1"/>
        <v>-1.385907052312263E-2</v>
      </c>
    </row>
    <row r="73" spans="1:3" x14ac:dyDescent="0.25">
      <c r="A73" s="2">
        <v>45163</v>
      </c>
      <c r="B73">
        <v>439.97000100000002</v>
      </c>
      <c r="C73">
        <f t="shared" si="1"/>
        <v>7.049797189803142E-3</v>
      </c>
    </row>
    <row r="74" spans="1:3" x14ac:dyDescent="0.25">
      <c r="A74" s="2">
        <v>45166</v>
      </c>
      <c r="B74">
        <v>442.76001000000002</v>
      </c>
      <c r="C74">
        <f t="shared" si="1"/>
        <v>6.341361896626152E-3</v>
      </c>
    </row>
    <row r="75" spans="1:3" x14ac:dyDescent="0.25">
      <c r="A75" s="2">
        <v>45167</v>
      </c>
      <c r="B75">
        <v>449.16000400000001</v>
      </c>
      <c r="C75">
        <f t="shared" si="1"/>
        <v>1.4454769752128227E-2</v>
      </c>
    </row>
    <row r="76" spans="1:3" x14ac:dyDescent="0.25">
      <c r="A76" s="2">
        <v>45168</v>
      </c>
      <c r="B76">
        <v>451.01001000000002</v>
      </c>
      <c r="C76">
        <f t="shared" si="1"/>
        <v>4.1188128585019079E-3</v>
      </c>
    </row>
    <row r="77" spans="1:3" x14ac:dyDescent="0.25">
      <c r="A77" s="2">
        <v>45169</v>
      </c>
      <c r="B77">
        <v>450.35000600000001</v>
      </c>
      <c r="C77">
        <f t="shared" si="1"/>
        <v>-1.4633910231837133E-3</v>
      </c>
    </row>
    <row r="78" spans="1:3" x14ac:dyDescent="0.25">
      <c r="A78" s="2">
        <v>45170</v>
      </c>
      <c r="B78">
        <v>451.19000199999999</v>
      </c>
      <c r="C78">
        <f t="shared" si="1"/>
        <v>1.8652070363245343E-3</v>
      </c>
    </row>
    <row r="79" spans="1:3" x14ac:dyDescent="0.25">
      <c r="A79" s="2">
        <v>45174</v>
      </c>
      <c r="B79">
        <v>449.23998999999998</v>
      </c>
      <c r="C79">
        <f t="shared" si="1"/>
        <v>-4.3219308747005636E-3</v>
      </c>
    </row>
    <row r="80" spans="1:3" x14ac:dyDescent="0.25">
      <c r="A80" s="2">
        <v>45175</v>
      </c>
      <c r="B80">
        <v>446.22000100000002</v>
      </c>
      <c r="C80">
        <f t="shared" si="1"/>
        <v>-6.7224402707335429E-3</v>
      </c>
    </row>
    <row r="81" spans="1:3" x14ac:dyDescent="0.25">
      <c r="A81" s="2">
        <v>45176</v>
      </c>
      <c r="B81">
        <v>444.85000600000001</v>
      </c>
      <c r="C81">
        <f t="shared" si="1"/>
        <v>-3.0702232014024888E-3</v>
      </c>
    </row>
    <row r="82" spans="1:3" x14ac:dyDescent="0.25">
      <c r="A82" s="2">
        <v>45177</v>
      </c>
      <c r="B82">
        <v>445.51998900000001</v>
      </c>
      <c r="C82">
        <f t="shared" si="1"/>
        <v>1.5060874248926659E-3</v>
      </c>
    </row>
    <row r="83" spans="1:3" x14ac:dyDescent="0.25">
      <c r="A83" s="2">
        <v>45180</v>
      </c>
      <c r="B83">
        <v>448.45001200000002</v>
      </c>
      <c r="C83">
        <f t="shared" si="1"/>
        <v>6.5766364525565724E-3</v>
      </c>
    </row>
    <row r="84" spans="1:3" x14ac:dyDescent="0.25">
      <c r="A84" s="2">
        <v>45181</v>
      </c>
      <c r="B84">
        <v>445.98998999999998</v>
      </c>
      <c r="C84">
        <f t="shared" si="1"/>
        <v>-5.4856102891576164E-3</v>
      </c>
    </row>
    <row r="85" spans="1:3" x14ac:dyDescent="0.25">
      <c r="A85" s="2">
        <v>45182</v>
      </c>
      <c r="B85">
        <v>446.51001000000002</v>
      </c>
      <c r="C85">
        <f t="shared" si="1"/>
        <v>1.1659902949840983E-3</v>
      </c>
    </row>
    <row r="86" spans="1:3" x14ac:dyDescent="0.25">
      <c r="A86" s="2">
        <v>45183</v>
      </c>
      <c r="B86">
        <v>450.35998499999999</v>
      </c>
      <c r="C86">
        <f t="shared" si="1"/>
        <v>8.6223710863726488E-3</v>
      </c>
    </row>
    <row r="87" spans="1:3" x14ac:dyDescent="0.25">
      <c r="A87" s="2">
        <v>45184</v>
      </c>
      <c r="B87">
        <v>443.36999500000002</v>
      </c>
      <c r="C87">
        <f t="shared" si="1"/>
        <v>-1.5520894912544159E-2</v>
      </c>
    </row>
    <row r="88" spans="1:3" x14ac:dyDescent="0.25">
      <c r="A88" s="2">
        <v>45187</v>
      </c>
      <c r="B88">
        <v>443.63000499999998</v>
      </c>
      <c r="C88">
        <f t="shared" si="1"/>
        <v>5.864402258433099E-4</v>
      </c>
    </row>
    <row r="89" spans="1:3" x14ac:dyDescent="0.25">
      <c r="A89" s="2">
        <v>45188</v>
      </c>
      <c r="B89">
        <v>442.709991</v>
      </c>
      <c r="C89">
        <f t="shared" si="1"/>
        <v>-2.0738317733940415E-3</v>
      </c>
    </row>
    <row r="90" spans="1:3" x14ac:dyDescent="0.25">
      <c r="A90" s="2">
        <v>45189</v>
      </c>
      <c r="B90">
        <v>438.64001500000001</v>
      </c>
      <c r="C90">
        <f t="shared" si="1"/>
        <v>-9.1933231296783546E-3</v>
      </c>
    </row>
    <row r="91" spans="1:3" x14ac:dyDescent="0.25">
      <c r="A91" s="2">
        <v>45190</v>
      </c>
      <c r="B91">
        <v>431.39001500000001</v>
      </c>
      <c r="C91">
        <f t="shared" si="1"/>
        <v>-1.6528359821435856E-2</v>
      </c>
    </row>
    <row r="92" spans="1:3" x14ac:dyDescent="0.25">
      <c r="A92" s="2">
        <v>45191</v>
      </c>
      <c r="B92">
        <v>430.42001299999998</v>
      </c>
      <c r="C92">
        <f t="shared" si="1"/>
        <v>-2.2485499577453716E-3</v>
      </c>
    </row>
    <row r="93" spans="1:3" x14ac:dyDescent="0.25">
      <c r="A93" s="2">
        <v>45194</v>
      </c>
      <c r="B93">
        <v>432.23001099999999</v>
      </c>
      <c r="C93">
        <f t="shared" si="1"/>
        <v>4.2051901522526247E-3</v>
      </c>
    </row>
    <row r="94" spans="1:3" x14ac:dyDescent="0.25">
      <c r="A94" s="2">
        <v>45195</v>
      </c>
      <c r="B94">
        <v>425.88000499999998</v>
      </c>
      <c r="C94">
        <f t="shared" si="1"/>
        <v>-1.4691265850117041E-2</v>
      </c>
    </row>
    <row r="95" spans="1:3" x14ac:dyDescent="0.25">
      <c r="A95" s="2">
        <v>45196</v>
      </c>
      <c r="B95">
        <v>426.04998799999998</v>
      </c>
      <c r="C95">
        <f t="shared" si="1"/>
        <v>3.9913355406295814E-4</v>
      </c>
    </row>
    <row r="96" spans="1:3" x14ac:dyDescent="0.25">
      <c r="A96" s="2">
        <v>45197</v>
      </c>
      <c r="B96">
        <v>428.51998900000001</v>
      </c>
      <c r="C96">
        <f t="shared" si="1"/>
        <v>5.7974441252655051E-3</v>
      </c>
    </row>
    <row r="97" spans="1:3" x14ac:dyDescent="0.25">
      <c r="A97" s="2">
        <v>45198</v>
      </c>
      <c r="B97">
        <v>427.48001099999999</v>
      </c>
      <c r="C97">
        <f t="shared" si="1"/>
        <v>-2.4269066244189119E-3</v>
      </c>
    </row>
    <row r="98" spans="1:3" x14ac:dyDescent="0.25">
      <c r="A98" s="2">
        <v>45201</v>
      </c>
      <c r="B98">
        <v>427.30999800000001</v>
      </c>
      <c r="C98">
        <f t="shared" si="1"/>
        <v>-3.9770982414422118E-4</v>
      </c>
    </row>
    <row r="99" spans="1:3" x14ac:dyDescent="0.25">
      <c r="A99" s="2">
        <v>45202</v>
      </c>
      <c r="B99">
        <v>421.58999599999999</v>
      </c>
      <c r="C99">
        <f t="shared" si="1"/>
        <v>-1.3386071064969585E-2</v>
      </c>
    </row>
    <row r="100" spans="1:3" x14ac:dyDescent="0.25">
      <c r="A100" s="2">
        <v>45203</v>
      </c>
      <c r="B100">
        <v>424.66000400000001</v>
      </c>
      <c r="C100">
        <f t="shared" si="1"/>
        <v>7.2819754480133447E-3</v>
      </c>
    </row>
    <row r="101" spans="1:3" x14ac:dyDescent="0.25">
      <c r="A101" s="2">
        <v>45204</v>
      </c>
      <c r="B101">
        <v>424.5</v>
      </c>
      <c r="C101">
        <f t="shared" si="1"/>
        <v>-3.7678142159114358E-4</v>
      </c>
    </row>
    <row r="102" spans="1:3" x14ac:dyDescent="0.25">
      <c r="A102" s="2">
        <v>45205</v>
      </c>
      <c r="B102">
        <v>429.540009</v>
      </c>
      <c r="C102">
        <f t="shared" si="1"/>
        <v>1.1872812720848058E-2</v>
      </c>
    </row>
    <row r="103" spans="1:3" x14ac:dyDescent="0.25">
      <c r="A103" s="2">
        <v>45208</v>
      </c>
      <c r="B103">
        <v>432.290009</v>
      </c>
      <c r="C103">
        <f t="shared" si="1"/>
        <v>6.4021975657220231E-3</v>
      </c>
    </row>
    <row r="104" spans="1:3" x14ac:dyDescent="0.25">
      <c r="A104" s="2">
        <v>45209</v>
      </c>
      <c r="B104">
        <v>434.540009</v>
      </c>
      <c r="C104">
        <f t="shared" si="1"/>
        <v>5.2048392355974471E-3</v>
      </c>
    </row>
    <row r="105" spans="1:3" x14ac:dyDescent="0.25">
      <c r="A105" s="2">
        <v>45210</v>
      </c>
      <c r="B105">
        <v>436.32000699999998</v>
      </c>
      <c r="C105">
        <f t="shared" si="1"/>
        <v>4.0962810400273497E-3</v>
      </c>
    </row>
    <row r="106" spans="1:3" x14ac:dyDescent="0.25">
      <c r="A106" s="2">
        <v>45211</v>
      </c>
      <c r="B106">
        <v>433.66000400000001</v>
      </c>
      <c r="C106">
        <f t="shared" si="1"/>
        <v>-6.0964497555116015E-3</v>
      </c>
    </row>
    <row r="107" spans="1:3" x14ac:dyDescent="0.25">
      <c r="A107" s="2">
        <v>45212</v>
      </c>
      <c r="B107">
        <v>431.5</v>
      </c>
      <c r="C107">
        <f t="shared" si="1"/>
        <v>-4.9808697598960894E-3</v>
      </c>
    </row>
    <row r="108" spans="1:3" x14ac:dyDescent="0.25">
      <c r="A108" s="2">
        <v>45215</v>
      </c>
      <c r="B108">
        <v>436.040009</v>
      </c>
      <c r="C108">
        <f t="shared" si="1"/>
        <v>1.0521457705677806E-2</v>
      </c>
    </row>
    <row r="109" spans="1:3" x14ac:dyDescent="0.25">
      <c r="A109" s="2">
        <v>45216</v>
      </c>
      <c r="B109">
        <v>436.01998900000001</v>
      </c>
      <c r="C109">
        <f t="shared" si="1"/>
        <v>-4.5913218023052593E-5</v>
      </c>
    </row>
    <row r="110" spans="1:3" x14ac:dyDescent="0.25">
      <c r="A110" s="2">
        <v>45217</v>
      </c>
      <c r="B110">
        <v>430.209991</v>
      </c>
      <c r="C110">
        <f t="shared" si="1"/>
        <v>-1.3325072580560038E-2</v>
      </c>
    </row>
    <row r="111" spans="1:3" x14ac:dyDescent="0.25">
      <c r="A111" s="2">
        <v>45218</v>
      </c>
      <c r="B111">
        <v>426.42999300000002</v>
      </c>
      <c r="C111">
        <f t="shared" si="1"/>
        <v>-8.7864021735375442E-3</v>
      </c>
    </row>
    <row r="112" spans="1:3" x14ac:dyDescent="0.25">
      <c r="A112" s="2">
        <v>45219</v>
      </c>
      <c r="B112">
        <v>421.19000199999999</v>
      </c>
      <c r="C112">
        <f t="shared" si="1"/>
        <v>-1.2288045132885506E-2</v>
      </c>
    </row>
    <row r="113" spans="1:3" x14ac:dyDescent="0.25">
      <c r="A113" s="2">
        <v>45222</v>
      </c>
      <c r="B113">
        <v>420.459991</v>
      </c>
      <c r="C113">
        <f t="shared" si="1"/>
        <v>-1.7332106567904404E-3</v>
      </c>
    </row>
    <row r="114" spans="1:3" x14ac:dyDescent="0.25">
      <c r="A114" s="2">
        <v>45223</v>
      </c>
      <c r="B114">
        <v>423.63000499999998</v>
      </c>
      <c r="C114">
        <f t="shared" si="1"/>
        <v>7.5393951097715295E-3</v>
      </c>
    </row>
    <row r="115" spans="1:3" x14ac:dyDescent="0.25">
      <c r="A115" s="2">
        <v>45224</v>
      </c>
      <c r="B115">
        <v>417.54998799999998</v>
      </c>
      <c r="C115">
        <f t="shared" si="1"/>
        <v>-1.4352186880624784E-2</v>
      </c>
    </row>
    <row r="116" spans="1:3" x14ac:dyDescent="0.25">
      <c r="A116" s="2">
        <v>45225</v>
      </c>
      <c r="B116">
        <v>412.54998799999998</v>
      </c>
      <c r="C116">
        <f t="shared" si="1"/>
        <v>-1.1974614162843622E-2</v>
      </c>
    </row>
    <row r="117" spans="1:3" x14ac:dyDescent="0.25">
      <c r="A117" s="2">
        <v>45226</v>
      </c>
      <c r="B117">
        <v>410.67999300000002</v>
      </c>
      <c r="C117">
        <f t="shared" si="1"/>
        <v>-4.5327719170845659E-3</v>
      </c>
    </row>
    <row r="118" spans="1:3" x14ac:dyDescent="0.25">
      <c r="A118" s="2">
        <v>45229</v>
      </c>
      <c r="B118">
        <v>415.58999599999999</v>
      </c>
      <c r="C118">
        <f t="shared" si="1"/>
        <v>1.1955788165215031E-2</v>
      </c>
    </row>
    <row r="119" spans="1:3" x14ac:dyDescent="0.25">
      <c r="A119" s="2">
        <v>45230</v>
      </c>
      <c r="B119">
        <v>418.20001200000002</v>
      </c>
      <c r="C119">
        <f t="shared" si="1"/>
        <v>6.2802666693642095E-3</v>
      </c>
    </row>
    <row r="120" spans="1:3" x14ac:dyDescent="0.25">
      <c r="A120" s="2">
        <v>45231</v>
      </c>
      <c r="B120">
        <v>422.66000400000001</v>
      </c>
      <c r="C120">
        <f t="shared" si="1"/>
        <v>1.0664734270739329E-2</v>
      </c>
    </row>
    <row r="121" spans="1:3" x14ac:dyDescent="0.25">
      <c r="A121" s="2">
        <v>45232</v>
      </c>
      <c r="B121">
        <v>430.76001000000002</v>
      </c>
      <c r="C121">
        <f t="shared" si="1"/>
        <v>1.9164354145986273E-2</v>
      </c>
    </row>
    <row r="122" spans="1:3" x14ac:dyDescent="0.25">
      <c r="A122" s="2">
        <v>45233</v>
      </c>
      <c r="B122">
        <v>434.69000199999999</v>
      </c>
      <c r="C122">
        <f t="shared" si="1"/>
        <v>9.1233910037284982E-3</v>
      </c>
    </row>
    <row r="123" spans="1:3" x14ac:dyDescent="0.25">
      <c r="A123" s="2">
        <v>45236</v>
      </c>
      <c r="B123">
        <v>435.69000199999999</v>
      </c>
      <c r="C123">
        <f t="shared" si="1"/>
        <v>2.3004899937864032E-3</v>
      </c>
    </row>
    <row r="124" spans="1:3" x14ac:dyDescent="0.25">
      <c r="A124" s="2">
        <v>45237</v>
      </c>
      <c r="B124">
        <v>436.92999300000002</v>
      </c>
      <c r="C124">
        <f t="shared" si="1"/>
        <v>2.8460396022584877E-3</v>
      </c>
    </row>
    <row r="125" spans="1:3" x14ac:dyDescent="0.25">
      <c r="A125" s="2">
        <v>45238</v>
      </c>
      <c r="B125">
        <v>437.25</v>
      </c>
      <c r="C125">
        <f t="shared" si="1"/>
        <v>7.3239879414721543E-4</v>
      </c>
    </row>
    <row r="126" spans="1:3" x14ac:dyDescent="0.25">
      <c r="A126" s="2">
        <v>45239</v>
      </c>
      <c r="B126">
        <v>433.83999599999999</v>
      </c>
      <c r="C126">
        <f t="shared" si="1"/>
        <v>-7.7987512864494679E-3</v>
      </c>
    </row>
    <row r="127" spans="1:3" x14ac:dyDescent="0.25">
      <c r="A127" s="2">
        <v>45240</v>
      </c>
      <c r="B127">
        <v>440.60998499999999</v>
      </c>
      <c r="C127">
        <f t="shared" si="1"/>
        <v>1.56048060631091E-2</v>
      </c>
    </row>
    <row r="128" spans="1:3" x14ac:dyDescent="0.25">
      <c r="A128" s="2">
        <v>45243</v>
      </c>
      <c r="B128">
        <v>440.19000199999999</v>
      </c>
      <c r="C128">
        <f t="shared" si="1"/>
        <v>-9.5318538911459694E-4</v>
      </c>
    </row>
    <row r="129" spans="1:3" x14ac:dyDescent="0.25">
      <c r="A129" s="2">
        <v>45244</v>
      </c>
      <c r="B129">
        <v>448.73001099999999</v>
      </c>
      <c r="C129">
        <f t="shared" si="1"/>
        <v>1.9400733685905003E-2</v>
      </c>
    </row>
    <row r="130" spans="1:3" x14ac:dyDescent="0.25">
      <c r="A130" s="2">
        <v>45245</v>
      </c>
      <c r="B130">
        <v>449.67999300000002</v>
      </c>
      <c r="C130">
        <f t="shared" si="1"/>
        <v>2.1170458331569719E-3</v>
      </c>
    </row>
    <row r="131" spans="1:3" x14ac:dyDescent="0.25">
      <c r="A131" s="2">
        <v>45246</v>
      </c>
      <c r="B131">
        <v>450.23001099999999</v>
      </c>
      <c r="C131">
        <f t="shared" si="1"/>
        <v>1.2231320240212451E-3</v>
      </c>
    </row>
    <row r="132" spans="1:3" x14ac:dyDescent="0.25">
      <c r="A132" s="2">
        <v>45247</v>
      </c>
      <c r="B132">
        <v>450.790009</v>
      </c>
      <c r="C132">
        <f t="shared" ref="C132:C195" si="2">B132/B131-1</f>
        <v>1.2438042474249844E-3</v>
      </c>
    </row>
    <row r="133" spans="1:3" x14ac:dyDescent="0.25">
      <c r="A133" s="2">
        <v>45250</v>
      </c>
      <c r="B133">
        <v>454.26001000000002</v>
      </c>
      <c r="C133">
        <f t="shared" si="2"/>
        <v>7.6975996156116722E-3</v>
      </c>
    </row>
    <row r="134" spans="1:3" x14ac:dyDescent="0.25">
      <c r="A134" s="2">
        <v>45251</v>
      </c>
      <c r="B134">
        <v>453.26998900000001</v>
      </c>
      <c r="C134">
        <f t="shared" si="2"/>
        <v>-2.179414824562742E-3</v>
      </c>
    </row>
    <row r="135" spans="1:3" x14ac:dyDescent="0.25">
      <c r="A135" s="2">
        <v>45252</v>
      </c>
      <c r="B135">
        <v>455.01998900000001</v>
      </c>
      <c r="C135">
        <f t="shared" si="2"/>
        <v>3.860833592492785E-3</v>
      </c>
    </row>
    <row r="136" spans="1:3" x14ac:dyDescent="0.25">
      <c r="A136" s="2">
        <v>45254</v>
      </c>
      <c r="B136">
        <v>455.29998799999998</v>
      </c>
      <c r="C136">
        <f t="shared" si="2"/>
        <v>6.1535538387080813E-4</v>
      </c>
    </row>
    <row r="137" spans="1:3" x14ac:dyDescent="0.25">
      <c r="A137" s="2">
        <v>45257</v>
      </c>
      <c r="B137">
        <v>454.48001099999999</v>
      </c>
      <c r="C137">
        <f t="shared" si="2"/>
        <v>-1.8009598541873784E-3</v>
      </c>
    </row>
    <row r="138" spans="1:3" x14ac:dyDescent="0.25">
      <c r="A138" s="2">
        <v>45258</v>
      </c>
      <c r="B138">
        <v>454.92999300000002</v>
      </c>
      <c r="C138">
        <f t="shared" si="2"/>
        <v>9.9010295086454647E-4</v>
      </c>
    </row>
    <row r="139" spans="1:3" x14ac:dyDescent="0.25">
      <c r="A139" s="2">
        <v>45259</v>
      </c>
      <c r="B139">
        <v>454.60998499999999</v>
      </c>
      <c r="C139">
        <f t="shared" si="2"/>
        <v>-7.034225153847995E-4</v>
      </c>
    </row>
    <row r="140" spans="1:3" x14ac:dyDescent="0.25">
      <c r="A140" s="2">
        <v>45260</v>
      </c>
      <c r="B140">
        <v>456.39999399999999</v>
      </c>
      <c r="C140">
        <f t="shared" si="2"/>
        <v>3.9374608105011699E-3</v>
      </c>
    </row>
    <row r="141" spans="1:3" x14ac:dyDescent="0.25">
      <c r="A141" s="2">
        <v>45261</v>
      </c>
      <c r="B141">
        <v>459.10000600000001</v>
      </c>
      <c r="C141">
        <f t="shared" si="2"/>
        <v>5.9158896483246792E-3</v>
      </c>
    </row>
    <row r="142" spans="1:3" x14ac:dyDescent="0.25">
      <c r="A142" s="2">
        <v>45264</v>
      </c>
      <c r="B142">
        <v>456.69000199999999</v>
      </c>
      <c r="C142">
        <f t="shared" si="2"/>
        <v>-5.2494096460543593E-3</v>
      </c>
    </row>
    <row r="143" spans="1:3" x14ac:dyDescent="0.25">
      <c r="A143" s="2">
        <v>45265</v>
      </c>
      <c r="B143">
        <v>456.60000600000001</v>
      </c>
      <c r="C143">
        <f t="shared" si="2"/>
        <v>-1.9706146314979467E-4</v>
      </c>
    </row>
    <row r="144" spans="1:3" x14ac:dyDescent="0.25">
      <c r="A144" s="2">
        <v>45266</v>
      </c>
      <c r="B144">
        <v>454.76001000000002</v>
      </c>
      <c r="C144">
        <f t="shared" si="2"/>
        <v>-4.0297765567702815E-3</v>
      </c>
    </row>
    <row r="145" spans="1:3" x14ac:dyDescent="0.25">
      <c r="A145" s="2">
        <v>45267</v>
      </c>
      <c r="B145">
        <v>458.23001099999999</v>
      </c>
      <c r="C145">
        <f t="shared" si="2"/>
        <v>7.6304004831031502E-3</v>
      </c>
    </row>
    <row r="146" spans="1:3" x14ac:dyDescent="0.25">
      <c r="A146" s="2">
        <v>45268</v>
      </c>
      <c r="B146">
        <v>460.20001200000002</v>
      </c>
      <c r="C146">
        <f t="shared" si="2"/>
        <v>4.2991531604419375E-3</v>
      </c>
    </row>
    <row r="147" spans="1:3" x14ac:dyDescent="0.25">
      <c r="A147" s="2">
        <v>45271</v>
      </c>
      <c r="B147">
        <v>461.98998999999998</v>
      </c>
      <c r="C147">
        <f t="shared" si="2"/>
        <v>3.8895653049222378E-3</v>
      </c>
    </row>
    <row r="148" spans="1:3" x14ac:dyDescent="0.25">
      <c r="A148" s="2">
        <v>45272</v>
      </c>
      <c r="B148">
        <v>464.10000600000001</v>
      </c>
      <c r="C148">
        <f t="shared" si="2"/>
        <v>4.5672331558526125E-3</v>
      </c>
    </row>
    <row r="149" spans="1:3" x14ac:dyDescent="0.25">
      <c r="A149" s="2">
        <v>45273</v>
      </c>
      <c r="B149">
        <v>470.5</v>
      </c>
      <c r="C149">
        <f t="shared" si="2"/>
        <v>1.3790118330659906E-2</v>
      </c>
    </row>
    <row r="150" spans="1:3" x14ac:dyDescent="0.25">
      <c r="A150" s="2">
        <v>45274</v>
      </c>
      <c r="B150">
        <v>472.01001000000002</v>
      </c>
      <c r="C150">
        <f t="shared" si="2"/>
        <v>3.2093730074389537E-3</v>
      </c>
    </row>
    <row r="151" spans="1:3" x14ac:dyDescent="0.25">
      <c r="A151" s="2">
        <v>45275</v>
      </c>
      <c r="B151">
        <v>469.32998700000002</v>
      </c>
      <c r="C151">
        <f t="shared" si="2"/>
        <v>-5.6778944158408784E-3</v>
      </c>
    </row>
    <row r="152" spans="1:3" x14ac:dyDescent="0.25">
      <c r="A152" s="2">
        <v>45278</v>
      </c>
      <c r="B152">
        <v>471.97000100000002</v>
      </c>
      <c r="C152">
        <f t="shared" si="2"/>
        <v>5.6250699361342082E-3</v>
      </c>
    </row>
    <row r="153" spans="1:3" x14ac:dyDescent="0.25">
      <c r="A153" s="2">
        <v>45279</v>
      </c>
      <c r="B153">
        <v>474.83999599999999</v>
      </c>
      <c r="C153">
        <f t="shared" si="2"/>
        <v>6.0808843653601397E-3</v>
      </c>
    </row>
    <row r="154" spans="1:3" x14ac:dyDescent="0.25">
      <c r="A154" s="2">
        <v>45280</v>
      </c>
      <c r="B154">
        <v>468.26001000000002</v>
      </c>
      <c r="C154">
        <f t="shared" si="2"/>
        <v>-1.3857269933933658E-2</v>
      </c>
    </row>
    <row r="155" spans="1:3" x14ac:dyDescent="0.25">
      <c r="A155" s="2">
        <v>45281</v>
      </c>
      <c r="B155">
        <v>472.70001200000002</v>
      </c>
      <c r="C155">
        <f t="shared" si="2"/>
        <v>9.4819158270635917E-3</v>
      </c>
    </row>
    <row r="156" spans="1:3" x14ac:dyDescent="0.25">
      <c r="A156" s="2">
        <v>45282</v>
      </c>
      <c r="B156">
        <v>473.64999399999999</v>
      </c>
      <c r="C156">
        <f t="shared" si="2"/>
        <v>2.0096932005153612E-3</v>
      </c>
    </row>
    <row r="157" spans="1:3" x14ac:dyDescent="0.25">
      <c r="A157" s="2">
        <v>45286</v>
      </c>
      <c r="B157">
        <v>475.64999399999999</v>
      </c>
      <c r="C157">
        <f t="shared" si="2"/>
        <v>4.2225272360079114E-3</v>
      </c>
    </row>
    <row r="158" spans="1:3" x14ac:dyDescent="0.25">
      <c r="A158" s="2">
        <v>45287</v>
      </c>
      <c r="B158">
        <v>476.51001000000002</v>
      </c>
      <c r="C158">
        <f t="shared" si="2"/>
        <v>1.8080858001652267E-3</v>
      </c>
    </row>
    <row r="159" spans="1:3" x14ac:dyDescent="0.25">
      <c r="A159" s="2">
        <v>45288</v>
      </c>
      <c r="B159">
        <v>476.69000199999999</v>
      </c>
      <c r="C159">
        <f t="shared" si="2"/>
        <v>3.777297354150555E-4</v>
      </c>
    </row>
    <row r="160" spans="1:3" x14ac:dyDescent="0.25">
      <c r="A160" s="2">
        <v>45289</v>
      </c>
      <c r="B160">
        <v>475.30999800000001</v>
      </c>
      <c r="C160">
        <f t="shared" si="2"/>
        <v>-2.894971562671822E-3</v>
      </c>
    </row>
    <row r="161" spans="1:3" x14ac:dyDescent="0.25">
      <c r="A161" s="2">
        <v>45293</v>
      </c>
      <c r="B161">
        <v>472.64999399999999</v>
      </c>
      <c r="C161">
        <f t="shared" si="2"/>
        <v>-5.5963560859075834E-3</v>
      </c>
    </row>
    <row r="162" spans="1:3" x14ac:dyDescent="0.25">
      <c r="A162" s="2">
        <v>45294</v>
      </c>
      <c r="B162">
        <v>468.790009</v>
      </c>
      <c r="C162">
        <f t="shared" si="2"/>
        <v>-8.1666879276423021E-3</v>
      </c>
    </row>
    <row r="163" spans="1:3" x14ac:dyDescent="0.25">
      <c r="A163" s="2">
        <v>45295</v>
      </c>
      <c r="B163">
        <v>467.27999899999998</v>
      </c>
      <c r="C163">
        <f t="shared" si="2"/>
        <v>-3.2210797393509294E-3</v>
      </c>
    </row>
    <row r="164" spans="1:3" x14ac:dyDescent="0.25">
      <c r="A164" s="2">
        <v>45296</v>
      </c>
      <c r="B164">
        <v>467.92001299999998</v>
      </c>
      <c r="C164">
        <f t="shared" si="2"/>
        <v>1.369658451826794E-3</v>
      </c>
    </row>
    <row r="165" spans="1:3" x14ac:dyDescent="0.25">
      <c r="A165" s="2">
        <v>45299</v>
      </c>
      <c r="B165">
        <v>474.60000600000001</v>
      </c>
      <c r="C165">
        <f t="shared" si="2"/>
        <v>1.4275929249472075E-2</v>
      </c>
    </row>
    <row r="166" spans="1:3" x14ac:dyDescent="0.25">
      <c r="A166" s="2">
        <v>45300</v>
      </c>
      <c r="B166">
        <v>473.88000499999998</v>
      </c>
      <c r="C166">
        <f t="shared" si="2"/>
        <v>-1.5170690916510576E-3</v>
      </c>
    </row>
    <row r="167" spans="1:3" x14ac:dyDescent="0.25">
      <c r="A167" s="2">
        <v>45301</v>
      </c>
      <c r="B167">
        <v>476.55999800000001</v>
      </c>
      <c r="C167">
        <f t="shared" si="2"/>
        <v>5.6554253644864882E-3</v>
      </c>
    </row>
    <row r="168" spans="1:3" x14ac:dyDescent="0.25">
      <c r="A168" s="2">
        <v>45302</v>
      </c>
      <c r="B168">
        <v>476.35000600000001</v>
      </c>
      <c r="C168">
        <f t="shared" si="2"/>
        <v>-4.4064126422960204E-4</v>
      </c>
    </row>
    <row r="169" spans="1:3" x14ac:dyDescent="0.25">
      <c r="A169" s="2">
        <v>45303</v>
      </c>
      <c r="B169">
        <v>476.67999300000002</v>
      </c>
      <c r="C169">
        <f t="shared" si="2"/>
        <v>6.9274062316271312E-4</v>
      </c>
    </row>
    <row r="170" spans="1:3" x14ac:dyDescent="0.25">
      <c r="A170" s="2">
        <v>45307</v>
      </c>
      <c r="B170">
        <v>474.92999300000002</v>
      </c>
      <c r="C170">
        <f t="shared" si="2"/>
        <v>-3.67122603360448E-3</v>
      </c>
    </row>
    <row r="171" spans="1:3" x14ac:dyDescent="0.25">
      <c r="A171" s="2">
        <v>45308</v>
      </c>
      <c r="B171">
        <v>472.290009</v>
      </c>
      <c r="C171">
        <f t="shared" si="2"/>
        <v>-5.5586803084892722E-3</v>
      </c>
    </row>
    <row r="172" spans="1:3" x14ac:dyDescent="0.25">
      <c r="A172" s="2">
        <v>45309</v>
      </c>
      <c r="B172">
        <v>476.48998999999998</v>
      </c>
      <c r="C172">
        <f t="shared" si="2"/>
        <v>8.8928008638013978E-3</v>
      </c>
    </row>
    <row r="173" spans="1:3" x14ac:dyDescent="0.25">
      <c r="A173" s="2">
        <v>45310</v>
      </c>
      <c r="B173">
        <v>482.42999300000002</v>
      </c>
      <c r="C173">
        <f t="shared" si="2"/>
        <v>1.2466165343788305E-2</v>
      </c>
    </row>
    <row r="174" spans="1:3" x14ac:dyDescent="0.25">
      <c r="A174" s="2">
        <v>45313</v>
      </c>
      <c r="B174">
        <v>483.45001200000002</v>
      </c>
      <c r="C174">
        <f t="shared" si="2"/>
        <v>2.1143357892343673E-3</v>
      </c>
    </row>
    <row r="175" spans="1:3" x14ac:dyDescent="0.25">
      <c r="A175" s="2">
        <v>45314</v>
      </c>
      <c r="B175">
        <v>484.85998499999999</v>
      </c>
      <c r="C175">
        <f t="shared" si="2"/>
        <v>2.9164814665472161E-3</v>
      </c>
    </row>
    <row r="176" spans="1:3" x14ac:dyDescent="0.25">
      <c r="A176" s="2">
        <v>45315</v>
      </c>
      <c r="B176">
        <v>485.39001500000001</v>
      </c>
      <c r="C176">
        <f t="shared" si="2"/>
        <v>1.0931609462472291E-3</v>
      </c>
    </row>
    <row r="177" spans="1:3" x14ac:dyDescent="0.25">
      <c r="A177" s="2">
        <v>45316</v>
      </c>
      <c r="B177">
        <v>488.02999899999998</v>
      </c>
      <c r="C177">
        <f t="shared" si="2"/>
        <v>5.4388922689312391E-3</v>
      </c>
    </row>
    <row r="178" spans="1:3" x14ac:dyDescent="0.25">
      <c r="A178" s="2">
        <v>45317</v>
      </c>
      <c r="B178">
        <v>487.41000400000001</v>
      </c>
      <c r="C178">
        <f t="shared" si="2"/>
        <v>-1.2704034614068327E-3</v>
      </c>
    </row>
    <row r="179" spans="1:3" x14ac:dyDescent="0.25">
      <c r="A179" s="2">
        <v>45320</v>
      </c>
      <c r="B179">
        <v>491.26998900000001</v>
      </c>
      <c r="C179">
        <f t="shared" si="2"/>
        <v>7.9193799231087603E-3</v>
      </c>
    </row>
    <row r="180" spans="1:3" x14ac:dyDescent="0.25">
      <c r="A180" s="2">
        <v>45321</v>
      </c>
      <c r="B180">
        <v>490.89001500000001</v>
      </c>
      <c r="C180">
        <f t="shared" si="2"/>
        <v>-7.7345249762450496E-4</v>
      </c>
    </row>
    <row r="181" spans="1:3" x14ac:dyDescent="0.25">
      <c r="A181" s="2">
        <v>45322</v>
      </c>
      <c r="B181">
        <v>482.88000499999998</v>
      </c>
      <c r="C181">
        <f t="shared" si="2"/>
        <v>-1.631732110093953E-2</v>
      </c>
    </row>
    <row r="182" spans="1:3" x14ac:dyDescent="0.25">
      <c r="A182" s="2">
        <v>45323</v>
      </c>
      <c r="B182">
        <v>489.20001200000002</v>
      </c>
      <c r="C182">
        <f t="shared" si="2"/>
        <v>1.3088152200462444E-2</v>
      </c>
    </row>
    <row r="183" spans="1:3" x14ac:dyDescent="0.25">
      <c r="A183" s="2">
        <v>45324</v>
      </c>
      <c r="B183">
        <v>494.35000600000001</v>
      </c>
      <c r="C183">
        <f t="shared" si="2"/>
        <v>1.0527379136695547E-2</v>
      </c>
    </row>
    <row r="184" spans="1:3" x14ac:dyDescent="0.25">
      <c r="A184" s="2">
        <v>45327</v>
      </c>
      <c r="B184">
        <v>492.54998799999998</v>
      </c>
      <c r="C184">
        <f t="shared" si="2"/>
        <v>-3.6411813050529762E-3</v>
      </c>
    </row>
    <row r="185" spans="1:3" x14ac:dyDescent="0.25">
      <c r="A185" s="2">
        <v>45328</v>
      </c>
      <c r="B185">
        <v>493.98001099999999</v>
      </c>
      <c r="C185">
        <f t="shared" si="2"/>
        <v>2.9033053189313485E-3</v>
      </c>
    </row>
    <row r="186" spans="1:3" x14ac:dyDescent="0.25">
      <c r="A186" s="2">
        <v>45329</v>
      </c>
      <c r="B186">
        <v>498.10000600000001</v>
      </c>
      <c r="C186">
        <f t="shared" si="2"/>
        <v>8.3404083328384448E-3</v>
      </c>
    </row>
    <row r="187" spans="1:3" x14ac:dyDescent="0.25">
      <c r="A187" s="2">
        <v>45330</v>
      </c>
      <c r="B187">
        <v>498.32000699999998</v>
      </c>
      <c r="C187">
        <f t="shared" si="2"/>
        <v>4.4168038014436029E-4</v>
      </c>
    </row>
    <row r="188" spans="1:3" x14ac:dyDescent="0.25">
      <c r="A188" s="2">
        <v>45331</v>
      </c>
      <c r="B188">
        <v>501.20001200000002</v>
      </c>
      <c r="C188">
        <f t="shared" si="2"/>
        <v>5.7794287998556015E-3</v>
      </c>
    </row>
    <row r="189" spans="1:3" x14ac:dyDescent="0.25">
      <c r="A189" s="2">
        <v>45334</v>
      </c>
      <c r="B189">
        <v>500.98001099999999</v>
      </c>
      <c r="C189">
        <f t="shared" si="2"/>
        <v>-4.3894851303405424E-4</v>
      </c>
    </row>
    <row r="190" spans="1:3" x14ac:dyDescent="0.25">
      <c r="A190" s="2">
        <v>45335</v>
      </c>
      <c r="B190">
        <v>494.07998700000002</v>
      </c>
      <c r="C190">
        <f t="shared" si="2"/>
        <v>-1.3773052514065243E-2</v>
      </c>
    </row>
    <row r="191" spans="1:3" x14ac:dyDescent="0.25">
      <c r="A191" s="2">
        <v>45336</v>
      </c>
      <c r="B191">
        <v>498.57000699999998</v>
      </c>
      <c r="C191">
        <f t="shared" si="2"/>
        <v>9.0876378686433057E-3</v>
      </c>
    </row>
    <row r="192" spans="1:3" x14ac:dyDescent="0.25">
      <c r="A192" s="2">
        <v>45337</v>
      </c>
      <c r="B192">
        <v>502.01001000000002</v>
      </c>
      <c r="C192">
        <f t="shared" si="2"/>
        <v>6.8997391573939471E-3</v>
      </c>
    </row>
    <row r="193" spans="1:3" x14ac:dyDescent="0.25">
      <c r="A193" s="2">
        <v>45338</v>
      </c>
      <c r="B193">
        <v>499.51001000000002</v>
      </c>
      <c r="C193">
        <f t="shared" si="2"/>
        <v>-4.9799803792757169E-3</v>
      </c>
    </row>
    <row r="194" spans="1:3" x14ac:dyDescent="0.25">
      <c r="A194" s="2">
        <v>45342</v>
      </c>
      <c r="B194">
        <v>496.76001000000002</v>
      </c>
      <c r="C194">
        <f t="shared" si="2"/>
        <v>-5.5053951771657506E-3</v>
      </c>
    </row>
    <row r="195" spans="1:3" x14ac:dyDescent="0.25">
      <c r="A195" s="2">
        <v>45343</v>
      </c>
      <c r="B195">
        <v>497.209991</v>
      </c>
      <c r="C195">
        <f t="shared" si="2"/>
        <v>9.058317717642872E-4</v>
      </c>
    </row>
    <row r="196" spans="1:3" x14ac:dyDescent="0.25">
      <c r="A196" s="2">
        <v>45344</v>
      </c>
      <c r="B196">
        <v>507.5</v>
      </c>
      <c r="C196">
        <f t="shared" ref="C196:C254" si="3">B196/B195-1</f>
        <v>2.0695499258380767E-2</v>
      </c>
    </row>
    <row r="197" spans="1:3" x14ac:dyDescent="0.25">
      <c r="A197" s="2">
        <v>45345</v>
      </c>
      <c r="B197">
        <v>507.85000600000001</v>
      </c>
      <c r="C197">
        <f t="shared" si="3"/>
        <v>6.8966699507400087E-4</v>
      </c>
    </row>
    <row r="198" spans="1:3" x14ac:dyDescent="0.25">
      <c r="A198" s="2">
        <v>45348</v>
      </c>
      <c r="B198">
        <v>505.98998999999998</v>
      </c>
      <c r="C198">
        <f t="shared" si="3"/>
        <v>-3.6625302314164943E-3</v>
      </c>
    </row>
    <row r="199" spans="1:3" x14ac:dyDescent="0.25">
      <c r="A199" s="2">
        <v>45349</v>
      </c>
      <c r="B199">
        <v>506.92999300000002</v>
      </c>
      <c r="C199">
        <f t="shared" si="3"/>
        <v>1.8577501898804361E-3</v>
      </c>
    </row>
    <row r="200" spans="1:3" x14ac:dyDescent="0.25">
      <c r="A200" s="2">
        <v>45350</v>
      </c>
      <c r="B200">
        <v>506.26001000000002</v>
      </c>
      <c r="C200">
        <f t="shared" si="3"/>
        <v>-1.3216479775344236E-3</v>
      </c>
    </row>
    <row r="201" spans="1:3" x14ac:dyDescent="0.25">
      <c r="A201" s="2">
        <v>45351</v>
      </c>
      <c r="B201">
        <v>508.07998700000002</v>
      </c>
      <c r="C201">
        <f t="shared" si="3"/>
        <v>3.5949452140215943E-3</v>
      </c>
    </row>
    <row r="202" spans="1:3" x14ac:dyDescent="0.25">
      <c r="A202" s="2">
        <v>45352</v>
      </c>
      <c r="B202">
        <v>512.84997599999997</v>
      </c>
      <c r="C202">
        <f t="shared" si="3"/>
        <v>9.3882638994791101E-3</v>
      </c>
    </row>
    <row r="203" spans="1:3" x14ac:dyDescent="0.25">
      <c r="A203" s="2">
        <v>45355</v>
      </c>
      <c r="B203">
        <v>512.29998799999998</v>
      </c>
      <c r="C203">
        <f t="shared" si="3"/>
        <v>-1.0724149863272636E-3</v>
      </c>
    </row>
    <row r="204" spans="1:3" x14ac:dyDescent="0.25">
      <c r="A204" s="2">
        <v>45356</v>
      </c>
      <c r="B204">
        <v>507.17999300000002</v>
      </c>
      <c r="C204">
        <f t="shared" si="3"/>
        <v>-9.9941345304110918E-3</v>
      </c>
    </row>
    <row r="205" spans="1:3" x14ac:dyDescent="0.25">
      <c r="A205" s="2">
        <v>45357</v>
      </c>
      <c r="B205">
        <v>509.75</v>
      </c>
      <c r="C205">
        <f t="shared" si="3"/>
        <v>5.0672483841451843E-3</v>
      </c>
    </row>
    <row r="206" spans="1:3" x14ac:dyDescent="0.25">
      <c r="A206" s="2">
        <v>45358</v>
      </c>
      <c r="B206">
        <v>514.80999799999995</v>
      </c>
      <c r="C206">
        <f t="shared" si="3"/>
        <v>9.9264306032367244E-3</v>
      </c>
    </row>
    <row r="207" spans="1:3" x14ac:dyDescent="0.25">
      <c r="A207" s="2">
        <v>45359</v>
      </c>
      <c r="B207">
        <v>511.72000100000002</v>
      </c>
      <c r="C207">
        <f t="shared" si="3"/>
        <v>-6.0022086051249035E-3</v>
      </c>
    </row>
    <row r="208" spans="1:3" x14ac:dyDescent="0.25">
      <c r="A208" s="2">
        <v>45362</v>
      </c>
      <c r="B208">
        <v>511.27999899999998</v>
      </c>
      <c r="C208">
        <f t="shared" si="3"/>
        <v>-8.5984913456615963E-4</v>
      </c>
    </row>
    <row r="209" spans="1:3" x14ac:dyDescent="0.25">
      <c r="A209" s="2">
        <v>45363</v>
      </c>
      <c r="B209">
        <v>516.78002900000001</v>
      </c>
      <c r="C209">
        <f t="shared" si="3"/>
        <v>1.0757373671486103E-2</v>
      </c>
    </row>
    <row r="210" spans="1:3" x14ac:dyDescent="0.25">
      <c r="A210" s="2">
        <v>45364</v>
      </c>
      <c r="B210">
        <v>515.96997099999999</v>
      </c>
      <c r="C210">
        <f t="shared" si="3"/>
        <v>-1.5675102646043326E-3</v>
      </c>
    </row>
    <row r="211" spans="1:3" x14ac:dyDescent="0.25">
      <c r="A211" s="2">
        <v>45365</v>
      </c>
      <c r="B211">
        <v>514.95001200000002</v>
      </c>
      <c r="C211">
        <f t="shared" si="3"/>
        <v>-1.9767797688364785E-3</v>
      </c>
    </row>
    <row r="212" spans="1:3" x14ac:dyDescent="0.25">
      <c r="A212" s="2">
        <v>45366</v>
      </c>
      <c r="B212">
        <v>509.82998700000002</v>
      </c>
      <c r="C212">
        <f t="shared" si="3"/>
        <v>-9.942761201450323E-3</v>
      </c>
    </row>
    <row r="213" spans="1:3" x14ac:dyDescent="0.25">
      <c r="A213" s="2">
        <v>45369</v>
      </c>
      <c r="B213">
        <v>512.85998500000005</v>
      </c>
      <c r="C213">
        <f t="shared" si="3"/>
        <v>5.9431537517624644E-3</v>
      </c>
    </row>
    <row r="214" spans="1:3" x14ac:dyDescent="0.25">
      <c r="A214" s="2">
        <v>45370</v>
      </c>
      <c r="B214">
        <v>515.71002199999998</v>
      </c>
      <c r="C214">
        <f t="shared" si="3"/>
        <v>5.5571444124264957E-3</v>
      </c>
    </row>
    <row r="215" spans="1:3" x14ac:dyDescent="0.25">
      <c r="A215" s="2">
        <v>45371</v>
      </c>
      <c r="B215">
        <v>520.47997999999995</v>
      </c>
      <c r="C215">
        <f t="shared" si="3"/>
        <v>9.2493025082223124E-3</v>
      </c>
    </row>
    <row r="216" spans="1:3" x14ac:dyDescent="0.25">
      <c r="A216" s="2">
        <v>45372</v>
      </c>
      <c r="B216">
        <v>522.20001200000002</v>
      </c>
      <c r="C216">
        <f t="shared" si="3"/>
        <v>3.3047034777400341E-3</v>
      </c>
    </row>
    <row r="217" spans="1:3" x14ac:dyDescent="0.25">
      <c r="A217" s="2">
        <v>45373</v>
      </c>
      <c r="B217">
        <v>521.21002199999998</v>
      </c>
      <c r="C217">
        <f t="shared" si="3"/>
        <v>-1.8958061609543053E-3</v>
      </c>
    </row>
    <row r="218" spans="1:3" x14ac:dyDescent="0.25">
      <c r="A218" s="2">
        <v>45376</v>
      </c>
      <c r="B218">
        <v>519.77002000000005</v>
      </c>
      <c r="C218">
        <f t="shared" si="3"/>
        <v>-2.7628056622440722E-3</v>
      </c>
    </row>
    <row r="219" spans="1:3" x14ac:dyDescent="0.25">
      <c r="A219" s="2">
        <v>45377</v>
      </c>
      <c r="B219">
        <v>518.80999799999995</v>
      </c>
      <c r="C219">
        <f t="shared" si="3"/>
        <v>-1.8470130308787525E-3</v>
      </c>
    </row>
    <row r="220" spans="1:3" x14ac:dyDescent="0.25">
      <c r="A220" s="2">
        <v>45378</v>
      </c>
      <c r="B220">
        <v>523.169983</v>
      </c>
      <c r="C220">
        <f t="shared" si="3"/>
        <v>8.4038183859365123E-3</v>
      </c>
    </row>
    <row r="221" spans="1:3" x14ac:dyDescent="0.25">
      <c r="A221" s="2">
        <v>45379</v>
      </c>
      <c r="B221">
        <v>523.07000700000003</v>
      </c>
      <c r="C221">
        <f t="shared" si="3"/>
        <v>-1.910965904937667E-4</v>
      </c>
    </row>
    <row r="222" spans="1:3" x14ac:dyDescent="0.25">
      <c r="A222" s="2">
        <v>45383</v>
      </c>
      <c r="B222">
        <v>522.15997300000004</v>
      </c>
      <c r="C222">
        <f t="shared" si="3"/>
        <v>-1.7397938857541817E-3</v>
      </c>
    </row>
    <row r="223" spans="1:3" x14ac:dyDescent="0.25">
      <c r="A223" s="2">
        <v>45384</v>
      </c>
      <c r="B223">
        <v>518.84002699999996</v>
      </c>
      <c r="C223">
        <f t="shared" si="3"/>
        <v>-6.358101293988061E-3</v>
      </c>
    </row>
    <row r="224" spans="1:3" x14ac:dyDescent="0.25">
      <c r="A224" s="2">
        <v>45385</v>
      </c>
      <c r="B224">
        <v>519.40997300000004</v>
      </c>
      <c r="C224">
        <f t="shared" si="3"/>
        <v>1.0985004439529877E-3</v>
      </c>
    </row>
    <row r="225" spans="1:3" x14ac:dyDescent="0.25">
      <c r="A225" s="2">
        <v>45386</v>
      </c>
      <c r="B225">
        <v>513.07000700000003</v>
      </c>
      <c r="C225">
        <f t="shared" si="3"/>
        <v>-1.2206092161422544E-2</v>
      </c>
    </row>
    <row r="226" spans="1:3" x14ac:dyDescent="0.25">
      <c r="A226" s="2">
        <v>45387</v>
      </c>
      <c r="B226">
        <v>518.42999299999997</v>
      </c>
      <c r="C226">
        <f t="shared" si="3"/>
        <v>1.0446890145344057E-2</v>
      </c>
    </row>
    <row r="227" spans="1:3" x14ac:dyDescent="0.25">
      <c r="A227" s="2">
        <v>45390</v>
      </c>
      <c r="B227">
        <v>518.71997099999999</v>
      </c>
      <c r="C227">
        <f t="shared" si="3"/>
        <v>5.5933878038572082E-4</v>
      </c>
    </row>
    <row r="228" spans="1:3" x14ac:dyDescent="0.25">
      <c r="A228" s="2">
        <v>45391</v>
      </c>
      <c r="B228">
        <v>519.32000700000003</v>
      </c>
      <c r="C228">
        <f t="shared" si="3"/>
        <v>1.1567628654114426E-3</v>
      </c>
    </row>
    <row r="229" spans="1:3" x14ac:dyDescent="0.25">
      <c r="A229" s="2">
        <v>45392</v>
      </c>
      <c r="B229">
        <v>514.11999500000002</v>
      </c>
      <c r="C229">
        <f t="shared" si="3"/>
        <v>-1.0013117018231932E-2</v>
      </c>
    </row>
    <row r="230" spans="1:3" x14ac:dyDescent="0.25">
      <c r="A230" s="2">
        <v>45393</v>
      </c>
      <c r="B230">
        <v>518</v>
      </c>
      <c r="C230">
        <f t="shared" si="3"/>
        <v>7.546886014421661E-3</v>
      </c>
    </row>
    <row r="231" spans="1:3" x14ac:dyDescent="0.25">
      <c r="A231" s="2">
        <v>45394</v>
      </c>
      <c r="B231">
        <v>510.85000600000001</v>
      </c>
      <c r="C231">
        <f t="shared" si="3"/>
        <v>-1.3803077220077231E-2</v>
      </c>
    </row>
    <row r="232" spans="1:3" x14ac:dyDescent="0.25">
      <c r="A232" s="2">
        <v>45397</v>
      </c>
      <c r="B232">
        <v>504.45001200000002</v>
      </c>
      <c r="C232">
        <f t="shared" si="3"/>
        <v>-1.2528127483275364E-2</v>
      </c>
    </row>
    <row r="233" spans="1:3" x14ac:dyDescent="0.25">
      <c r="A233" s="2">
        <v>45398</v>
      </c>
      <c r="B233">
        <v>503.52999899999998</v>
      </c>
      <c r="C233">
        <f t="shared" si="3"/>
        <v>-1.8237941879561959E-3</v>
      </c>
    </row>
    <row r="234" spans="1:3" x14ac:dyDescent="0.25">
      <c r="A234" s="2">
        <v>45399</v>
      </c>
      <c r="B234">
        <v>500.54998799999998</v>
      </c>
      <c r="C234">
        <f t="shared" si="3"/>
        <v>-5.9182392427824526E-3</v>
      </c>
    </row>
    <row r="235" spans="1:3" x14ac:dyDescent="0.25">
      <c r="A235" s="2">
        <v>45400</v>
      </c>
      <c r="B235">
        <v>499.51998900000001</v>
      </c>
      <c r="C235">
        <f t="shared" si="3"/>
        <v>-2.0577345413900217E-3</v>
      </c>
    </row>
    <row r="236" spans="1:3" x14ac:dyDescent="0.25">
      <c r="A236" s="2">
        <v>45401</v>
      </c>
      <c r="B236">
        <v>495.16000400000001</v>
      </c>
      <c r="C236">
        <f t="shared" si="3"/>
        <v>-8.7283494074548162E-3</v>
      </c>
    </row>
    <row r="237" spans="1:3" x14ac:dyDescent="0.25">
      <c r="A237" s="2">
        <v>45404</v>
      </c>
      <c r="B237">
        <v>499.72000100000002</v>
      </c>
      <c r="C237">
        <f t="shared" si="3"/>
        <v>9.2091383859025377E-3</v>
      </c>
    </row>
    <row r="238" spans="1:3" x14ac:dyDescent="0.25">
      <c r="A238" s="2">
        <v>45405</v>
      </c>
      <c r="B238">
        <v>505.64999399999999</v>
      </c>
      <c r="C238">
        <f t="shared" si="3"/>
        <v>1.1866631289789042E-2</v>
      </c>
    </row>
    <row r="239" spans="1:3" x14ac:dyDescent="0.25">
      <c r="A239" s="2">
        <v>45406</v>
      </c>
      <c r="B239">
        <v>505.41000400000001</v>
      </c>
      <c r="C239">
        <f t="shared" si="3"/>
        <v>-4.7461683545468869E-4</v>
      </c>
    </row>
    <row r="240" spans="1:3" x14ac:dyDescent="0.25">
      <c r="A240" s="2">
        <v>45407</v>
      </c>
      <c r="B240">
        <v>503.48998999999998</v>
      </c>
      <c r="C240">
        <f t="shared" si="3"/>
        <v>-3.7989236160826945E-3</v>
      </c>
    </row>
    <row r="241" spans="1:3" x14ac:dyDescent="0.25">
      <c r="A241" s="2">
        <v>45408</v>
      </c>
      <c r="B241">
        <v>508.26001000000002</v>
      </c>
      <c r="C241">
        <f t="shared" si="3"/>
        <v>9.4739122817517618E-3</v>
      </c>
    </row>
    <row r="242" spans="1:3" x14ac:dyDescent="0.25">
      <c r="A242" s="2">
        <v>45411</v>
      </c>
      <c r="B242">
        <v>510.05999800000001</v>
      </c>
      <c r="C242">
        <f t="shared" si="3"/>
        <v>3.5414708310417264E-3</v>
      </c>
    </row>
    <row r="243" spans="1:3" x14ac:dyDescent="0.25">
      <c r="A243" s="2">
        <v>45412</v>
      </c>
      <c r="B243">
        <v>501.98001099999999</v>
      </c>
      <c r="C243">
        <f t="shared" si="3"/>
        <v>-1.5841248150575415E-2</v>
      </c>
    </row>
    <row r="244" spans="1:3" x14ac:dyDescent="0.25">
      <c r="A244" s="2">
        <v>45413</v>
      </c>
      <c r="B244">
        <v>500.35000600000001</v>
      </c>
      <c r="C244">
        <f t="shared" si="3"/>
        <v>-3.2471512097719257E-3</v>
      </c>
    </row>
    <row r="245" spans="1:3" x14ac:dyDescent="0.25">
      <c r="A245" s="2">
        <v>45414</v>
      </c>
      <c r="B245">
        <v>505.02999899999998</v>
      </c>
      <c r="C245">
        <f t="shared" si="3"/>
        <v>9.3534384808220405E-3</v>
      </c>
    </row>
    <row r="246" spans="1:3" x14ac:dyDescent="0.25">
      <c r="A246" s="2">
        <v>45415</v>
      </c>
      <c r="B246">
        <v>511.290009</v>
      </c>
      <c r="C246">
        <f t="shared" si="3"/>
        <v>1.2395323074659625E-2</v>
      </c>
    </row>
    <row r="247" spans="1:3" x14ac:dyDescent="0.25">
      <c r="A247" s="2">
        <v>45418</v>
      </c>
      <c r="B247">
        <v>516.57000700000003</v>
      </c>
      <c r="C247">
        <f t="shared" si="3"/>
        <v>1.0326816302017816E-2</v>
      </c>
    </row>
    <row r="248" spans="1:3" x14ac:dyDescent="0.25">
      <c r="A248" s="2">
        <v>45419</v>
      </c>
      <c r="B248">
        <v>517.14001499999995</v>
      </c>
      <c r="C248">
        <f t="shared" si="3"/>
        <v>1.1034477268827558E-3</v>
      </c>
    </row>
    <row r="249" spans="1:3" x14ac:dyDescent="0.25">
      <c r="A249" s="2">
        <v>45420</v>
      </c>
      <c r="B249">
        <v>517.19000200000005</v>
      </c>
      <c r="C249">
        <f t="shared" si="3"/>
        <v>9.6660475983778582E-5</v>
      </c>
    </row>
    <row r="250" spans="1:3" x14ac:dyDescent="0.25">
      <c r="A250" s="2">
        <v>45421</v>
      </c>
      <c r="B250">
        <v>520.169983</v>
      </c>
      <c r="C250">
        <f t="shared" si="3"/>
        <v>5.7618689233671638E-3</v>
      </c>
    </row>
    <row r="251" spans="1:3" x14ac:dyDescent="0.25">
      <c r="A251" s="2">
        <v>45422</v>
      </c>
      <c r="B251">
        <v>520.84002699999996</v>
      </c>
      <c r="C251">
        <f t="shared" si="3"/>
        <v>1.2881250781437981E-3</v>
      </c>
    </row>
    <row r="252" spans="1:3" x14ac:dyDescent="0.25">
      <c r="A252" s="2">
        <v>45425</v>
      </c>
      <c r="B252">
        <v>520.90997300000004</v>
      </c>
      <c r="C252">
        <f t="shared" si="3"/>
        <v>1.3429459406744115E-4</v>
      </c>
    </row>
    <row r="253" spans="1:3" x14ac:dyDescent="0.25">
      <c r="A253" s="2">
        <v>45426</v>
      </c>
      <c r="B253">
        <v>523.29998799999998</v>
      </c>
      <c r="C253">
        <f t="shared" si="3"/>
        <v>4.5881536616307894E-3</v>
      </c>
    </row>
    <row r="254" spans="1:3" x14ac:dyDescent="0.25">
      <c r="A254" s="2">
        <v>45427</v>
      </c>
      <c r="B254">
        <v>529.78</v>
      </c>
      <c r="C254">
        <f t="shared" si="3"/>
        <v>1.2382977543657026E-2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722E-14BC-41ED-98D8-CD834162C366}">
  <dimension ref="A1:H254"/>
  <sheetViews>
    <sheetView workbookViewId="0">
      <selection activeCell="F3" sqref="F3"/>
    </sheetView>
  </sheetViews>
  <sheetFormatPr defaultRowHeight="15" x14ac:dyDescent="0.25"/>
  <cols>
    <col min="4" max="4" width="11.5703125" customWidth="1"/>
  </cols>
  <sheetData>
    <row r="1" spans="1:8" x14ac:dyDescent="0.25">
      <c r="A1" t="s">
        <v>5</v>
      </c>
      <c r="B1" t="s">
        <v>2</v>
      </c>
      <c r="C1" t="s">
        <v>6</v>
      </c>
      <c r="D1" t="s">
        <v>14</v>
      </c>
    </row>
    <row r="2" spans="1:8" x14ac:dyDescent="0.25">
      <c r="A2" s="2">
        <v>45061</v>
      </c>
      <c r="B2" s="3">
        <v>135.22999572753901</v>
      </c>
      <c r="H2" s="2"/>
    </row>
    <row r="3" spans="1:8" x14ac:dyDescent="0.25">
      <c r="A3" s="2">
        <v>45062</v>
      </c>
      <c r="B3">
        <v>134.32000732421801</v>
      </c>
      <c r="C3">
        <f>(B3-B2)/B2</f>
        <v>-6.7291905055919437E-3</v>
      </c>
      <c r="D3">
        <f>LOG(B3/B2)</f>
        <v>-2.9323275019752871E-3</v>
      </c>
      <c r="H3" s="2"/>
    </row>
    <row r="4" spans="1:8" x14ac:dyDescent="0.25">
      <c r="A4" s="2">
        <v>45063</v>
      </c>
      <c r="B4">
        <v>138.44999694824199</v>
      </c>
      <c r="C4">
        <f t="shared" ref="C4:C67" si="0">(B4-B3)/B3</f>
        <v>3.0747389806606545E-2</v>
      </c>
      <c r="D4">
        <f t="shared" ref="D4:D67" si="1">LOG(B4/B3)</f>
        <v>1.3152243697482663E-2</v>
      </c>
      <c r="H4" s="2"/>
    </row>
    <row r="5" spans="1:8" x14ac:dyDescent="0.25">
      <c r="A5" s="2">
        <v>45064</v>
      </c>
      <c r="B5">
        <v>139.5</v>
      </c>
      <c r="C5">
        <f t="shared" si="0"/>
        <v>7.5839875399242047E-3</v>
      </c>
      <c r="D5">
        <f t="shared" si="1"/>
        <v>3.2812571008773578E-3</v>
      </c>
      <c r="H5" s="2"/>
    </row>
    <row r="6" spans="1:8" x14ac:dyDescent="0.25">
      <c r="A6" s="2">
        <v>45065</v>
      </c>
      <c r="B6">
        <v>139.17999267578099</v>
      </c>
      <c r="C6">
        <f t="shared" si="0"/>
        <v>-2.2939593133978909E-3</v>
      </c>
      <c r="D6">
        <f t="shared" si="1"/>
        <v>-9.9739830496699288E-4</v>
      </c>
      <c r="H6" s="2"/>
    </row>
    <row r="7" spans="1:8" x14ac:dyDescent="0.25">
      <c r="A7" s="2">
        <v>45068</v>
      </c>
      <c r="B7">
        <v>138.02999877929599</v>
      </c>
      <c r="C7">
        <f t="shared" si="0"/>
        <v>-8.2626380011666233E-3</v>
      </c>
      <c r="D7">
        <f t="shared" si="1"/>
        <v>-3.6033251609863949E-3</v>
      </c>
      <c r="H7" s="2"/>
    </row>
    <row r="8" spans="1:8" x14ac:dyDescent="0.25">
      <c r="A8" s="2">
        <v>45069</v>
      </c>
      <c r="B8">
        <v>136.58999633789</v>
      </c>
      <c r="C8">
        <f t="shared" si="0"/>
        <v>-1.0432532450489229E-2</v>
      </c>
      <c r="D8">
        <f t="shared" si="1"/>
        <v>-4.5545907596659914E-3</v>
      </c>
      <c r="H8" s="2"/>
    </row>
    <row r="9" spans="1:8" x14ac:dyDescent="0.25">
      <c r="A9" s="2">
        <v>45070</v>
      </c>
      <c r="B9">
        <v>135.33999633789</v>
      </c>
      <c r="C9">
        <f t="shared" si="0"/>
        <v>-9.1514754631650177E-3</v>
      </c>
      <c r="D9">
        <f t="shared" si="1"/>
        <v>-3.992732987944665E-3</v>
      </c>
      <c r="H9" s="2"/>
    </row>
    <row r="10" spans="1:8" x14ac:dyDescent="0.25">
      <c r="A10" s="2">
        <v>45071</v>
      </c>
      <c r="B10">
        <v>135.669998168945</v>
      </c>
      <c r="C10">
        <f t="shared" si="0"/>
        <v>2.4383171271197403E-3</v>
      </c>
      <c r="D10">
        <f t="shared" si="1"/>
        <v>1.0576587431026631E-3</v>
      </c>
      <c r="H10" s="2"/>
    </row>
    <row r="11" spans="1:8" x14ac:dyDescent="0.25">
      <c r="A11" s="2">
        <v>45072</v>
      </c>
      <c r="B11">
        <v>136.94000244140599</v>
      </c>
      <c r="C11">
        <f t="shared" si="0"/>
        <v>9.3609809803306947E-3</v>
      </c>
      <c r="D11">
        <f t="shared" si="1"/>
        <v>4.0465121348728225E-3</v>
      </c>
      <c r="H11" s="2"/>
    </row>
    <row r="12" spans="1:8" x14ac:dyDescent="0.25">
      <c r="A12" s="2">
        <v>45076</v>
      </c>
      <c r="B12">
        <v>137.46000671386699</v>
      </c>
      <c r="C12">
        <f t="shared" si="0"/>
        <v>3.7973146136279223E-3</v>
      </c>
      <c r="D12">
        <f t="shared" si="1"/>
        <v>1.6460295109682296E-3</v>
      </c>
      <c r="H12" s="2"/>
    </row>
    <row r="13" spans="1:8" x14ac:dyDescent="0.25">
      <c r="A13" s="2">
        <v>45077</v>
      </c>
      <c r="B13">
        <v>135.71000671386699</v>
      </c>
      <c r="C13">
        <f t="shared" si="0"/>
        <v>-1.2730975662199351E-2</v>
      </c>
      <c r="D13">
        <f t="shared" si="1"/>
        <v>-5.5644888040557224E-3</v>
      </c>
      <c r="H13" s="2"/>
    </row>
    <row r="14" spans="1:8" x14ac:dyDescent="0.25">
      <c r="A14" s="2">
        <v>45078</v>
      </c>
      <c r="B14">
        <v>137.58000183105401</v>
      </c>
      <c r="C14">
        <f t="shared" si="0"/>
        <v>1.3779345845363802E-2</v>
      </c>
      <c r="D14">
        <f t="shared" si="1"/>
        <v>5.9434389126730878E-3</v>
      </c>
      <c r="H14" s="2"/>
    </row>
    <row r="15" spans="1:8" x14ac:dyDescent="0.25">
      <c r="A15" s="2">
        <v>45079</v>
      </c>
      <c r="B15">
        <v>140.47000122070301</v>
      </c>
      <c r="C15">
        <f t="shared" si="0"/>
        <v>2.1005955452725447E-2</v>
      </c>
      <c r="D15">
        <f t="shared" si="1"/>
        <v>9.0282753021039049E-3</v>
      </c>
      <c r="H15" s="2"/>
    </row>
    <row r="16" spans="1:8" x14ac:dyDescent="0.25">
      <c r="A16" s="2">
        <v>45082</v>
      </c>
      <c r="B16">
        <v>139.08999633789</v>
      </c>
      <c r="C16">
        <f t="shared" si="0"/>
        <v>-9.8241964178869892E-3</v>
      </c>
      <c r="D16">
        <f t="shared" si="1"/>
        <v>-4.2876905062141212E-3</v>
      </c>
      <c r="H16" s="2"/>
    </row>
    <row r="17" spans="1:8" x14ac:dyDescent="0.25">
      <c r="A17" s="2">
        <v>45083</v>
      </c>
      <c r="B17">
        <v>139.33999633789</v>
      </c>
      <c r="C17">
        <f t="shared" si="0"/>
        <v>1.7973974159340503E-3</v>
      </c>
      <c r="D17">
        <f t="shared" si="1"/>
        <v>7.7989909499406895E-4</v>
      </c>
      <c r="H17" s="2"/>
    </row>
    <row r="18" spans="1:8" x14ac:dyDescent="0.25">
      <c r="A18" s="2">
        <v>45084</v>
      </c>
      <c r="B18">
        <v>140.69000244140599</v>
      </c>
      <c r="C18">
        <f t="shared" si="0"/>
        <v>9.6885757068797505E-3</v>
      </c>
      <c r="D18">
        <f t="shared" si="1"/>
        <v>4.1874423887321554E-3</v>
      </c>
      <c r="H18" s="2"/>
    </row>
    <row r="19" spans="1:8" x14ac:dyDescent="0.25">
      <c r="A19" s="2">
        <v>45085</v>
      </c>
      <c r="B19">
        <v>140.72999572753901</v>
      </c>
      <c r="C19">
        <f t="shared" si="0"/>
        <v>2.8426530271522096E-4</v>
      </c>
      <c r="D19">
        <f t="shared" si="1"/>
        <v>1.2343730872494402E-4</v>
      </c>
      <c r="H19" s="2"/>
    </row>
    <row r="20" spans="1:8" x14ac:dyDescent="0.25">
      <c r="A20" s="2">
        <v>45086</v>
      </c>
      <c r="B20">
        <v>141.009994506835</v>
      </c>
      <c r="C20">
        <f t="shared" si="0"/>
        <v>1.9896169103713109E-3</v>
      </c>
      <c r="D20">
        <f t="shared" si="1"/>
        <v>8.6322119001470054E-4</v>
      </c>
      <c r="H20" s="2"/>
    </row>
    <row r="21" spans="1:8" x14ac:dyDescent="0.25">
      <c r="A21" s="2">
        <v>45089</v>
      </c>
      <c r="B21">
        <v>141</v>
      </c>
      <c r="C21">
        <f t="shared" si="0"/>
        <v>-7.0878003151153459E-5</v>
      </c>
      <c r="D21">
        <f t="shared" si="1"/>
        <v>-3.0783016589147461E-5</v>
      </c>
      <c r="H21" s="2"/>
    </row>
    <row r="22" spans="1:8" x14ac:dyDescent="0.25">
      <c r="A22" s="2">
        <v>45090</v>
      </c>
      <c r="B22">
        <v>142.02000427246</v>
      </c>
      <c r="C22">
        <f t="shared" si="0"/>
        <v>7.2340728543262385E-3</v>
      </c>
      <c r="D22">
        <f t="shared" si="1"/>
        <v>3.1304087224484217E-3</v>
      </c>
      <c r="H22" s="2"/>
    </row>
    <row r="23" spans="1:8" x14ac:dyDescent="0.25">
      <c r="A23" s="2">
        <v>45091</v>
      </c>
      <c r="B23">
        <v>141.49000549316401</v>
      </c>
      <c r="C23">
        <f t="shared" si="0"/>
        <v>-3.7318600433162313E-3</v>
      </c>
      <c r="D23">
        <f t="shared" si="1"/>
        <v>-1.6237579307194954E-3</v>
      </c>
      <c r="H23" s="2"/>
    </row>
    <row r="24" spans="1:8" x14ac:dyDescent="0.25">
      <c r="A24" s="2">
        <v>45092</v>
      </c>
      <c r="B24">
        <v>143.08999633789</v>
      </c>
      <c r="C24">
        <f t="shared" si="0"/>
        <v>1.130815451698669E-2</v>
      </c>
      <c r="D24">
        <f t="shared" si="1"/>
        <v>4.8835091168845778E-3</v>
      </c>
      <c r="H24" s="2"/>
    </row>
    <row r="25" spans="1:8" x14ac:dyDescent="0.25">
      <c r="A25" s="2">
        <v>45093</v>
      </c>
      <c r="B25">
        <v>143.259994506835</v>
      </c>
      <c r="C25">
        <f t="shared" si="0"/>
        <v>1.18805069044498E-3</v>
      </c>
      <c r="D25">
        <f t="shared" si="1"/>
        <v>5.1565760601084555E-4</v>
      </c>
      <c r="H25" s="2"/>
    </row>
    <row r="26" spans="1:8" x14ac:dyDescent="0.25">
      <c r="A26" s="2">
        <v>45097</v>
      </c>
      <c r="B26">
        <v>142.52999877929599</v>
      </c>
      <c r="C26">
        <f t="shared" si="0"/>
        <v>-5.0956006947506707E-3</v>
      </c>
      <c r="D26">
        <f t="shared" si="1"/>
        <v>-2.2186487506692227E-3</v>
      </c>
      <c r="H26" s="2"/>
    </row>
    <row r="27" spans="1:8" x14ac:dyDescent="0.25">
      <c r="A27" s="2">
        <v>45098</v>
      </c>
      <c r="B27">
        <v>142.32000732421801</v>
      </c>
      <c r="C27">
        <f t="shared" si="0"/>
        <v>-1.4733140873953786E-3</v>
      </c>
      <c r="D27">
        <f t="shared" si="1"/>
        <v>-6.4032399335833693E-4</v>
      </c>
      <c r="H27" s="2"/>
    </row>
    <row r="28" spans="1:8" x14ac:dyDescent="0.25">
      <c r="A28" s="2">
        <v>45099</v>
      </c>
      <c r="B28">
        <v>139.58000183105401</v>
      </c>
      <c r="C28">
        <f t="shared" si="0"/>
        <v>-1.925242658906012E-2</v>
      </c>
      <c r="D28">
        <f t="shared" si="1"/>
        <v>-8.4427577388724567E-3</v>
      </c>
      <c r="H28" s="2"/>
    </row>
    <row r="29" spans="1:8" x14ac:dyDescent="0.25">
      <c r="A29" s="2">
        <v>45100</v>
      </c>
      <c r="B29">
        <v>138.850006103515</v>
      </c>
      <c r="C29">
        <f t="shared" si="0"/>
        <v>-5.2299449631945409E-3</v>
      </c>
      <c r="D29">
        <f t="shared" si="1"/>
        <v>-2.2772965102781629E-3</v>
      </c>
      <c r="H29" s="2"/>
    </row>
    <row r="30" spans="1:8" x14ac:dyDescent="0.25">
      <c r="A30" s="2">
        <v>45103</v>
      </c>
      <c r="B30">
        <v>139.19000244140599</v>
      </c>
      <c r="C30">
        <f t="shared" si="0"/>
        <v>2.4486591497700156E-3</v>
      </c>
      <c r="D30">
        <f t="shared" si="1"/>
        <v>1.062139278336734E-3</v>
      </c>
      <c r="H30" s="2"/>
    </row>
    <row r="31" spans="1:8" x14ac:dyDescent="0.25">
      <c r="A31" s="2">
        <v>45104</v>
      </c>
      <c r="B31">
        <v>139.19999694824199</v>
      </c>
      <c r="C31">
        <f t="shared" si="0"/>
        <v>7.1804775204323116E-5</v>
      </c>
      <c r="D31">
        <f t="shared" si="1"/>
        <v>3.1183298104120906E-5</v>
      </c>
      <c r="H31" s="2"/>
    </row>
    <row r="32" spans="1:8" x14ac:dyDescent="0.25">
      <c r="A32" s="2">
        <v>45105</v>
      </c>
      <c r="B32">
        <v>138.58999633789</v>
      </c>
      <c r="C32">
        <f t="shared" si="0"/>
        <v>-4.3821883888316617E-3</v>
      </c>
      <c r="D32">
        <f t="shared" si="1"/>
        <v>-1.9073424619479331E-3</v>
      </c>
      <c r="H32" s="2"/>
    </row>
    <row r="33" spans="1:8" x14ac:dyDescent="0.25">
      <c r="A33" s="2">
        <v>45106</v>
      </c>
      <c r="B33">
        <v>143.42999267578099</v>
      </c>
      <c r="C33">
        <f t="shared" si="0"/>
        <v>3.4923129127522441E-2</v>
      </c>
      <c r="D33">
        <f t="shared" si="1"/>
        <v>1.4908092946987413E-2</v>
      </c>
      <c r="H33" s="2"/>
    </row>
    <row r="34" spans="1:8" x14ac:dyDescent="0.25">
      <c r="A34" s="2">
        <v>45107</v>
      </c>
      <c r="B34">
        <v>145.44000244140599</v>
      </c>
      <c r="C34">
        <f t="shared" si="0"/>
        <v>1.4013873445343919E-2</v>
      </c>
      <c r="D34">
        <f t="shared" si="1"/>
        <v>6.0438969298027634E-3</v>
      </c>
      <c r="H34" s="2"/>
    </row>
    <row r="35" spans="1:8" x14ac:dyDescent="0.25">
      <c r="A35" s="2">
        <v>45110</v>
      </c>
      <c r="B35">
        <v>146.61000061035099</v>
      </c>
      <c r="C35">
        <f t="shared" si="0"/>
        <v>8.0445417306449912E-3</v>
      </c>
      <c r="D35">
        <f t="shared" si="1"/>
        <v>3.4797223877332402E-3</v>
      </c>
      <c r="H35" s="2"/>
    </row>
    <row r="36" spans="1:8" x14ac:dyDescent="0.25">
      <c r="A36" s="2">
        <v>45112</v>
      </c>
      <c r="B36">
        <v>144.63999938964801</v>
      </c>
      <c r="C36">
        <f t="shared" si="0"/>
        <v>-1.3437018024020773E-2</v>
      </c>
      <c r="D36">
        <f t="shared" si="1"/>
        <v>-5.875184257190475E-3</v>
      </c>
      <c r="H36" s="2"/>
    </row>
    <row r="37" spans="1:8" x14ac:dyDescent="0.25">
      <c r="A37" s="2">
        <v>45113</v>
      </c>
      <c r="B37">
        <v>143.21000671386699</v>
      </c>
      <c r="C37">
        <f t="shared" si="0"/>
        <v>-9.8865644483912257E-3</v>
      </c>
      <c r="D37">
        <f t="shared" si="1"/>
        <v>-4.3150461984724376E-3</v>
      </c>
      <c r="H37" s="2"/>
    </row>
    <row r="38" spans="1:8" x14ac:dyDescent="0.25">
      <c r="A38" s="2">
        <v>45114</v>
      </c>
      <c r="B38">
        <v>144.33999633789</v>
      </c>
      <c r="C38">
        <f t="shared" si="0"/>
        <v>7.8904376164210775E-3</v>
      </c>
      <c r="D38">
        <f t="shared" si="1"/>
        <v>3.4133248429095817E-3</v>
      </c>
      <c r="H38" s="2"/>
    </row>
    <row r="39" spans="1:8" x14ac:dyDescent="0.25">
      <c r="A39" s="2">
        <v>45117</v>
      </c>
      <c r="B39">
        <v>145.14999389648401</v>
      </c>
      <c r="C39">
        <f t="shared" si="0"/>
        <v>5.6117332627462265E-3</v>
      </c>
      <c r="D39">
        <f t="shared" si="1"/>
        <v>2.4303319626443908E-3</v>
      </c>
      <c r="H39" s="2"/>
    </row>
    <row r="40" spans="1:8" x14ac:dyDescent="0.25">
      <c r="A40" s="2">
        <v>45118</v>
      </c>
      <c r="B40">
        <v>147.419998168945</v>
      </c>
      <c r="C40">
        <f t="shared" si="0"/>
        <v>1.5639024236403919E-2</v>
      </c>
      <c r="D40">
        <f t="shared" si="1"/>
        <v>6.7393795637632186E-3</v>
      </c>
      <c r="H40" s="2"/>
    </row>
    <row r="41" spans="1:8" x14ac:dyDescent="0.25">
      <c r="A41" s="2">
        <v>45119</v>
      </c>
      <c r="B41">
        <v>148.14999389648401</v>
      </c>
      <c r="C41">
        <f t="shared" si="0"/>
        <v>4.9518093651203425E-3</v>
      </c>
      <c r="D41">
        <f t="shared" si="1"/>
        <v>2.1452364544142471E-3</v>
      </c>
      <c r="H41" s="2"/>
    </row>
    <row r="42" spans="1:8" x14ac:dyDescent="0.25">
      <c r="A42" s="2">
        <v>45120</v>
      </c>
      <c r="B42">
        <v>148.86999511718699</v>
      </c>
      <c r="C42">
        <f t="shared" si="0"/>
        <v>4.8599476906226891E-3</v>
      </c>
      <c r="D42">
        <f t="shared" si="1"/>
        <v>2.105536200676036E-3</v>
      </c>
      <c r="H42" s="2"/>
    </row>
    <row r="43" spans="1:8" x14ac:dyDescent="0.25">
      <c r="A43" s="2">
        <v>45121</v>
      </c>
      <c r="B43">
        <v>149.77000427246</v>
      </c>
      <c r="C43">
        <f t="shared" si="0"/>
        <v>6.0456047880202111E-3</v>
      </c>
      <c r="D43">
        <f t="shared" si="1"/>
        <v>2.6176680547699838E-3</v>
      </c>
      <c r="H43" s="2"/>
    </row>
    <row r="44" spans="1:8" x14ac:dyDescent="0.25">
      <c r="A44" s="2">
        <v>45124</v>
      </c>
      <c r="B44">
        <v>153.38000488281199</v>
      </c>
      <c r="C44">
        <f t="shared" si="0"/>
        <v>2.4103628946853164E-2</v>
      </c>
      <c r="D44">
        <f t="shared" si="1"/>
        <v>1.0343905079906617E-2</v>
      </c>
      <c r="H44" s="2"/>
    </row>
    <row r="45" spans="1:8" x14ac:dyDescent="0.25">
      <c r="A45" s="2">
        <v>45125</v>
      </c>
      <c r="B45">
        <v>153.66000366210901</v>
      </c>
      <c r="C45">
        <f t="shared" si="0"/>
        <v>1.8255233432216056E-3</v>
      </c>
      <c r="D45">
        <f t="shared" si="1"/>
        <v>7.9209194315294515E-4</v>
      </c>
      <c r="H45" s="2"/>
    </row>
    <row r="46" spans="1:8" x14ac:dyDescent="0.25">
      <c r="A46" s="2">
        <v>45126</v>
      </c>
      <c r="B46">
        <v>154.25</v>
      </c>
      <c r="C46">
        <f t="shared" si="0"/>
        <v>3.839622047571782E-3</v>
      </c>
      <c r="D46">
        <f t="shared" si="1"/>
        <v>1.6643335028629221E-3</v>
      </c>
      <c r="H46" s="2"/>
    </row>
    <row r="47" spans="1:8" x14ac:dyDescent="0.25">
      <c r="A47" s="2">
        <v>45127</v>
      </c>
      <c r="B47">
        <v>156.14999389648401</v>
      </c>
      <c r="C47">
        <f t="shared" si="0"/>
        <v>1.2317626557432775E-2</v>
      </c>
      <c r="D47">
        <f t="shared" si="1"/>
        <v>5.3167988854442164E-3</v>
      </c>
      <c r="H47" s="2"/>
    </row>
    <row r="48" spans="1:8" x14ac:dyDescent="0.25">
      <c r="A48" s="2">
        <v>45128</v>
      </c>
      <c r="B48">
        <v>154.94999694824199</v>
      </c>
      <c r="C48">
        <f t="shared" si="0"/>
        <v>-7.6848991043670933E-3</v>
      </c>
      <c r="D48">
        <f t="shared" si="1"/>
        <v>-3.35039956890139E-3</v>
      </c>
      <c r="H48" s="2"/>
    </row>
    <row r="49" spans="1:8" x14ac:dyDescent="0.25">
      <c r="A49" s="2">
        <v>45131</v>
      </c>
      <c r="B49">
        <v>158</v>
      </c>
      <c r="C49">
        <f t="shared" si="0"/>
        <v>1.9683789040517409E-2</v>
      </c>
      <c r="D49">
        <f t="shared" si="1"/>
        <v>8.4655149326005215E-3</v>
      </c>
      <c r="H49" s="2"/>
    </row>
    <row r="50" spans="1:8" x14ac:dyDescent="0.25">
      <c r="A50" s="2">
        <v>45132</v>
      </c>
      <c r="B50">
        <v>156.82000732421801</v>
      </c>
      <c r="C50">
        <f t="shared" si="0"/>
        <v>-7.4683080745695501E-3</v>
      </c>
      <c r="D50">
        <f t="shared" si="1"/>
        <v>-3.2556171506468471E-3</v>
      </c>
      <c r="H50" s="2"/>
    </row>
    <row r="51" spans="1:8" x14ac:dyDescent="0.25">
      <c r="A51" s="2">
        <v>45133</v>
      </c>
      <c r="B51">
        <v>157.759994506835</v>
      </c>
      <c r="C51">
        <f t="shared" si="0"/>
        <v>5.9940513883130304E-3</v>
      </c>
      <c r="D51">
        <f t="shared" si="1"/>
        <v>2.5954126713312346E-3</v>
      </c>
      <c r="H51" s="2"/>
    </row>
    <row r="52" spans="1:8" x14ac:dyDescent="0.25">
      <c r="A52" s="2">
        <v>45134</v>
      </c>
      <c r="B52">
        <v>156.02000427246</v>
      </c>
      <c r="C52">
        <f t="shared" si="0"/>
        <v>-1.1029350246964E-2</v>
      </c>
      <c r="D52">
        <f t="shared" si="1"/>
        <v>-4.8165970170187004E-3</v>
      </c>
      <c r="H52" s="2"/>
    </row>
    <row r="53" spans="1:8" x14ac:dyDescent="0.25">
      <c r="A53" s="2">
        <v>45135</v>
      </c>
      <c r="B53">
        <v>156.91000366210901</v>
      </c>
      <c r="C53">
        <f t="shared" si="0"/>
        <v>5.7043928039816425E-3</v>
      </c>
      <c r="D53">
        <f t="shared" si="1"/>
        <v>2.470347082059138E-3</v>
      </c>
      <c r="H53" s="2"/>
    </row>
    <row r="54" spans="1:8" x14ac:dyDescent="0.25">
      <c r="A54" s="2">
        <v>45138</v>
      </c>
      <c r="B54">
        <v>157.96000671386699</v>
      </c>
      <c r="C54">
        <f t="shared" si="0"/>
        <v>6.6917534080176699E-3</v>
      </c>
      <c r="D54">
        <f t="shared" si="1"/>
        <v>2.8965109834331228E-3</v>
      </c>
      <c r="H54" s="2"/>
    </row>
    <row r="55" spans="1:8" x14ac:dyDescent="0.25">
      <c r="A55" s="2">
        <v>45139</v>
      </c>
      <c r="B55">
        <v>157.17999267578099</v>
      </c>
      <c r="C55">
        <f t="shared" si="0"/>
        <v>-4.9380476382160001E-3</v>
      </c>
      <c r="D55">
        <f t="shared" si="1"/>
        <v>-2.1498793233413302E-3</v>
      </c>
      <c r="H55" s="2"/>
    </row>
    <row r="56" spans="1:8" x14ac:dyDescent="0.25">
      <c r="A56" s="2">
        <v>45140</v>
      </c>
      <c r="B56">
        <v>155.39999389648401</v>
      </c>
      <c r="C56">
        <f t="shared" si="0"/>
        <v>-1.132458876600558E-2</v>
      </c>
      <c r="D56">
        <f t="shared" si="1"/>
        <v>-4.9462667927657206E-3</v>
      </c>
      <c r="H56" s="2"/>
    </row>
    <row r="57" spans="1:8" x14ac:dyDescent="0.25">
      <c r="A57" s="2">
        <v>45141</v>
      </c>
      <c r="B57">
        <v>156.350006103515</v>
      </c>
      <c r="C57">
        <f t="shared" si="0"/>
        <v>6.1133349056874623E-3</v>
      </c>
      <c r="D57">
        <f t="shared" si="1"/>
        <v>2.6469051252542195E-3</v>
      </c>
      <c r="H57" s="2"/>
    </row>
    <row r="58" spans="1:8" x14ac:dyDescent="0.25">
      <c r="A58" s="2">
        <v>45142</v>
      </c>
      <c r="B58">
        <v>156.02000427246</v>
      </c>
      <c r="C58">
        <f t="shared" si="0"/>
        <v>-2.1106608133837556E-3</v>
      </c>
      <c r="D58">
        <f t="shared" si="1"/>
        <v>-9.1761707463939527E-4</v>
      </c>
      <c r="H58" s="2"/>
    </row>
    <row r="59" spans="1:8" x14ac:dyDescent="0.25">
      <c r="A59" s="2">
        <v>45145</v>
      </c>
      <c r="B59">
        <v>156.759994506835</v>
      </c>
      <c r="C59">
        <f t="shared" si="0"/>
        <v>4.7429189470008237E-3</v>
      </c>
      <c r="D59">
        <f t="shared" si="1"/>
        <v>2.05495412948151E-3</v>
      </c>
      <c r="H59" s="2"/>
    </row>
    <row r="60" spans="1:8" x14ac:dyDescent="0.25">
      <c r="A60" s="2">
        <v>45146</v>
      </c>
      <c r="B60">
        <v>155.88000488281199</v>
      </c>
      <c r="C60">
        <f t="shared" si="0"/>
        <v>-5.613610964911345E-3</v>
      </c>
      <c r="D60">
        <f t="shared" si="1"/>
        <v>-2.4448288630021776E-3</v>
      </c>
      <c r="H60" s="2"/>
    </row>
    <row r="61" spans="1:8" x14ac:dyDescent="0.25">
      <c r="A61" s="2">
        <v>45147</v>
      </c>
      <c r="B61">
        <v>153.78999328613199</v>
      </c>
      <c r="C61">
        <f t="shared" si="0"/>
        <v>-1.3407823525866813E-2</v>
      </c>
      <c r="D61">
        <f t="shared" si="1"/>
        <v>-5.8623327493941097E-3</v>
      </c>
      <c r="H61" s="2"/>
    </row>
    <row r="62" spans="1:8" x14ac:dyDescent="0.25">
      <c r="A62" s="2">
        <v>45148</v>
      </c>
      <c r="B62">
        <v>153.55999755859301</v>
      </c>
      <c r="C62">
        <f t="shared" si="0"/>
        <v>-1.4955181583957914E-3</v>
      </c>
      <c r="D62">
        <f t="shared" si="1"/>
        <v>-6.4998143453137832E-4</v>
      </c>
      <c r="H62" s="2"/>
    </row>
    <row r="63" spans="1:8" x14ac:dyDescent="0.25">
      <c r="A63" s="2">
        <v>45149</v>
      </c>
      <c r="B63">
        <v>154.44999694824199</v>
      </c>
      <c r="C63">
        <f t="shared" si="0"/>
        <v>5.7957762685518768E-3</v>
      </c>
      <c r="D63">
        <f t="shared" si="1"/>
        <v>2.5098075156574362E-3</v>
      </c>
      <c r="H63" s="2"/>
    </row>
    <row r="64" spans="1:8" x14ac:dyDescent="0.25">
      <c r="A64" s="2">
        <v>45152</v>
      </c>
      <c r="B64">
        <v>154.77000427246</v>
      </c>
      <c r="C64">
        <f t="shared" si="0"/>
        <v>2.0719153806474291E-3</v>
      </c>
      <c r="D64">
        <f t="shared" si="1"/>
        <v>8.9889052546595206E-4</v>
      </c>
      <c r="H64" s="2"/>
    </row>
    <row r="65" spans="1:8" x14ac:dyDescent="0.25">
      <c r="A65" s="2">
        <v>45153</v>
      </c>
      <c r="B65">
        <v>150.83000183105401</v>
      </c>
      <c r="C65">
        <f t="shared" si="0"/>
        <v>-2.545714500640538E-2</v>
      </c>
      <c r="D65">
        <f t="shared" si="1"/>
        <v>-1.119905826209633E-2</v>
      </c>
      <c r="H65" s="2"/>
    </row>
    <row r="66" spans="1:8" x14ac:dyDescent="0.25">
      <c r="A66" s="2">
        <v>45154</v>
      </c>
      <c r="B66">
        <v>150.19000244140599</v>
      </c>
      <c r="C66">
        <f t="shared" si="0"/>
        <v>-4.2431835966221104E-3</v>
      </c>
      <c r="D66">
        <f t="shared" si="1"/>
        <v>-1.8467119673503984E-3</v>
      </c>
      <c r="H66" s="2"/>
    </row>
    <row r="67" spans="1:8" x14ac:dyDescent="0.25">
      <c r="A67" s="2">
        <v>45155</v>
      </c>
      <c r="B67">
        <v>148.63000488281199</v>
      </c>
      <c r="C67">
        <f t="shared" si="0"/>
        <v>-1.0386826907487478E-2</v>
      </c>
      <c r="D67">
        <f t="shared" si="1"/>
        <v>-4.5345322923245291E-3</v>
      </c>
      <c r="H67" s="2"/>
    </row>
    <row r="68" spans="1:8" x14ac:dyDescent="0.25">
      <c r="A68" s="2">
        <v>45156</v>
      </c>
      <c r="B68">
        <v>148.97000122070301</v>
      </c>
      <c r="C68">
        <f t="shared" ref="C68:C131" si="2">(B68-B67)/B67</f>
        <v>2.2875349977892726E-3</v>
      </c>
      <c r="D68">
        <f t="shared" ref="D68:D131" si="3">LOG(B68/B67)</f>
        <v>9.9232926496785117E-4</v>
      </c>
      <c r="H68" s="2"/>
    </row>
    <row r="69" spans="1:8" x14ac:dyDescent="0.25">
      <c r="A69" s="2">
        <v>45159</v>
      </c>
      <c r="B69">
        <v>149.47999572753901</v>
      </c>
      <c r="C69">
        <f t="shared" si="2"/>
        <v>3.4234711865271717E-3</v>
      </c>
      <c r="D69">
        <f t="shared" si="3"/>
        <v>1.4842554395640367E-3</v>
      </c>
      <c r="H69" s="2"/>
    </row>
    <row r="70" spans="1:8" x14ac:dyDescent="0.25">
      <c r="A70" s="2">
        <v>45160</v>
      </c>
      <c r="B70">
        <v>146.38000488281199</v>
      </c>
      <c r="C70">
        <f t="shared" si="2"/>
        <v>-2.0738499687794006E-2</v>
      </c>
      <c r="D70">
        <f t="shared" si="3"/>
        <v>-9.1013194555587158E-3</v>
      </c>
      <c r="H70" s="2"/>
    </row>
    <row r="71" spans="1:8" x14ac:dyDescent="0.25">
      <c r="A71" s="2">
        <v>45161</v>
      </c>
      <c r="B71">
        <v>147.36999511718699</v>
      </c>
      <c r="C71">
        <f t="shared" si="2"/>
        <v>6.7631520791897794E-3</v>
      </c>
      <c r="D71">
        <f t="shared" si="3"/>
        <v>2.9273118211710024E-3</v>
      </c>
      <c r="H71" s="2"/>
    </row>
    <row r="72" spans="1:8" x14ac:dyDescent="0.25">
      <c r="A72" s="2">
        <v>45162</v>
      </c>
      <c r="B72">
        <v>147.22999572753901</v>
      </c>
      <c r="C72">
        <f t="shared" si="2"/>
        <v>-9.4998571138349289E-4</v>
      </c>
      <c r="D72">
        <f t="shared" si="3"/>
        <v>-4.1276964603123524E-4</v>
      </c>
      <c r="H72" s="2"/>
    </row>
    <row r="73" spans="1:8" x14ac:dyDescent="0.25">
      <c r="A73" s="2">
        <v>45163</v>
      </c>
      <c r="B73">
        <v>147.05000305175699</v>
      </c>
      <c r="C73">
        <f t="shared" si="2"/>
        <v>-1.2225272091640101E-3</v>
      </c>
      <c r="D73">
        <f t="shared" si="3"/>
        <v>-5.3126162802215728E-4</v>
      </c>
      <c r="H73" s="2"/>
    </row>
    <row r="74" spans="1:8" x14ac:dyDescent="0.25">
      <c r="A74" s="2">
        <v>45166</v>
      </c>
      <c r="B74">
        <v>147.55999755859301</v>
      </c>
      <c r="C74">
        <f t="shared" si="2"/>
        <v>3.4681706647535443E-3</v>
      </c>
      <c r="D74">
        <f t="shared" si="3"/>
        <v>1.503601513199558E-3</v>
      </c>
      <c r="H74" s="2"/>
    </row>
    <row r="75" spans="1:8" x14ac:dyDescent="0.25">
      <c r="A75" s="2">
        <v>45167</v>
      </c>
      <c r="B75">
        <v>148.759994506835</v>
      </c>
      <c r="C75">
        <f t="shared" si="2"/>
        <v>8.1322646252111434E-3</v>
      </c>
      <c r="D75">
        <f t="shared" si="3"/>
        <v>3.5175142807364755E-3</v>
      </c>
      <c r="H75" s="2"/>
    </row>
    <row r="76" spans="1:8" x14ac:dyDescent="0.25">
      <c r="A76" s="2">
        <v>45168</v>
      </c>
      <c r="B76">
        <v>148.16000366210901</v>
      </c>
      <c r="C76">
        <f t="shared" si="2"/>
        <v>-4.0332809013274504E-3</v>
      </c>
      <c r="D76">
        <f t="shared" si="3"/>
        <v>-1.7551735775933163E-3</v>
      </c>
      <c r="H76" s="2"/>
    </row>
    <row r="77" spans="1:8" x14ac:dyDescent="0.25">
      <c r="A77" s="2">
        <v>45169</v>
      </c>
      <c r="B77">
        <v>146.33000183105401</v>
      </c>
      <c r="C77">
        <f t="shared" si="2"/>
        <v>-1.2351523932386428E-2</v>
      </c>
      <c r="D77">
        <f t="shared" si="3"/>
        <v>-5.3976020410386296E-3</v>
      </c>
      <c r="H77" s="2"/>
    </row>
    <row r="78" spans="1:8" x14ac:dyDescent="0.25">
      <c r="A78" s="2">
        <v>45170</v>
      </c>
      <c r="B78">
        <v>146.82000732421801</v>
      </c>
      <c r="C78">
        <f t="shared" si="2"/>
        <v>3.3486331376510457E-3</v>
      </c>
      <c r="D78">
        <f t="shared" si="3"/>
        <v>1.4518633691258671E-3</v>
      </c>
      <c r="H78" s="2"/>
    </row>
    <row r="79" spans="1:8" x14ac:dyDescent="0.25">
      <c r="A79" s="2">
        <v>45174</v>
      </c>
      <c r="B79">
        <v>145.19999694824199</v>
      </c>
      <c r="C79">
        <f t="shared" si="2"/>
        <v>-1.1033989205562457E-2</v>
      </c>
      <c r="D79">
        <f t="shared" si="3"/>
        <v>-4.8186341642754739E-3</v>
      </c>
      <c r="H79" s="2"/>
    </row>
    <row r="80" spans="1:8" x14ac:dyDescent="0.25">
      <c r="A80" s="2">
        <v>45175</v>
      </c>
      <c r="B80">
        <v>144.96000671386699</v>
      </c>
      <c r="C80">
        <f t="shared" si="2"/>
        <v>-1.6528253403513978E-3</v>
      </c>
      <c r="D80">
        <f t="shared" si="3"/>
        <v>-7.1840678901975252E-4</v>
      </c>
      <c r="H80" s="2"/>
    </row>
    <row r="81" spans="1:8" x14ac:dyDescent="0.25">
      <c r="A81" s="2">
        <v>45176</v>
      </c>
      <c r="B81">
        <v>143.72000122070301</v>
      </c>
      <c r="C81">
        <f t="shared" si="2"/>
        <v>-8.5541213833660607E-3</v>
      </c>
      <c r="D81">
        <f t="shared" si="3"/>
        <v>-3.7309882258759154E-3</v>
      </c>
      <c r="H81" s="2"/>
    </row>
    <row r="82" spans="1:8" x14ac:dyDescent="0.25">
      <c r="A82" s="2">
        <v>45177</v>
      </c>
      <c r="B82">
        <v>143.83000183105401</v>
      </c>
      <c r="C82">
        <f t="shared" si="2"/>
        <v>7.6538136248741116E-4</v>
      </c>
      <c r="D82">
        <f t="shared" si="3"/>
        <v>3.322737604227074E-4</v>
      </c>
      <c r="H82" s="2"/>
    </row>
    <row r="83" spans="1:8" x14ac:dyDescent="0.25">
      <c r="A83" s="2">
        <v>45180</v>
      </c>
      <c r="B83">
        <v>144.46000671386699</v>
      </c>
      <c r="C83">
        <f t="shared" si="2"/>
        <v>4.380204927988538E-3</v>
      </c>
      <c r="D83">
        <f t="shared" si="3"/>
        <v>1.8981447266078226E-3</v>
      </c>
      <c r="H83" s="2"/>
    </row>
    <row r="84" spans="1:8" x14ac:dyDescent="0.25">
      <c r="A84" s="2">
        <v>45181</v>
      </c>
      <c r="B84">
        <v>146.33999633789</v>
      </c>
      <c r="C84">
        <f t="shared" si="2"/>
        <v>1.301391067873007E-2</v>
      </c>
      <c r="D84">
        <f t="shared" si="3"/>
        <v>5.6154091209242064E-3</v>
      </c>
      <c r="H84" s="2"/>
    </row>
    <row r="85" spans="1:8" x14ac:dyDescent="0.25">
      <c r="A85" s="2">
        <v>45182</v>
      </c>
      <c r="B85">
        <v>146.41000366210901</v>
      </c>
      <c r="C85">
        <f t="shared" si="2"/>
        <v>4.7838817801637231E-4</v>
      </c>
      <c r="D85">
        <f t="shared" si="3"/>
        <v>2.0771166647780113E-4</v>
      </c>
      <c r="H85" s="2"/>
    </row>
    <row r="86" spans="1:8" x14ac:dyDescent="0.25">
      <c r="A86" s="2">
        <v>45183</v>
      </c>
      <c r="B86">
        <v>149.25</v>
      </c>
      <c r="C86">
        <f t="shared" si="2"/>
        <v>1.9397556634485537E-2</v>
      </c>
      <c r="D86">
        <f t="shared" si="3"/>
        <v>8.343588305630258E-3</v>
      </c>
      <c r="H86" s="2"/>
    </row>
    <row r="87" spans="1:8" x14ac:dyDescent="0.25">
      <c r="A87" s="2">
        <v>45184</v>
      </c>
      <c r="B87">
        <v>148.80999755859301</v>
      </c>
      <c r="C87">
        <f t="shared" si="2"/>
        <v>-2.9480900596783178E-3</v>
      </c>
      <c r="D87">
        <f t="shared" si="3"/>
        <v>-1.2822302402366982E-3</v>
      </c>
      <c r="H87" s="2"/>
    </row>
    <row r="88" spans="1:8" x14ac:dyDescent="0.25">
      <c r="A88" s="2">
        <v>45187</v>
      </c>
      <c r="B88">
        <v>149.11999511718699</v>
      </c>
      <c r="C88">
        <f t="shared" si="2"/>
        <v>2.0831769617623828E-3</v>
      </c>
      <c r="D88">
        <f t="shared" si="3"/>
        <v>9.0377122811663793E-4</v>
      </c>
      <c r="H88" s="2"/>
    </row>
    <row r="89" spans="1:8" x14ac:dyDescent="0.25">
      <c r="A89" s="2">
        <v>45188</v>
      </c>
      <c r="B89">
        <v>148.92999267578099</v>
      </c>
      <c r="C89">
        <f t="shared" si="2"/>
        <v>-1.2741580447121089E-3</v>
      </c>
      <c r="D89">
        <f t="shared" si="3"/>
        <v>-5.5371264155893677E-4</v>
      </c>
      <c r="H89" s="2"/>
    </row>
    <row r="90" spans="1:8" x14ac:dyDescent="0.25">
      <c r="A90" s="2">
        <v>45189</v>
      </c>
      <c r="B90">
        <v>148.30000305175699</v>
      </c>
      <c r="C90">
        <f t="shared" si="2"/>
        <v>-4.2301057879958852E-3</v>
      </c>
      <c r="D90">
        <f t="shared" si="3"/>
        <v>-1.8410081823179662E-3</v>
      </c>
      <c r="H90" s="2"/>
    </row>
    <row r="91" spans="1:8" x14ac:dyDescent="0.25">
      <c r="A91" s="2">
        <v>45190</v>
      </c>
      <c r="B91">
        <v>147.13999938964801</v>
      </c>
      <c r="C91">
        <f t="shared" si="2"/>
        <v>-7.822007000931306E-3</v>
      </c>
      <c r="D91">
        <f t="shared" si="3"/>
        <v>-3.410410060428038E-3</v>
      </c>
      <c r="H91" s="2"/>
    </row>
    <row r="92" spans="1:8" x14ac:dyDescent="0.25">
      <c r="A92" s="2">
        <v>45191</v>
      </c>
      <c r="B92">
        <v>145.72999572753901</v>
      </c>
      <c r="C92">
        <f t="shared" si="2"/>
        <v>-9.5827352722430825E-3</v>
      </c>
      <c r="D92">
        <f t="shared" si="3"/>
        <v>-4.1817977356651244E-3</v>
      </c>
      <c r="H92" s="2"/>
    </row>
    <row r="93" spans="1:8" x14ac:dyDescent="0.25">
      <c r="A93" s="2">
        <v>45194</v>
      </c>
      <c r="B93">
        <v>146.44999694824199</v>
      </c>
      <c r="C93">
        <f t="shared" si="2"/>
        <v>4.940652177394679E-3</v>
      </c>
      <c r="D93">
        <f t="shared" si="3"/>
        <v>2.1404147983748343E-3</v>
      </c>
      <c r="H93" s="2"/>
    </row>
    <row r="94" spans="1:8" x14ac:dyDescent="0.25">
      <c r="A94" s="2">
        <v>45195</v>
      </c>
      <c r="B94">
        <v>144.92999267578099</v>
      </c>
      <c r="C94">
        <f t="shared" si="2"/>
        <v>-1.0378998321168901E-2</v>
      </c>
      <c r="D94">
        <f t="shared" si="3"/>
        <v>-4.5310967091251294E-3</v>
      </c>
      <c r="H94" s="2"/>
    </row>
    <row r="95" spans="1:8" x14ac:dyDescent="0.25">
      <c r="A95" s="2">
        <v>45196</v>
      </c>
      <c r="B95">
        <v>145.77999877929599</v>
      </c>
      <c r="C95">
        <f t="shared" si="2"/>
        <v>5.8649427066247472E-3</v>
      </c>
      <c r="D95">
        <f t="shared" si="3"/>
        <v>2.5396719973928418E-3</v>
      </c>
      <c r="H95" s="2"/>
    </row>
    <row r="96" spans="1:8" x14ac:dyDescent="0.25">
      <c r="A96" s="2">
        <v>45197</v>
      </c>
      <c r="B96">
        <v>147.58999633789</v>
      </c>
      <c r="C96">
        <f t="shared" si="2"/>
        <v>1.2415952625533057E-2</v>
      </c>
      <c r="D96">
        <f t="shared" si="3"/>
        <v>5.3589797128634695E-3</v>
      </c>
      <c r="H96" s="2"/>
    </row>
    <row r="97" spans="1:8" x14ac:dyDescent="0.25">
      <c r="A97" s="2">
        <v>45198</v>
      </c>
      <c r="B97">
        <v>145.02000427246</v>
      </c>
      <c r="C97">
        <f t="shared" si="2"/>
        <v>-1.7413050539999367E-2</v>
      </c>
      <c r="D97">
        <f t="shared" si="3"/>
        <v>-7.6290083827018334E-3</v>
      </c>
      <c r="H97" s="2"/>
    </row>
    <row r="98" spans="1:8" x14ac:dyDescent="0.25">
      <c r="A98" s="2">
        <v>45201</v>
      </c>
      <c r="B98">
        <v>143.77000427246</v>
      </c>
      <c r="C98">
        <f t="shared" si="2"/>
        <v>-8.6195005045754305E-3</v>
      </c>
      <c r="D98">
        <f t="shared" si="3"/>
        <v>-3.7596279412807571E-3</v>
      </c>
      <c r="H98" s="2"/>
    </row>
    <row r="99" spans="1:8" x14ac:dyDescent="0.25">
      <c r="A99" s="2">
        <v>45202</v>
      </c>
      <c r="B99">
        <v>142.71000671386699</v>
      </c>
      <c r="C99">
        <f t="shared" si="2"/>
        <v>-7.3728700500293428E-3</v>
      </c>
      <c r="D99">
        <f t="shared" si="3"/>
        <v>-3.2138590736640097E-3</v>
      </c>
      <c r="H99" s="2"/>
    </row>
    <row r="100" spans="1:8" x14ac:dyDescent="0.25">
      <c r="A100" s="2">
        <v>45203</v>
      </c>
      <c r="B100">
        <v>143.350006103515</v>
      </c>
      <c r="C100">
        <f t="shared" si="2"/>
        <v>4.4846146698823124E-3</v>
      </c>
      <c r="D100">
        <f t="shared" si="3"/>
        <v>1.943289202592278E-3</v>
      </c>
      <c r="H100" s="2"/>
    </row>
    <row r="101" spans="1:8" x14ac:dyDescent="0.25">
      <c r="A101" s="2">
        <v>45204</v>
      </c>
      <c r="B101">
        <v>142.89999389648401</v>
      </c>
      <c r="C101">
        <f t="shared" si="2"/>
        <v>-3.1392548857377394E-3</v>
      </c>
      <c r="D101">
        <f t="shared" si="3"/>
        <v>-1.3655055322967697E-3</v>
      </c>
      <c r="H101" s="2"/>
    </row>
    <row r="102" spans="1:8" x14ac:dyDescent="0.25">
      <c r="A102" s="2">
        <v>45205</v>
      </c>
      <c r="B102">
        <v>145.100006103515</v>
      </c>
      <c r="C102">
        <f t="shared" si="2"/>
        <v>1.5395467466742311E-2</v>
      </c>
      <c r="D102">
        <f t="shared" si="3"/>
        <v>6.6352204645126851E-3</v>
      </c>
      <c r="H102" s="2"/>
    </row>
    <row r="103" spans="1:8" x14ac:dyDescent="0.25">
      <c r="A103" s="2">
        <v>45208</v>
      </c>
      <c r="B103">
        <v>144.77000427246</v>
      </c>
      <c r="C103">
        <f t="shared" si="2"/>
        <v>-2.2743061142228714E-3</v>
      </c>
      <c r="D103">
        <f t="shared" si="3"/>
        <v>-9.8884348867748942E-4</v>
      </c>
      <c r="H103" s="2"/>
    </row>
    <row r="104" spans="1:8" x14ac:dyDescent="0.25">
      <c r="A104" s="2">
        <v>45209</v>
      </c>
      <c r="B104">
        <v>145.64999389648401</v>
      </c>
      <c r="C104">
        <f t="shared" si="2"/>
        <v>6.0785355947620759E-3</v>
      </c>
      <c r="D104">
        <f t="shared" si="3"/>
        <v>2.6318835471115269E-3</v>
      </c>
      <c r="H104" s="2"/>
    </row>
    <row r="105" spans="1:8" x14ac:dyDescent="0.25">
      <c r="A105" s="2">
        <v>45210</v>
      </c>
      <c r="B105">
        <v>146.14999389648401</v>
      </c>
      <c r="C105">
        <f t="shared" si="2"/>
        <v>3.4328872018721725E-3</v>
      </c>
      <c r="D105">
        <f t="shared" si="3"/>
        <v>1.4883307920313736E-3</v>
      </c>
      <c r="H105" s="2"/>
    </row>
    <row r="106" spans="1:8" x14ac:dyDescent="0.25">
      <c r="A106" s="2">
        <v>45211</v>
      </c>
      <c r="B106">
        <v>145.80999755859301</v>
      </c>
      <c r="C106">
        <f t="shared" si="2"/>
        <v>-2.3263520498797226E-3</v>
      </c>
      <c r="D106">
        <f t="shared" si="3"/>
        <v>-1.0114988661675979E-3</v>
      </c>
      <c r="H106" s="2"/>
    </row>
    <row r="107" spans="1:8" x14ac:dyDescent="0.25">
      <c r="A107" s="2">
        <v>45212</v>
      </c>
      <c r="B107">
        <v>148</v>
      </c>
      <c r="C107">
        <f t="shared" si="2"/>
        <v>1.5019562979739763E-2</v>
      </c>
      <c r="D107">
        <f t="shared" si="3"/>
        <v>6.4744127046753993E-3</v>
      </c>
      <c r="H107" s="2"/>
    </row>
    <row r="108" spans="1:8" x14ac:dyDescent="0.25">
      <c r="A108" s="2">
        <v>45215</v>
      </c>
      <c r="B108">
        <v>147.850006103515</v>
      </c>
      <c r="C108">
        <f t="shared" si="2"/>
        <v>-1.0134722735472992E-3</v>
      </c>
      <c r="D108">
        <f t="shared" si="3"/>
        <v>-4.4036860436082176E-4</v>
      </c>
      <c r="H108" s="2"/>
    </row>
    <row r="109" spans="1:8" x14ac:dyDescent="0.25">
      <c r="A109" s="2">
        <v>45216</v>
      </c>
      <c r="B109">
        <v>147.52999877929599</v>
      </c>
      <c r="C109">
        <f t="shared" si="2"/>
        <v>-2.1644052148023407E-3</v>
      </c>
      <c r="D109">
        <f t="shared" si="3"/>
        <v>-9.4100797042629715E-4</v>
      </c>
      <c r="H109" s="2"/>
    </row>
    <row r="110" spans="1:8" x14ac:dyDescent="0.25">
      <c r="A110" s="2">
        <v>45217</v>
      </c>
      <c r="B110">
        <v>145.91000366210901</v>
      </c>
      <c r="C110">
        <f t="shared" si="2"/>
        <v>-1.0980784454628049E-2</v>
      </c>
      <c r="D110">
        <f t="shared" si="3"/>
        <v>-4.7952704612106364E-3</v>
      </c>
      <c r="H110" s="2"/>
    </row>
    <row r="111" spans="1:8" x14ac:dyDescent="0.25">
      <c r="A111" s="2">
        <v>45218</v>
      </c>
      <c r="B111">
        <v>145.28999328613199</v>
      </c>
      <c r="C111">
        <f t="shared" si="2"/>
        <v>-4.2492657145894253E-3</v>
      </c>
      <c r="D111">
        <f t="shared" si="3"/>
        <v>-1.8493646615574202E-3</v>
      </c>
      <c r="H111" s="2"/>
    </row>
    <row r="112" spans="1:8" x14ac:dyDescent="0.25">
      <c r="A112" s="2">
        <v>45219</v>
      </c>
      <c r="B112">
        <v>142.94999694824199</v>
      </c>
      <c r="C112">
        <f t="shared" si="2"/>
        <v>-1.6105695134018248E-2</v>
      </c>
      <c r="D112">
        <f t="shared" si="3"/>
        <v>-7.0515532748998151E-3</v>
      </c>
      <c r="H112" s="2"/>
    </row>
    <row r="113" spans="1:8" x14ac:dyDescent="0.25">
      <c r="A113" s="2">
        <v>45222</v>
      </c>
      <c r="B113">
        <v>141</v>
      </c>
      <c r="C113">
        <f t="shared" si="2"/>
        <v>-1.3641112206165526E-2</v>
      </c>
      <c r="D113">
        <f t="shared" si="3"/>
        <v>-5.9650377671224587E-3</v>
      </c>
      <c r="H113" s="2"/>
    </row>
    <row r="114" spans="1:8" x14ac:dyDescent="0.25">
      <c r="A114" s="2">
        <v>45223</v>
      </c>
      <c r="B114">
        <v>141.169998168945</v>
      </c>
      <c r="C114">
        <f t="shared" si="2"/>
        <v>1.2056607726595736E-3</v>
      </c>
      <c r="D114">
        <f t="shared" si="3"/>
        <v>5.2329642497847746E-4</v>
      </c>
      <c r="H114" s="2"/>
    </row>
    <row r="115" spans="1:8" x14ac:dyDescent="0.25">
      <c r="A115" s="2">
        <v>45224</v>
      </c>
      <c r="B115">
        <v>140.39999389648401</v>
      </c>
      <c r="C115">
        <f t="shared" si="2"/>
        <v>-5.4544469961633974E-3</v>
      </c>
      <c r="D115">
        <f t="shared" si="3"/>
        <v>-2.3753201663679994E-3</v>
      </c>
      <c r="H115" s="2"/>
    </row>
    <row r="116" spans="1:8" x14ac:dyDescent="0.25">
      <c r="A116" s="2">
        <v>45225</v>
      </c>
      <c r="B116">
        <v>140.759994506835</v>
      </c>
      <c r="C116">
        <f t="shared" si="2"/>
        <v>2.564107022799589E-3</v>
      </c>
      <c r="D116">
        <f t="shared" si="3"/>
        <v>1.1121523008026843E-3</v>
      </c>
      <c r="H116" s="2"/>
    </row>
    <row r="117" spans="1:8" x14ac:dyDescent="0.25">
      <c r="A117" s="2">
        <v>45226</v>
      </c>
      <c r="B117">
        <v>135.69000244140599</v>
      </c>
      <c r="C117">
        <f t="shared" si="2"/>
        <v>-3.6018700364348323E-2</v>
      </c>
      <c r="D117">
        <f t="shared" si="3"/>
        <v>-1.5931390935156848E-2</v>
      </c>
      <c r="H117" s="2"/>
    </row>
    <row r="118" spans="1:8" x14ac:dyDescent="0.25">
      <c r="A118" s="2">
        <v>45229</v>
      </c>
      <c r="B118">
        <v>137.419998168945</v>
      </c>
      <c r="C118">
        <f t="shared" si="2"/>
        <v>1.2749618221033321E-2</v>
      </c>
      <c r="D118">
        <f t="shared" si="3"/>
        <v>5.5020881384895649E-3</v>
      </c>
      <c r="H118" s="2"/>
    </row>
    <row r="119" spans="1:8" x14ac:dyDescent="0.25">
      <c r="A119" s="2">
        <v>45230</v>
      </c>
      <c r="B119">
        <v>139.05999755859301</v>
      </c>
      <c r="C119">
        <f t="shared" si="2"/>
        <v>1.1934211988795006E-2</v>
      </c>
      <c r="D119">
        <f t="shared" si="3"/>
        <v>5.1522790067797565E-3</v>
      </c>
      <c r="H119" s="2"/>
    </row>
    <row r="120" spans="1:8" x14ac:dyDescent="0.25">
      <c r="A120" s="2">
        <v>45231</v>
      </c>
      <c r="B120">
        <v>138.94000244140599</v>
      </c>
      <c r="C120">
        <f t="shared" si="2"/>
        <v>-8.6290176394154491E-4</v>
      </c>
      <c r="D120">
        <f t="shared" si="3"/>
        <v>-3.7491525529547538E-4</v>
      </c>
      <c r="H120" s="2"/>
    </row>
    <row r="121" spans="1:8" x14ac:dyDescent="0.25">
      <c r="A121" s="2">
        <v>45232</v>
      </c>
      <c r="B121">
        <v>141.419998168945</v>
      </c>
      <c r="C121">
        <f t="shared" si="2"/>
        <v>1.784940034519485E-2</v>
      </c>
      <c r="D121">
        <f t="shared" si="3"/>
        <v>7.6835251152694798E-3</v>
      </c>
      <c r="H121" s="2"/>
    </row>
    <row r="122" spans="1:8" x14ac:dyDescent="0.25">
      <c r="A122" s="2">
        <v>45233</v>
      </c>
      <c r="B122">
        <v>143</v>
      </c>
      <c r="C122">
        <f t="shared" si="2"/>
        <v>1.1172407378816947E-2</v>
      </c>
      <c r="D122">
        <f t="shared" si="3"/>
        <v>4.8252101801822562E-3</v>
      </c>
      <c r="H122" s="2"/>
    </row>
    <row r="123" spans="1:8" x14ac:dyDescent="0.25">
      <c r="A123" s="2">
        <v>45236</v>
      </c>
      <c r="B123">
        <v>144.08000183105401</v>
      </c>
      <c r="C123">
        <f t="shared" si="2"/>
        <v>7.5524603570210165E-3</v>
      </c>
      <c r="D123">
        <f t="shared" si="3"/>
        <v>3.267667865686628E-3</v>
      </c>
      <c r="H123" s="2"/>
    </row>
    <row r="124" spans="1:8" x14ac:dyDescent="0.25">
      <c r="A124" s="2">
        <v>45237</v>
      </c>
      <c r="B124">
        <v>144.009994506835</v>
      </c>
      <c r="C124">
        <f t="shared" si="2"/>
        <v>-4.8589202754935627E-4</v>
      </c>
      <c r="D124">
        <f t="shared" si="3"/>
        <v>-2.1107150950099954E-4</v>
      </c>
      <c r="H124" s="2"/>
    </row>
    <row r="125" spans="1:8" x14ac:dyDescent="0.25">
      <c r="A125" s="2">
        <v>45238</v>
      </c>
      <c r="B125">
        <v>144.72000122070301</v>
      </c>
      <c r="C125">
        <f t="shared" si="2"/>
        <v>4.9302599885476242E-3</v>
      </c>
      <c r="D125">
        <f t="shared" si="3"/>
        <v>2.1359236937532606E-3</v>
      </c>
      <c r="H125" s="2"/>
    </row>
    <row r="126" spans="1:8" x14ac:dyDescent="0.25">
      <c r="A126" s="2">
        <v>45239</v>
      </c>
      <c r="B126">
        <v>144.28999328613199</v>
      </c>
      <c r="C126">
        <f t="shared" si="2"/>
        <v>-2.971309638916089E-3</v>
      </c>
      <c r="D126">
        <f t="shared" si="3"/>
        <v>-1.2923443099829442E-3</v>
      </c>
      <c r="H126" s="2"/>
    </row>
    <row r="127" spans="1:8" x14ac:dyDescent="0.25">
      <c r="A127" s="2">
        <v>45240</v>
      </c>
      <c r="B127">
        <v>146.42999267578099</v>
      </c>
      <c r="C127">
        <f t="shared" si="2"/>
        <v>1.4831239096430714E-2</v>
      </c>
      <c r="D127">
        <f t="shared" si="3"/>
        <v>6.393827448376993E-3</v>
      </c>
      <c r="H127" s="2"/>
    </row>
    <row r="128" spans="1:8" x14ac:dyDescent="0.25">
      <c r="A128" s="2">
        <v>45243</v>
      </c>
      <c r="B128">
        <v>145.77999877929599</v>
      </c>
      <c r="C128">
        <f t="shared" si="2"/>
        <v>-4.4389396230059839E-3</v>
      </c>
      <c r="D128">
        <f t="shared" si="3"/>
        <v>-1.9320983974357294E-3</v>
      </c>
      <c r="H128" s="2"/>
    </row>
    <row r="129" spans="1:8" x14ac:dyDescent="0.25">
      <c r="A129" s="2">
        <v>45244</v>
      </c>
      <c r="B129">
        <v>148.44000244140599</v>
      </c>
      <c r="C129">
        <f t="shared" si="2"/>
        <v>1.8246698342597189E-2</v>
      </c>
      <c r="D129">
        <f t="shared" si="3"/>
        <v>7.8530105636667145E-3</v>
      </c>
      <c r="H129" s="2"/>
    </row>
    <row r="130" spans="1:8" x14ac:dyDescent="0.25">
      <c r="A130" s="2">
        <v>45245</v>
      </c>
      <c r="B130">
        <v>149.74000549316401</v>
      </c>
      <c r="C130">
        <f t="shared" si="2"/>
        <v>8.7577676527670779E-3</v>
      </c>
      <c r="D130">
        <f t="shared" si="3"/>
        <v>3.7868919043482822E-3</v>
      </c>
      <c r="H130" s="2"/>
    </row>
    <row r="131" spans="1:8" x14ac:dyDescent="0.25">
      <c r="A131" s="2">
        <v>45246</v>
      </c>
      <c r="B131">
        <v>151.44999694824199</v>
      </c>
      <c r="C131">
        <f t="shared" si="2"/>
        <v>1.1419736826148628E-2</v>
      </c>
      <c r="D131">
        <f t="shared" si="3"/>
        <v>4.9314241937504482E-3</v>
      </c>
      <c r="H131" s="2"/>
    </row>
    <row r="132" spans="1:8" x14ac:dyDescent="0.25">
      <c r="A132" s="2">
        <v>45247</v>
      </c>
      <c r="B132">
        <v>152.82000732421801</v>
      </c>
      <c r="C132">
        <f t="shared" ref="C132:C195" si="4">(B132-B131)/B131</f>
        <v>9.04595842576493E-3</v>
      </c>
      <c r="D132">
        <f t="shared" ref="D132:D195" si="5">LOG(B132/B131)</f>
        <v>3.9109472440048256E-3</v>
      </c>
      <c r="H132" s="2"/>
    </row>
    <row r="133" spans="1:8" x14ac:dyDescent="0.25">
      <c r="A133" s="2">
        <v>45250</v>
      </c>
      <c r="B133">
        <v>153.28999328613199</v>
      </c>
      <c r="C133">
        <f t="shared" si="4"/>
        <v>3.0754216685572469E-3</v>
      </c>
      <c r="D133">
        <f t="shared" si="5"/>
        <v>1.3335890353735078E-3</v>
      </c>
      <c r="H133" s="2"/>
    </row>
    <row r="134" spans="1:8" x14ac:dyDescent="0.25">
      <c r="A134" s="2">
        <v>45251</v>
      </c>
      <c r="B134">
        <v>152.97000122070301</v>
      </c>
      <c r="C134">
        <f t="shared" si="4"/>
        <v>-2.087494810125524E-3</v>
      </c>
      <c r="D134">
        <f t="shared" si="5"/>
        <v>-9.0753504428993045E-4</v>
      </c>
      <c r="H134" s="2"/>
    </row>
    <row r="135" spans="1:8" x14ac:dyDescent="0.25">
      <c r="A135" s="2">
        <v>45252</v>
      </c>
      <c r="B135">
        <v>153.33000183105401</v>
      </c>
      <c r="C135">
        <f t="shared" si="4"/>
        <v>2.3534065991905836E-3</v>
      </c>
      <c r="D135">
        <f t="shared" si="5"/>
        <v>1.0208707083948249E-3</v>
      </c>
      <c r="H135" s="2"/>
    </row>
    <row r="136" spans="1:8" x14ac:dyDescent="0.25">
      <c r="A136" s="2">
        <v>45254</v>
      </c>
      <c r="B136">
        <v>153.53999328613199</v>
      </c>
      <c r="C136">
        <f t="shared" si="4"/>
        <v>1.3695392458767531E-3</v>
      </c>
      <c r="D136">
        <f t="shared" si="5"/>
        <v>5.9437641915714473E-4</v>
      </c>
      <c r="H136" s="2"/>
    </row>
    <row r="137" spans="1:8" x14ac:dyDescent="0.25">
      <c r="A137" s="2">
        <v>45257</v>
      </c>
      <c r="B137">
        <v>153.19000244140599</v>
      </c>
      <c r="C137">
        <f t="shared" si="4"/>
        <v>-2.2794767489260136E-3</v>
      </c>
      <c r="D137">
        <f t="shared" si="5"/>
        <v>-9.9109419140277219E-4</v>
      </c>
      <c r="H137" s="2"/>
    </row>
    <row r="138" spans="1:8" x14ac:dyDescent="0.25">
      <c r="A138" s="2">
        <v>45258</v>
      </c>
      <c r="B138">
        <v>153.53999328613199</v>
      </c>
      <c r="C138">
        <f t="shared" si="4"/>
        <v>2.2846846344288223E-3</v>
      </c>
      <c r="D138">
        <f t="shared" si="5"/>
        <v>9.9109419140278759E-4</v>
      </c>
      <c r="H138" s="2"/>
    </row>
    <row r="139" spans="1:8" x14ac:dyDescent="0.25">
      <c r="A139" s="2">
        <v>45259</v>
      </c>
      <c r="B139">
        <v>154.32000732421801</v>
      </c>
      <c r="C139">
        <f t="shared" si="4"/>
        <v>5.0802010693879263E-3</v>
      </c>
      <c r="D139">
        <f t="shared" si="5"/>
        <v>2.2007179676159709E-3</v>
      </c>
      <c r="H139" s="2"/>
    </row>
    <row r="140" spans="1:8" x14ac:dyDescent="0.25">
      <c r="A140" s="2">
        <v>45260</v>
      </c>
      <c r="B140">
        <v>156.08000183105401</v>
      </c>
      <c r="C140">
        <f t="shared" si="4"/>
        <v>1.1404836853968914E-2</v>
      </c>
      <c r="D140">
        <f t="shared" si="5"/>
        <v>4.925026233410794E-3</v>
      </c>
      <c r="H140" s="2"/>
    </row>
    <row r="141" spans="1:8" x14ac:dyDescent="0.25">
      <c r="A141" s="2">
        <v>45261</v>
      </c>
      <c r="B141">
        <v>156.83999633789</v>
      </c>
      <c r="C141">
        <f t="shared" si="4"/>
        <v>4.8692625443369532E-3</v>
      </c>
      <c r="D141">
        <f t="shared" si="5"/>
        <v>2.1095620062893589E-3</v>
      </c>
      <c r="H141" s="2"/>
    </row>
    <row r="142" spans="1:8" x14ac:dyDescent="0.25">
      <c r="A142" s="2">
        <v>45264</v>
      </c>
      <c r="B142">
        <v>157.99000549316401</v>
      </c>
      <c r="C142">
        <f t="shared" si="4"/>
        <v>7.3323717299538238E-3</v>
      </c>
      <c r="D142">
        <f t="shared" si="5"/>
        <v>3.172790704349259E-3</v>
      </c>
      <c r="H142" s="2"/>
    </row>
    <row r="143" spans="1:8" x14ac:dyDescent="0.25">
      <c r="A143" s="2">
        <v>45265</v>
      </c>
      <c r="B143">
        <v>157.97000122070301</v>
      </c>
      <c r="C143">
        <f t="shared" si="4"/>
        <v>-1.2661732872627755E-4</v>
      </c>
      <c r="D143">
        <f t="shared" si="5"/>
        <v>-5.4992688766320824E-5</v>
      </c>
      <c r="H143" s="2"/>
    </row>
    <row r="144" spans="1:8" x14ac:dyDescent="0.25">
      <c r="A144" s="2">
        <v>45266</v>
      </c>
      <c r="B144">
        <v>156.30999755859301</v>
      </c>
      <c r="C144">
        <f t="shared" si="4"/>
        <v>-1.0508347466496353E-2</v>
      </c>
      <c r="D144">
        <f t="shared" si="5"/>
        <v>-4.587865200817603E-3</v>
      </c>
      <c r="H144" s="2"/>
    </row>
    <row r="145" spans="1:8" x14ac:dyDescent="0.25">
      <c r="A145" s="2">
        <v>45267</v>
      </c>
      <c r="B145">
        <v>156.78999328613199</v>
      </c>
      <c r="C145">
        <f t="shared" si="4"/>
        <v>3.0707935195191222E-3</v>
      </c>
      <c r="D145">
        <f t="shared" si="5"/>
        <v>1.3315852137442399E-3</v>
      </c>
      <c r="H145" s="2"/>
    </row>
    <row r="146" spans="1:8" x14ac:dyDescent="0.25">
      <c r="A146" s="2">
        <v>45268</v>
      </c>
      <c r="B146">
        <v>158.52000427246</v>
      </c>
      <c r="C146">
        <f t="shared" si="4"/>
        <v>1.1033937498618607E-2</v>
      </c>
      <c r="D146">
        <f t="shared" si="5"/>
        <v>4.7657338511456655E-3</v>
      </c>
      <c r="H146" s="2"/>
    </row>
    <row r="147" spans="1:8" x14ac:dyDescent="0.25">
      <c r="A147" s="2">
        <v>45271</v>
      </c>
      <c r="B147">
        <v>159.100006103515</v>
      </c>
      <c r="C147">
        <f t="shared" si="4"/>
        <v>3.6588557621920594E-3</v>
      </c>
      <c r="D147">
        <f t="shared" si="5"/>
        <v>1.5861209399798176E-3</v>
      </c>
      <c r="H147" s="2"/>
    </row>
    <row r="148" spans="1:8" x14ac:dyDescent="0.25">
      <c r="A148" s="2">
        <v>45272</v>
      </c>
      <c r="B148">
        <v>160.52000427246</v>
      </c>
      <c r="C148">
        <f t="shared" si="4"/>
        <v>8.9251924228155501E-3</v>
      </c>
      <c r="D148">
        <f t="shared" si="5"/>
        <v>3.858966313828495E-3</v>
      </c>
      <c r="H148" s="2"/>
    </row>
    <row r="149" spans="1:8" x14ac:dyDescent="0.25">
      <c r="A149" s="2">
        <v>45273</v>
      </c>
      <c r="B149">
        <v>161.05999755859301</v>
      </c>
      <c r="C149">
        <f t="shared" si="4"/>
        <v>3.3640248676822188E-3</v>
      </c>
      <c r="D149">
        <f t="shared" si="5"/>
        <v>1.4585255520676546E-3</v>
      </c>
      <c r="H149" s="2"/>
    </row>
    <row r="150" spans="1:8" x14ac:dyDescent="0.25">
      <c r="A150" s="2">
        <v>45274</v>
      </c>
      <c r="B150">
        <v>163.99000549316401</v>
      </c>
      <c r="C150">
        <f t="shared" si="4"/>
        <v>1.8192027685242383E-2</v>
      </c>
      <c r="D150">
        <f t="shared" si="5"/>
        <v>7.8296922437845265E-3</v>
      </c>
      <c r="H150" s="2"/>
    </row>
    <row r="151" spans="1:8" x14ac:dyDescent="0.25">
      <c r="A151" s="2">
        <v>45275</v>
      </c>
      <c r="B151">
        <v>165.22999572753901</v>
      </c>
      <c r="C151">
        <f t="shared" si="4"/>
        <v>7.5613768695598311E-3</v>
      </c>
      <c r="D151">
        <f t="shared" si="5"/>
        <v>3.2715112140096741E-3</v>
      </c>
      <c r="H151" s="2"/>
    </row>
    <row r="152" spans="1:8" x14ac:dyDescent="0.25">
      <c r="A152" s="2">
        <v>45278</v>
      </c>
      <c r="B152">
        <v>166.22999572753901</v>
      </c>
      <c r="C152">
        <f t="shared" si="4"/>
        <v>6.0521698593334122E-3</v>
      </c>
      <c r="D152">
        <f t="shared" si="5"/>
        <v>2.6205020862773783E-3</v>
      </c>
      <c r="H152" s="2"/>
    </row>
    <row r="153" spans="1:8" x14ac:dyDescent="0.25">
      <c r="A153" s="2">
        <v>45279</v>
      </c>
      <c r="B153">
        <v>168.44999694824199</v>
      </c>
      <c r="C153">
        <f t="shared" si="4"/>
        <v>1.3354997760703181E-2</v>
      </c>
      <c r="D153">
        <f t="shared" si="5"/>
        <v>5.7616137318728606E-3</v>
      </c>
      <c r="H153" s="2"/>
    </row>
    <row r="154" spans="1:8" x14ac:dyDescent="0.25">
      <c r="A154" s="2">
        <v>45280</v>
      </c>
      <c r="B154">
        <v>166.55000305175699</v>
      </c>
      <c r="C154">
        <f t="shared" si="4"/>
        <v>-1.1279275339309107E-2</v>
      </c>
      <c r="D154">
        <f t="shared" si="5"/>
        <v>-4.9263624642230906E-3</v>
      </c>
      <c r="H154" s="2"/>
    </row>
    <row r="155" spans="1:8" x14ac:dyDescent="0.25">
      <c r="A155" s="2">
        <v>45281</v>
      </c>
      <c r="B155">
        <v>167.5</v>
      </c>
      <c r="C155">
        <f t="shared" si="4"/>
        <v>5.7039743670721588E-3</v>
      </c>
      <c r="D155">
        <f t="shared" si="5"/>
        <v>2.4701663879307702E-3</v>
      </c>
      <c r="H155" s="2"/>
    </row>
    <row r="156" spans="1:8" x14ac:dyDescent="0.25">
      <c r="A156" s="2">
        <v>45282</v>
      </c>
      <c r="B156">
        <v>167.39999389648401</v>
      </c>
      <c r="C156">
        <f t="shared" si="4"/>
        <v>-5.9705136427459391E-4</v>
      </c>
      <c r="D156">
        <f t="shared" si="5"/>
        <v>-2.5937355029049852E-4</v>
      </c>
      <c r="H156" s="2"/>
    </row>
    <row r="157" spans="1:8" x14ac:dyDescent="0.25">
      <c r="A157" s="2">
        <v>45286</v>
      </c>
      <c r="B157">
        <v>168.38999938964801</v>
      </c>
      <c r="C157">
        <f t="shared" si="4"/>
        <v>5.9140115248522678E-3</v>
      </c>
      <c r="D157">
        <f t="shared" si="5"/>
        <v>2.560857542603E-3</v>
      </c>
      <c r="H157" s="2"/>
    </row>
    <row r="158" spans="1:8" x14ac:dyDescent="0.25">
      <c r="A158" s="2">
        <v>45287</v>
      </c>
      <c r="B158">
        <v>169.39999389648401</v>
      </c>
      <c r="C158">
        <f t="shared" si="4"/>
        <v>5.997948277788788E-3</v>
      </c>
      <c r="D158">
        <f t="shared" si="5"/>
        <v>2.5970949817938991E-3</v>
      </c>
      <c r="H158" s="2"/>
    </row>
    <row r="159" spans="1:8" x14ac:dyDescent="0.25">
      <c r="A159" s="2">
        <v>45288</v>
      </c>
      <c r="B159">
        <v>170.30000305175699</v>
      </c>
      <c r="C159">
        <f t="shared" si="4"/>
        <v>5.3129231859533315E-3</v>
      </c>
      <c r="D159">
        <f t="shared" si="5"/>
        <v>2.3012653981390554E-3</v>
      </c>
      <c r="H159" s="2"/>
    </row>
    <row r="160" spans="1:8" x14ac:dyDescent="0.25">
      <c r="A160" s="2">
        <v>45289</v>
      </c>
      <c r="B160">
        <v>170.100006103515</v>
      </c>
      <c r="C160">
        <f t="shared" si="4"/>
        <v>-1.1743801800238732E-3</v>
      </c>
      <c r="D160">
        <f t="shared" si="5"/>
        <v>-5.1032654921997621E-4</v>
      </c>
      <c r="H160" s="2"/>
    </row>
    <row r="161" spans="1:8" x14ac:dyDescent="0.25">
      <c r="A161" s="2">
        <v>45293</v>
      </c>
      <c r="B161">
        <v>172.08000183105401</v>
      </c>
      <c r="C161">
        <f t="shared" si="4"/>
        <v>1.1640186105190801E-2</v>
      </c>
      <c r="D161">
        <f t="shared" si="5"/>
        <v>5.0260728047197556E-3</v>
      </c>
      <c r="H161" s="2"/>
    </row>
    <row r="162" spans="1:8" x14ac:dyDescent="0.25">
      <c r="A162" s="2">
        <v>45294</v>
      </c>
      <c r="B162">
        <v>171.33000183105401</v>
      </c>
      <c r="C162">
        <f t="shared" si="4"/>
        <v>-4.3584378894669044E-3</v>
      </c>
      <c r="D162">
        <f t="shared" si="5"/>
        <v>-1.896982474742677E-3</v>
      </c>
      <c r="H162" s="2"/>
    </row>
    <row r="163" spans="1:8" x14ac:dyDescent="0.25">
      <c r="A163" s="2">
        <v>45295</v>
      </c>
      <c r="B163">
        <v>171.41000366210901</v>
      </c>
      <c r="C163">
        <f t="shared" si="4"/>
        <v>4.6694583668941282E-4</v>
      </c>
      <c r="D163">
        <f t="shared" si="5"/>
        <v>2.0274466851549018E-4</v>
      </c>
      <c r="H163" s="2"/>
    </row>
    <row r="164" spans="1:8" x14ac:dyDescent="0.25">
      <c r="A164" s="2">
        <v>45296</v>
      </c>
      <c r="B164">
        <v>172.27000427246</v>
      </c>
      <c r="C164">
        <f t="shared" si="4"/>
        <v>5.0172136513471251E-3</v>
      </c>
      <c r="D164">
        <f t="shared" si="5"/>
        <v>2.1735002935936924E-3</v>
      </c>
      <c r="H164" s="2"/>
    </row>
    <row r="165" spans="1:8" x14ac:dyDescent="0.25">
      <c r="A165" s="2">
        <v>45299</v>
      </c>
      <c r="B165">
        <v>172.02000427246</v>
      </c>
      <c r="C165">
        <f t="shared" si="4"/>
        <v>-1.4512102734066416E-3</v>
      </c>
      <c r="D165">
        <f t="shared" si="5"/>
        <v>-6.3071037127764907E-4</v>
      </c>
      <c r="H165" s="2"/>
    </row>
    <row r="166" spans="1:8" x14ac:dyDescent="0.25">
      <c r="A166" s="2">
        <v>45300</v>
      </c>
      <c r="B166">
        <v>170.66000366210901</v>
      </c>
      <c r="C166">
        <f t="shared" si="4"/>
        <v>-7.9060607869588743E-3</v>
      </c>
      <c r="D166">
        <f t="shared" si="5"/>
        <v>-3.447203500766635E-3</v>
      </c>
      <c r="H166" s="2"/>
    </row>
    <row r="167" spans="1:8" x14ac:dyDescent="0.25">
      <c r="A167" s="2">
        <v>45301</v>
      </c>
      <c r="B167">
        <v>171.02000427246</v>
      </c>
      <c r="C167">
        <f t="shared" si="4"/>
        <v>2.1094609318288889E-3</v>
      </c>
      <c r="D167">
        <f t="shared" si="5"/>
        <v>9.1516233189298268E-4</v>
      </c>
      <c r="H167" s="2"/>
    </row>
    <row r="168" spans="1:8" x14ac:dyDescent="0.25">
      <c r="A168" s="2">
        <v>45302</v>
      </c>
      <c r="B168">
        <v>170.30000305175699</v>
      </c>
      <c r="C168">
        <f t="shared" si="4"/>
        <v>-4.2100409467651723E-3</v>
      </c>
      <c r="D168">
        <f t="shared" si="5"/>
        <v>-1.8322572027149357E-3</v>
      </c>
      <c r="H168" s="2"/>
    </row>
    <row r="169" spans="1:8" x14ac:dyDescent="0.25">
      <c r="A169" s="2">
        <v>45303</v>
      </c>
      <c r="B169">
        <v>169.05000305175699</v>
      </c>
      <c r="C169">
        <f t="shared" si="4"/>
        <v>-7.3399881244870227E-3</v>
      </c>
      <c r="D169">
        <f t="shared" si="5"/>
        <v>-3.1994728032673286E-3</v>
      </c>
      <c r="H169" s="2"/>
    </row>
    <row r="170" spans="1:8" x14ac:dyDescent="0.25">
      <c r="A170" s="2">
        <v>45307</v>
      </c>
      <c r="B170">
        <v>167.99000549316401</v>
      </c>
      <c r="C170">
        <f t="shared" si="4"/>
        <v>-6.2703196655278957E-3</v>
      </c>
      <c r="D170">
        <f t="shared" si="5"/>
        <v>-2.7317386462513424E-3</v>
      </c>
      <c r="H170" s="2"/>
    </row>
    <row r="171" spans="1:8" x14ac:dyDescent="0.25">
      <c r="A171" s="2">
        <v>45308</v>
      </c>
      <c r="B171">
        <v>167.08999633789</v>
      </c>
      <c r="C171">
        <f t="shared" si="4"/>
        <v>-5.357516077411105E-3</v>
      </c>
      <c r="D171">
        <f t="shared" si="5"/>
        <v>-2.3329947930078245E-3</v>
      </c>
      <c r="H171" s="2"/>
    </row>
    <row r="172" spans="1:8" x14ac:dyDescent="0.25">
      <c r="A172" s="2">
        <v>45309</v>
      </c>
      <c r="B172">
        <v>167.419998168945</v>
      </c>
      <c r="C172">
        <f t="shared" si="4"/>
        <v>1.9749945435851781E-3</v>
      </c>
      <c r="D172">
        <f t="shared" si="5"/>
        <v>8.5688334036269605E-4</v>
      </c>
      <c r="H172" s="2"/>
    </row>
    <row r="173" spans="1:8" x14ac:dyDescent="0.25">
      <c r="A173" s="2">
        <v>45310</v>
      </c>
      <c r="B173">
        <v>170.30999755859301</v>
      </c>
      <c r="C173">
        <f t="shared" si="4"/>
        <v>1.7261972412230511E-2</v>
      </c>
      <c r="D173">
        <f t="shared" si="5"/>
        <v>7.4328098764845536E-3</v>
      </c>
      <c r="H173" s="2"/>
    </row>
    <row r="174" spans="1:8" x14ac:dyDescent="0.25">
      <c r="A174" s="2">
        <v>45313</v>
      </c>
      <c r="B174">
        <v>170.11000061035099</v>
      </c>
      <c r="C174">
        <f t="shared" si="4"/>
        <v>-1.1743112624566301E-3</v>
      </c>
      <c r="D174">
        <f t="shared" si="5"/>
        <v>-5.1029658351068067E-4</v>
      </c>
      <c r="H174" s="2"/>
    </row>
    <row r="175" spans="1:8" x14ac:dyDescent="0.25">
      <c r="A175" s="2">
        <v>45314</v>
      </c>
      <c r="B175">
        <v>168.99000549316401</v>
      </c>
      <c r="C175">
        <f t="shared" si="4"/>
        <v>-6.5839463474720488E-3</v>
      </c>
      <c r="D175">
        <f t="shared" si="5"/>
        <v>-2.8688260637943159E-3</v>
      </c>
      <c r="H175" s="2"/>
    </row>
    <row r="176" spans="1:8" x14ac:dyDescent="0.25">
      <c r="A176" s="2">
        <v>45315</v>
      </c>
      <c r="B176">
        <v>170.5</v>
      </c>
      <c r="C176">
        <f t="shared" si="4"/>
        <v>8.9354071705564659E-3</v>
      </c>
      <c r="D176">
        <f t="shared" si="5"/>
        <v>3.8633632563912041E-3</v>
      </c>
      <c r="H176" s="2"/>
    </row>
    <row r="177" spans="1:8" x14ac:dyDescent="0.25">
      <c r="A177" s="2">
        <v>45316</v>
      </c>
      <c r="B177">
        <v>172.94000244140599</v>
      </c>
      <c r="C177">
        <f t="shared" si="4"/>
        <v>1.4310864758979438E-2</v>
      </c>
      <c r="D177">
        <f t="shared" si="5"/>
        <v>6.1710774420525288E-3</v>
      </c>
      <c r="H177" s="2"/>
    </row>
    <row r="178" spans="1:8" x14ac:dyDescent="0.25">
      <c r="A178" s="2">
        <v>45317</v>
      </c>
      <c r="B178">
        <v>172.27999877929599</v>
      </c>
      <c r="C178">
        <f t="shared" si="4"/>
        <v>-3.8163736139278526E-3</v>
      </c>
      <c r="D178">
        <f t="shared" si="5"/>
        <v>-1.6606007572356203E-3</v>
      </c>
      <c r="H178" s="2"/>
    </row>
    <row r="179" spans="1:8" x14ac:dyDescent="0.25">
      <c r="A179" s="2">
        <v>45320</v>
      </c>
      <c r="B179">
        <v>172.72999572753901</v>
      </c>
      <c r="C179">
        <f t="shared" si="4"/>
        <v>2.6120092374709884E-3</v>
      </c>
      <c r="D179">
        <f t="shared" si="5"/>
        <v>1.1329022661928118E-3</v>
      </c>
      <c r="H179" s="2"/>
    </row>
    <row r="180" spans="1:8" x14ac:dyDescent="0.25">
      <c r="A180" s="2">
        <v>45321</v>
      </c>
      <c r="B180">
        <v>176.27000427246</v>
      </c>
      <c r="C180">
        <f t="shared" si="4"/>
        <v>2.0494463222849469E-2</v>
      </c>
      <c r="D180">
        <f t="shared" si="5"/>
        <v>8.8106527578343703E-3</v>
      </c>
      <c r="H180" s="2"/>
    </row>
    <row r="181" spans="1:8" x14ac:dyDescent="0.25">
      <c r="A181" s="2">
        <v>45322</v>
      </c>
      <c r="B181">
        <v>174.36000061035099</v>
      </c>
      <c r="C181">
        <f t="shared" si="4"/>
        <v>-1.0835670368264806E-2</v>
      </c>
      <c r="D181">
        <f t="shared" si="5"/>
        <v>-4.7315531714569471E-3</v>
      </c>
      <c r="H181" s="2"/>
    </row>
    <row r="182" spans="1:8" x14ac:dyDescent="0.25">
      <c r="A182" s="2">
        <v>45323</v>
      </c>
      <c r="B182">
        <v>173.72999572753901</v>
      </c>
      <c r="C182">
        <f t="shared" si="4"/>
        <v>-3.6132420314673236E-3</v>
      </c>
      <c r="D182">
        <f t="shared" si="5"/>
        <v>-1.5720528932693738E-3</v>
      </c>
      <c r="H182" s="2"/>
    </row>
    <row r="183" spans="1:8" x14ac:dyDescent="0.25">
      <c r="A183" s="2">
        <v>45324</v>
      </c>
      <c r="B183">
        <v>174.72999572753901</v>
      </c>
      <c r="C183">
        <f t="shared" si="4"/>
        <v>5.756058392865567E-3</v>
      </c>
      <c r="D183">
        <f t="shared" si="5"/>
        <v>2.4926573195267494E-3</v>
      </c>
      <c r="H183" s="2"/>
    </row>
    <row r="184" spans="1:8" x14ac:dyDescent="0.25">
      <c r="A184" s="2">
        <v>45327</v>
      </c>
      <c r="B184">
        <v>174.5</v>
      </c>
      <c r="C184">
        <f t="shared" si="4"/>
        <v>-1.3162921831557984E-3</v>
      </c>
      <c r="D184">
        <f t="shared" si="5"/>
        <v>-5.7203499696235048E-4</v>
      </c>
      <c r="H184" s="2"/>
    </row>
    <row r="185" spans="1:8" x14ac:dyDescent="0.25">
      <c r="A185" s="2">
        <v>45328</v>
      </c>
      <c r="B185">
        <v>175.100006103515</v>
      </c>
      <c r="C185">
        <f t="shared" si="4"/>
        <v>3.4384303926361017E-3</v>
      </c>
      <c r="D185">
        <f t="shared" si="5"/>
        <v>1.4907299265845698E-3</v>
      </c>
      <c r="H185" s="2"/>
    </row>
    <row r="186" spans="1:8" x14ac:dyDescent="0.25">
      <c r="A186" s="2">
        <v>45329</v>
      </c>
      <c r="B186">
        <v>175.42999267578099</v>
      </c>
      <c r="C186">
        <f t="shared" si="4"/>
        <v>1.884560598306971E-3</v>
      </c>
      <c r="D186">
        <f t="shared" si="5"/>
        <v>8.1768402288858344E-4</v>
      </c>
      <c r="H186" s="2"/>
    </row>
    <row r="187" spans="1:8" x14ac:dyDescent="0.25">
      <c r="A187" s="2">
        <v>45330</v>
      </c>
      <c r="B187">
        <v>174.80000305175699</v>
      </c>
      <c r="C187">
        <f t="shared" si="4"/>
        <v>-3.5911169715905668E-3</v>
      </c>
      <c r="D187">
        <f t="shared" si="5"/>
        <v>-1.5624093641297364E-3</v>
      </c>
      <c r="H187" s="2"/>
    </row>
    <row r="188" spans="1:8" x14ac:dyDescent="0.25">
      <c r="A188" s="2">
        <v>45331</v>
      </c>
      <c r="B188">
        <v>175.009994506835</v>
      </c>
      <c r="C188">
        <f t="shared" si="4"/>
        <v>1.2013240927452066E-3</v>
      </c>
      <c r="D188">
        <f t="shared" si="5"/>
        <v>5.2141529275032128E-4</v>
      </c>
      <c r="H188" s="2"/>
    </row>
    <row r="189" spans="1:8" x14ac:dyDescent="0.25">
      <c r="A189" s="2">
        <v>45334</v>
      </c>
      <c r="B189">
        <v>175.78999328613199</v>
      </c>
      <c r="C189">
        <f t="shared" si="4"/>
        <v>4.4568813426625522E-3</v>
      </c>
      <c r="D189">
        <f t="shared" si="5"/>
        <v>1.931298379563367E-3</v>
      </c>
      <c r="H189" s="2"/>
    </row>
    <row r="190" spans="1:8" x14ac:dyDescent="0.25">
      <c r="A190" s="2">
        <v>45335</v>
      </c>
      <c r="B190">
        <v>174.259994506835</v>
      </c>
      <c r="C190">
        <f t="shared" si="4"/>
        <v>-8.7035601441011589E-3</v>
      </c>
      <c r="D190">
        <f t="shared" si="5"/>
        <v>-3.7964535449826098E-3</v>
      </c>
      <c r="H190" s="2"/>
    </row>
    <row r="191" spans="1:8" x14ac:dyDescent="0.25">
      <c r="A191" s="2">
        <v>45336</v>
      </c>
      <c r="B191">
        <v>176.02999877929599</v>
      </c>
      <c r="C191">
        <f t="shared" si="4"/>
        <v>1.015726115147771E-2</v>
      </c>
      <c r="D191">
        <f t="shared" si="5"/>
        <v>4.3889899546663003E-3</v>
      </c>
      <c r="H191" s="2"/>
    </row>
    <row r="192" spans="1:8" x14ac:dyDescent="0.25">
      <c r="A192" s="2">
        <v>45337</v>
      </c>
      <c r="B192">
        <v>179.86999511718699</v>
      </c>
      <c r="C192">
        <f t="shared" si="4"/>
        <v>2.1814442791114993E-2</v>
      </c>
      <c r="D192">
        <f t="shared" si="5"/>
        <v>9.3720369058019285E-3</v>
      </c>
      <c r="H192" s="2"/>
    </row>
    <row r="193" spans="1:8" x14ac:dyDescent="0.25">
      <c r="A193" s="2">
        <v>45338</v>
      </c>
      <c r="B193">
        <v>179.02999877929599</v>
      </c>
      <c r="C193">
        <f t="shared" si="4"/>
        <v>-4.6700192399723424E-3</v>
      </c>
      <c r="D193">
        <f t="shared" si="5"/>
        <v>-2.032914163749234E-3</v>
      </c>
      <c r="H193" s="2"/>
    </row>
    <row r="194" spans="1:8" x14ac:dyDescent="0.25">
      <c r="A194" s="2">
        <v>45342</v>
      </c>
      <c r="B194">
        <v>179.72999572753901</v>
      </c>
      <c r="C194">
        <f t="shared" si="4"/>
        <v>3.9099422053057806E-3</v>
      </c>
      <c r="D194">
        <f t="shared" si="5"/>
        <v>1.6947552815813737E-3</v>
      </c>
      <c r="H194" s="2"/>
    </row>
    <row r="195" spans="1:8" x14ac:dyDescent="0.25">
      <c r="A195" s="2">
        <v>45343</v>
      </c>
      <c r="B195">
        <v>180.89999389648401</v>
      </c>
      <c r="C195">
        <f t="shared" si="4"/>
        <v>6.5097546139079318E-3</v>
      </c>
      <c r="D195">
        <f t="shared" si="5"/>
        <v>2.8179882206641432E-3</v>
      </c>
      <c r="H195" s="2"/>
    </row>
    <row r="196" spans="1:8" x14ac:dyDescent="0.25">
      <c r="A196" s="2">
        <v>45344</v>
      </c>
      <c r="B196">
        <v>183.07000732421801</v>
      </c>
      <c r="C196">
        <f t="shared" ref="C196:C254" si="6">(B196-B195)/B195</f>
        <v>1.1995652299334776E-2</v>
      </c>
      <c r="D196">
        <f t="shared" ref="D196:D254" si="7">LOG(B196/B195)</f>
        <v>5.1786467068792698E-3</v>
      </c>
      <c r="H196" s="2"/>
    </row>
    <row r="197" spans="1:8" x14ac:dyDescent="0.25">
      <c r="A197" s="2">
        <v>45345</v>
      </c>
      <c r="B197">
        <v>183.99000549316401</v>
      </c>
      <c r="C197">
        <f t="shared" si="6"/>
        <v>5.0253899171843735E-3</v>
      </c>
      <c r="D197">
        <f t="shared" si="7"/>
        <v>2.1770334596364566E-3</v>
      </c>
      <c r="H197" s="2"/>
    </row>
    <row r="198" spans="1:8" x14ac:dyDescent="0.25">
      <c r="A198" s="2">
        <v>45348</v>
      </c>
      <c r="B198">
        <v>183.36000061035099</v>
      </c>
      <c r="C198">
        <f t="shared" si="6"/>
        <v>-3.4241255720622223E-3</v>
      </c>
      <c r="D198">
        <f t="shared" si="7"/>
        <v>-1.4896306404201265E-3</v>
      </c>
      <c r="H198" s="2"/>
    </row>
    <row r="199" spans="1:8" x14ac:dyDescent="0.25">
      <c r="A199" s="2">
        <v>45349</v>
      </c>
      <c r="B199">
        <v>183.44999694824199</v>
      </c>
      <c r="C199">
        <f t="shared" si="6"/>
        <v>4.9081772246631437E-4</v>
      </c>
      <c r="D199">
        <f t="shared" si="7"/>
        <v>2.1310713438537176E-4</v>
      </c>
      <c r="H199" s="2"/>
    </row>
    <row r="200" spans="1:8" x14ac:dyDescent="0.25">
      <c r="A200" s="2">
        <v>45350</v>
      </c>
      <c r="B200">
        <v>184.38000488281199</v>
      </c>
      <c r="C200">
        <f t="shared" si="6"/>
        <v>5.069544562774724E-3</v>
      </c>
      <c r="D200">
        <f t="shared" si="7"/>
        <v>2.196113273832687E-3</v>
      </c>
      <c r="H200" s="2"/>
    </row>
    <row r="201" spans="1:8" x14ac:dyDescent="0.25">
      <c r="A201" s="2">
        <v>45351</v>
      </c>
      <c r="B201">
        <v>186.05999755859301</v>
      </c>
      <c r="C201">
        <f t="shared" si="6"/>
        <v>9.1115773472768384E-3</v>
      </c>
      <c r="D201">
        <f t="shared" si="7"/>
        <v>3.9391887811751581E-3</v>
      </c>
      <c r="H201" s="2"/>
    </row>
    <row r="202" spans="1:8" x14ac:dyDescent="0.25">
      <c r="A202" s="2">
        <v>45352</v>
      </c>
      <c r="B202">
        <v>185.28999328613199</v>
      </c>
      <c r="C202">
        <f t="shared" si="6"/>
        <v>-4.1384729794943544E-3</v>
      </c>
      <c r="D202">
        <f t="shared" si="7"/>
        <v>-1.8010453431125332E-3</v>
      </c>
      <c r="H202" s="2"/>
    </row>
    <row r="203" spans="1:8" x14ac:dyDescent="0.25">
      <c r="A203" s="2">
        <v>45355</v>
      </c>
      <c r="B203">
        <v>186.67999267578099</v>
      </c>
      <c r="C203">
        <f t="shared" si="6"/>
        <v>7.5017509850222458E-3</v>
      </c>
      <c r="D203">
        <f t="shared" si="7"/>
        <v>3.2458095947571915E-3</v>
      </c>
      <c r="H203" s="2"/>
    </row>
    <row r="204" spans="1:8" x14ac:dyDescent="0.25">
      <c r="A204" s="2">
        <v>45356</v>
      </c>
      <c r="B204">
        <v>188.55000305175699</v>
      </c>
      <c r="C204">
        <f t="shared" si="6"/>
        <v>1.0017197607371669E-2</v>
      </c>
      <c r="D204">
        <f t="shared" si="7"/>
        <v>4.3287685968971387E-3</v>
      </c>
      <c r="H204" s="2"/>
    </row>
    <row r="205" spans="1:8" x14ac:dyDescent="0.25">
      <c r="A205" s="2">
        <v>45357</v>
      </c>
      <c r="B205">
        <v>189.52999877929599</v>
      </c>
      <c r="C205">
        <f t="shared" si="6"/>
        <v>5.197537585135953E-3</v>
      </c>
      <c r="D205">
        <f t="shared" si="7"/>
        <v>2.251416038228865E-3</v>
      </c>
      <c r="H205" s="2"/>
    </row>
    <row r="206" spans="1:8" x14ac:dyDescent="0.25">
      <c r="A206" s="2">
        <v>45358</v>
      </c>
      <c r="B206">
        <v>187.86999511718699</v>
      </c>
      <c r="C206">
        <f t="shared" si="6"/>
        <v>-8.7585272663988547E-3</v>
      </c>
      <c r="D206">
        <f t="shared" si="7"/>
        <v>-3.820535725458971E-3</v>
      </c>
      <c r="H206" s="2"/>
    </row>
    <row r="207" spans="1:8" x14ac:dyDescent="0.25">
      <c r="A207" s="2">
        <v>45359</v>
      </c>
      <c r="B207">
        <v>188.22000122070301</v>
      </c>
      <c r="C207">
        <f t="shared" si="6"/>
        <v>1.8630229020749208E-3</v>
      </c>
      <c r="D207">
        <f t="shared" si="7"/>
        <v>8.0834781437223908E-4</v>
      </c>
      <c r="H207" s="2"/>
    </row>
    <row r="208" spans="1:8" x14ac:dyDescent="0.25">
      <c r="A208" s="2">
        <v>45362</v>
      </c>
      <c r="B208">
        <v>188.28999328613199</v>
      </c>
      <c r="C208">
        <f t="shared" si="6"/>
        <v>3.7186305905346194E-4</v>
      </c>
      <c r="D208">
        <f t="shared" si="7"/>
        <v>1.6146805442858274E-4</v>
      </c>
      <c r="H208" s="2"/>
    </row>
    <row r="209" spans="1:8" x14ac:dyDescent="0.25">
      <c r="A209" s="2">
        <v>45363</v>
      </c>
      <c r="B209">
        <v>189.83999633789</v>
      </c>
      <c r="C209">
        <f t="shared" si="6"/>
        <v>8.2319990813456197E-3</v>
      </c>
      <c r="D209">
        <f t="shared" si="7"/>
        <v>3.5604768790821781E-3</v>
      </c>
      <c r="H209" s="2"/>
    </row>
    <row r="210" spans="1:8" x14ac:dyDescent="0.25">
      <c r="A210" s="2">
        <v>45364</v>
      </c>
      <c r="B210">
        <v>191.38000488281199</v>
      </c>
      <c r="C210">
        <f t="shared" si="6"/>
        <v>8.1121395629453023E-3</v>
      </c>
      <c r="D210">
        <f t="shared" si="7"/>
        <v>3.5088444949980752E-3</v>
      </c>
      <c r="H210" s="2"/>
    </row>
    <row r="211" spans="1:8" x14ac:dyDescent="0.25">
      <c r="A211" s="2">
        <v>45365</v>
      </c>
      <c r="B211">
        <v>187.97000122070301</v>
      </c>
      <c r="C211">
        <f t="shared" si="6"/>
        <v>-1.7817972489848299E-2</v>
      </c>
      <c r="D211">
        <f t="shared" si="7"/>
        <v>-7.8080170834415952E-3</v>
      </c>
      <c r="H211" s="2"/>
    </row>
    <row r="212" spans="1:8" x14ac:dyDescent="0.25">
      <c r="A212" s="2">
        <v>45366</v>
      </c>
      <c r="B212">
        <v>190.30000305175699</v>
      </c>
      <c r="C212">
        <f t="shared" si="6"/>
        <v>1.2395604702466484E-2</v>
      </c>
      <c r="D212">
        <f t="shared" si="7"/>
        <v>5.3502510085311743E-3</v>
      </c>
      <c r="H212" s="2"/>
    </row>
    <row r="213" spans="1:8" x14ac:dyDescent="0.25">
      <c r="A213" s="2">
        <v>45369</v>
      </c>
      <c r="B213">
        <v>192.66000366210901</v>
      </c>
      <c r="C213">
        <f t="shared" si="6"/>
        <v>1.2401474369446826E-2</v>
      </c>
      <c r="D213">
        <f t="shared" si="7"/>
        <v>5.3527689536689693E-3</v>
      </c>
      <c r="H213" s="2"/>
    </row>
    <row r="214" spans="1:8" x14ac:dyDescent="0.25">
      <c r="A214" s="2">
        <v>45370</v>
      </c>
      <c r="B214">
        <v>193.78999328613199</v>
      </c>
      <c r="C214">
        <f t="shared" si="6"/>
        <v>5.8652008852069851E-3</v>
      </c>
      <c r="D214">
        <f t="shared" si="7"/>
        <v>2.5397834691365997E-3</v>
      </c>
      <c r="H214" s="2"/>
    </row>
    <row r="215" spans="1:8" x14ac:dyDescent="0.25">
      <c r="A215" s="2">
        <v>45371</v>
      </c>
      <c r="B215">
        <v>196.33000183105401</v>
      </c>
      <c r="C215">
        <f t="shared" si="6"/>
        <v>1.3107016011769404E-2</v>
      </c>
      <c r="D215">
        <f t="shared" si="7"/>
        <v>5.6553229600939557E-3</v>
      </c>
      <c r="H215" s="2"/>
    </row>
    <row r="216" spans="1:8" x14ac:dyDescent="0.25">
      <c r="A216" s="2">
        <v>45372</v>
      </c>
      <c r="B216">
        <v>199.05999755859301</v>
      </c>
      <c r="C216">
        <f t="shared" si="6"/>
        <v>1.3905137788814482E-2</v>
      </c>
      <c r="D216">
        <f t="shared" si="7"/>
        <v>5.9973237723930971E-3</v>
      </c>
      <c r="H216" s="2"/>
    </row>
    <row r="217" spans="1:8" x14ac:dyDescent="0.25">
      <c r="A217" s="2">
        <v>45373</v>
      </c>
      <c r="B217">
        <v>196.61999511718699</v>
      </c>
      <c r="C217">
        <f t="shared" si="6"/>
        <v>-1.2257623185631818E-2</v>
      </c>
      <c r="D217">
        <f t="shared" si="7"/>
        <v>-5.356313426045446E-3</v>
      </c>
      <c r="H217" s="2"/>
    </row>
    <row r="218" spans="1:8" x14ac:dyDescent="0.25">
      <c r="A218" s="2">
        <v>45376</v>
      </c>
      <c r="B218">
        <v>194.82000732421801</v>
      </c>
      <c r="C218">
        <f t="shared" si="6"/>
        <v>-9.1546528210224559E-3</v>
      </c>
      <c r="D218">
        <f t="shared" si="7"/>
        <v>-3.994125643999401E-3</v>
      </c>
      <c r="H218" s="2"/>
    </row>
    <row r="219" spans="1:8" x14ac:dyDescent="0.25">
      <c r="A219" s="2">
        <v>45377</v>
      </c>
      <c r="B219">
        <v>195.72999572753901</v>
      </c>
      <c r="C219">
        <f t="shared" si="6"/>
        <v>4.6709186382823537E-3</v>
      </c>
      <c r="D219">
        <f t="shared" si="7"/>
        <v>2.0238312853960781E-3</v>
      </c>
      <c r="H219" s="2"/>
    </row>
    <row r="220" spans="1:8" x14ac:dyDescent="0.25">
      <c r="A220" s="2">
        <v>45378</v>
      </c>
      <c r="B220">
        <v>199.52000427246</v>
      </c>
      <c r="C220">
        <f t="shared" si="6"/>
        <v>1.9363452856744449E-2</v>
      </c>
      <c r="D220">
        <f t="shared" si="7"/>
        <v>8.3290588120628704E-3</v>
      </c>
      <c r="H220" s="2"/>
    </row>
    <row r="221" spans="1:8" x14ac:dyDescent="0.25">
      <c r="A221" s="2">
        <v>45379</v>
      </c>
      <c r="B221">
        <v>200.30000305175699</v>
      </c>
      <c r="C221">
        <f t="shared" si="6"/>
        <v>3.9093763161303866E-3</v>
      </c>
      <c r="D221">
        <f t="shared" si="7"/>
        <v>1.6945104761410304E-3</v>
      </c>
      <c r="H221" s="2"/>
    </row>
    <row r="222" spans="1:8" x14ac:dyDescent="0.25">
      <c r="A222" s="2">
        <v>45383</v>
      </c>
      <c r="B222">
        <v>198.94000244140599</v>
      </c>
      <c r="C222">
        <f t="shared" si="6"/>
        <v>-6.7898182208193649E-3</v>
      </c>
      <c r="D222">
        <f t="shared" si="7"/>
        <v>-2.9588369750560856E-3</v>
      </c>
      <c r="H222" s="2"/>
    </row>
    <row r="223" spans="1:8" x14ac:dyDescent="0.25">
      <c r="A223" s="2">
        <v>45384</v>
      </c>
      <c r="B223">
        <v>198.86000061035099</v>
      </c>
      <c r="C223">
        <f t="shared" si="6"/>
        <v>-4.0214049498950397E-4</v>
      </c>
      <c r="D223">
        <f t="shared" si="7"/>
        <v>-1.7468252373664987E-4</v>
      </c>
      <c r="H223" s="2"/>
    </row>
    <row r="224" spans="1:8" x14ac:dyDescent="0.25">
      <c r="A224" s="2">
        <v>45385</v>
      </c>
      <c r="B224">
        <v>198.30000305175699</v>
      </c>
      <c r="C224">
        <f t="shared" si="6"/>
        <v>-2.8160392078609747E-3</v>
      </c>
      <c r="D224">
        <f t="shared" si="7"/>
        <v>-1.2247155227447842E-3</v>
      </c>
      <c r="H224" s="2"/>
    </row>
    <row r="225" spans="1:8" x14ac:dyDescent="0.25">
      <c r="A225" s="2">
        <v>45386</v>
      </c>
      <c r="B225">
        <v>195.64999389648401</v>
      </c>
      <c r="C225">
        <f t="shared" si="6"/>
        <v>-1.3363636482553766E-2</v>
      </c>
      <c r="D225">
        <f t="shared" si="7"/>
        <v>-5.8428822005126887E-3</v>
      </c>
      <c r="H225" s="2"/>
    </row>
    <row r="226" spans="1:8" x14ac:dyDescent="0.25">
      <c r="A226" s="2">
        <v>45387</v>
      </c>
      <c r="B226">
        <v>197.44999694824199</v>
      </c>
      <c r="C226">
        <f t="shared" si="6"/>
        <v>9.2001181084132438E-3</v>
      </c>
      <c r="D226">
        <f t="shared" si="7"/>
        <v>3.9772926717648012E-3</v>
      </c>
      <c r="H226" s="2"/>
    </row>
    <row r="227" spans="1:8" x14ac:dyDescent="0.25">
      <c r="A227" s="2">
        <v>45390</v>
      </c>
      <c r="B227">
        <v>198.47999572753901</v>
      </c>
      <c r="C227">
        <f t="shared" si="6"/>
        <v>5.2165044072753925E-3</v>
      </c>
      <c r="D227">
        <f t="shared" si="7"/>
        <v>2.2596105554005814E-3</v>
      </c>
      <c r="H227" s="2"/>
    </row>
    <row r="228" spans="1:8" x14ac:dyDescent="0.25">
      <c r="A228" s="2">
        <v>45391</v>
      </c>
      <c r="B228">
        <v>197.14999389648401</v>
      </c>
      <c r="C228">
        <f t="shared" si="6"/>
        <v>-6.7009364151777995E-3</v>
      </c>
      <c r="D228">
        <f t="shared" si="7"/>
        <v>-2.9199739515412596E-3</v>
      </c>
      <c r="H228" s="2"/>
    </row>
    <row r="229" spans="1:8" x14ac:dyDescent="0.25">
      <c r="A229" s="2">
        <v>45392</v>
      </c>
      <c r="B229">
        <v>195.47000122070301</v>
      </c>
      <c r="C229">
        <f t="shared" si="6"/>
        <v>-8.5213934962792576E-3</v>
      </c>
      <c r="D229">
        <f t="shared" si="7"/>
        <v>-3.716652288351191E-3</v>
      </c>
      <c r="H229" s="2"/>
    </row>
    <row r="230" spans="1:8" x14ac:dyDescent="0.25">
      <c r="A230" s="2">
        <v>45393</v>
      </c>
      <c r="B230">
        <v>195.42999267578099</v>
      </c>
      <c r="C230">
        <f t="shared" si="6"/>
        <v>-2.0467869582117568E-4</v>
      </c>
      <c r="D230">
        <f t="shared" si="7"/>
        <v>-8.8899926429189524E-5</v>
      </c>
      <c r="H230" s="2"/>
    </row>
    <row r="231" spans="1:8" x14ac:dyDescent="0.25">
      <c r="A231" s="2">
        <v>45394</v>
      </c>
      <c r="B231">
        <v>182.78999328613199</v>
      </c>
      <c r="C231">
        <f t="shared" si="6"/>
        <v>-6.4677889082351891E-2</v>
      </c>
      <c r="D231">
        <f t="shared" si="7"/>
        <v>-2.9038798856734924E-2</v>
      </c>
      <c r="H231" s="2"/>
    </row>
    <row r="232" spans="1:8" x14ac:dyDescent="0.25">
      <c r="A232" s="2">
        <v>45397</v>
      </c>
      <c r="B232">
        <v>182.88999938964801</v>
      </c>
      <c r="C232">
        <f t="shared" si="6"/>
        <v>5.4710929038373252E-4</v>
      </c>
      <c r="D232">
        <f t="shared" si="7"/>
        <v>2.3754157113506572E-4</v>
      </c>
      <c r="H232" s="2"/>
    </row>
    <row r="233" spans="1:8" x14ac:dyDescent="0.25">
      <c r="A233" s="2">
        <v>45398</v>
      </c>
      <c r="B233">
        <v>180.80000305175699</v>
      </c>
      <c r="C233">
        <f t="shared" si="6"/>
        <v>-1.1427614111574662E-2</v>
      </c>
      <c r="D233">
        <f t="shared" si="7"/>
        <v>-4.9915249937685733E-3</v>
      </c>
      <c r="H233" s="2"/>
    </row>
    <row r="234" spans="1:8" x14ac:dyDescent="0.25">
      <c r="A234" s="2">
        <v>45399</v>
      </c>
      <c r="B234">
        <v>180.08000183105401</v>
      </c>
      <c r="C234">
        <f t="shared" si="6"/>
        <v>-3.9823075694134288E-3</v>
      </c>
      <c r="D234">
        <f t="shared" si="7"/>
        <v>-1.7329470615109574E-3</v>
      </c>
      <c r="H234" s="2"/>
    </row>
    <row r="235" spans="1:8" x14ac:dyDescent="0.25">
      <c r="A235" s="2">
        <v>45400</v>
      </c>
      <c r="B235">
        <v>181.25</v>
      </c>
      <c r="C235">
        <f t="shared" si="6"/>
        <v>6.4971021604256426E-3</v>
      </c>
      <c r="D235">
        <f t="shared" si="7"/>
        <v>2.8125288346601057E-3</v>
      </c>
      <c r="H235" s="2"/>
    </row>
    <row r="236" spans="1:8" x14ac:dyDescent="0.25">
      <c r="A236" s="2">
        <v>45401</v>
      </c>
      <c r="B236">
        <v>185.80000305175699</v>
      </c>
      <c r="C236">
        <f t="shared" si="6"/>
        <v>2.5103465113142005E-2</v>
      </c>
      <c r="D236">
        <f t="shared" si="7"/>
        <v>1.0767701547859771E-2</v>
      </c>
      <c r="H236" s="2"/>
    </row>
    <row r="237" spans="1:8" x14ac:dyDescent="0.25">
      <c r="A237" s="2">
        <v>45404</v>
      </c>
      <c r="B237">
        <v>189.41000366210901</v>
      </c>
      <c r="C237">
        <f t="shared" si="6"/>
        <v>1.9429497045521604E-2</v>
      </c>
      <c r="D237">
        <f t="shared" si="7"/>
        <v>8.3571956827138347E-3</v>
      </c>
      <c r="H237" s="2"/>
    </row>
    <row r="238" spans="1:8" x14ac:dyDescent="0.25">
      <c r="A238" s="2">
        <v>45405</v>
      </c>
      <c r="B238">
        <v>192.13999938964801</v>
      </c>
      <c r="C238">
        <f t="shared" si="6"/>
        <v>1.441315492717629E-2</v>
      </c>
      <c r="D238">
        <f t="shared" si="7"/>
        <v>6.2148725124587688E-3</v>
      </c>
      <c r="H238" s="2"/>
    </row>
    <row r="239" spans="1:8" x14ac:dyDescent="0.25">
      <c r="A239" s="2">
        <v>45406</v>
      </c>
      <c r="B239">
        <v>193.08000183105401</v>
      </c>
      <c r="C239">
        <f t="shared" si="6"/>
        <v>4.8922787779327901E-3</v>
      </c>
      <c r="D239">
        <f t="shared" si="7"/>
        <v>2.119509279177026E-3</v>
      </c>
      <c r="H239" s="2"/>
    </row>
    <row r="240" spans="1:8" x14ac:dyDescent="0.25">
      <c r="A240" s="2">
        <v>45407</v>
      </c>
      <c r="B240">
        <v>193.36999511718699</v>
      </c>
      <c r="C240">
        <f t="shared" si="6"/>
        <v>1.5019333094202509E-3</v>
      </c>
      <c r="D240">
        <f t="shared" si="7"/>
        <v>6.517919968467347E-4</v>
      </c>
      <c r="H240" s="2"/>
    </row>
    <row r="241" spans="1:8" x14ac:dyDescent="0.25">
      <c r="A241" s="2">
        <v>45408</v>
      </c>
      <c r="B241">
        <v>193.49000549316401</v>
      </c>
      <c r="C241">
        <f t="shared" si="6"/>
        <v>6.2062563483175344E-4</v>
      </c>
      <c r="D241">
        <f t="shared" si="7"/>
        <v>2.6945068318064321E-4</v>
      </c>
      <c r="H241" s="2"/>
    </row>
    <row r="242" spans="1:8" x14ac:dyDescent="0.25">
      <c r="A242" s="2">
        <v>45411</v>
      </c>
      <c r="B242">
        <v>193.27999877929599</v>
      </c>
      <c r="C242">
        <f t="shared" si="6"/>
        <v>-1.0853620750733363E-3</v>
      </c>
      <c r="D242">
        <f t="shared" si="7"/>
        <v>-4.7162274711635998E-4</v>
      </c>
      <c r="H242" s="2"/>
    </row>
    <row r="243" spans="1:8" x14ac:dyDescent="0.25">
      <c r="A243" s="2">
        <v>45412</v>
      </c>
      <c r="B243">
        <v>191.74000549316401</v>
      </c>
      <c r="C243">
        <f t="shared" si="6"/>
        <v>-7.9676805456237992E-3</v>
      </c>
      <c r="D243">
        <f t="shared" si="7"/>
        <v>-3.4741787207720016E-3</v>
      </c>
      <c r="H243" s="2"/>
    </row>
    <row r="244" spans="1:8" x14ac:dyDescent="0.25">
      <c r="A244" s="2">
        <v>45413</v>
      </c>
      <c r="B244">
        <v>191.86000061035099</v>
      </c>
      <c r="C244">
        <f t="shared" si="6"/>
        <v>6.2582201809348824E-4</v>
      </c>
      <c r="D244">
        <f t="shared" si="7"/>
        <v>2.7170603816608854E-4</v>
      </c>
      <c r="H244" s="2"/>
    </row>
    <row r="245" spans="1:8" x14ac:dyDescent="0.25">
      <c r="A245" s="2">
        <v>45414</v>
      </c>
      <c r="B245">
        <v>191.66000366210901</v>
      </c>
      <c r="C245">
        <f t="shared" si="6"/>
        <v>-1.0424108600320652E-3</v>
      </c>
      <c r="D245">
        <f t="shared" si="7"/>
        <v>-4.5294940511416001E-4</v>
      </c>
      <c r="H245" s="2"/>
    </row>
    <row r="246" spans="1:8" x14ac:dyDescent="0.25">
      <c r="A246" s="2">
        <v>45415</v>
      </c>
      <c r="B246">
        <v>190.509994506835</v>
      </c>
      <c r="C246">
        <f t="shared" si="6"/>
        <v>-6.0002563565710798E-3</v>
      </c>
      <c r="D246">
        <f t="shared" si="7"/>
        <v>-2.613727608983046E-3</v>
      </c>
      <c r="H246" s="2"/>
    </row>
    <row r="247" spans="1:8" x14ac:dyDescent="0.25">
      <c r="A247" s="2">
        <v>45418</v>
      </c>
      <c r="B247">
        <v>192</v>
      </c>
      <c r="C247">
        <f t="shared" si="6"/>
        <v>7.8211408121768803E-3</v>
      </c>
      <c r="D247">
        <f t="shared" si="7"/>
        <v>3.3834642021009502E-3</v>
      </c>
      <c r="H247" s="2"/>
    </row>
    <row r="248" spans="1:8" x14ac:dyDescent="0.25">
      <c r="A248" s="2">
        <v>45419</v>
      </c>
      <c r="B248">
        <v>191.75</v>
      </c>
      <c r="C248">
        <f t="shared" si="6"/>
        <v>-1.3020833333333333E-3</v>
      </c>
      <c r="D248">
        <f t="shared" si="7"/>
        <v>-5.6585608253105566E-4</v>
      </c>
      <c r="H248" s="2"/>
    </row>
    <row r="249" spans="1:8" x14ac:dyDescent="0.25">
      <c r="A249" s="2">
        <v>45420</v>
      </c>
      <c r="B249">
        <v>195.64999389648401</v>
      </c>
      <c r="C249">
        <f t="shared" si="6"/>
        <v>2.0338951220255568E-2</v>
      </c>
      <c r="D249">
        <f t="shared" si="7"/>
        <v>8.7444660673882488E-3</v>
      </c>
      <c r="H249" s="2"/>
    </row>
    <row r="250" spans="1:8" x14ac:dyDescent="0.25">
      <c r="A250" s="2">
        <v>45421</v>
      </c>
      <c r="B250">
        <v>197.5</v>
      </c>
      <c r="C250">
        <f t="shared" si="6"/>
        <v>9.4556921095270245E-3</v>
      </c>
      <c r="D250">
        <f t="shared" si="7"/>
        <v>4.0872612740722458E-3</v>
      </c>
      <c r="H250" s="2"/>
    </row>
    <row r="251" spans="1:8" x14ac:dyDescent="0.25">
      <c r="A251" s="2">
        <v>45422</v>
      </c>
      <c r="B251">
        <v>198.77000427246</v>
      </c>
      <c r="C251">
        <f t="shared" si="6"/>
        <v>6.4304013795443019E-3</v>
      </c>
      <c r="D251">
        <f t="shared" si="7"/>
        <v>2.7837470916165941E-3</v>
      </c>
      <c r="H251" s="2"/>
    </row>
    <row r="252" spans="1:8" x14ac:dyDescent="0.25">
      <c r="A252" s="2">
        <v>45425</v>
      </c>
      <c r="B252">
        <v>198.72999572753901</v>
      </c>
      <c r="C252">
        <f t="shared" si="6"/>
        <v>-2.0128059597037095E-4</v>
      </c>
      <c r="D252">
        <f t="shared" si="7"/>
        <v>-8.7423850801704878E-5</v>
      </c>
      <c r="H252" s="2"/>
    </row>
    <row r="253" spans="1:8" x14ac:dyDescent="0.25">
      <c r="A253" s="2">
        <v>45426</v>
      </c>
      <c r="B253">
        <v>201.509994506835</v>
      </c>
      <c r="C253">
        <f t="shared" si="6"/>
        <v>1.3988823222778118E-2</v>
      </c>
      <c r="D253">
        <f t="shared" si="7"/>
        <v>6.0331679761882404E-3</v>
      </c>
      <c r="H253" s="2"/>
    </row>
    <row r="254" spans="1:8" x14ac:dyDescent="0.25">
      <c r="A254" s="2">
        <v>45427</v>
      </c>
      <c r="B254">
        <v>202.11000061035099</v>
      </c>
      <c r="C254">
        <f t="shared" si="6"/>
        <v>2.9775500961350229E-3</v>
      </c>
      <c r="D254">
        <f t="shared" si="7"/>
        <v>1.2912122043823397E-3</v>
      </c>
      <c r="H254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7662-867E-45E7-91BE-793F81151AA3}">
  <dimension ref="A1:D254"/>
  <sheetViews>
    <sheetView topLeftCell="A232" workbookViewId="0">
      <selection activeCell="F13" sqref="F13"/>
    </sheetView>
  </sheetViews>
  <sheetFormatPr defaultRowHeight="15" x14ac:dyDescent="0.25"/>
  <sheetData>
    <row r="1" spans="1:4" x14ac:dyDescent="0.25">
      <c r="A1" t="s">
        <v>5</v>
      </c>
      <c r="B1" t="s">
        <v>3</v>
      </c>
      <c r="C1" t="s">
        <v>6</v>
      </c>
      <c r="D1" t="s">
        <v>14</v>
      </c>
    </row>
    <row r="2" spans="1:4" x14ac:dyDescent="0.25">
      <c r="A2" s="2">
        <v>45061</v>
      </c>
      <c r="B2">
        <v>28.952999114990199</v>
      </c>
    </row>
    <row r="3" spans="1:4" x14ac:dyDescent="0.25">
      <c r="A3" s="2">
        <v>45062</v>
      </c>
      <c r="B3">
        <v>29.212999343871999</v>
      </c>
      <c r="C3">
        <f>(B3-B2)/B2</f>
        <v>8.9800793295775443E-3</v>
      </c>
      <c r="D3">
        <f>LOG(B3/B2)</f>
        <v>3.8825918834476929E-3</v>
      </c>
    </row>
    <row r="4" spans="1:4" x14ac:dyDescent="0.25">
      <c r="A4" s="2">
        <v>45063</v>
      </c>
      <c r="B4">
        <v>30.177999496459901</v>
      </c>
      <c r="C4">
        <f t="shared" ref="C4:C67" si="0">(B4-B3)/B3</f>
        <v>3.3033244591857663E-2</v>
      </c>
      <c r="D4">
        <f t="shared" ref="D4:D67" si="1">LOG(B4/B3)</f>
        <v>1.4114298006045457E-2</v>
      </c>
    </row>
    <row r="5" spans="1:4" x14ac:dyDescent="0.25">
      <c r="A5" s="2">
        <v>45064</v>
      </c>
      <c r="B5">
        <v>31.677999496459901</v>
      </c>
      <c r="C5">
        <f t="shared" si="0"/>
        <v>4.9705084002535059E-2</v>
      </c>
      <c r="D5">
        <f t="shared" si="1"/>
        <v>2.1067300612019283E-2</v>
      </c>
    </row>
    <row r="6" spans="1:4" x14ac:dyDescent="0.25">
      <c r="A6" s="2">
        <v>45065</v>
      </c>
      <c r="B6">
        <v>31.263999938964801</v>
      </c>
      <c r="C6">
        <f t="shared" si="0"/>
        <v>-1.3068993120647184E-2</v>
      </c>
      <c r="D6">
        <f t="shared" si="1"/>
        <v>-5.7132063768487945E-3</v>
      </c>
    </row>
    <row r="7" spans="1:4" x14ac:dyDescent="0.25">
      <c r="A7" s="2">
        <v>45068</v>
      </c>
      <c r="B7">
        <v>31.176000595092699</v>
      </c>
      <c r="C7">
        <f t="shared" si="0"/>
        <v>-2.8147180157337246E-3</v>
      </c>
      <c r="D7">
        <f t="shared" si="1"/>
        <v>-1.2241401163074054E-3</v>
      </c>
    </row>
    <row r="8" spans="1:4" x14ac:dyDescent="0.25">
      <c r="A8" s="2">
        <v>45069</v>
      </c>
      <c r="B8">
        <v>30.687999725341701</v>
      </c>
      <c r="C8">
        <f t="shared" si="0"/>
        <v>-1.5653094060686292E-2</v>
      </c>
      <c r="D8">
        <f t="shared" si="1"/>
        <v>-6.8518194708954202E-3</v>
      </c>
    </row>
    <row r="9" spans="1:4" x14ac:dyDescent="0.25">
      <c r="A9" s="2">
        <v>45070</v>
      </c>
      <c r="B9">
        <v>30.538000106811499</v>
      </c>
      <c r="C9">
        <f t="shared" si="0"/>
        <v>-4.887891679897758E-3</v>
      </c>
      <c r="D9">
        <f t="shared" si="1"/>
        <v>-2.127989322494534E-3</v>
      </c>
    </row>
    <row r="10" spans="1:4" x14ac:dyDescent="0.25">
      <c r="A10" s="2">
        <v>45071</v>
      </c>
      <c r="B10">
        <v>37.9799995422363</v>
      </c>
      <c r="C10">
        <f t="shared" si="0"/>
        <v>0.24369635894280003</v>
      </c>
      <c r="D10">
        <f t="shared" si="1"/>
        <v>9.4714362885423439E-2</v>
      </c>
    </row>
    <row r="11" spans="1:4" x14ac:dyDescent="0.25">
      <c r="A11" s="2">
        <v>45072</v>
      </c>
      <c r="B11">
        <v>38.945999145507798</v>
      </c>
      <c r="C11">
        <f t="shared" si="0"/>
        <v>2.5434429039348522E-2</v>
      </c>
      <c r="D11">
        <f t="shared" si="1"/>
        <v>1.0907894819604226E-2</v>
      </c>
    </row>
    <row r="12" spans="1:4" x14ac:dyDescent="0.25">
      <c r="A12" s="2">
        <v>45076</v>
      </c>
      <c r="B12">
        <v>40.111000061035099</v>
      </c>
      <c r="C12">
        <f t="shared" si="0"/>
        <v>2.9913237330866562E-2</v>
      </c>
      <c r="D12">
        <f t="shared" si="1"/>
        <v>1.280064010755008E-2</v>
      </c>
    </row>
    <row r="13" spans="1:4" x14ac:dyDescent="0.25">
      <c r="A13" s="2">
        <v>45077</v>
      </c>
      <c r="B13">
        <v>37.833999633788999</v>
      </c>
      <c r="C13">
        <f t="shared" si="0"/>
        <v>-5.676748083521458E-2</v>
      </c>
      <c r="D13">
        <f t="shared" si="1"/>
        <v>-2.5381234789168421E-2</v>
      </c>
    </row>
    <row r="14" spans="1:4" x14ac:dyDescent="0.25">
      <c r="A14" s="2">
        <v>45078</v>
      </c>
      <c r="B14">
        <v>39.770000457763601</v>
      </c>
      <c r="C14">
        <f t="shared" si="0"/>
        <v>5.1170926751439409E-2</v>
      </c>
      <c r="D14">
        <f t="shared" si="1"/>
        <v>2.1673340680289942E-2</v>
      </c>
    </row>
    <row r="15" spans="1:4" x14ac:dyDescent="0.25">
      <c r="A15" s="2">
        <v>45079</v>
      </c>
      <c r="B15">
        <v>39.326999664306598</v>
      </c>
      <c r="C15">
        <f t="shared" si="0"/>
        <v>-1.1139069357755653E-2</v>
      </c>
      <c r="D15">
        <f t="shared" si="1"/>
        <v>-4.8647815084560181E-3</v>
      </c>
    </row>
    <row r="16" spans="1:4" x14ac:dyDescent="0.25">
      <c r="A16" s="2">
        <v>45082</v>
      </c>
      <c r="B16">
        <v>39.171001434326101</v>
      </c>
      <c r="C16">
        <f t="shared" si="0"/>
        <v>-3.9666954334704064E-3</v>
      </c>
      <c r="D16">
        <f t="shared" si="1"/>
        <v>-1.7261397413156992E-3</v>
      </c>
    </row>
    <row r="17" spans="1:4" x14ac:dyDescent="0.25">
      <c r="A17" s="2">
        <v>45083</v>
      </c>
      <c r="B17">
        <v>38.653999328613203</v>
      </c>
      <c r="C17">
        <f t="shared" si="0"/>
        <v>-1.3198593009670707E-2</v>
      </c>
      <c r="D17">
        <f t="shared" si="1"/>
        <v>-5.7702399608783221E-3</v>
      </c>
    </row>
    <row r="18" spans="1:4" x14ac:dyDescent="0.25">
      <c r="A18" s="2">
        <v>45084</v>
      </c>
      <c r="B18">
        <v>37.474998474121001</v>
      </c>
      <c r="C18">
        <f t="shared" si="0"/>
        <v>-3.0501393774782292E-2</v>
      </c>
      <c r="D18">
        <f t="shared" si="1"/>
        <v>-1.3452810937139749E-2</v>
      </c>
    </row>
    <row r="19" spans="1:4" x14ac:dyDescent="0.25">
      <c r="A19" s="2">
        <v>45085</v>
      </c>
      <c r="B19">
        <v>38.509998321533203</v>
      </c>
      <c r="C19">
        <f t="shared" si="0"/>
        <v>2.7618409327673184E-2</v>
      </c>
      <c r="D19">
        <f t="shared" si="1"/>
        <v>1.1831875856871371E-2</v>
      </c>
    </row>
    <row r="20" spans="1:4" x14ac:dyDescent="0.25">
      <c r="A20" s="2">
        <v>45086</v>
      </c>
      <c r="B20">
        <v>38.770000457763601</v>
      </c>
      <c r="C20">
        <f t="shared" si="0"/>
        <v>6.7515488850337143E-3</v>
      </c>
      <c r="D20">
        <f t="shared" si="1"/>
        <v>2.9223064410841128E-3</v>
      </c>
    </row>
    <row r="21" spans="1:4" x14ac:dyDescent="0.25">
      <c r="A21" s="2">
        <v>45089</v>
      </c>
      <c r="B21">
        <v>39.481998443603501</v>
      </c>
      <c r="C21">
        <f t="shared" si="0"/>
        <v>1.8364662817467795E-2</v>
      </c>
      <c r="D21">
        <f t="shared" si="1"/>
        <v>7.903320918927632E-3</v>
      </c>
    </row>
    <row r="22" spans="1:4" x14ac:dyDescent="0.25">
      <c r="A22" s="2">
        <v>45090</v>
      </c>
      <c r="B22">
        <v>41.021999359130803</v>
      </c>
      <c r="C22">
        <f t="shared" si="0"/>
        <v>3.9005140981580616E-2</v>
      </c>
      <c r="D22">
        <f t="shared" si="1"/>
        <v>1.6617696444962131E-2</v>
      </c>
    </row>
    <row r="23" spans="1:4" x14ac:dyDescent="0.25">
      <c r="A23" s="2">
        <v>45091</v>
      </c>
      <c r="B23">
        <v>42.997001647949197</v>
      </c>
      <c r="C23">
        <f t="shared" si="0"/>
        <v>4.8144954406733297E-2</v>
      </c>
      <c r="D23">
        <f t="shared" si="1"/>
        <v>2.0421348053909716E-2</v>
      </c>
    </row>
    <row r="24" spans="1:4" x14ac:dyDescent="0.25">
      <c r="A24" s="2">
        <v>45092</v>
      </c>
      <c r="B24">
        <v>42.652999877929602</v>
      </c>
      <c r="C24">
        <f t="shared" si="0"/>
        <v>-8.0005990379564719E-3</v>
      </c>
      <c r="D24">
        <f t="shared" si="1"/>
        <v>-3.4885901028349491E-3</v>
      </c>
    </row>
    <row r="25" spans="1:4" x14ac:dyDescent="0.25">
      <c r="A25" s="2">
        <v>45093</v>
      </c>
      <c r="B25">
        <v>42.692001342773402</v>
      </c>
      <c r="C25">
        <f t="shared" si="0"/>
        <v>9.1438972535154981E-4</v>
      </c>
      <c r="D25">
        <f t="shared" si="1"/>
        <v>3.9693296396124266E-4</v>
      </c>
    </row>
    <row r="26" spans="1:4" x14ac:dyDescent="0.25">
      <c r="A26" s="2">
        <v>45097</v>
      </c>
      <c r="B26">
        <v>43.807998657226499</v>
      </c>
      <c r="C26">
        <f t="shared" si="0"/>
        <v>2.6140665214843685E-2</v>
      </c>
      <c r="D26">
        <f t="shared" si="1"/>
        <v>1.1206898728271734E-2</v>
      </c>
    </row>
    <row r="27" spans="1:4" x14ac:dyDescent="0.25">
      <c r="A27" s="2">
        <v>45098</v>
      </c>
      <c r="B27">
        <v>43.044998168945298</v>
      </c>
      <c r="C27">
        <f t="shared" si="0"/>
        <v>-1.7416921833185293E-2</v>
      </c>
      <c r="D27">
        <f t="shared" si="1"/>
        <v>-7.6307194623996067E-3</v>
      </c>
    </row>
    <row r="28" spans="1:4" x14ac:dyDescent="0.25">
      <c r="A28" s="2">
        <v>45099</v>
      </c>
      <c r="B28">
        <v>43.025001525878899</v>
      </c>
      <c r="C28">
        <f t="shared" si="0"/>
        <v>-4.6455207148378208E-4</v>
      </c>
      <c r="D28">
        <f t="shared" si="1"/>
        <v>-2.0179927796844048E-4</v>
      </c>
    </row>
    <row r="29" spans="1:4" x14ac:dyDescent="0.25">
      <c r="A29" s="2">
        <v>45100</v>
      </c>
      <c r="B29">
        <v>42.208999633788999</v>
      </c>
      <c r="C29">
        <f t="shared" si="0"/>
        <v>-1.8965760909946453E-2</v>
      </c>
      <c r="D29">
        <f t="shared" si="1"/>
        <v>-8.3158350375986713E-3</v>
      </c>
    </row>
    <row r="30" spans="1:4" x14ac:dyDescent="0.25">
      <c r="A30" s="2">
        <v>45103</v>
      </c>
      <c r="B30">
        <v>40.631999969482401</v>
      </c>
      <c r="C30">
        <f t="shared" si="0"/>
        <v>-3.7361692482381977E-2</v>
      </c>
      <c r="D30">
        <f t="shared" si="1"/>
        <v>-1.653685986987084E-2</v>
      </c>
    </row>
    <row r="31" spans="1:4" x14ac:dyDescent="0.25">
      <c r="A31" s="2">
        <v>45104</v>
      </c>
      <c r="B31">
        <v>41.875999450683501</v>
      </c>
      <c r="C31">
        <f t="shared" si="0"/>
        <v>3.0616250298666943E-2</v>
      </c>
      <c r="D31">
        <f t="shared" si="1"/>
        <v>1.3096985941280399E-2</v>
      </c>
    </row>
    <row r="32" spans="1:4" x14ac:dyDescent="0.25">
      <c r="A32" s="2">
        <v>45105</v>
      </c>
      <c r="B32">
        <v>41.117000579833899</v>
      </c>
      <c r="C32">
        <f t="shared" si="0"/>
        <v>-1.8124913573548486E-2</v>
      </c>
      <c r="D32">
        <f t="shared" si="1"/>
        <v>-7.9437593885504851E-3</v>
      </c>
    </row>
    <row r="33" spans="1:4" x14ac:dyDescent="0.25">
      <c r="A33" s="2">
        <v>45106</v>
      </c>
      <c r="B33">
        <v>40.821998596191399</v>
      </c>
      <c r="C33">
        <f t="shared" si="0"/>
        <v>-7.1746960985083529E-3</v>
      </c>
      <c r="D33">
        <f t="shared" si="1"/>
        <v>-3.1271626084947652E-3</v>
      </c>
    </row>
    <row r="34" spans="1:4" x14ac:dyDescent="0.25">
      <c r="A34" s="2">
        <v>45107</v>
      </c>
      <c r="B34">
        <v>42.301998138427699</v>
      </c>
      <c r="C34">
        <f t="shared" si="0"/>
        <v>3.6254950593584613E-2</v>
      </c>
      <c r="D34">
        <f t="shared" si="1"/>
        <v>1.5466618357210705E-2</v>
      </c>
    </row>
    <row r="35" spans="1:4" x14ac:dyDescent="0.25">
      <c r="A35" s="2">
        <v>45110</v>
      </c>
      <c r="B35">
        <v>42.412998199462798</v>
      </c>
      <c r="C35">
        <f t="shared" si="0"/>
        <v>2.6239909677993551E-3</v>
      </c>
      <c r="D35">
        <f t="shared" si="1"/>
        <v>1.1380922781064054E-3</v>
      </c>
    </row>
    <row r="36" spans="1:4" x14ac:dyDescent="0.25">
      <c r="A36" s="2">
        <v>45112</v>
      </c>
      <c r="B36">
        <v>42.317001342773402</v>
      </c>
      <c r="C36">
        <f t="shared" si="0"/>
        <v>-2.2633829430764498E-3</v>
      </c>
      <c r="D36">
        <f t="shared" si="1"/>
        <v>-9.8408882813813808E-4</v>
      </c>
    </row>
    <row r="37" spans="1:4" x14ac:dyDescent="0.25">
      <c r="A37" s="2">
        <v>45113</v>
      </c>
      <c r="B37">
        <v>42.103000640869098</v>
      </c>
      <c r="C37">
        <f t="shared" si="0"/>
        <v>-5.057085689292337E-3</v>
      </c>
      <c r="D37">
        <f t="shared" si="1"/>
        <v>-2.2018365518349939E-3</v>
      </c>
    </row>
    <row r="38" spans="1:4" x14ac:dyDescent="0.25">
      <c r="A38" s="2">
        <v>45114</v>
      </c>
      <c r="B38">
        <v>42.502998352050703</v>
      </c>
      <c r="C38">
        <f t="shared" si="0"/>
        <v>9.5004561454779066E-3</v>
      </c>
      <c r="D38">
        <f t="shared" si="1"/>
        <v>4.1065195168242495E-3</v>
      </c>
    </row>
    <row r="39" spans="1:4" x14ac:dyDescent="0.25">
      <c r="A39" s="2">
        <v>45117</v>
      </c>
      <c r="B39">
        <v>42.180000305175703</v>
      </c>
      <c r="C39">
        <f t="shared" si="0"/>
        <v>-7.5994179092877066E-3</v>
      </c>
      <c r="D39">
        <f t="shared" si="1"/>
        <v>-3.3129896651346719E-3</v>
      </c>
    </row>
    <row r="40" spans="1:4" x14ac:dyDescent="0.25">
      <c r="A40" s="2">
        <v>45118</v>
      </c>
      <c r="B40">
        <v>42.404998779296797</v>
      </c>
      <c r="C40">
        <f t="shared" si="0"/>
        <v>5.334245436064762E-3</v>
      </c>
      <c r="D40">
        <f t="shared" si="1"/>
        <v>2.3104764976398127E-3</v>
      </c>
    </row>
    <row r="41" spans="1:4" x14ac:dyDescent="0.25">
      <c r="A41" s="2">
        <v>45119</v>
      </c>
      <c r="B41">
        <v>43.902000427246001</v>
      </c>
      <c r="C41">
        <f t="shared" si="0"/>
        <v>3.5302480628299861E-2</v>
      </c>
      <c r="D41">
        <f t="shared" si="1"/>
        <v>1.5067254600245765E-2</v>
      </c>
    </row>
    <row r="42" spans="1:4" x14ac:dyDescent="0.25">
      <c r="A42" s="2">
        <v>45120</v>
      </c>
      <c r="B42">
        <v>45.977001190185497</v>
      </c>
      <c r="C42">
        <f t="shared" si="0"/>
        <v>4.7264378450776252E-2</v>
      </c>
      <c r="D42">
        <f t="shared" si="1"/>
        <v>2.0056331734582784E-2</v>
      </c>
    </row>
    <row r="43" spans="1:4" x14ac:dyDescent="0.25">
      <c r="A43" s="2">
        <v>45121</v>
      </c>
      <c r="B43">
        <v>45.469001770019503</v>
      </c>
      <c r="C43">
        <f t="shared" si="0"/>
        <v>-1.1048989864837785E-2</v>
      </c>
      <c r="D43">
        <f t="shared" si="1"/>
        <v>-4.8252216029591047E-3</v>
      </c>
    </row>
    <row r="44" spans="1:4" x14ac:dyDescent="0.25">
      <c r="A44" s="2">
        <v>45124</v>
      </c>
      <c r="B44">
        <v>46.4609985351562</v>
      </c>
      <c r="C44">
        <f t="shared" si="0"/>
        <v>2.1816990180566966E-2</v>
      </c>
      <c r="D44">
        <f t="shared" si="1"/>
        <v>9.3731196031654872E-3</v>
      </c>
    </row>
    <row r="45" spans="1:4" x14ac:dyDescent="0.25">
      <c r="A45" s="2">
        <v>45125</v>
      </c>
      <c r="B45">
        <v>47.493999481201101</v>
      </c>
      <c r="C45">
        <f t="shared" si="0"/>
        <v>2.2233722447081015E-2</v>
      </c>
      <c r="D45">
        <f t="shared" si="1"/>
        <v>9.5502037872002305E-3</v>
      </c>
    </row>
    <row r="46" spans="1:4" x14ac:dyDescent="0.25">
      <c r="A46" s="2">
        <v>45126</v>
      </c>
      <c r="B46">
        <v>47.076999664306598</v>
      </c>
      <c r="C46">
        <f t="shared" si="0"/>
        <v>-8.78005266874941E-3</v>
      </c>
      <c r="D46">
        <f t="shared" si="1"/>
        <v>-3.8299667926841368E-3</v>
      </c>
    </row>
    <row r="47" spans="1:4" x14ac:dyDescent="0.25">
      <c r="A47" s="2">
        <v>45127</v>
      </c>
      <c r="B47">
        <v>45.520000457763601</v>
      </c>
      <c r="C47">
        <f t="shared" si="0"/>
        <v>-3.3073458751524926E-2</v>
      </c>
      <c r="D47">
        <f t="shared" si="1"/>
        <v>-1.460651861839588E-2</v>
      </c>
    </row>
    <row r="48" spans="1:4" x14ac:dyDescent="0.25">
      <c r="A48" s="2">
        <v>45128</v>
      </c>
      <c r="B48">
        <v>44.308998107910099</v>
      </c>
      <c r="C48">
        <f t="shared" si="0"/>
        <v>-2.660374204031803E-2</v>
      </c>
      <c r="D48">
        <f t="shared" si="1"/>
        <v>-1.1710327653417419E-2</v>
      </c>
    </row>
    <row r="49" spans="1:4" x14ac:dyDescent="0.25">
      <c r="A49" s="2">
        <v>45131</v>
      </c>
      <c r="B49">
        <v>44.6119995117187</v>
      </c>
      <c r="C49">
        <f t="shared" si="0"/>
        <v>6.8383718149228169E-3</v>
      </c>
      <c r="D49">
        <f t="shared" si="1"/>
        <v>2.9597586740230781E-3</v>
      </c>
    </row>
    <row r="50" spans="1:4" x14ac:dyDescent="0.25">
      <c r="A50" s="2">
        <v>45132</v>
      </c>
      <c r="B50">
        <v>45.679000854492102</v>
      </c>
      <c r="C50">
        <f t="shared" si="0"/>
        <v>2.3917362020348842E-2</v>
      </c>
      <c r="D50">
        <f t="shared" si="1"/>
        <v>1.0264907160528049E-2</v>
      </c>
    </row>
    <row r="51" spans="1:4" x14ac:dyDescent="0.25">
      <c r="A51" s="2">
        <v>45133</v>
      </c>
      <c r="B51">
        <v>45.451999664306598</v>
      </c>
      <c r="C51">
        <f t="shared" si="0"/>
        <v>-4.9694867650149311E-3</v>
      </c>
      <c r="D51">
        <f t="shared" si="1"/>
        <v>-2.1636011372990266E-3</v>
      </c>
    </row>
    <row r="52" spans="1:4" x14ac:dyDescent="0.25">
      <c r="A52" s="2">
        <v>45134</v>
      </c>
      <c r="B52">
        <v>45.900001525878899</v>
      </c>
      <c r="C52">
        <f t="shared" si="0"/>
        <v>9.8565929965918862E-3</v>
      </c>
      <c r="D52">
        <f t="shared" si="1"/>
        <v>4.2597051764979551E-3</v>
      </c>
    </row>
    <row r="53" spans="1:4" x14ac:dyDescent="0.25">
      <c r="A53" s="2">
        <v>45135</v>
      </c>
      <c r="B53">
        <v>46.75</v>
      </c>
      <c r="C53">
        <f t="shared" si="0"/>
        <v>1.8518484659349365E-2</v>
      </c>
      <c r="D53">
        <f t="shared" si="1"/>
        <v>7.9689152337856835E-3</v>
      </c>
    </row>
    <row r="54" spans="1:4" x14ac:dyDescent="0.25">
      <c r="A54" s="2">
        <v>45138</v>
      </c>
      <c r="B54">
        <v>46.729000091552699</v>
      </c>
      <c r="C54">
        <f t="shared" si="0"/>
        <v>-4.4919590261606744E-4</v>
      </c>
      <c r="D54">
        <f t="shared" si="1"/>
        <v>-1.9512713023514715E-4</v>
      </c>
    </row>
    <row r="55" spans="1:4" x14ac:dyDescent="0.25">
      <c r="A55" s="2">
        <v>45139</v>
      </c>
      <c r="B55">
        <v>46.506999969482401</v>
      </c>
      <c r="C55">
        <f t="shared" si="0"/>
        <v>-4.7507997525166332E-3</v>
      </c>
      <c r="D55">
        <f t="shared" si="1"/>
        <v>-2.0681627297920342E-3</v>
      </c>
    </row>
    <row r="56" spans="1:4" x14ac:dyDescent="0.25">
      <c r="A56" s="2">
        <v>45140</v>
      </c>
      <c r="B56">
        <v>44.26900100708</v>
      </c>
      <c r="C56">
        <f t="shared" si="0"/>
        <v>-4.812176583892664E-2</v>
      </c>
      <c r="D56">
        <f t="shared" si="1"/>
        <v>-2.1418603731258087E-2</v>
      </c>
    </row>
    <row r="57" spans="1:4" x14ac:dyDescent="0.25">
      <c r="A57" s="2">
        <v>45141</v>
      </c>
      <c r="B57">
        <v>44.514999389648402</v>
      </c>
      <c r="C57">
        <f t="shared" si="0"/>
        <v>5.5568993420262447E-3</v>
      </c>
      <c r="D57">
        <f t="shared" si="1"/>
        <v>2.4066501402356072E-3</v>
      </c>
    </row>
    <row r="58" spans="1:4" x14ac:dyDescent="0.25">
      <c r="A58" s="2">
        <v>45142</v>
      </c>
      <c r="B58">
        <v>44.680000305175703</v>
      </c>
      <c r="C58">
        <f t="shared" si="0"/>
        <v>3.7066363650376851E-3</v>
      </c>
      <c r="D58">
        <f t="shared" si="1"/>
        <v>1.6067956524257166E-3</v>
      </c>
    </row>
    <row r="59" spans="1:4" x14ac:dyDescent="0.25">
      <c r="A59" s="2">
        <v>45145</v>
      </c>
      <c r="B59">
        <v>45.416999816894503</v>
      </c>
      <c r="C59">
        <f t="shared" si="0"/>
        <v>1.6495065055615637E-2</v>
      </c>
      <c r="D59">
        <f t="shared" si="1"/>
        <v>7.1052745389200674E-3</v>
      </c>
    </row>
    <row r="60" spans="1:4" x14ac:dyDescent="0.25">
      <c r="A60" s="2">
        <v>45146</v>
      </c>
      <c r="B60">
        <v>44.6640014648437</v>
      </c>
      <c r="C60">
        <f t="shared" si="0"/>
        <v>-1.6579658609917634E-2</v>
      </c>
      <c r="D60">
        <f t="shared" si="1"/>
        <v>-7.2608128629183801E-3</v>
      </c>
    </row>
    <row r="61" spans="1:4" x14ac:dyDescent="0.25">
      <c r="A61" s="2">
        <v>45147</v>
      </c>
      <c r="B61">
        <v>42.554000854492102</v>
      </c>
      <c r="C61">
        <f t="shared" si="0"/>
        <v>-4.7241638481774616E-2</v>
      </c>
      <c r="D61">
        <f t="shared" si="1"/>
        <v>-2.1017231120171013E-2</v>
      </c>
    </row>
    <row r="62" spans="1:4" x14ac:dyDescent="0.25">
      <c r="A62" s="2">
        <v>45148</v>
      </c>
      <c r="B62">
        <v>42.3880004882812</v>
      </c>
      <c r="C62">
        <f t="shared" si="0"/>
        <v>-3.9009344098694444E-3</v>
      </c>
      <c r="D62">
        <f t="shared" si="1"/>
        <v>-1.6974672995518955E-3</v>
      </c>
    </row>
    <row r="63" spans="1:4" x14ac:dyDescent="0.25">
      <c r="A63" s="2">
        <v>45149</v>
      </c>
      <c r="B63">
        <v>40.8549995422363</v>
      </c>
      <c r="C63">
        <f t="shared" si="0"/>
        <v>-3.6165917910393572E-2</v>
      </c>
      <c r="D63">
        <f t="shared" si="1"/>
        <v>-1.5997720697453768E-2</v>
      </c>
    </row>
    <row r="64" spans="1:4" x14ac:dyDescent="0.25">
      <c r="A64" s="2">
        <v>45152</v>
      </c>
      <c r="B64">
        <v>43.752998352050703</v>
      </c>
      <c r="C64">
        <f t="shared" si="0"/>
        <v>7.0933761896592937E-2</v>
      </c>
      <c r="D64">
        <f t="shared" si="1"/>
        <v>2.976261020402262E-2</v>
      </c>
    </row>
    <row r="65" spans="1:4" x14ac:dyDescent="0.25">
      <c r="A65" s="2">
        <v>45153</v>
      </c>
      <c r="B65">
        <v>43.939998626708899</v>
      </c>
      <c r="C65">
        <f t="shared" si="0"/>
        <v>4.2739990789552674E-3</v>
      </c>
      <c r="D65">
        <f t="shared" si="1"/>
        <v>1.852218838386754E-3</v>
      </c>
    </row>
    <row r="66" spans="1:4" x14ac:dyDescent="0.25">
      <c r="A66" s="2">
        <v>45154</v>
      </c>
      <c r="B66">
        <v>43.486000061035099</v>
      </c>
      <c r="C66">
        <f t="shared" si="0"/>
        <v>-1.0332238959102675E-2</v>
      </c>
      <c r="D66">
        <f t="shared" si="1"/>
        <v>-4.5105768806806973E-3</v>
      </c>
    </row>
    <row r="67" spans="1:4" x14ac:dyDescent="0.25">
      <c r="A67" s="2">
        <v>45155</v>
      </c>
      <c r="B67">
        <v>43.344001770019503</v>
      </c>
      <c r="C67">
        <f t="shared" si="0"/>
        <v>-3.2653794512324382E-3</v>
      </c>
      <c r="D67">
        <f t="shared" si="1"/>
        <v>-1.4204567062845118E-3</v>
      </c>
    </row>
    <row r="68" spans="1:4" x14ac:dyDescent="0.25">
      <c r="A68" s="2">
        <v>45156</v>
      </c>
      <c r="B68">
        <v>43.298999786376903</v>
      </c>
      <c r="C68">
        <f t="shared" ref="C68:C131" si="2">(B68-B67)/B67</f>
        <v>-1.0382517027702491E-3</v>
      </c>
      <c r="D68">
        <f t="shared" ref="D68:D131" si="3">LOG(B68/B67)</f>
        <v>-4.5114122495960466E-4</v>
      </c>
    </row>
    <row r="69" spans="1:4" x14ac:dyDescent="0.25">
      <c r="A69" s="2">
        <v>45159</v>
      </c>
      <c r="B69">
        <v>46.966999053955</v>
      </c>
      <c r="C69">
        <f t="shared" si="2"/>
        <v>8.4713256326354069E-2</v>
      </c>
      <c r="D69">
        <f t="shared" si="3"/>
        <v>3.5314947720373344E-2</v>
      </c>
    </row>
    <row r="70" spans="1:4" x14ac:dyDescent="0.25">
      <c r="A70" s="2">
        <v>45160</v>
      </c>
      <c r="B70">
        <v>45.667999267578097</v>
      </c>
      <c r="C70">
        <f t="shared" si="2"/>
        <v>-2.7657713129268308E-2</v>
      </c>
      <c r="D70">
        <f t="shared" si="3"/>
        <v>-1.2180826502301437E-2</v>
      </c>
    </row>
    <row r="71" spans="1:4" x14ac:dyDescent="0.25">
      <c r="A71" s="2">
        <v>45161</v>
      </c>
      <c r="B71">
        <v>47.116001129150298</v>
      </c>
      <c r="C71">
        <f t="shared" si="2"/>
        <v>3.1707144713918035E-2</v>
      </c>
      <c r="D71">
        <f t="shared" si="3"/>
        <v>1.355643810112667E-2</v>
      </c>
    </row>
    <row r="72" spans="1:4" x14ac:dyDescent="0.25">
      <c r="A72" s="2">
        <v>45162</v>
      </c>
      <c r="B72">
        <v>47.162998199462798</v>
      </c>
      <c r="C72">
        <f t="shared" si="2"/>
        <v>9.9747578712539096E-4</v>
      </c>
      <c r="D72">
        <f t="shared" si="3"/>
        <v>4.3298232137178893E-4</v>
      </c>
    </row>
    <row r="73" spans="1:4" x14ac:dyDescent="0.25">
      <c r="A73" s="2">
        <v>45163</v>
      </c>
      <c r="B73">
        <v>46.018001556396399</v>
      </c>
      <c r="C73">
        <f t="shared" si="2"/>
        <v>-2.4277435421385933E-2</v>
      </c>
      <c r="D73">
        <f t="shared" si="3"/>
        <v>-1.0673651391452703E-2</v>
      </c>
    </row>
    <row r="74" spans="1:4" x14ac:dyDescent="0.25">
      <c r="A74" s="2">
        <v>45166</v>
      </c>
      <c r="B74">
        <v>46.834999084472599</v>
      </c>
      <c r="C74">
        <f t="shared" si="2"/>
        <v>1.7753868061283498E-2</v>
      </c>
      <c r="D74">
        <f t="shared" si="3"/>
        <v>7.6427616281787448E-3</v>
      </c>
    </row>
    <row r="75" spans="1:4" x14ac:dyDescent="0.25">
      <c r="A75" s="2">
        <v>45167</v>
      </c>
      <c r="B75">
        <v>48.784000396728501</v>
      </c>
      <c r="C75">
        <f t="shared" si="2"/>
        <v>4.1614206263581685E-2</v>
      </c>
      <c r="D75">
        <f t="shared" si="3"/>
        <v>1.7706894476620952E-2</v>
      </c>
    </row>
    <row r="76" spans="1:4" x14ac:dyDescent="0.25">
      <c r="A76" s="2">
        <v>45168</v>
      </c>
      <c r="B76">
        <v>49.263999938964801</v>
      </c>
      <c r="C76">
        <f t="shared" si="2"/>
        <v>9.8392821075101687E-3</v>
      </c>
      <c r="D76">
        <f t="shared" si="3"/>
        <v>4.2522604679179196E-3</v>
      </c>
    </row>
    <row r="77" spans="1:4" x14ac:dyDescent="0.25">
      <c r="A77" s="2">
        <v>45169</v>
      </c>
      <c r="B77">
        <v>49.3549995422363</v>
      </c>
      <c r="C77">
        <f t="shared" si="2"/>
        <v>1.8471825954904544E-3</v>
      </c>
      <c r="D77">
        <f t="shared" si="3"/>
        <v>8.0148119491545817E-4</v>
      </c>
    </row>
    <row r="78" spans="1:4" x14ac:dyDescent="0.25">
      <c r="A78" s="2">
        <v>45170</v>
      </c>
      <c r="B78">
        <v>48.508998870849602</v>
      </c>
      <c r="C78">
        <f t="shared" si="2"/>
        <v>-1.714113421605281E-2</v>
      </c>
      <c r="D78">
        <f t="shared" si="3"/>
        <v>-7.5088404708042291E-3</v>
      </c>
    </row>
    <row r="79" spans="1:4" x14ac:dyDescent="0.25">
      <c r="A79" s="2">
        <v>45174</v>
      </c>
      <c r="B79">
        <v>48.548000335693303</v>
      </c>
      <c r="C79">
        <f t="shared" si="2"/>
        <v>8.0400473626631201E-4</v>
      </c>
      <c r="D79">
        <f t="shared" si="3"/>
        <v>3.4903452647278769E-4</v>
      </c>
    </row>
    <row r="80" spans="1:4" x14ac:dyDescent="0.25">
      <c r="A80" s="2">
        <v>45175</v>
      </c>
      <c r="B80">
        <v>47.061000823974602</v>
      </c>
      <c r="C80">
        <f t="shared" si="2"/>
        <v>-3.0629469832672663E-2</v>
      </c>
      <c r="D80">
        <f t="shared" si="3"/>
        <v>-1.351018739875086E-2</v>
      </c>
    </row>
    <row r="81" spans="1:4" x14ac:dyDescent="0.25">
      <c r="A81" s="2">
        <v>45176</v>
      </c>
      <c r="B81">
        <v>46.241001129150298</v>
      </c>
      <c r="C81">
        <f t="shared" si="2"/>
        <v>-1.742418734126381E-2</v>
      </c>
      <c r="D81">
        <f t="shared" si="3"/>
        <v>-7.6339307753183353E-3</v>
      </c>
    </row>
    <row r="82" spans="1:4" x14ac:dyDescent="0.25">
      <c r="A82" s="2">
        <v>45177</v>
      </c>
      <c r="B82">
        <v>45.571998596191399</v>
      </c>
      <c r="C82">
        <f t="shared" si="2"/>
        <v>-1.4467734621280946E-2</v>
      </c>
      <c r="D82">
        <f t="shared" si="3"/>
        <v>-6.3291527680479354E-3</v>
      </c>
    </row>
    <row r="83" spans="1:4" x14ac:dyDescent="0.25">
      <c r="A83" s="2">
        <v>45180</v>
      </c>
      <c r="B83">
        <v>45.178001403808501</v>
      </c>
      <c r="C83">
        <f t="shared" si="2"/>
        <v>-8.6455982734938777E-3</v>
      </c>
      <c r="D83">
        <f t="shared" si="3"/>
        <v>-3.7710607526212493E-3</v>
      </c>
    </row>
    <row r="84" spans="1:4" x14ac:dyDescent="0.25">
      <c r="A84" s="2">
        <v>45181</v>
      </c>
      <c r="B84">
        <v>44.869998931884702</v>
      </c>
      <c r="C84">
        <f t="shared" si="2"/>
        <v>-6.8175320366835688E-3</v>
      </c>
      <c r="D84">
        <f t="shared" si="3"/>
        <v>-2.9709553820635253E-3</v>
      </c>
    </row>
    <row r="85" spans="1:4" x14ac:dyDescent="0.25">
      <c r="A85" s="2">
        <v>45182</v>
      </c>
      <c r="B85">
        <v>45.485000610351499</v>
      </c>
      <c r="C85">
        <f t="shared" si="2"/>
        <v>1.3706300269817381E-2</v>
      </c>
      <c r="D85">
        <f t="shared" si="3"/>
        <v>5.9121456796366175E-3</v>
      </c>
    </row>
    <row r="86" spans="1:4" x14ac:dyDescent="0.25">
      <c r="A86" s="2">
        <v>45183</v>
      </c>
      <c r="B86">
        <v>45.581001281738203</v>
      </c>
      <c r="C86">
        <f t="shared" si="2"/>
        <v>2.1106006397382934E-3</v>
      </c>
      <c r="D86">
        <f t="shared" si="3"/>
        <v>9.1565625854855934E-4</v>
      </c>
    </row>
    <row r="87" spans="1:4" x14ac:dyDescent="0.25">
      <c r="A87" s="2">
        <v>45184</v>
      </c>
      <c r="B87">
        <v>43.900001525878899</v>
      </c>
      <c r="C87">
        <f t="shared" si="2"/>
        <v>-3.6879395111769693E-2</v>
      </c>
      <c r="D87">
        <f t="shared" si="3"/>
        <v>-1.631932579566946E-2</v>
      </c>
    </row>
    <row r="88" spans="1:4" x14ac:dyDescent="0.25">
      <c r="A88" s="2">
        <v>45187</v>
      </c>
      <c r="B88">
        <v>43.965999603271399</v>
      </c>
      <c r="C88">
        <f t="shared" si="2"/>
        <v>1.5033730090782418E-3</v>
      </c>
      <c r="D88">
        <f t="shared" si="3"/>
        <v>6.5241631233423059E-4</v>
      </c>
    </row>
    <row r="89" spans="1:4" x14ac:dyDescent="0.25">
      <c r="A89" s="2">
        <v>45188</v>
      </c>
      <c r="B89">
        <v>43.520000457763601</v>
      </c>
      <c r="C89">
        <f t="shared" si="2"/>
        <v>-1.0144182994411268E-2</v>
      </c>
      <c r="D89">
        <f t="shared" si="3"/>
        <v>-4.4280603914547733E-3</v>
      </c>
    </row>
    <row r="90" spans="1:4" x14ac:dyDescent="0.25">
      <c r="A90" s="2">
        <v>45189</v>
      </c>
      <c r="B90">
        <v>42.238998413085902</v>
      </c>
      <c r="C90">
        <f t="shared" si="2"/>
        <v>-2.9434789319933909E-2</v>
      </c>
      <c r="D90">
        <f t="shared" si="3"/>
        <v>-1.2975279763424673E-2</v>
      </c>
    </row>
    <row r="91" spans="1:4" x14ac:dyDescent="0.25">
      <c r="A91" s="2">
        <v>45190</v>
      </c>
      <c r="B91">
        <v>41.016998291015597</v>
      </c>
      <c r="C91">
        <f t="shared" si="2"/>
        <v>-2.8930613129588844E-2</v>
      </c>
      <c r="D91">
        <f t="shared" si="3"/>
        <v>-1.274973687026513E-2</v>
      </c>
    </row>
    <row r="92" spans="1:4" x14ac:dyDescent="0.25">
      <c r="A92" s="2">
        <v>45191</v>
      </c>
      <c r="B92">
        <v>41.610000610351499</v>
      </c>
      <c r="C92">
        <f t="shared" si="2"/>
        <v>1.4457477242204576E-2</v>
      </c>
      <c r="D92">
        <f t="shared" si="3"/>
        <v>6.2338475388008701E-3</v>
      </c>
    </row>
    <row r="93" spans="1:4" x14ac:dyDescent="0.25">
      <c r="A93" s="2">
        <v>45194</v>
      </c>
      <c r="B93">
        <v>42.222000122070298</v>
      </c>
      <c r="C93">
        <f t="shared" si="2"/>
        <v>1.4707990933471651E-2</v>
      </c>
      <c r="D93">
        <f t="shared" si="3"/>
        <v>6.3410805033053365E-3</v>
      </c>
    </row>
    <row r="94" spans="1:4" x14ac:dyDescent="0.25">
      <c r="A94" s="2">
        <v>45195</v>
      </c>
      <c r="B94">
        <v>41.910999298095703</v>
      </c>
      <c r="C94">
        <f t="shared" si="2"/>
        <v>-7.3658477351959623E-3</v>
      </c>
      <c r="D94">
        <f t="shared" si="3"/>
        <v>-3.2107866795065038E-3</v>
      </c>
    </row>
    <row r="95" spans="1:4" x14ac:dyDescent="0.25">
      <c r="A95" s="2">
        <v>45196</v>
      </c>
      <c r="B95">
        <v>42.467998504638601</v>
      </c>
      <c r="C95">
        <f t="shared" si="2"/>
        <v>1.3290048337458895E-2</v>
      </c>
      <c r="D95">
        <f t="shared" si="3"/>
        <v>5.7337774058405684E-3</v>
      </c>
    </row>
    <row r="96" spans="1:4" x14ac:dyDescent="0.25">
      <c r="A96" s="2">
        <v>45197</v>
      </c>
      <c r="B96">
        <v>43.089000701904297</v>
      </c>
      <c r="C96">
        <f t="shared" si="2"/>
        <v>1.4622827049357332E-2</v>
      </c>
      <c r="D96">
        <f t="shared" si="3"/>
        <v>6.3046288763726642E-3</v>
      </c>
    </row>
    <row r="97" spans="1:4" x14ac:dyDescent="0.25">
      <c r="A97" s="2">
        <v>45198</v>
      </c>
      <c r="B97">
        <v>43.499000549316399</v>
      </c>
      <c r="C97">
        <f t="shared" si="2"/>
        <v>9.5151857952923587E-3</v>
      </c>
      <c r="D97">
        <f t="shared" si="3"/>
        <v>4.1128562737091845E-3</v>
      </c>
    </row>
    <row r="98" spans="1:4" x14ac:dyDescent="0.25">
      <c r="A98" s="2">
        <v>45201</v>
      </c>
      <c r="B98">
        <v>44.7820014953613</v>
      </c>
      <c r="C98">
        <f t="shared" si="2"/>
        <v>2.9494952294141005E-2</v>
      </c>
      <c r="D98">
        <f t="shared" si="3"/>
        <v>1.2624221574569773E-2</v>
      </c>
    </row>
    <row r="99" spans="1:4" x14ac:dyDescent="0.25">
      <c r="A99" s="2">
        <v>45202</v>
      </c>
      <c r="B99">
        <v>43.516998291015597</v>
      </c>
      <c r="C99">
        <f t="shared" si="2"/>
        <v>-2.8248027379409051E-2</v>
      </c>
      <c r="D99">
        <f t="shared" si="3"/>
        <v>-1.2444569094053297E-2</v>
      </c>
    </row>
    <row r="100" spans="1:4" x14ac:dyDescent="0.25">
      <c r="A100" s="2">
        <v>45203</v>
      </c>
      <c r="B100">
        <v>44.041000366210902</v>
      </c>
      <c r="C100">
        <f t="shared" si="2"/>
        <v>1.2041319387221831E-2</v>
      </c>
      <c r="D100">
        <f t="shared" si="3"/>
        <v>5.1982441396877773E-3</v>
      </c>
    </row>
    <row r="101" spans="1:4" x14ac:dyDescent="0.25">
      <c r="A101" s="2">
        <v>45204</v>
      </c>
      <c r="B101">
        <v>44.687999725341797</v>
      </c>
      <c r="C101">
        <f t="shared" si="2"/>
        <v>1.4690841573782351E-2</v>
      </c>
      <c r="D101">
        <f t="shared" si="3"/>
        <v>6.3337405244286629E-3</v>
      </c>
    </row>
    <row r="102" spans="1:4" x14ac:dyDescent="0.25">
      <c r="A102" s="2">
        <v>45205</v>
      </c>
      <c r="B102">
        <v>45.762001037597599</v>
      </c>
      <c r="C102">
        <f t="shared" si="2"/>
        <v>2.4033327042086307E-2</v>
      </c>
      <c r="D102">
        <f t="shared" si="3"/>
        <v>1.0314090931755733E-2</v>
      </c>
    </row>
    <row r="103" spans="1:4" x14ac:dyDescent="0.25">
      <c r="A103" s="2">
        <v>45208</v>
      </c>
      <c r="B103">
        <v>45.272998809814403</v>
      </c>
      <c r="C103">
        <f t="shared" si="2"/>
        <v>-1.0685770217553134E-2</v>
      </c>
      <c r="D103">
        <f t="shared" si="3"/>
        <v>-4.665744211228031E-3</v>
      </c>
    </row>
    <row r="104" spans="1:4" x14ac:dyDescent="0.25">
      <c r="A104" s="2">
        <v>45209</v>
      </c>
      <c r="B104">
        <v>45.798000335693303</v>
      </c>
      <c r="C104">
        <f t="shared" si="2"/>
        <v>1.1596349693652011E-2</v>
      </c>
      <c r="D104">
        <f t="shared" si="3"/>
        <v>5.0072535403342779E-3</v>
      </c>
    </row>
    <row r="105" spans="1:4" x14ac:dyDescent="0.25">
      <c r="A105" s="2">
        <v>45210</v>
      </c>
      <c r="B105">
        <v>46.805999755859297</v>
      </c>
      <c r="C105">
        <f t="shared" si="2"/>
        <v>2.2009681924483417E-2</v>
      </c>
      <c r="D105">
        <f t="shared" si="3"/>
        <v>9.4550100711600516E-3</v>
      </c>
    </row>
    <row r="106" spans="1:4" x14ac:dyDescent="0.25">
      <c r="A106" s="2">
        <v>45211</v>
      </c>
      <c r="B106">
        <v>46.944999694824197</v>
      </c>
      <c r="C106">
        <f t="shared" si="2"/>
        <v>2.9697034501971133E-3</v>
      </c>
      <c r="D106">
        <f t="shared" si="3"/>
        <v>1.2878145526980616E-3</v>
      </c>
    </row>
    <row r="107" spans="1:4" x14ac:dyDescent="0.25">
      <c r="A107" s="2">
        <v>45212</v>
      </c>
      <c r="B107">
        <v>45.4609985351562</v>
      </c>
      <c r="C107">
        <f t="shared" si="2"/>
        <v>-3.1611485127597351E-2</v>
      </c>
      <c r="D107">
        <f t="shared" si="3"/>
        <v>-1.3950369950170398E-2</v>
      </c>
    </row>
    <row r="108" spans="1:4" x14ac:dyDescent="0.25">
      <c r="A108" s="2">
        <v>45215</v>
      </c>
      <c r="B108">
        <v>46.095001220703097</v>
      </c>
      <c r="C108">
        <f t="shared" si="2"/>
        <v>1.3946079188221199E-2</v>
      </c>
      <c r="D108">
        <f t="shared" si="3"/>
        <v>6.0148601909402579E-3</v>
      </c>
    </row>
    <row r="109" spans="1:4" x14ac:dyDescent="0.25">
      <c r="A109" s="2">
        <v>45216</v>
      </c>
      <c r="B109">
        <v>43.937999725341797</v>
      </c>
      <c r="C109">
        <f t="shared" si="2"/>
        <v>-4.679469439719864E-2</v>
      </c>
      <c r="D109">
        <f t="shared" si="3"/>
        <v>-2.0813549007487556E-2</v>
      </c>
    </row>
    <row r="110" spans="1:4" x14ac:dyDescent="0.25">
      <c r="A110" s="2">
        <v>45217</v>
      </c>
      <c r="B110">
        <v>42.195999145507798</v>
      </c>
      <c r="C110">
        <f t="shared" si="2"/>
        <v>-3.964678844561232E-2</v>
      </c>
      <c r="D110">
        <f t="shared" si="3"/>
        <v>-1.7569006943553529E-2</v>
      </c>
    </row>
    <row r="111" spans="1:4" x14ac:dyDescent="0.25">
      <c r="A111" s="2">
        <v>45218</v>
      </c>
      <c r="B111">
        <v>42.101001739501903</v>
      </c>
      <c r="C111">
        <f t="shared" si="2"/>
        <v>-2.2513368075088788E-3</v>
      </c>
      <c r="D111">
        <f t="shared" si="3"/>
        <v>-9.7884542167745304E-4</v>
      </c>
    </row>
    <row r="112" spans="1:4" x14ac:dyDescent="0.25">
      <c r="A112" s="2">
        <v>45219</v>
      </c>
      <c r="B112">
        <v>41.387001037597599</v>
      </c>
      <c r="C112">
        <f t="shared" si="2"/>
        <v>-1.6959233091938097E-2</v>
      </c>
      <c r="D112">
        <f t="shared" si="3"/>
        <v>-7.4284715105920936E-3</v>
      </c>
    </row>
    <row r="113" spans="1:4" x14ac:dyDescent="0.25">
      <c r="A113" s="2">
        <v>45222</v>
      </c>
      <c r="B113">
        <v>42.974998474121001</v>
      </c>
      <c r="C113">
        <f t="shared" si="2"/>
        <v>3.8369473426711972E-2</v>
      </c>
      <c r="D113">
        <f t="shared" si="3"/>
        <v>1.6351912009063094E-2</v>
      </c>
    </row>
    <row r="114" spans="1:4" x14ac:dyDescent="0.25">
      <c r="A114" s="2">
        <v>45223</v>
      </c>
      <c r="B114">
        <v>43.662998199462798</v>
      </c>
      <c r="C114">
        <f t="shared" si="2"/>
        <v>1.6009301914370087E-2</v>
      </c>
      <c r="D114">
        <f t="shared" si="3"/>
        <v>6.8976840813544634E-3</v>
      </c>
    </row>
    <row r="115" spans="1:4" x14ac:dyDescent="0.25">
      <c r="A115" s="2">
        <v>45224</v>
      </c>
      <c r="B115">
        <v>41.778999328613203</v>
      </c>
      <c r="C115">
        <f t="shared" si="2"/>
        <v>-4.3148637256723583E-2</v>
      </c>
      <c r="D115">
        <f t="shared" si="3"/>
        <v>-1.91555202732294E-2</v>
      </c>
    </row>
    <row r="116" spans="1:4" x14ac:dyDescent="0.25">
      <c r="A116" s="2">
        <v>45225</v>
      </c>
      <c r="B116">
        <v>40.326000213622997</v>
      </c>
      <c r="C116">
        <f t="shared" si="2"/>
        <v>-3.4778217246459749E-2</v>
      </c>
      <c r="D116">
        <f t="shared" si="3"/>
        <v>-1.5372885662012576E-2</v>
      </c>
    </row>
    <row r="117" spans="1:4" x14ac:dyDescent="0.25">
      <c r="A117" s="2">
        <v>45226</v>
      </c>
      <c r="B117">
        <v>40.5</v>
      </c>
      <c r="C117">
        <f t="shared" si="2"/>
        <v>4.3148287818096567E-3</v>
      </c>
      <c r="D117">
        <f t="shared" si="3"/>
        <v>1.8698751296135389E-3</v>
      </c>
    </row>
    <row r="118" spans="1:4" x14ac:dyDescent="0.25">
      <c r="A118" s="2">
        <v>45229</v>
      </c>
      <c r="B118">
        <v>41.160999298095703</v>
      </c>
      <c r="C118">
        <f t="shared" si="2"/>
        <v>1.6320970323350694E-2</v>
      </c>
      <c r="D118">
        <f t="shared" si="3"/>
        <v>7.0308867139323647E-3</v>
      </c>
    </row>
    <row r="119" spans="1:4" x14ac:dyDescent="0.25">
      <c r="A119" s="2">
        <v>45230</v>
      </c>
      <c r="B119">
        <v>40.779998779296797</v>
      </c>
      <c r="C119">
        <f t="shared" si="2"/>
        <v>-9.2563476420878133E-3</v>
      </c>
      <c r="D119">
        <f t="shared" si="3"/>
        <v>-4.0387014865943321E-3</v>
      </c>
    </row>
    <row r="120" spans="1:4" x14ac:dyDescent="0.25">
      <c r="A120" s="2">
        <v>45231</v>
      </c>
      <c r="B120">
        <v>42.325000762939403</v>
      </c>
      <c r="C120">
        <f t="shared" si="2"/>
        <v>3.7886268511292197E-2</v>
      </c>
      <c r="D120">
        <f t="shared" si="3"/>
        <v>1.6149766167445151E-2</v>
      </c>
    </row>
    <row r="121" spans="1:4" x14ac:dyDescent="0.25">
      <c r="A121" s="2">
        <v>45232</v>
      </c>
      <c r="B121">
        <v>43.5060005187988</v>
      </c>
      <c r="C121">
        <f t="shared" si="2"/>
        <v>2.7903124266296594E-2</v>
      </c>
      <c r="D121">
        <f t="shared" si="3"/>
        <v>1.1952186080364019E-2</v>
      </c>
    </row>
    <row r="122" spans="1:4" x14ac:dyDescent="0.25">
      <c r="A122" s="2">
        <v>45233</v>
      </c>
      <c r="B122">
        <v>45.005001068115199</v>
      </c>
      <c r="C122">
        <f t="shared" si="2"/>
        <v>3.4455029914061762E-2</v>
      </c>
      <c r="D122">
        <f t="shared" si="3"/>
        <v>1.4711615654552155E-2</v>
      </c>
    </row>
    <row r="123" spans="1:4" x14ac:dyDescent="0.25">
      <c r="A123" s="2">
        <v>45236</v>
      </c>
      <c r="B123">
        <v>45.750999450683501</v>
      </c>
      <c r="C123">
        <f t="shared" si="2"/>
        <v>1.6575899674776851E-2</v>
      </c>
      <c r="D123">
        <f t="shared" si="3"/>
        <v>7.1398095154909542E-3</v>
      </c>
    </row>
    <row r="124" spans="1:4" x14ac:dyDescent="0.25">
      <c r="A124" s="2">
        <v>45237</v>
      </c>
      <c r="B124">
        <v>45.955001831054602</v>
      </c>
      <c r="C124">
        <f t="shared" si="2"/>
        <v>4.4589710131032589E-3</v>
      </c>
      <c r="D124">
        <f t="shared" si="3"/>
        <v>1.9322018841480138E-3</v>
      </c>
    </row>
    <row r="125" spans="1:4" x14ac:dyDescent="0.25">
      <c r="A125" s="2">
        <v>45238</v>
      </c>
      <c r="B125">
        <v>46.574001312255803</v>
      </c>
      <c r="C125">
        <f t="shared" si="2"/>
        <v>1.3469686792241722E-2</v>
      </c>
      <c r="D125">
        <f t="shared" si="3"/>
        <v>5.8107633341692427E-3</v>
      </c>
    </row>
    <row r="126" spans="1:4" x14ac:dyDescent="0.25">
      <c r="A126" s="2">
        <v>45239</v>
      </c>
      <c r="B126">
        <v>46.950000762939403</v>
      </c>
      <c r="C126">
        <f t="shared" si="2"/>
        <v>8.0731618518818955E-3</v>
      </c>
      <c r="D126">
        <f t="shared" si="3"/>
        <v>3.4920525812565206E-3</v>
      </c>
    </row>
    <row r="127" spans="1:4" x14ac:dyDescent="0.25">
      <c r="A127" s="2">
        <v>45240</v>
      </c>
      <c r="B127">
        <v>48.334999084472599</v>
      </c>
      <c r="C127">
        <f t="shared" si="2"/>
        <v>2.9499431289178223E-2</v>
      </c>
      <c r="D127">
        <f t="shared" si="3"/>
        <v>1.2626111043375212E-2</v>
      </c>
    </row>
    <row r="128" spans="1:4" x14ac:dyDescent="0.25">
      <c r="A128" s="2">
        <v>45243</v>
      </c>
      <c r="B128">
        <v>48.619998931884702</v>
      </c>
      <c r="C128">
        <f t="shared" si="2"/>
        <v>5.8963453565815246E-3</v>
      </c>
      <c r="D128">
        <f t="shared" si="3"/>
        <v>2.5532302636496989E-3</v>
      </c>
    </row>
    <row r="129" spans="1:4" x14ac:dyDescent="0.25">
      <c r="A129" s="2">
        <v>45244</v>
      </c>
      <c r="B129">
        <v>49.655998229980398</v>
      </c>
      <c r="C129">
        <f t="shared" si="2"/>
        <v>2.1308089692620168E-2</v>
      </c>
      <c r="D129">
        <f t="shared" si="3"/>
        <v>9.1567719301806471E-3</v>
      </c>
    </row>
    <row r="130" spans="1:4" x14ac:dyDescent="0.25">
      <c r="A130" s="2">
        <v>45245</v>
      </c>
      <c r="B130">
        <v>48.8880004882812</v>
      </c>
      <c r="C130">
        <f t="shared" si="2"/>
        <v>-1.5466363965582505E-2</v>
      </c>
      <c r="D130">
        <f t="shared" si="3"/>
        <v>-6.7694418472426738E-3</v>
      </c>
    </row>
    <row r="131" spans="1:4" x14ac:dyDescent="0.25">
      <c r="A131" s="2">
        <v>45246</v>
      </c>
      <c r="B131">
        <v>49.4799995422363</v>
      </c>
      <c r="C131">
        <f t="shared" si="2"/>
        <v>1.2109291606168386E-2</v>
      </c>
      <c r="D131">
        <f t="shared" si="3"/>
        <v>5.2274118898166964E-3</v>
      </c>
    </row>
    <row r="132" spans="1:4" x14ac:dyDescent="0.25">
      <c r="A132" s="2">
        <v>45247</v>
      </c>
      <c r="B132">
        <v>49.298000335693303</v>
      </c>
      <c r="C132">
        <f t="shared" ref="C132:C195" si="4">(B132-B131)/B131</f>
        <v>-3.6782378380509485E-3</v>
      </c>
      <c r="D132">
        <f t="shared" ref="D132:D195" si="5">LOG(B132/B131)</f>
        <v>-1.6003834994478569E-3</v>
      </c>
    </row>
    <row r="133" spans="1:4" x14ac:dyDescent="0.25">
      <c r="A133" s="2">
        <v>45250</v>
      </c>
      <c r="B133">
        <v>50.409000396728501</v>
      </c>
      <c r="C133">
        <f t="shared" si="4"/>
        <v>2.253641229806232E-2</v>
      </c>
      <c r="D133">
        <f t="shared" si="5"/>
        <v>9.6787820862821207E-3</v>
      </c>
    </row>
    <row r="134" spans="1:4" x14ac:dyDescent="0.25">
      <c r="A134" s="2">
        <v>45251</v>
      </c>
      <c r="B134">
        <v>49.944000244140597</v>
      </c>
      <c r="C134">
        <f t="shared" si="4"/>
        <v>-9.224546190725158E-3</v>
      </c>
      <c r="D134">
        <f t="shared" si="5"/>
        <v>-4.0247614798575347E-3</v>
      </c>
    </row>
    <row r="135" spans="1:4" x14ac:dyDescent="0.25">
      <c r="A135" s="2">
        <v>45252</v>
      </c>
      <c r="B135">
        <v>48.715999603271399</v>
      </c>
      <c r="C135">
        <f t="shared" si="4"/>
        <v>-2.4587550754172235E-2</v>
      </c>
      <c r="D135">
        <f t="shared" si="5"/>
        <v>-1.0811705783345126E-2</v>
      </c>
    </row>
    <row r="136" spans="1:4" x14ac:dyDescent="0.25">
      <c r="A136" s="2">
        <v>45254</v>
      </c>
      <c r="B136">
        <v>47.7760009765625</v>
      </c>
      <c r="C136">
        <f t="shared" si="4"/>
        <v>-1.9295480629854013E-2</v>
      </c>
      <c r="D136">
        <f t="shared" si="5"/>
        <v>-8.461823340741836E-3</v>
      </c>
    </row>
    <row r="137" spans="1:4" x14ac:dyDescent="0.25">
      <c r="A137" s="2">
        <v>45257</v>
      </c>
      <c r="B137">
        <v>48.242000579833899</v>
      </c>
      <c r="C137">
        <f t="shared" si="4"/>
        <v>9.7538428027914015E-3</v>
      </c>
      <c r="D137">
        <f t="shared" si="5"/>
        <v>4.2155146321934357E-3</v>
      </c>
    </row>
    <row r="138" spans="1:4" x14ac:dyDescent="0.25">
      <c r="A138" s="2">
        <v>45258</v>
      </c>
      <c r="B138">
        <v>47.820999145507798</v>
      </c>
      <c r="C138">
        <f t="shared" si="4"/>
        <v>-8.7268651645033071E-3</v>
      </c>
      <c r="D138">
        <f t="shared" si="5"/>
        <v>-3.806663771035675E-3</v>
      </c>
    </row>
    <row r="139" spans="1:4" x14ac:dyDescent="0.25">
      <c r="A139" s="2">
        <v>45259</v>
      </c>
      <c r="B139">
        <v>48.139999389648402</v>
      </c>
      <c r="C139">
        <f t="shared" si="4"/>
        <v>6.670714745418904E-3</v>
      </c>
      <c r="D139">
        <f t="shared" si="5"/>
        <v>2.8874346494712003E-3</v>
      </c>
    </row>
    <row r="140" spans="1:4" x14ac:dyDescent="0.25">
      <c r="A140" s="2">
        <v>45260</v>
      </c>
      <c r="B140">
        <v>46.770000457763601</v>
      </c>
      <c r="C140">
        <f t="shared" si="4"/>
        <v>-2.8458640408279556E-2</v>
      </c>
      <c r="D140">
        <f t="shared" si="5"/>
        <v>-1.2538706273548873E-2</v>
      </c>
    </row>
    <row r="141" spans="1:4" x14ac:dyDescent="0.25">
      <c r="A141" s="2">
        <v>45261</v>
      </c>
      <c r="B141">
        <v>46.764999389648402</v>
      </c>
      <c r="C141">
        <f t="shared" si="4"/>
        <v>-1.0692897297948805E-4</v>
      </c>
      <c r="D141">
        <f t="shared" si="5"/>
        <v>-4.6441145916841196E-5</v>
      </c>
    </row>
    <row r="142" spans="1:4" x14ac:dyDescent="0.25">
      <c r="A142" s="2">
        <v>45264</v>
      </c>
      <c r="B142">
        <v>45.509998321533203</v>
      </c>
      <c r="C142">
        <f t="shared" si="4"/>
        <v>-2.6836332395911412E-2</v>
      </c>
      <c r="D142">
        <f t="shared" si="5"/>
        <v>-1.1814113524206487E-2</v>
      </c>
    </row>
    <row r="143" spans="1:4" x14ac:dyDescent="0.25">
      <c r="A143" s="2">
        <v>45265</v>
      </c>
      <c r="B143">
        <v>46.566001892089801</v>
      </c>
      <c r="C143">
        <f t="shared" si="4"/>
        <v>2.3203770808687251E-2</v>
      </c>
      <c r="D143">
        <f t="shared" si="5"/>
        <v>9.9621319772311649E-3</v>
      </c>
    </row>
    <row r="144" spans="1:4" x14ac:dyDescent="0.25">
      <c r="A144" s="2">
        <v>45266</v>
      </c>
      <c r="B144">
        <v>45.502998352050703</v>
      </c>
      <c r="C144">
        <f t="shared" si="4"/>
        <v>-2.282788937951899E-2</v>
      </c>
      <c r="D144">
        <f t="shared" si="5"/>
        <v>-1.0028936680665753E-2</v>
      </c>
    </row>
    <row r="145" spans="1:4" x14ac:dyDescent="0.25">
      <c r="A145" s="2">
        <v>45267</v>
      </c>
      <c r="B145">
        <v>46.596000671386697</v>
      </c>
      <c r="C145">
        <f t="shared" si="4"/>
        <v>2.402044610070702E-2</v>
      </c>
      <c r="D145">
        <f t="shared" si="5"/>
        <v>1.0308628065657018E-2</v>
      </c>
    </row>
    <row r="146" spans="1:4" x14ac:dyDescent="0.25">
      <c r="A146" s="2">
        <v>45268</v>
      </c>
      <c r="B146">
        <v>47.5060005187988</v>
      </c>
      <c r="C146">
        <f t="shared" si="4"/>
        <v>1.9529569797841206E-2</v>
      </c>
      <c r="D146">
        <f t="shared" si="5"/>
        <v>8.3998263022912103E-3</v>
      </c>
    </row>
    <row r="147" spans="1:4" x14ac:dyDescent="0.25">
      <c r="A147" s="2">
        <v>45271</v>
      </c>
      <c r="B147">
        <v>46.626998901367102</v>
      </c>
      <c r="C147">
        <f t="shared" si="4"/>
        <v>-1.8502959791023958E-2</v>
      </c>
      <c r="D147">
        <f t="shared" si="5"/>
        <v>-8.1110057153733206E-3</v>
      </c>
    </row>
    <row r="148" spans="1:4" x14ac:dyDescent="0.25">
      <c r="A148" s="2">
        <v>45272</v>
      </c>
      <c r="B148">
        <v>47.6570014953613</v>
      </c>
      <c r="C148">
        <f t="shared" si="4"/>
        <v>2.2090261399259771E-2</v>
      </c>
      <c r="D148">
        <f t="shared" si="5"/>
        <v>9.4892502964312366E-3</v>
      </c>
    </row>
    <row r="149" spans="1:4" x14ac:dyDescent="0.25">
      <c r="A149" s="2">
        <v>45273</v>
      </c>
      <c r="B149">
        <v>48.088001251220703</v>
      </c>
      <c r="C149">
        <f t="shared" si="4"/>
        <v>9.0437866910563994E-3</v>
      </c>
      <c r="D149">
        <f t="shared" si="5"/>
        <v>3.9100125260099032E-3</v>
      </c>
    </row>
    <row r="150" spans="1:4" x14ac:dyDescent="0.25">
      <c r="A150" s="2">
        <v>45274</v>
      </c>
      <c r="B150">
        <v>48.349998474121001</v>
      </c>
      <c r="C150">
        <f t="shared" si="4"/>
        <v>5.44828680925156E-3</v>
      </c>
      <c r="D150">
        <f t="shared" si="5"/>
        <v>2.3597384524684196E-3</v>
      </c>
    </row>
    <row r="151" spans="1:4" x14ac:dyDescent="0.25">
      <c r="A151" s="2">
        <v>45275</v>
      </c>
      <c r="B151">
        <v>48.889999389648402</v>
      </c>
      <c r="C151">
        <f t="shared" si="4"/>
        <v>1.1168581852519236E-2</v>
      </c>
      <c r="D151">
        <f t="shared" si="5"/>
        <v>4.8235671289161867E-3</v>
      </c>
    </row>
    <row r="152" spans="1:4" x14ac:dyDescent="0.25">
      <c r="A152" s="2">
        <v>45278</v>
      </c>
      <c r="B152">
        <v>50.076999664306598</v>
      </c>
      <c r="C152">
        <f t="shared" si="4"/>
        <v>2.4278999580219313E-2</v>
      </c>
      <c r="D152">
        <f t="shared" si="5"/>
        <v>1.0418268626525442E-2</v>
      </c>
    </row>
    <row r="153" spans="1:4" x14ac:dyDescent="0.25">
      <c r="A153" s="2">
        <v>45279</v>
      </c>
      <c r="B153">
        <v>49.604000091552699</v>
      </c>
      <c r="C153">
        <f t="shared" si="4"/>
        <v>-9.445445532373602E-3</v>
      </c>
      <c r="D153">
        <f t="shared" si="5"/>
        <v>-4.1216008404191063E-3</v>
      </c>
    </row>
    <row r="154" spans="1:4" x14ac:dyDescent="0.25">
      <c r="A154" s="2">
        <v>45280</v>
      </c>
      <c r="B154">
        <v>48.111000061035099</v>
      </c>
      <c r="C154">
        <f t="shared" si="4"/>
        <v>-3.0098379722643568E-2</v>
      </c>
      <c r="D154">
        <f t="shared" si="5"/>
        <v>-1.3272315153854934E-2</v>
      </c>
    </row>
    <row r="155" spans="1:4" x14ac:dyDescent="0.25">
      <c r="A155" s="2">
        <v>45281</v>
      </c>
      <c r="B155">
        <v>48.990001678466797</v>
      </c>
      <c r="C155">
        <f t="shared" si="4"/>
        <v>1.8270283642338944E-2</v>
      </c>
      <c r="D155">
        <f t="shared" si="5"/>
        <v>7.8630698615983381E-3</v>
      </c>
    </row>
    <row r="156" spans="1:4" x14ac:dyDescent="0.25">
      <c r="A156" s="2">
        <v>45282</v>
      </c>
      <c r="B156">
        <v>48.830001831054602</v>
      </c>
      <c r="C156">
        <f t="shared" si="4"/>
        <v>-3.265969420909847E-3</v>
      </c>
      <c r="D156">
        <f t="shared" si="5"/>
        <v>-1.4207137663343496E-3</v>
      </c>
    </row>
    <row r="157" spans="1:4" x14ac:dyDescent="0.25">
      <c r="A157" s="2">
        <v>45286</v>
      </c>
      <c r="B157">
        <v>49.278999328613203</v>
      </c>
      <c r="C157">
        <f t="shared" si="4"/>
        <v>9.1951153127553271E-3</v>
      </c>
      <c r="D157">
        <f t="shared" si="5"/>
        <v>3.975139786628854E-3</v>
      </c>
    </row>
    <row r="158" spans="1:4" x14ac:dyDescent="0.25">
      <c r="A158" s="2">
        <v>45287</v>
      </c>
      <c r="B158">
        <v>49.416999816894503</v>
      </c>
      <c r="C158">
        <f t="shared" si="4"/>
        <v>2.8003914479077414E-3</v>
      </c>
      <c r="D158">
        <f t="shared" si="5"/>
        <v>1.214494815130959E-3</v>
      </c>
    </row>
    <row r="159" spans="1:4" x14ac:dyDescent="0.25">
      <c r="A159" s="2">
        <v>45288</v>
      </c>
      <c r="B159">
        <v>49.521999359130803</v>
      </c>
      <c r="C159">
        <f t="shared" si="4"/>
        <v>2.1247656196320287E-3</v>
      </c>
      <c r="D159">
        <f t="shared" si="5"/>
        <v>9.2179503117753494E-4</v>
      </c>
    </row>
    <row r="160" spans="1:4" x14ac:dyDescent="0.25">
      <c r="A160" s="2">
        <v>45289</v>
      </c>
      <c r="B160">
        <v>49.521999359130803</v>
      </c>
      <c r="C160">
        <f t="shared" si="4"/>
        <v>0</v>
      </c>
      <c r="D160">
        <f t="shared" si="5"/>
        <v>0</v>
      </c>
    </row>
    <row r="161" spans="1:4" x14ac:dyDescent="0.25">
      <c r="A161" s="2">
        <v>45293</v>
      </c>
      <c r="B161">
        <v>48.167999267578097</v>
      </c>
      <c r="C161">
        <f t="shared" si="4"/>
        <v>-2.7341385830034287E-2</v>
      </c>
      <c r="D161">
        <f t="shared" si="5"/>
        <v>-1.2039562607081191E-2</v>
      </c>
    </row>
    <row r="162" spans="1:4" x14ac:dyDescent="0.25">
      <c r="A162" s="2">
        <v>45294</v>
      </c>
      <c r="B162">
        <v>47.569000244140597</v>
      </c>
      <c r="C162">
        <f t="shared" si="4"/>
        <v>-1.2435621834944814E-2</v>
      </c>
      <c r="D162">
        <f t="shared" si="5"/>
        <v>-5.4345836301008307E-3</v>
      </c>
    </row>
    <row r="163" spans="1:4" x14ac:dyDescent="0.25">
      <c r="A163" s="2">
        <v>45295</v>
      </c>
      <c r="B163">
        <v>47.998001098632798</v>
      </c>
      <c r="C163">
        <f t="shared" si="4"/>
        <v>9.0184963377498081E-3</v>
      </c>
      <c r="D163">
        <f t="shared" si="5"/>
        <v>3.899127370502649E-3</v>
      </c>
    </row>
    <row r="164" spans="1:4" x14ac:dyDescent="0.25">
      <c r="A164" s="2">
        <v>45296</v>
      </c>
      <c r="B164">
        <v>49.097000122070298</v>
      </c>
      <c r="C164">
        <f t="shared" si="4"/>
        <v>2.2896766496153201E-2</v>
      </c>
      <c r="D164">
        <f t="shared" si="5"/>
        <v>9.8318057518833359E-3</v>
      </c>
    </row>
    <row r="165" spans="1:4" x14ac:dyDescent="0.25">
      <c r="A165" s="2">
        <v>45299</v>
      </c>
      <c r="B165">
        <v>52.252998352050703</v>
      </c>
      <c r="C165">
        <f t="shared" si="4"/>
        <v>6.4280877082787527E-2</v>
      </c>
      <c r="D165">
        <f t="shared" si="5"/>
        <v>2.7056258851191645E-2</v>
      </c>
    </row>
    <row r="166" spans="1:4" x14ac:dyDescent="0.25">
      <c r="A166" s="2">
        <v>45300</v>
      </c>
      <c r="B166">
        <v>53.139999389648402</v>
      </c>
      <c r="C166">
        <f t="shared" si="4"/>
        <v>1.6975122300572975E-2</v>
      </c>
      <c r="D166">
        <f t="shared" si="5"/>
        <v>7.3103291471972075E-3</v>
      </c>
    </row>
    <row r="167" spans="1:4" x14ac:dyDescent="0.25">
      <c r="A167" s="2">
        <v>45301</v>
      </c>
      <c r="B167">
        <v>54.349998474121001</v>
      </c>
      <c r="C167">
        <f t="shared" si="4"/>
        <v>2.2770024433013177E-2</v>
      </c>
      <c r="D167">
        <f t="shared" si="5"/>
        <v>9.7779911434033168E-3</v>
      </c>
    </row>
    <row r="168" spans="1:4" x14ac:dyDescent="0.25">
      <c r="A168" s="2">
        <v>45302</v>
      </c>
      <c r="B168">
        <v>54.821998596191399</v>
      </c>
      <c r="C168">
        <f t="shared" si="4"/>
        <v>8.6844551117171188E-3</v>
      </c>
      <c r="D168">
        <f t="shared" si="5"/>
        <v>3.7553279451061966E-3</v>
      </c>
    </row>
    <row r="169" spans="1:4" x14ac:dyDescent="0.25">
      <c r="A169" s="2">
        <v>45303</v>
      </c>
      <c r="B169">
        <v>54.709999084472599</v>
      </c>
      <c r="C169">
        <f t="shared" si="4"/>
        <v>-2.0429665934612712E-3</v>
      </c>
      <c r="D169">
        <f t="shared" si="5"/>
        <v>-8.8815666467592451E-4</v>
      </c>
    </row>
    <row r="170" spans="1:4" x14ac:dyDescent="0.25">
      <c r="A170" s="2">
        <v>45307</v>
      </c>
      <c r="B170">
        <v>56.381999969482401</v>
      </c>
      <c r="C170">
        <f t="shared" si="4"/>
        <v>3.0561157247109814E-2</v>
      </c>
      <c r="D170">
        <f t="shared" si="5"/>
        <v>1.3073769494020167E-2</v>
      </c>
    </row>
    <row r="171" spans="1:4" x14ac:dyDescent="0.25">
      <c r="A171" s="2">
        <v>45308</v>
      </c>
      <c r="B171">
        <v>56.053001403808501</v>
      </c>
      <c r="C171">
        <f t="shared" si="4"/>
        <v>-5.835170193536493E-3</v>
      </c>
      <c r="D171">
        <f t="shared" si="5"/>
        <v>-2.5416047970521806E-3</v>
      </c>
    </row>
    <row r="172" spans="1:4" x14ac:dyDescent="0.25">
      <c r="A172" s="2">
        <v>45309</v>
      </c>
      <c r="B172">
        <v>57.106998443603501</v>
      </c>
      <c r="C172">
        <f t="shared" si="4"/>
        <v>1.8803578994850873E-2</v>
      </c>
      <c r="D172">
        <f t="shared" si="5"/>
        <v>8.0904619442908263E-3</v>
      </c>
    </row>
    <row r="173" spans="1:4" x14ac:dyDescent="0.25">
      <c r="A173" s="2">
        <v>45310</v>
      </c>
      <c r="B173">
        <v>59.491001129150298</v>
      </c>
      <c r="C173">
        <f t="shared" si="4"/>
        <v>4.1746243902157434E-2</v>
      </c>
      <c r="D173">
        <f t="shared" si="5"/>
        <v>1.7761943249298993E-2</v>
      </c>
    </row>
    <row r="174" spans="1:4" x14ac:dyDescent="0.25">
      <c r="A174" s="2">
        <v>45313</v>
      </c>
      <c r="B174">
        <v>59.653999328613203</v>
      </c>
      <c r="C174">
        <f t="shared" si="4"/>
        <v>2.7398799208143854E-3</v>
      </c>
      <c r="D174">
        <f t="shared" si="5"/>
        <v>1.1882875903832873E-3</v>
      </c>
    </row>
    <row r="175" spans="1:4" x14ac:dyDescent="0.25">
      <c r="A175" s="2">
        <v>45314</v>
      </c>
      <c r="B175">
        <v>59.873001098632798</v>
      </c>
      <c r="C175">
        <f t="shared" si="4"/>
        <v>3.6712001288160137E-3</v>
      </c>
      <c r="D175">
        <f t="shared" si="5"/>
        <v>1.591462453490896E-3</v>
      </c>
    </row>
    <row r="176" spans="1:4" x14ac:dyDescent="0.25">
      <c r="A176" s="2">
        <v>45315</v>
      </c>
      <c r="B176">
        <v>61.3619995117187</v>
      </c>
      <c r="C176">
        <f t="shared" si="4"/>
        <v>2.4869279738174061E-2</v>
      </c>
      <c r="D176">
        <f t="shared" si="5"/>
        <v>1.0668475432011189E-2</v>
      </c>
    </row>
    <row r="177" spans="1:4" x14ac:dyDescent="0.25">
      <c r="A177" s="2">
        <v>45316</v>
      </c>
      <c r="B177">
        <v>61.617000579833899</v>
      </c>
      <c r="C177">
        <f t="shared" si="4"/>
        <v>4.1556838131798432E-3</v>
      </c>
      <c r="D177">
        <f t="shared" si="5"/>
        <v>1.8010508362920191E-3</v>
      </c>
    </row>
    <row r="178" spans="1:4" x14ac:dyDescent="0.25">
      <c r="A178" s="2">
        <v>45317</v>
      </c>
      <c r="B178">
        <v>61.030998229980398</v>
      </c>
      <c r="C178">
        <f t="shared" si="4"/>
        <v>-9.5104004469391372E-3</v>
      </c>
      <c r="D178">
        <f t="shared" si="5"/>
        <v>-4.1500803277855951E-3</v>
      </c>
    </row>
    <row r="179" spans="1:4" x14ac:dyDescent="0.25">
      <c r="A179" s="2">
        <v>45320</v>
      </c>
      <c r="B179">
        <v>62.465000152587798</v>
      </c>
      <c r="C179">
        <f t="shared" si="4"/>
        <v>2.3496288184632255E-2</v>
      </c>
      <c r="D179">
        <f t="shared" si="5"/>
        <v>1.0086271987430092E-2</v>
      </c>
    </row>
    <row r="180" spans="1:4" x14ac:dyDescent="0.25">
      <c r="A180" s="2">
        <v>45321</v>
      </c>
      <c r="B180">
        <v>62.773998260497997</v>
      </c>
      <c r="C180">
        <f t="shared" si="4"/>
        <v>4.9467398888239289E-3</v>
      </c>
      <c r="D180">
        <f t="shared" si="5"/>
        <v>2.143045651716725E-3</v>
      </c>
    </row>
    <row r="181" spans="1:4" x14ac:dyDescent="0.25">
      <c r="A181" s="2">
        <v>45322</v>
      </c>
      <c r="B181">
        <v>61.527000427246001</v>
      </c>
      <c r="C181">
        <f t="shared" si="4"/>
        <v>-1.9864878258626043E-2</v>
      </c>
      <c r="D181">
        <f t="shared" si="5"/>
        <v>-8.7140482039590877E-3</v>
      </c>
    </row>
    <row r="182" spans="1:4" x14ac:dyDescent="0.25">
      <c r="A182" s="2">
        <v>45323</v>
      </c>
      <c r="B182">
        <v>63.027000427246001</v>
      </c>
      <c r="C182">
        <f t="shared" si="4"/>
        <v>2.4379540520160885E-2</v>
      </c>
      <c r="D182">
        <f t="shared" si="5"/>
        <v>1.0460895911260627E-2</v>
      </c>
    </row>
    <row r="183" spans="1:4" x14ac:dyDescent="0.25">
      <c r="A183" s="2">
        <v>45324</v>
      </c>
      <c r="B183">
        <v>66.160003662109304</v>
      </c>
      <c r="C183">
        <f t="shared" si="4"/>
        <v>4.9708905923261007E-2</v>
      </c>
      <c r="D183">
        <f t="shared" si="5"/>
        <v>2.1068881852393497E-2</v>
      </c>
    </row>
    <row r="184" spans="1:4" x14ac:dyDescent="0.25">
      <c r="A184" s="2">
        <v>45327</v>
      </c>
      <c r="B184">
        <v>69.332000732421804</v>
      </c>
      <c r="C184">
        <f t="shared" si="4"/>
        <v>4.7944330331546582E-2</v>
      </c>
      <c r="D184">
        <f t="shared" si="5"/>
        <v>2.0338212350014796E-2</v>
      </c>
    </row>
    <row r="185" spans="1:4" x14ac:dyDescent="0.25">
      <c r="A185" s="2">
        <v>45328</v>
      </c>
      <c r="B185">
        <v>68.222999572753906</v>
      </c>
      <c r="C185">
        <f t="shared" si="4"/>
        <v>-1.5995516470784524E-2</v>
      </c>
      <c r="D185">
        <f t="shared" si="5"/>
        <v>-7.0029227398356675E-3</v>
      </c>
    </row>
    <row r="186" spans="1:4" x14ac:dyDescent="0.25">
      <c r="A186" s="2">
        <v>45329</v>
      </c>
      <c r="B186">
        <v>70.0989990234375</v>
      </c>
      <c r="C186">
        <f t="shared" si="4"/>
        <v>2.7498049960160476E-2</v>
      </c>
      <c r="D186">
        <f t="shared" si="5"/>
        <v>1.1781006321979872E-2</v>
      </c>
    </row>
    <row r="187" spans="1:4" x14ac:dyDescent="0.25">
      <c r="A187" s="2">
        <v>45330</v>
      </c>
      <c r="B187">
        <v>69.640998840332003</v>
      </c>
      <c r="C187">
        <f t="shared" si="4"/>
        <v>-6.5336194451559209E-3</v>
      </c>
      <c r="D187">
        <f t="shared" si="5"/>
        <v>-2.8468250680680034E-3</v>
      </c>
    </row>
    <row r="188" spans="1:4" x14ac:dyDescent="0.25">
      <c r="A188" s="2">
        <v>45331</v>
      </c>
      <c r="B188">
        <v>72.133003234863196</v>
      </c>
      <c r="C188">
        <f t="shared" si="4"/>
        <v>3.5783582028234347E-2</v>
      </c>
      <c r="D188">
        <f t="shared" si="5"/>
        <v>1.5269022832626902E-2</v>
      </c>
    </row>
    <row r="189" spans="1:4" x14ac:dyDescent="0.25">
      <c r="A189" s="2">
        <v>45334</v>
      </c>
      <c r="B189">
        <v>72.248001098632798</v>
      </c>
      <c r="C189">
        <f t="shared" si="4"/>
        <v>1.5942475512238446E-3</v>
      </c>
      <c r="D189">
        <f t="shared" si="5"/>
        <v>6.9182159325640322E-4</v>
      </c>
    </row>
    <row r="190" spans="1:4" x14ac:dyDescent="0.25">
      <c r="A190" s="2">
        <v>45335</v>
      </c>
      <c r="B190">
        <v>72.127998352050696</v>
      </c>
      <c r="C190">
        <f t="shared" si="4"/>
        <v>-1.6609836224849299E-3</v>
      </c>
      <c r="D190">
        <f t="shared" si="5"/>
        <v>-7.2195576624844418E-4</v>
      </c>
    </row>
    <row r="191" spans="1:4" x14ac:dyDescent="0.25">
      <c r="A191" s="2">
        <v>45336</v>
      </c>
      <c r="B191">
        <v>73.900001525878906</v>
      </c>
      <c r="C191">
        <f t="shared" si="4"/>
        <v>2.4567480233947597E-2</v>
      </c>
      <c r="D191">
        <f t="shared" si="5"/>
        <v>1.0540567254667949E-2</v>
      </c>
    </row>
    <row r="192" spans="1:4" x14ac:dyDescent="0.25">
      <c r="A192" s="2">
        <v>45337</v>
      </c>
      <c r="B192">
        <v>72.657997131347599</v>
      </c>
      <c r="C192">
        <f t="shared" si="4"/>
        <v>-1.6806554382767794E-2</v>
      </c>
      <c r="D192">
        <f t="shared" si="5"/>
        <v>-7.3610253023960693E-3</v>
      </c>
    </row>
    <row r="193" spans="1:4" x14ac:dyDescent="0.25">
      <c r="A193" s="2">
        <v>45338</v>
      </c>
      <c r="B193">
        <v>72.612998962402301</v>
      </c>
      <c r="C193">
        <f t="shared" si="4"/>
        <v>-6.1931474472043022E-4</v>
      </c>
      <c r="D193">
        <f t="shared" si="5"/>
        <v>-2.6904829758441054E-4</v>
      </c>
    </row>
    <row r="194" spans="1:4" x14ac:dyDescent="0.25">
      <c r="A194" s="2">
        <v>45342</v>
      </c>
      <c r="B194">
        <v>69.452003479003906</v>
      </c>
      <c r="C194">
        <f t="shared" si="4"/>
        <v>-4.3532088311558394E-2</v>
      </c>
      <c r="D194">
        <f t="shared" si="5"/>
        <v>-1.9329595433240282E-2</v>
      </c>
    </row>
    <row r="195" spans="1:4" x14ac:dyDescent="0.25">
      <c r="A195" s="2">
        <v>45343</v>
      </c>
      <c r="B195">
        <v>67.472000122070298</v>
      </c>
      <c r="C195">
        <f t="shared" si="4"/>
        <v>-2.8508945138381564E-2</v>
      </c>
      <c r="D195">
        <f t="shared" si="5"/>
        <v>-1.2561193872355067E-2</v>
      </c>
    </row>
    <row r="196" spans="1:4" x14ac:dyDescent="0.25">
      <c r="A196" s="2">
        <v>45344</v>
      </c>
      <c r="B196">
        <v>78.538002014160099</v>
      </c>
      <c r="C196">
        <f t="shared" ref="C196:C254" si="6">(B196-B195)/B195</f>
        <v>0.16400880175582758</v>
      </c>
      <c r="D196">
        <f t="shared" ref="D196:D254" si="7">LOG(B196/B195)</f>
        <v>6.5956264282542088E-2</v>
      </c>
    </row>
    <row r="197" spans="1:4" x14ac:dyDescent="0.25">
      <c r="A197" s="2">
        <v>45345</v>
      </c>
      <c r="B197">
        <v>78.817001342773395</v>
      </c>
      <c r="C197">
        <f t="shared" si="6"/>
        <v>3.5524118446888038E-3</v>
      </c>
      <c r="D197">
        <f t="shared" si="7"/>
        <v>1.540059016361457E-3</v>
      </c>
    </row>
    <row r="198" spans="1:4" x14ac:dyDescent="0.25">
      <c r="A198" s="2">
        <v>45348</v>
      </c>
      <c r="B198">
        <v>79.092002868652301</v>
      </c>
      <c r="C198">
        <f t="shared" si="6"/>
        <v>3.4891142925233946E-3</v>
      </c>
      <c r="D198">
        <f t="shared" si="7"/>
        <v>1.5126656841612208E-3</v>
      </c>
    </row>
    <row r="199" spans="1:4" x14ac:dyDescent="0.25">
      <c r="A199" s="2">
        <v>45349</v>
      </c>
      <c r="B199">
        <v>78.700996398925696</v>
      </c>
      <c r="C199">
        <f t="shared" si="6"/>
        <v>-4.9436915939016952E-3</v>
      </c>
      <c r="D199">
        <f t="shared" si="7"/>
        <v>-2.1523426330438051E-3</v>
      </c>
    </row>
    <row r="200" spans="1:4" x14ac:dyDescent="0.25">
      <c r="A200" s="2">
        <v>45350</v>
      </c>
      <c r="B200">
        <v>77.663002014160099</v>
      </c>
      <c r="C200">
        <f t="shared" si="6"/>
        <v>-1.3189088223281575E-2</v>
      </c>
      <c r="D200">
        <f t="shared" si="7"/>
        <v>-5.7660568938785219E-3</v>
      </c>
    </row>
    <row r="201" spans="1:4" x14ac:dyDescent="0.25">
      <c r="A201" s="2">
        <v>45351</v>
      </c>
      <c r="B201">
        <v>79.111999511718693</v>
      </c>
      <c r="C201">
        <f t="shared" si="6"/>
        <v>1.8657500482590173E-2</v>
      </c>
      <c r="D201">
        <f t="shared" si="7"/>
        <v>8.0281872902646292E-3</v>
      </c>
    </row>
    <row r="202" spans="1:4" x14ac:dyDescent="0.25">
      <c r="A202" s="2">
        <v>45352</v>
      </c>
      <c r="B202">
        <v>82.278999328613196</v>
      </c>
      <c r="C202">
        <f t="shared" si="6"/>
        <v>4.0031851507246786E-2</v>
      </c>
      <c r="D202">
        <f t="shared" si="7"/>
        <v>1.7046639993025657E-2</v>
      </c>
    </row>
    <row r="203" spans="1:4" x14ac:dyDescent="0.25">
      <c r="A203" s="2">
        <v>45355</v>
      </c>
      <c r="B203">
        <v>85.236999511718693</v>
      </c>
      <c r="C203">
        <f t="shared" si="6"/>
        <v>3.5950852674952606E-2</v>
      </c>
      <c r="D203">
        <f t="shared" si="7"/>
        <v>1.5339152206155757E-2</v>
      </c>
    </row>
    <row r="204" spans="1:4" x14ac:dyDescent="0.25">
      <c r="A204" s="2">
        <v>45356</v>
      </c>
      <c r="B204">
        <v>85.963996887207003</v>
      </c>
      <c r="C204">
        <f t="shared" si="6"/>
        <v>8.5291291299896058E-3</v>
      </c>
      <c r="D204">
        <f t="shared" si="7"/>
        <v>3.6884463640770439E-3</v>
      </c>
    </row>
    <row r="205" spans="1:4" x14ac:dyDescent="0.25">
      <c r="A205" s="2">
        <v>45357</v>
      </c>
      <c r="B205">
        <v>88.699996948242102</v>
      </c>
      <c r="C205">
        <f t="shared" si="6"/>
        <v>3.1827278396850178E-2</v>
      </c>
      <c r="D205">
        <f t="shared" si="7"/>
        <v>1.3607005123477043E-2</v>
      </c>
    </row>
    <row r="206" spans="1:4" x14ac:dyDescent="0.25">
      <c r="A206" s="2">
        <v>45358</v>
      </c>
      <c r="B206">
        <v>92.668998718261705</v>
      </c>
      <c r="C206">
        <f t="shared" si="6"/>
        <v>4.4746357458564284E-2</v>
      </c>
      <c r="D206">
        <f t="shared" si="7"/>
        <v>1.9010865636765822E-2</v>
      </c>
    </row>
    <row r="207" spans="1:4" x14ac:dyDescent="0.25">
      <c r="A207" s="2">
        <v>45359</v>
      </c>
      <c r="B207">
        <v>87.527999877929602</v>
      </c>
      <c r="C207">
        <f t="shared" si="6"/>
        <v>-5.5477008616032428E-2</v>
      </c>
      <c r="D207">
        <f t="shared" si="7"/>
        <v>-2.4787466106720762E-2</v>
      </c>
    </row>
    <row r="208" spans="1:4" x14ac:dyDescent="0.25">
      <c r="A208" s="2">
        <v>45362</v>
      </c>
      <c r="B208">
        <v>85.774002075195298</v>
      </c>
      <c r="C208">
        <f t="shared" si="6"/>
        <v>-2.0039276633540198E-2</v>
      </c>
      <c r="D208">
        <f t="shared" si="7"/>
        <v>-8.7913303963243483E-3</v>
      </c>
    </row>
    <row r="209" spans="1:4" x14ac:dyDescent="0.25">
      <c r="A209" s="2">
        <v>45363</v>
      </c>
      <c r="B209">
        <v>91.913002014160099</v>
      </c>
      <c r="C209">
        <f t="shared" si="6"/>
        <v>7.1571802532694448E-2</v>
      </c>
      <c r="D209">
        <f t="shared" si="7"/>
        <v>3.002127701010324E-2</v>
      </c>
    </row>
    <row r="210" spans="1:4" x14ac:dyDescent="0.25">
      <c r="A210" s="2">
        <v>45364</v>
      </c>
      <c r="B210">
        <v>90.888000488281193</v>
      </c>
      <c r="C210">
        <f t="shared" si="6"/>
        <v>-1.1151866476094369E-2</v>
      </c>
      <c r="D210">
        <f t="shared" si="7"/>
        <v>-4.8704018678703822E-3</v>
      </c>
    </row>
    <row r="211" spans="1:4" x14ac:dyDescent="0.25">
      <c r="A211" s="2">
        <v>45365</v>
      </c>
      <c r="B211">
        <v>87.944000244140597</v>
      </c>
      <c r="C211">
        <f t="shared" si="6"/>
        <v>-3.239151734359242E-2</v>
      </c>
      <c r="D211">
        <f t="shared" si="7"/>
        <v>-1.4300332998539863E-2</v>
      </c>
    </row>
    <row r="212" spans="1:4" x14ac:dyDescent="0.25">
      <c r="A212" s="2">
        <v>45366</v>
      </c>
      <c r="B212">
        <v>87.836997985839801</v>
      </c>
      <c r="C212">
        <f t="shared" si="6"/>
        <v>-1.2167090194185777E-3</v>
      </c>
      <c r="D212">
        <f t="shared" si="7"/>
        <v>-5.2873173481746312E-4</v>
      </c>
    </row>
    <row r="213" spans="1:4" x14ac:dyDescent="0.25">
      <c r="A213" s="2">
        <v>45369</v>
      </c>
      <c r="B213">
        <v>88.455001831054602</v>
      </c>
      <c r="C213">
        <f t="shared" si="6"/>
        <v>7.0358033560576549E-3</v>
      </c>
      <c r="D213">
        <f t="shared" si="7"/>
        <v>3.0449113913083321E-3</v>
      </c>
    </row>
    <row r="214" spans="1:4" x14ac:dyDescent="0.25">
      <c r="A214" s="2">
        <v>45370</v>
      </c>
      <c r="B214">
        <v>89.398002624511705</v>
      </c>
      <c r="C214">
        <f t="shared" si="6"/>
        <v>1.0660796720780073E-2</v>
      </c>
      <c r="D214">
        <f t="shared" si="7"/>
        <v>4.605419853304607E-3</v>
      </c>
    </row>
    <row r="215" spans="1:4" x14ac:dyDescent="0.25">
      <c r="A215" s="2">
        <v>45371</v>
      </c>
      <c r="B215">
        <v>90.372001647949205</v>
      </c>
      <c r="C215">
        <f t="shared" si="6"/>
        <v>1.0895087080731296E-2</v>
      </c>
      <c r="D215">
        <f t="shared" si="7"/>
        <v>4.7060858915386698E-3</v>
      </c>
    </row>
    <row r="216" spans="1:4" x14ac:dyDescent="0.25">
      <c r="A216" s="2">
        <v>45372</v>
      </c>
      <c r="B216">
        <v>91.434997558593693</v>
      </c>
      <c r="C216">
        <f t="shared" si="6"/>
        <v>1.1762447342767371E-2</v>
      </c>
      <c r="D216">
        <f t="shared" si="7"/>
        <v>5.0785560623937253E-3</v>
      </c>
    </row>
    <row r="217" spans="1:4" x14ac:dyDescent="0.25">
      <c r="A217" s="2">
        <v>45373</v>
      </c>
      <c r="B217">
        <v>94.289001464843693</v>
      </c>
      <c r="C217">
        <f t="shared" si="6"/>
        <v>3.1213473860718235E-2</v>
      </c>
      <c r="D217">
        <f t="shared" si="7"/>
        <v>1.3348578884845188E-2</v>
      </c>
    </row>
    <row r="218" spans="1:4" x14ac:dyDescent="0.25">
      <c r="A218" s="2">
        <v>45376</v>
      </c>
      <c r="B218">
        <v>95.001998901367102</v>
      </c>
      <c r="C218">
        <f t="shared" si="6"/>
        <v>7.561830387919158E-3</v>
      </c>
      <c r="D218">
        <f t="shared" si="7"/>
        <v>3.2717066963704362E-3</v>
      </c>
    </row>
    <row r="219" spans="1:4" x14ac:dyDescent="0.25">
      <c r="A219" s="2">
        <v>45377</v>
      </c>
      <c r="B219">
        <v>92.560997009277301</v>
      </c>
      <c r="C219">
        <f t="shared" si="6"/>
        <v>-2.569421612511644E-2</v>
      </c>
      <c r="D219">
        <f t="shared" si="7"/>
        <v>-1.1304719294081335E-2</v>
      </c>
    </row>
    <row r="220" spans="1:4" x14ac:dyDescent="0.25">
      <c r="A220" s="2">
        <v>45378</v>
      </c>
      <c r="B220">
        <v>90.25</v>
      </c>
      <c r="C220">
        <f t="shared" si="6"/>
        <v>-2.4967287345075508E-2</v>
      </c>
      <c r="D220">
        <f t="shared" si="7"/>
        <v>-1.098081334023647E-2</v>
      </c>
    </row>
    <row r="221" spans="1:4" x14ac:dyDescent="0.25">
      <c r="A221" s="2">
        <v>45379</v>
      </c>
      <c r="B221">
        <v>90.356002807617102</v>
      </c>
      <c r="C221">
        <f t="shared" si="6"/>
        <v>1.1745463447878364E-3</v>
      </c>
      <c r="D221">
        <f t="shared" si="7"/>
        <v>5.0979966318935436E-4</v>
      </c>
    </row>
    <row r="222" spans="1:4" x14ac:dyDescent="0.25">
      <c r="A222" s="2">
        <v>45383</v>
      </c>
      <c r="B222">
        <v>90.362998962402301</v>
      </c>
      <c r="C222">
        <f t="shared" si="6"/>
        <v>7.7428776924703667E-5</v>
      </c>
      <c r="D222">
        <f t="shared" si="7"/>
        <v>3.3625588781623599E-5</v>
      </c>
    </row>
    <row r="223" spans="1:4" x14ac:dyDescent="0.25">
      <c r="A223" s="2">
        <v>45384</v>
      </c>
      <c r="B223">
        <v>89.452003479003906</v>
      </c>
      <c r="C223">
        <f t="shared" si="6"/>
        <v>-1.0081510063399251E-2</v>
      </c>
      <c r="D223">
        <f t="shared" si="7"/>
        <v>-4.4005638146815225E-3</v>
      </c>
    </row>
    <row r="224" spans="1:4" x14ac:dyDescent="0.25">
      <c r="A224" s="2">
        <v>45385</v>
      </c>
      <c r="B224">
        <v>88.963996887207003</v>
      </c>
      <c r="C224">
        <f t="shared" si="6"/>
        <v>-5.455513267642439E-3</v>
      </c>
      <c r="D224">
        <f t="shared" si="7"/>
        <v>-2.3757857821122218E-3</v>
      </c>
    </row>
    <row r="225" spans="1:4" x14ac:dyDescent="0.25">
      <c r="A225" s="2">
        <v>45386</v>
      </c>
      <c r="B225">
        <v>85.904998779296804</v>
      </c>
      <c r="C225">
        <f t="shared" si="6"/>
        <v>-3.438467486784063E-2</v>
      </c>
      <c r="D225">
        <f t="shared" si="7"/>
        <v>-1.5195850235152278E-2</v>
      </c>
    </row>
    <row r="226" spans="1:4" x14ac:dyDescent="0.25">
      <c r="A226" s="2">
        <v>45387</v>
      </c>
      <c r="B226">
        <v>88.008003234863196</v>
      </c>
      <c r="C226">
        <f t="shared" si="6"/>
        <v>2.4480583033000616E-2</v>
      </c>
      <c r="D226">
        <f t="shared" si="7"/>
        <v>1.0503731637618995E-2</v>
      </c>
    </row>
    <row r="227" spans="1:4" x14ac:dyDescent="0.25">
      <c r="A227" s="2">
        <v>45390</v>
      </c>
      <c r="B227">
        <v>87.133003234863196</v>
      </c>
      <c r="C227">
        <f t="shared" si="6"/>
        <v>-9.942277609286565E-3</v>
      </c>
      <c r="D227">
        <f t="shared" si="7"/>
        <v>-4.3394844075187429E-3</v>
      </c>
    </row>
    <row r="228" spans="1:4" x14ac:dyDescent="0.25">
      <c r="A228" s="2">
        <v>45391</v>
      </c>
      <c r="B228">
        <v>85.353996276855398</v>
      </c>
      <c r="C228">
        <f t="shared" si="6"/>
        <v>-2.0417142666511366E-2</v>
      </c>
      <c r="D228">
        <f t="shared" si="7"/>
        <v>-8.958823619407974E-3</v>
      </c>
    </row>
    <row r="229" spans="1:4" x14ac:dyDescent="0.25">
      <c r="A229" s="2">
        <v>45392</v>
      </c>
      <c r="B229">
        <v>87.039001464843693</v>
      </c>
      <c r="C229">
        <f t="shared" si="6"/>
        <v>1.9741374293979035E-2</v>
      </c>
      <c r="D229">
        <f t="shared" si="7"/>
        <v>8.4900404295626779E-3</v>
      </c>
    </row>
    <row r="230" spans="1:4" x14ac:dyDescent="0.25">
      <c r="A230" s="2">
        <v>45393</v>
      </c>
      <c r="B230">
        <v>90.615997314453097</v>
      </c>
      <c r="C230">
        <f t="shared" si="6"/>
        <v>4.1096471574920392E-2</v>
      </c>
      <c r="D230">
        <f t="shared" si="7"/>
        <v>1.749097459355747E-2</v>
      </c>
    </row>
    <row r="231" spans="1:4" x14ac:dyDescent="0.25">
      <c r="A231" s="2">
        <v>45394</v>
      </c>
      <c r="B231">
        <v>88.185997009277301</v>
      </c>
      <c r="C231">
        <f t="shared" si="6"/>
        <v>-2.681646041750527E-2</v>
      </c>
      <c r="D231">
        <f t="shared" si="7"/>
        <v>-1.1805245332000367E-2</v>
      </c>
    </row>
    <row r="232" spans="1:4" x14ac:dyDescent="0.25">
      <c r="A232" s="2">
        <v>45397</v>
      </c>
      <c r="B232">
        <v>86.000999450683594</v>
      </c>
      <c r="C232">
        <f t="shared" si="6"/>
        <v>-2.4777148670937433E-2</v>
      </c>
      <c r="D232">
        <f t="shared" si="7"/>
        <v>-1.0896130923468981E-2</v>
      </c>
    </row>
    <row r="233" spans="1:4" x14ac:dyDescent="0.25">
      <c r="A233" s="2">
        <v>45398</v>
      </c>
      <c r="B233">
        <v>87.415000915527301</v>
      </c>
      <c r="C233">
        <f t="shared" si="6"/>
        <v>1.6441686420802033E-2</v>
      </c>
      <c r="D233">
        <f t="shared" si="7"/>
        <v>7.0824680777357143E-3</v>
      </c>
    </row>
    <row r="234" spans="1:4" x14ac:dyDescent="0.25">
      <c r="A234" s="2">
        <v>45399</v>
      </c>
      <c r="B234">
        <v>84.035003662109304</v>
      </c>
      <c r="C234">
        <f t="shared" si="6"/>
        <v>-3.8666100989740049E-2</v>
      </c>
      <c r="D234">
        <f t="shared" si="7"/>
        <v>-1.7125743120645995E-2</v>
      </c>
    </row>
    <row r="235" spans="1:4" x14ac:dyDescent="0.25">
      <c r="A235" s="2">
        <v>45400</v>
      </c>
      <c r="B235">
        <v>84.670997619628906</v>
      </c>
      <c r="C235">
        <f t="shared" si="6"/>
        <v>7.568202889320118E-3</v>
      </c>
      <c r="D235">
        <f t="shared" si="7"/>
        <v>3.2744534592577829E-3</v>
      </c>
    </row>
    <row r="236" spans="1:4" x14ac:dyDescent="0.25">
      <c r="A236" s="2">
        <v>45401</v>
      </c>
      <c r="B236">
        <v>76.199996948242102</v>
      </c>
      <c r="C236">
        <f t="shared" si="6"/>
        <v>-0.10004607137666474</v>
      </c>
      <c r="D236">
        <f t="shared" si="7"/>
        <v>-4.5779722846007974E-2</v>
      </c>
    </row>
    <row r="237" spans="1:4" x14ac:dyDescent="0.25">
      <c r="A237" s="2">
        <v>45404</v>
      </c>
      <c r="B237">
        <v>79.517997741699205</v>
      </c>
      <c r="C237">
        <f t="shared" si="6"/>
        <v>4.3543319243317204E-2</v>
      </c>
      <c r="D237">
        <f t="shared" si="7"/>
        <v>1.8510482072140216E-2</v>
      </c>
    </row>
    <row r="238" spans="1:4" x14ac:dyDescent="0.25">
      <c r="A238" s="2">
        <v>45405</v>
      </c>
      <c r="B238">
        <v>82.422996520996094</v>
      </c>
      <c r="C238">
        <f t="shared" si="6"/>
        <v>3.6532594655279013E-2</v>
      </c>
      <c r="D238">
        <f t="shared" si="7"/>
        <v>1.5582963406586029E-2</v>
      </c>
    </row>
    <row r="239" spans="1:4" x14ac:dyDescent="0.25">
      <c r="A239" s="2">
        <v>45406</v>
      </c>
      <c r="B239">
        <v>79.677001953125</v>
      </c>
      <c r="C239">
        <f t="shared" si="6"/>
        <v>-3.3315878866058822E-2</v>
      </c>
      <c r="D239">
        <f t="shared" si="7"/>
        <v>-1.4715415120307303E-2</v>
      </c>
    </row>
    <row r="240" spans="1:4" x14ac:dyDescent="0.25">
      <c r="A240" s="2">
        <v>45407</v>
      </c>
      <c r="B240">
        <v>82.632003784179602</v>
      </c>
      <c r="C240">
        <f t="shared" si="6"/>
        <v>3.7087261802258416E-2</v>
      </c>
      <c r="D240">
        <f t="shared" si="7"/>
        <v>1.5815300000220744E-2</v>
      </c>
    </row>
    <row r="241" spans="1:4" x14ac:dyDescent="0.25">
      <c r="A241" s="2">
        <v>45408</v>
      </c>
      <c r="B241">
        <v>87.735000610351506</v>
      </c>
      <c r="C241">
        <f t="shared" si="6"/>
        <v>6.1755695039176856E-2</v>
      </c>
      <c r="D241">
        <f t="shared" si="7"/>
        <v>2.6024599135244048E-2</v>
      </c>
    </row>
    <row r="242" spans="1:4" x14ac:dyDescent="0.25">
      <c r="A242" s="2">
        <v>45411</v>
      </c>
      <c r="B242">
        <v>87.757003784179602</v>
      </c>
      <c r="C242">
        <f t="shared" si="6"/>
        <v>2.5079128825469582E-4</v>
      </c>
      <c r="D242">
        <f t="shared" si="7"/>
        <v>1.0890361712997258E-4</v>
      </c>
    </row>
    <row r="243" spans="1:4" x14ac:dyDescent="0.25">
      <c r="A243" s="2">
        <v>45412</v>
      </c>
      <c r="B243">
        <v>86.402000427246094</v>
      </c>
      <c r="C243">
        <f t="shared" si="6"/>
        <v>-1.5440401318461852E-2</v>
      </c>
      <c r="D243">
        <f t="shared" si="7"/>
        <v>-6.7579894343431724E-3</v>
      </c>
    </row>
    <row r="244" spans="1:4" x14ac:dyDescent="0.25">
      <c r="A244" s="2">
        <v>45413</v>
      </c>
      <c r="B244">
        <v>83.041000366210895</v>
      </c>
      <c r="C244">
        <f t="shared" si="6"/>
        <v>-3.8899563024183612E-2</v>
      </c>
      <c r="D244">
        <f t="shared" si="7"/>
        <v>-1.723122529175922E-2</v>
      </c>
    </row>
    <row r="245" spans="1:4" x14ac:dyDescent="0.25">
      <c r="A245" s="2">
        <v>45414</v>
      </c>
      <c r="B245">
        <v>85.817001342773395</v>
      </c>
      <c r="C245">
        <f t="shared" si="6"/>
        <v>3.3429281491315528E-2</v>
      </c>
      <c r="D245">
        <f t="shared" si="7"/>
        <v>1.4280762812447129E-2</v>
      </c>
    </row>
    <row r="246" spans="1:4" x14ac:dyDescent="0.25">
      <c r="A246" s="2">
        <v>45415</v>
      </c>
      <c r="B246">
        <v>88.789001464843693</v>
      </c>
      <c r="C246">
        <f t="shared" si="6"/>
        <v>3.4631833734197107E-2</v>
      </c>
      <c r="D246">
        <f t="shared" si="7"/>
        <v>1.478583672762559E-2</v>
      </c>
    </row>
    <row r="247" spans="1:4" x14ac:dyDescent="0.25">
      <c r="A247" s="2">
        <v>45418</v>
      </c>
      <c r="B247">
        <v>92.139999389648395</v>
      </c>
      <c r="C247">
        <f t="shared" si="6"/>
        <v>3.7741137635516044E-2</v>
      </c>
      <c r="D247">
        <f t="shared" si="7"/>
        <v>1.6089033168430598E-2</v>
      </c>
    </row>
    <row r="248" spans="1:4" x14ac:dyDescent="0.25">
      <c r="A248" s="2">
        <v>45419</v>
      </c>
      <c r="B248">
        <v>90.554000854492102</v>
      </c>
      <c r="C248">
        <f t="shared" si="6"/>
        <v>-1.7212921051250562E-2</v>
      </c>
      <c r="D248">
        <f t="shared" si="7"/>
        <v>-7.5405619784308844E-3</v>
      </c>
    </row>
    <row r="249" spans="1:4" x14ac:dyDescent="0.25">
      <c r="A249" s="2">
        <v>45420</v>
      </c>
      <c r="B249">
        <v>90.412002563476506</v>
      </c>
      <c r="C249">
        <f t="shared" si="6"/>
        <v>-1.5681062092857544E-3</v>
      </c>
      <c r="D249">
        <f t="shared" si="7"/>
        <v>-6.8155438833419262E-4</v>
      </c>
    </row>
    <row r="250" spans="1:4" x14ac:dyDescent="0.25">
      <c r="A250" s="2">
        <v>45421</v>
      </c>
      <c r="B250">
        <v>88.747001647949205</v>
      </c>
      <c r="C250">
        <f t="shared" si="6"/>
        <v>-1.8415706635392094E-2</v>
      </c>
      <c r="D250">
        <f t="shared" si="7"/>
        <v>-8.072399506454225E-3</v>
      </c>
    </row>
    <row r="251" spans="1:4" x14ac:dyDescent="0.25">
      <c r="A251" s="2">
        <v>45422</v>
      </c>
      <c r="B251">
        <v>89.877998352050696</v>
      </c>
      <c r="C251">
        <f t="shared" si="6"/>
        <v>1.2744055383279836E-2</v>
      </c>
      <c r="D251">
        <f t="shared" si="7"/>
        <v>5.499702636355859E-3</v>
      </c>
    </row>
    <row r="252" spans="1:4" x14ac:dyDescent="0.25">
      <c r="A252" s="2">
        <v>45425</v>
      </c>
      <c r="B252">
        <v>90.399002075195298</v>
      </c>
      <c r="C252">
        <f t="shared" si="6"/>
        <v>5.7967882317966068E-3</v>
      </c>
      <c r="D252">
        <f t="shared" si="7"/>
        <v>2.5102444729825355E-3</v>
      </c>
    </row>
    <row r="253" spans="1:4" x14ac:dyDescent="0.25">
      <c r="A253" s="2">
        <v>45426</v>
      </c>
      <c r="B253">
        <v>91.356002807617102</v>
      </c>
      <c r="C253">
        <f t="shared" si="6"/>
        <v>1.0586408151118259E-2</v>
      </c>
      <c r="D253">
        <f t="shared" si="7"/>
        <v>4.5734529120442209E-3</v>
      </c>
    </row>
    <row r="254" spans="1:4" x14ac:dyDescent="0.25">
      <c r="A254" s="2">
        <v>45427</v>
      </c>
      <c r="B254">
        <v>94.629997253417898</v>
      </c>
      <c r="C254">
        <f t="shared" si="6"/>
        <v>3.5837759371930573E-2</v>
      </c>
      <c r="D254">
        <f t="shared" si="7"/>
        <v>1.5291738297993641E-2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955D-7B94-48AA-AB94-C4BF390EB9F0}">
  <dimension ref="A1:D254"/>
  <sheetViews>
    <sheetView topLeftCell="A232" workbookViewId="0">
      <selection activeCell="F11" sqref="F11"/>
    </sheetView>
  </sheetViews>
  <sheetFormatPr defaultRowHeight="15" x14ac:dyDescent="0.25"/>
  <sheetData>
    <row r="1" spans="1:4" x14ac:dyDescent="0.25">
      <c r="A1" t="s">
        <v>5</v>
      </c>
      <c r="B1" t="s">
        <v>4</v>
      </c>
      <c r="C1" t="s">
        <v>6</v>
      </c>
      <c r="D1" t="s">
        <v>14</v>
      </c>
    </row>
    <row r="2" spans="1:4" x14ac:dyDescent="0.25">
      <c r="A2" s="2">
        <v>45061</v>
      </c>
      <c r="B2">
        <v>434.510009765625</v>
      </c>
    </row>
    <row r="3" spans="1:4" x14ac:dyDescent="0.25">
      <c r="A3" s="2">
        <v>45062</v>
      </c>
      <c r="B3">
        <v>436.64999389648398</v>
      </c>
      <c r="C3">
        <f>(B3-B2)/B2</f>
        <v>4.9250513975806591E-3</v>
      </c>
      <c r="D3">
        <f>LOG(B3/B2)</f>
        <v>2.1336727234444637E-3</v>
      </c>
    </row>
    <row r="4" spans="1:4" x14ac:dyDescent="0.25">
      <c r="A4" s="2">
        <v>45063</v>
      </c>
      <c r="B4">
        <v>437.47000122070301</v>
      </c>
      <c r="C4">
        <f t="shared" ref="C4:C67" si="0">(B4-B3)/B3</f>
        <v>1.8779510722114706E-3</v>
      </c>
      <c r="D4">
        <f t="shared" ref="D4:D67" si="1">LOG(B4/B3)</f>
        <v>8.148189321460558E-4</v>
      </c>
    </row>
    <row r="5" spans="1:4" x14ac:dyDescent="0.25">
      <c r="A5" s="2">
        <v>45064</v>
      </c>
      <c r="B5">
        <v>437.89001464843699</v>
      </c>
      <c r="C5">
        <f t="shared" si="0"/>
        <v>9.6009652447478545E-4</v>
      </c>
      <c r="D5">
        <f t="shared" si="1"/>
        <v>4.1676458755643544E-4</v>
      </c>
    </row>
    <row r="6" spans="1:4" x14ac:dyDescent="0.25">
      <c r="A6" s="2">
        <v>45065</v>
      </c>
      <c r="B6">
        <v>442.38000488281199</v>
      </c>
      <c r="C6">
        <f t="shared" si="0"/>
        <v>1.0253694042280959E-2</v>
      </c>
      <c r="D6">
        <f t="shared" si="1"/>
        <v>4.4304471367054244E-3</v>
      </c>
    </row>
    <row r="7" spans="1:4" x14ac:dyDescent="0.25">
      <c r="A7" s="2">
        <v>45068</v>
      </c>
      <c r="B7">
        <v>433.989990234375</v>
      </c>
      <c r="C7">
        <f t="shared" si="0"/>
        <v>-1.8965628093113144E-2</v>
      </c>
      <c r="D7">
        <f t="shared" si="1"/>
        <v>-8.3157762408598759E-3</v>
      </c>
    </row>
    <row r="8" spans="1:4" x14ac:dyDescent="0.25">
      <c r="A8" s="2">
        <v>45069</v>
      </c>
      <c r="B8">
        <v>423.20999145507801</v>
      </c>
      <c r="C8">
        <f t="shared" si="0"/>
        <v>-2.4839279757294132E-2</v>
      </c>
      <c r="D8">
        <f t="shared" si="1"/>
        <v>-1.0923800545344215E-2</v>
      </c>
    </row>
    <row r="9" spans="1:4" x14ac:dyDescent="0.25">
      <c r="A9" s="2">
        <v>45070</v>
      </c>
      <c r="B9">
        <v>425.76998901367102</v>
      </c>
      <c r="C9">
        <f t="shared" si="0"/>
        <v>6.0490007567903653E-3</v>
      </c>
      <c r="D9">
        <f t="shared" si="1"/>
        <v>2.6191340400109832E-3</v>
      </c>
    </row>
    <row r="10" spans="1:4" x14ac:dyDescent="0.25">
      <c r="A10" s="2">
        <v>45071</v>
      </c>
      <c r="B10">
        <v>427.30999755859301</v>
      </c>
      <c r="C10">
        <f t="shared" si="0"/>
        <v>3.6169964644279817E-3</v>
      </c>
      <c r="D10">
        <f t="shared" si="1"/>
        <v>1.5680075730324476E-3</v>
      </c>
    </row>
    <row r="11" spans="1:4" x14ac:dyDescent="0.25">
      <c r="A11" s="2">
        <v>45072</v>
      </c>
      <c r="B11">
        <v>425.79000854492102</v>
      </c>
      <c r="C11">
        <f t="shared" si="0"/>
        <v>-3.5571108149969432E-3</v>
      </c>
      <c r="D11">
        <f t="shared" si="1"/>
        <v>-1.5475877036664042E-3</v>
      </c>
    </row>
    <row r="12" spans="1:4" x14ac:dyDescent="0.25">
      <c r="A12" s="2">
        <v>45076</v>
      </c>
      <c r="B12">
        <v>427.239990234375</v>
      </c>
      <c r="C12">
        <f t="shared" si="0"/>
        <v>3.4053915318705838E-3</v>
      </c>
      <c r="D12">
        <f t="shared" si="1"/>
        <v>1.4764302638371829E-3</v>
      </c>
    </row>
    <row r="13" spans="1:4" x14ac:dyDescent="0.25">
      <c r="A13" s="2">
        <v>45077</v>
      </c>
      <c r="B13">
        <v>429.45999145507801</v>
      </c>
      <c r="C13">
        <f t="shared" si="0"/>
        <v>5.1961456592234372E-3</v>
      </c>
      <c r="D13">
        <f t="shared" si="1"/>
        <v>2.2508146577648607E-3</v>
      </c>
    </row>
    <row r="14" spans="1:4" x14ac:dyDescent="0.25">
      <c r="A14" s="2">
        <v>45078</v>
      </c>
      <c r="B14">
        <v>436.489990234375</v>
      </c>
      <c r="C14">
        <f t="shared" si="0"/>
        <v>1.6369391606138321E-2</v>
      </c>
      <c r="D14">
        <f t="shared" si="1"/>
        <v>7.0515776133621673E-3</v>
      </c>
    </row>
    <row r="15" spans="1:4" x14ac:dyDescent="0.25">
      <c r="A15" s="2">
        <v>45079</v>
      </c>
      <c r="B15">
        <v>442.329986572265</v>
      </c>
      <c r="C15">
        <f t="shared" si="0"/>
        <v>1.3379450774470661E-2</v>
      </c>
      <c r="D15">
        <f t="shared" si="1"/>
        <v>5.772093455995852E-3</v>
      </c>
    </row>
    <row r="16" spans="1:4" x14ac:dyDescent="0.25">
      <c r="A16" s="2">
        <v>45082</v>
      </c>
      <c r="B16">
        <v>444.260009765625</v>
      </c>
      <c r="C16">
        <f t="shared" si="0"/>
        <v>4.3633107678642214E-3</v>
      </c>
      <c r="D16">
        <f t="shared" si="1"/>
        <v>1.8908396222365961E-3</v>
      </c>
    </row>
    <row r="17" spans="1:4" x14ac:dyDescent="0.25">
      <c r="A17" s="2">
        <v>45083</v>
      </c>
      <c r="B17">
        <v>443.07000732421801</v>
      </c>
      <c r="C17">
        <f t="shared" si="0"/>
        <v>-2.678617060389455E-3</v>
      </c>
      <c r="D17">
        <f t="shared" si="1"/>
        <v>-1.1648694254453086E-3</v>
      </c>
    </row>
    <row r="18" spans="1:4" x14ac:dyDescent="0.25">
      <c r="A18" s="2">
        <v>45084</v>
      </c>
      <c r="B18">
        <v>436.36999511718699</v>
      </c>
      <c r="C18">
        <f t="shared" si="0"/>
        <v>-1.5121791356390019E-2</v>
      </c>
      <c r="D18">
        <f t="shared" si="1"/>
        <v>-6.6174716184470225E-3</v>
      </c>
    </row>
    <row r="19" spans="1:4" x14ac:dyDescent="0.25">
      <c r="A19" s="2">
        <v>45085</v>
      </c>
      <c r="B19">
        <v>445.66000366210898</v>
      </c>
      <c r="C19">
        <f t="shared" si="0"/>
        <v>2.1289292684817069E-2</v>
      </c>
      <c r="D19">
        <f t="shared" si="1"/>
        <v>9.1487787379482769E-3</v>
      </c>
    </row>
    <row r="20" spans="1:4" x14ac:dyDescent="0.25">
      <c r="A20" s="2">
        <v>45086</v>
      </c>
      <c r="B20">
        <v>446.04000854492102</v>
      </c>
      <c r="C20">
        <f t="shared" si="0"/>
        <v>8.526789025028995E-4</v>
      </c>
      <c r="D20">
        <f t="shared" si="1"/>
        <v>3.7015595252429457E-4</v>
      </c>
    </row>
    <row r="21" spans="1:4" x14ac:dyDescent="0.25">
      <c r="A21" s="2">
        <v>45089</v>
      </c>
      <c r="B21">
        <v>445.30999755859301</v>
      </c>
      <c r="C21">
        <f t="shared" si="0"/>
        <v>-1.6366491174400813E-3</v>
      </c>
      <c r="D21">
        <f t="shared" si="1"/>
        <v>-7.1136997095454842E-4</v>
      </c>
    </row>
    <row r="22" spans="1:4" x14ac:dyDescent="0.25">
      <c r="A22" s="2">
        <v>45090</v>
      </c>
      <c r="B22">
        <v>445.72000122070301</v>
      </c>
      <c r="C22">
        <f t="shared" si="0"/>
        <v>9.2071515204653097E-4</v>
      </c>
      <c r="D22">
        <f t="shared" si="1"/>
        <v>3.9967754357480206E-4</v>
      </c>
    </row>
    <row r="23" spans="1:4" x14ac:dyDescent="0.25">
      <c r="A23" s="2">
        <v>45091</v>
      </c>
      <c r="B23">
        <v>447.72000122070301</v>
      </c>
      <c r="C23">
        <f t="shared" si="0"/>
        <v>4.4871219476858943E-3</v>
      </c>
      <c r="D23">
        <f t="shared" si="1"/>
        <v>1.9443732366728522E-3</v>
      </c>
    </row>
    <row r="24" spans="1:4" x14ac:dyDescent="0.25">
      <c r="A24" s="2">
        <v>45092</v>
      </c>
      <c r="B24">
        <v>453.92999267578102</v>
      </c>
      <c r="C24">
        <f t="shared" si="0"/>
        <v>1.3870256942165968E-2</v>
      </c>
      <c r="D24">
        <f t="shared" si="1"/>
        <v>5.9823827101192772E-3</v>
      </c>
    </row>
    <row r="25" spans="1:4" x14ac:dyDescent="0.25">
      <c r="A25" s="2">
        <v>45093</v>
      </c>
      <c r="B25">
        <v>447.70999145507801</v>
      </c>
      <c r="C25">
        <f t="shared" si="0"/>
        <v>-1.370255616739042E-2</v>
      </c>
      <c r="D25">
        <f t="shared" si="1"/>
        <v>-5.9920924272648217E-3</v>
      </c>
    </row>
    <row r="26" spans="1:4" x14ac:dyDescent="0.25">
      <c r="A26" s="2">
        <v>45097</v>
      </c>
      <c r="B26">
        <v>451.95001220703102</v>
      </c>
      <c r="C26">
        <f t="shared" si="0"/>
        <v>9.47046264965575E-3</v>
      </c>
      <c r="D26">
        <f t="shared" si="1"/>
        <v>4.0936159037922573E-3</v>
      </c>
    </row>
    <row r="27" spans="1:4" x14ac:dyDescent="0.25">
      <c r="A27" s="2">
        <v>45098</v>
      </c>
      <c r="B27">
        <v>453</v>
      </c>
      <c r="C27">
        <f t="shared" si="0"/>
        <v>2.3232387755484666E-3</v>
      </c>
      <c r="D27">
        <f t="shared" si="1"/>
        <v>1.0077995536327852E-3</v>
      </c>
    </row>
    <row r="28" spans="1:4" x14ac:dyDescent="0.25">
      <c r="A28" s="2">
        <v>45099</v>
      </c>
      <c r="B28">
        <v>457.67999267578102</v>
      </c>
      <c r="C28">
        <f t="shared" si="0"/>
        <v>1.0331109659560756E-2</v>
      </c>
      <c r="D28">
        <f t="shared" si="1"/>
        <v>4.4637257947974874E-3</v>
      </c>
    </row>
    <row r="29" spans="1:4" x14ac:dyDescent="0.25">
      <c r="A29" s="2">
        <v>45100</v>
      </c>
      <c r="B29">
        <v>458.83999633789</v>
      </c>
      <c r="C29">
        <f t="shared" si="0"/>
        <v>2.5345299787459135E-3</v>
      </c>
      <c r="D29">
        <f t="shared" si="1"/>
        <v>1.0993398168805215E-3</v>
      </c>
    </row>
    <row r="30" spans="1:4" x14ac:dyDescent="0.25">
      <c r="A30" s="2">
        <v>45103</v>
      </c>
      <c r="B30">
        <v>452.760009765625</v>
      </c>
      <c r="C30">
        <f t="shared" si="0"/>
        <v>-1.3250777222541199E-2</v>
      </c>
      <c r="D30">
        <f t="shared" si="1"/>
        <v>-5.7932070085492011E-3</v>
      </c>
    </row>
    <row r="31" spans="1:4" x14ac:dyDescent="0.25">
      <c r="A31" s="2">
        <v>45104</v>
      </c>
      <c r="B31">
        <v>464.5</v>
      </c>
      <c r="C31">
        <f t="shared" si="0"/>
        <v>2.5929830332083223E-2</v>
      </c>
      <c r="D31">
        <f t="shared" si="1"/>
        <v>1.1117657713699868E-2</v>
      </c>
    </row>
    <row r="32" spans="1:4" x14ac:dyDescent="0.25">
      <c r="A32" s="2">
        <v>45105</v>
      </c>
      <c r="B32">
        <v>458.70001220703102</v>
      </c>
      <c r="C32">
        <f t="shared" si="0"/>
        <v>-1.2486518391752374E-2</v>
      </c>
      <c r="D32">
        <f t="shared" si="1"/>
        <v>-5.4569666401324771E-3</v>
      </c>
    </row>
    <row r="33" spans="1:4" x14ac:dyDescent="0.25">
      <c r="A33" s="2">
        <v>45106</v>
      </c>
      <c r="B33">
        <v>464.489990234375</v>
      </c>
      <c r="C33">
        <f t="shared" si="0"/>
        <v>1.2622580931457903E-2</v>
      </c>
      <c r="D33">
        <f t="shared" si="1"/>
        <v>5.4476076889662757E-3</v>
      </c>
    </row>
    <row r="34" spans="1:4" x14ac:dyDescent="0.25">
      <c r="A34" s="2">
        <v>45107</v>
      </c>
      <c r="B34">
        <v>468.98001098632801</v>
      </c>
      <c r="C34">
        <f t="shared" si="0"/>
        <v>9.6665608438352164E-3</v>
      </c>
      <c r="D34">
        <f t="shared" si="1"/>
        <v>4.1779730949290722E-3</v>
      </c>
    </row>
    <row r="35" spans="1:4" x14ac:dyDescent="0.25">
      <c r="A35" s="2">
        <v>45110</v>
      </c>
      <c r="B35">
        <v>461.42001342773398</v>
      </c>
      <c r="C35">
        <f t="shared" si="0"/>
        <v>-1.6120084825565043E-2</v>
      </c>
      <c r="D35">
        <f t="shared" si="1"/>
        <v>-7.0579049829072853E-3</v>
      </c>
    </row>
    <row r="36" spans="1:4" x14ac:dyDescent="0.25">
      <c r="A36" s="2">
        <v>45112</v>
      </c>
      <c r="B36">
        <v>465.70001220703102</v>
      </c>
      <c r="C36">
        <f t="shared" si="0"/>
        <v>9.2757111844854225E-3</v>
      </c>
      <c r="D36">
        <f t="shared" si="1"/>
        <v>4.0098218260377471E-3</v>
      </c>
    </row>
    <row r="37" spans="1:4" x14ac:dyDescent="0.25">
      <c r="A37" s="2">
        <v>45113</v>
      </c>
      <c r="B37">
        <v>463.20999145507801</v>
      </c>
      <c r="C37">
        <f t="shared" si="0"/>
        <v>-5.3468341994503763E-3</v>
      </c>
      <c r="D37">
        <f t="shared" si="1"/>
        <v>-2.3283307495757751E-3</v>
      </c>
    </row>
    <row r="38" spans="1:4" x14ac:dyDescent="0.25">
      <c r="A38" s="2">
        <v>45114</v>
      </c>
      <c r="B38">
        <v>452.079986572265</v>
      </c>
      <c r="C38">
        <f t="shared" si="0"/>
        <v>-2.4027989655081516E-2</v>
      </c>
      <c r="D38">
        <f t="shared" si="1"/>
        <v>-1.056263717660375E-2</v>
      </c>
    </row>
    <row r="39" spans="1:4" x14ac:dyDescent="0.25">
      <c r="A39" s="2">
        <v>45117</v>
      </c>
      <c r="B39">
        <v>453.16000366210898</v>
      </c>
      <c r="C39">
        <f t="shared" si="0"/>
        <v>2.3889955802574255E-3</v>
      </c>
      <c r="D39">
        <f t="shared" si="1"/>
        <v>1.0362902436714743E-3</v>
      </c>
    </row>
    <row r="40" spans="1:4" x14ac:dyDescent="0.25">
      <c r="A40" s="2">
        <v>45118</v>
      </c>
      <c r="B40">
        <v>439.39001464843699</v>
      </c>
      <c r="C40">
        <f t="shared" si="0"/>
        <v>-3.0386593923543495E-2</v>
      </c>
      <c r="D40">
        <f t="shared" si="1"/>
        <v>-1.3401388490516442E-2</v>
      </c>
    </row>
    <row r="41" spans="1:4" x14ac:dyDescent="0.25">
      <c r="A41" s="2">
        <v>45119</v>
      </c>
      <c r="B41">
        <v>440.600006103515</v>
      </c>
      <c r="C41">
        <f t="shared" si="0"/>
        <v>2.7537982538045269E-3</v>
      </c>
      <c r="D41">
        <f t="shared" si="1"/>
        <v>1.1943156873858241E-3</v>
      </c>
    </row>
    <row r="42" spans="1:4" x14ac:dyDescent="0.25">
      <c r="A42" s="2">
        <v>45120</v>
      </c>
      <c r="B42">
        <v>434.70001220703102</v>
      </c>
      <c r="C42">
        <f t="shared" si="0"/>
        <v>-1.33908166471923E-2</v>
      </c>
      <c r="D42">
        <f t="shared" si="1"/>
        <v>-5.8548464444347983E-3</v>
      </c>
    </row>
    <row r="43" spans="1:4" x14ac:dyDescent="0.25">
      <c r="A43" s="2">
        <v>45121</v>
      </c>
      <c r="B43">
        <v>449.45999145507801</v>
      </c>
      <c r="C43">
        <f t="shared" si="0"/>
        <v>3.3954402653702649E-2</v>
      </c>
      <c r="D43">
        <f t="shared" si="1"/>
        <v>1.4501386811571138E-2</v>
      </c>
    </row>
    <row r="44" spans="1:4" x14ac:dyDescent="0.25">
      <c r="A44" s="2">
        <v>45124</v>
      </c>
      <c r="B44">
        <v>447.14001464843699</v>
      </c>
      <c r="C44">
        <f t="shared" si="0"/>
        <v>-5.1616981505525098E-3</v>
      </c>
      <c r="D44">
        <f t="shared" si="1"/>
        <v>-2.2475024917247895E-3</v>
      </c>
    </row>
    <row r="45" spans="1:4" x14ac:dyDescent="0.25">
      <c r="A45" s="2">
        <v>45125</v>
      </c>
      <c r="B45">
        <v>451.20001220703102</v>
      </c>
      <c r="C45">
        <f t="shared" si="0"/>
        <v>9.0799244656871066E-3</v>
      </c>
      <c r="D45">
        <f t="shared" si="1"/>
        <v>3.9255660186182191E-3</v>
      </c>
    </row>
    <row r="46" spans="1:4" x14ac:dyDescent="0.25">
      <c r="A46" s="2">
        <v>45126</v>
      </c>
      <c r="B46">
        <v>453.55999755859301</v>
      </c>
      <c r="C46">
        <f t="shared" si="0"/>
        <v>5.2304638468828766E-3</v>
      </c>
      <c r="D46">
        <f t="shared" si="1"/>
        <v>2.2656415601352113E-3</v>
      </c>
    </row>
    <row r="47" spans="1:4" x14ac:dyDescent="0.25">
      <c r="A47" s="2">
        <v>45127</v>
      </c>
      <c r="B47">
        <v>463.82000732421801</v>
      </c>
      <c r="C47">
        <f t="shared" si="0"/>
        <v>2.2621064072784691E-2</v>
      </c>
      <c r="D47">
        <f t="shared" si="1"/>
        <v>9.7147341330961236E-3</v>
      </c>
    </row>
    <row r="48" spans="1:4" x14ac:dyDescent="0.25">
      <c r="A48" s="2">
        <v>45128</v>
      </c>
      <c r="B48">
        <v>462.04000854492102</v>
      </c>
      <c r="C48">
        <f t="shared" si="0"/>
        <v>-3.8376929653505427E-3</v>
      </c>
      <c r="D48">
        <f t="shared" si="1"/>
        <v>-1.669895204074063E-3</v>
      </c>
    </row>
    <row r="49" spans="1:4" x14ac:dyDescent="0.25">
      <c r="A49" s="2">
        <v>45131</v>
      </c>
      <c r="B49">
        <v>459.32000732421801</v>
      </c>
      <c r="C49">
        <f t="shared" si="0"/>
        <v>-5.8869387291134636E-3</v>
      </c>
      <c r="D49">
        <f t="shared" si="1"/>
        <v>-2.5642201361285436E-3</v>
      </c>
    </row>
    <row r="50" spans="1:4" x14ac:dyDescent="0.25">
      <c r="A50" s="2">
        <v>45132</v>
      </c>
      <c r="B50">
        <v>457.54000854492102</v>
      </c>
      <c r="C50">
        <f t="shared" si="0"/>
        <v>-3.8752911933151424E-3</v>
      </c>
      <c r="D50">
        <f t="shared" si="1"/>
        <v>-1.6862871223132063E-3</v>
      </c>
    </row>
    <row r="51" spans="1:4" x14ac:dyDescent="0.25">
      <c r="A51" s="2">
        <v>45133</v>
      </c>
      <c r="B51">
        <v>453.58999633789</v>
      </c>
      <c r="C51">
        <f t="shared" si="0"/>
        <v>-8.6331514911514289E-3</v>
      </c>
      <c r="D51">
        <f t="shared" si="1"/>
        <v>-3.7656080760150811E-3</v>
      </c>
    </row>
    <row r="52" spans="1:4" x14ac:dyDescent="0.25">
      <c r="A52" s="2">
        <v>45134</v>
      </c>
      <c r="B52">
        <v>454.989990234375</v>
      </c>
      <c r="C52">
        <f t="shared" si="0"/>
        <v>3.0864743662514802E-3</v>
      </c>
      <c r="D52">
        <f t="shared" si="1"/>
        <v>1.3383744174787788E-3</v>
      </c>
    </row>
    <row r="53" spans="1:4" x14ac:dyDescent="0.25">
      <c r="A53" s="2">
        <v>45135</v>
      </c>
      <c r="B53">
        <v>458.48001098632801</v>
      </c>
      <c r="C53">
        <f t="shared" si="0"/>
        <v>7.6705440270350292E-3</v>
      </c>
      <c r="D53">
        <f t="shared" si="1"/>
        <v>3.3185635593514307E-3</v>
      </c>
    </row>
    <row r="54" spans="1:4" x14ac:dyDescent="0.25">
      <c r="A54" s="2">
        <v>45138</v>
      </c>
      <c r="B54">
        <v>454.54998779296801</v>
      </c>
      <c r="C54">
        <f t="shared" si="0"/>
        <v>-8.5718528598560748E-3</v>
      </c>
      <c r="D54">
        <f t="shared" si="1"/>
        <v>-3.7387554186433546E-3</v>
      </c>
    </row>
    <row r="55" spans="1:4" x14ac:dyDescent="0.25">
      <c r="A55" s="2">
        <v>45139</v>
      </c>
      <c r="B55">
        <v>453.08999633789</v>
      </c>
      <c r="C55">
        <f t="shared" si="0"/>
        <v>-3.2119491679383511E-3</v>
      </c>
      <c r="D55">
        <f t="shared" si="1"/>
        <v>-1.3971768333843173E-3</v>
      </c>
    </row>
    <row r="56" spans="1:4" x14ac:dyDescent="0.25">
      <c r="A56" s="2">
        <v>45140</v>
      </c>
      <c r="B56">
        <v>454.48001098632801</v>
      </c>
      <c r="C56">
        <f t="shared" si="0"/>
        <v>3.0678555246702334E-3</v>
      </c>
      <c r="D56">
        <f t="shared" si="1"/>
        <v>1.3303131631296197E-3</v>
      </c>
    </row>
    <row r="57" spans="1:4" x14ac:dyDescent="0.25">
      <c r="A57" s="2">
        <v>45141</v>
      </c>
      <c r="B57">
        <v>449.16000366210898</v>
      </c>
      <c r="C57">
        <f t="shared" si="0"/>
        <v>-1.1705701451364986E-2</v>
      </c>
      <c r="D57">
        <f t="shared" si="1"/>
        <v>-5.1137100646238597E-3</v>
      </c>
    </row>
    <row r="58" spans="1:4" x14ac:dyDescent="0.25">
      <c r="A58" s="2">
        <v>45142</v>
      </c>
      <c r="B58">
        <v>449.489990234375</v>
      </c>
      <c r="C58">
        <f t="shared" si="0"/>
        <v>7.346748810570029E-4</v>
      </c>
      <c r="D58">
        <f t="shared" si="1"/>
        <v>3.1894809959811491E-4</v>
      </c>
    </row>
    <row r="59" spans="1:4" x14ac:dyDescent="0.25">
      <c r="A59" s="2">
        <v>45145</v>
      </c>
      <c r="B59">
        <v>454.079986572265</v>
      </c>
      <c r="C59">
        <f t="shared" si="0"/>
        <v>1.0211565190799163E-2</v>
      </c>
      <c r="D59">
        <f t="shared" si="1"/>
        <v>4.4123361321766301E-3</v>
      </c>
    </row>
    <row r="60" spans="1:4" x14ac:dyDescent="0.25">
      <c r="A60" s="2">
        <v>45146</v>
      </c>
      <c r="B60">
        <v>521.59997558593705</v>
      </c>
      <c r="C60">
        <f t="shared" si="0"/>
        <v>0.14869624517777885</v>
      </c>
      <c r="D60">
        <f t="shared" si="1"/>
        <v>6.0205201461503141E-2</v>
      </c>
    </row>
    <row r="61" spans="1:4" x14ac:dyDescent="0.25">
      <c r="A61" s="2">
        <v>45147</v>
      </c>
      <c r="B61">
        <v>526.22998046875</v>
      </c>
      <c r="C61">
        <f t="shared" si="0"/>
        <v>8.8765435190288483E-3</v>
      </c>
      <c r="D61">
        <f t="shared" si="1"/>
        <v>3.8380247613528642E-3</v>
      </c>
    </row>
    <row r="62" spans="1:4" x14ac:dyDescent="0.25">
      <c r="A62" s="2">
        <v>45148</v>
      </c>
      <c r="B62">
        <v>521.34002685546795</v>
      </c>
      <c r="C62">
        <f t="shared" si="0"/>
        <v>-9.292426875652772E-3</v>
      </c>
      <c r="D62">
        <f t="shared" si="1"/>
        <v>-4.0545171795054527E-3</v>
      </c>
    </row>
    <row r="63" spans="1:4" x14ac:dyDescent="0.25">
      <c r="A63" s="2">
        <v>45149</v>
      </c>
      <c r="B63">
        <v>528.280029296875</v>
      </c>
      <c r="C63">
        <f t="shared" si="0"/>
        <v>1.3311854229314787E-2</v>
      </c>
      <c r="D63">
        <f t="shared" si="1"/>
        <v>5.7431232753912664E-3</v>
      </c>
    </row>
    <row r="64" spans="1:4" x14ac:dyDescent="0.25">
      <c r="A64" s="2">
        <v>45152</v>
      </c>
      <c r="B64">
        <v>538</v>
      </c>
      <c r="C64">
        <f t="shared" si="0"/>
        <v>1.8399277209214197E-2</v>
      </c>
      <c r="D64">
        <f t="shared" si="1"/>
        <v>7.9180824129190999E-3</v>
      </c>
    </row>
    <row r="65" spans="1:4" x14ac:dyDescent="0.25">
      <c r="A65" s="2">
        <v>45153</v>
      </c>
      <c r="B65">
        <v>546.61999511718705</v>
      </c>
      <c r="C65">
        <f t="shared" si="0"/>
        <v>1.6022295756853246E-2</v>
      </c>
      <c r="D65">
        <f t="shared" si="1"/>
        <v>6.9032382805073447E-3</v>
      </c>
    </row>
    <row r="66" spans="1:4" x14ac:dyDescent="0.25">
      <c r="A66" s="2">
        <v>45154</v>
      </c>
      <c r="B66">
        <v>546.239990234375</v>
      </c>
      <c r="C66">
        <f t="shared" si="0"/>
        <v>-6.9519023491004567E-4</v>
      </c>
      <c r="D66">
        <f t="shared" si="1"/>
        <v>-3.0202227653105596E-4</v>
      </c>
    </row>
    <row r="67" spans="1:4" x14ac:dyDescent="0.25">
      <c r="A67" s="2">
        <v>45155</v>
      </c>
      <c r="B67">
        <v>537.65997314453102</v>
      </c>
      <c r="C67">
        <f t="shared" si="0"/>
        <v>-1.5707412937969907E-2</v>
      </c>
      <c r="D67">
        <f t="shared" si="1"/>
        <v>-6.8757856554176114E-3</v>
      </c>
    </row>
    <row r="68" spans="1:4" x14ac:dyDescent="0.25">
      <c r="A68" s="2">
        <v>45156</v>
      </c>
      <c r="B68">
        <v>546.42999267578102</v>
      </c>
      <c r="C68">
        <f t="shared" ref="C68:C131" si="2">(B68-B67)/B67</f>
        <v>1.6311460717371436E-2</v>
      </c>
      <c r="D68">
        <f t="shared" ref="D68:D131" si="3">LOG(B68/B67)</f>
        <v>7.0268230481767046E-3</v>
      </c>
    </row>
    <row r="69" spans="1:4" x14ac:dyDescent="0.25">
      <c r="A69" s="2">
        <v>45159</v>
      </c>
      <c r="B69">
        <v>550.04998779296795</v>
      </c>
      <c r="C69">
        <f t="shared" si="2"/>
        <v>6.6248104344719247E-3</v>
      </c>
      <c r="D69">
        <f t="shared" si="3"/>
        <v>2.8676303150414919E-3</v>
      </c>
    </row>
    <row r="70" spans="1:4" x14ac:dyDescent="0.25">
      <c r="A70" s="2">
        <v>45160</v>
      </c>
      <c r="B70">
        <v>553.65997314453102</v>
      </c>
      <c r="C70">
        <f t="shared" si="2"/>
        <v>6.5630132382110381E-3</v>
      </c>
      <c r="D70">
        <f t="shared" si="3"/>
        <v>2.8409679430302635E-3</v>
      </c>
    </row>
    <row r="71" spans="1:4" x14ac:dyDescent="0.25">
      <c r="A71" s="2">
        <v>45161</v>
      </c>
      <c r="B71">
        <v>553.35998535156205</v>
      </c>
      <c r="C71">
        <f t="shared" si="2"/>
        <v>-5.4182676646315295E-4</v>
      </c>
      <c r="D71">
        <f t="shared" si="3"/>
        <v>-2.3537614713076249E-4</v>
      </c>
    </row>
    <row r="72" spans="1:4" x14ac:dyDescent="0.25">
      <c r="A72" s="2">
        <v>45162</v>
      </c>
      <c r="B72">
        <v>548</v>
      </c>
      <c r="C72">
        <f t="shared" si="2"/>
        <v>-9.6862539638762034E-3</v>
      </c>
      <c r="D72">
        <f t="shared" si="3"/>
        <v>-4.2271926896964868E-3</v>
      </c>
    </row>
    <row r="73" spans="1:4" x14ac:dyDescent="0.25">
      <c r="A73" s="2">
        <v>45163</v>
      </c>
      <c r="B73">
        <v>553.65002441406205</v>
      </c>
      <c r="C73">
        <f t="shared" si="2"/>
        <v>1.0310263529310302E-2</v>
      </c>
      <c r="D73">
        <f t="shared" si="3"/>
        <v>4.4547649178627215E-3</v>
      </c>
    </row>
    <row r="74" spans="1:4" x14ac:dyDescent="0.25">
      <c r="A74" s="2">
        <v>45166</v>
      </c>
      <c r="B74">
        <v>553.91998291015602</v>
      </c>
      <c r="C74">
        <f t="shared" si="2"/>
        <v>4.8759773176146678E-4</v>
      </c>
      <c r="D74">
        <f t="shared" si="3"/>
        <v>2.1170939397593133E-4</v>
      </c>
    </row>
    <row r="75" spans="1:4" x14ac:dyDescent="0.25">
      <c r="A75" s="2">
        <v>45167</v>
      </c>
      <c r="B75">
        <v>553.90002441406205</v>
      </c>
      <c r="C75">
        <f t="shared" si="2"/>
        <v>-3.6031370432098266E-5</v>
      </c>
      <c r="D75">
        <f t="shared" si="3"/>
        <v>-1.5648507274332349E-5</v>
      </c>
    </row>
    <row r="76" spans="1:4" x14ac:dyDescent="0.25">
      <c r="A76" s="2">
        <v>45168</v>
      </c>
      <c r="B76">
        <v>547.989990234375</v>
      </c>
      <c r="C76">
        <f t="shared" si="2"/>
        <v>-1.0669857229089166E-2</v>
      </c>
      <c r="D76">
        <f t="shared" si="3"/>
        <v>-4.6587586981398903E-3</v>
      </c>
    </row>
    <row r="77" spans="1:4" x14ac:dyDescent="0.25">
      <c r="A77" s="2">
        <v>45169</v>
      </c>
      <c r="B77">
        <v>554.20001220703102</v>
      </c>
      <c r="C77">
        <f t="shared" si="2"/>
        <v>1.1332363881318343E-2</v>
      </c>
      <c r="D77">
        <f t="shared" si="3"/>
        <v>4.893905421363298E-3</v>
      </c>
    </row>
    <row r="78" spans="1:4" x14ac:dyDescent="0.25">
      <c r="A78" s="2">
        <v>45170</v>
      </c>
      <c r="B78">
        <v>557.10998535156205</v>
      </c>
      <c r="C78">
        <f t="shared" si="2"/>
        <v>5.2507634074969159E-3</v>
      </c>
      <c r="D78">
        <f t="shared" si="3"/>
        <v>2.2744115869730748E-3</v>
      </c>
    </row>
    <row r="79" spans="1:4" x14ac:dyDescent="0.25">
      <c r="A79" s="2">
        <v>45174</v>
      </c>
      <c r="B79">
        <v>558.19000244140602</v>
      </c>
      <c r="C79">
        <f t="shared" si="2"/>
        <v>1.9386065915914913E-3</v>
      </c>
      <c r="D79">
        <f t="shared" si="3"/>
        <v>8.4111111669851475E-4</v>
      </c>
    </row>
    <row r="80" spans="1:4" x14ac:dyDescent="0.25">
      <c r="A80" s="2">
        <v>45175</v>
      </c>
      <c r="B80">
        <v>559.95001220703102</v>
      </c>
      <c r="C80">
        <f t="shared" si="2"/>
        <v>3.1530657265932504E-3</v>
      </c>
      <c r="D80">
        <f t="shared" si="3"/>
        <v>1.3672047338707249E-3</v>
      </c>
    </row>
    <row r="81" spans="1:4" x14ac:dyDescent="0.25">
      <c r="A81" s="2">
        <v>45176</v>
      </c>
      <c r="B81">
        <v>573.22998046875</v>
      </c>
      <c r="C81">
        <f t="shared" si="2"/>
        <v>2.3716346052706144E-2</v>
      </c>
      <c r="D81">
        <f t="shared" si="3"/>
        <v>1.0179637880717012E-2</v>
      </c>
    </row>
    <row r="82" spans="1:4" x14ac:dyDescent="0.25">
      <c r="A82" s="2">
        <v>45177</v>
      </c>
      <c r="B82">
        <v>586.46002197265602</v>
      </c>
      <c r="C82">
        <f t="shared" si="2"/>
        <v>2.3079814306096413E-2</v>
      </c>
      <c r="D82">
        <f t="shared" si="3"/>
        <v>9.9095159805739561E-3</v>
      </c>
    </row>
    <row r="83" spans="1:4" x14ac:dyDescent="0.25">
      <c r="A83" s="2">
        <v>45180</v>
      </c>
      <c r="B83">
        <v>595.55999755859295</v>
      </c>
      <c r="C83">
        <f t="shared" si="2"/>
        <v>1.5516787581406908E-2</v>
      </c>
      <c r="D83">
        <f t="shared" si="3"/>
        <v>6.6871071536341951E-3</v>
      </c>
    </row>
    <row r="84" spans="1:4" x14ac:dyDescent="0.25">
      <c r="A84" s="2">
        <v>45181</v>
      </c>
      <c r="B84">
        <v>599.29998779296795</v>
      </c>
      <c r="C84">
        <f t="shared" si="2"/>
        <v>6.2797875104213139E-3</v>
      </c>
      <c r="D84">
        <f t="shared" si="3"/>
        <v>2.7187493857954992E-3</v>
      </c>
    </row>
    <row r="85" spans="1:4" x14ac:dyDescent="0.25">
      <c r="A85" s="2">
        <v>45182</v>
      </c>
      <c r="B85">
        <v>598.88000488281205</v>
      </c>
      <c r="C85">
        <f t="shared" si="2"/>
        <v>-7.0078911848901076E-4</v>
      </c>
      <c r="D85">
        <f t="shared" si="3"/>
        <v>-3.0445553916643369E-4</v>
      </c>
    </row>
    <row r="86" spans="1:4" x14ac:dyDescent="0.25">
      <c r="A86" s="2">
        <v>45183</v>
      </c>
      <c r="B86">
        <v>591.60998535156205</v>
      </c>
      <c r="C86">
        <f t="shared" si="2"/>
        <v>-1.2139359257239832E-2</v>
      </c>
      <c r="D86">
        <f t="shared" si="3"/>
        <v>-5.3043177861180485E-3</v>
      </c>
    </row>
    <row r="87" spans="1:4" x14ac:dyDescent="0.25">
      <c r="A87" s="2">
        <v>45184</v>
      </c>
      <c r="B87">
        <v>575.65997314453102</v>
      </c>
      <c r="C87">
        <f t="shared" si="2"/>
        <v>-2.6960349895975448E-2</v>
      </c>
      <c r="D87">
        <f t="shared" si="3"/>
        <v>-1.186946243407634E-2</v>
      </c>
    </row>
    <row r="88" spans="1:4" x14ac:dyDescent="0.25">
      <c r="A88" s="2">
        <v>45187</v>
      </c>
      <c r="B88">
        <v>571.280029296875</v>
      </c>
      <c r="C88">
        <f t="shared" si="2"/>
        <v>-7.6085606990019946E-3</v>
      </c>
      <c r="D88">
        <f t="shared" si="3"/>
        <v>-3.3169907524821744E-3</v>
      </c>
    </row>
    <row r="89" spans="1:4" x14ac:dyDescent="0.25">
      <c r="A89" s="2">
        <v>45188</v>
      </c>
      <c r="B89">
        <v>574.96002197265602</v>
      </c>
      <c r="C89">
        <f t="shared" si="2"/>
        <v>6.4416616843937565E-3</v>
      </c>
      <c r="D89">
        <f t="shared" si="3"/>
        <v>2.7886061071005315E-3</v>
      </c>
    </row>
    <row r="90" spans="1:4" x14ac:dyDescent="0.25">
      <c r="A90" s="2">
        <v>45189</v>
      </c>
      <c r="B90">
        <v>569.64001464843705</v>
      </c>
      <c r="C90">
        <f t="shared" si="2"/>
        <v>-9.2528299723628211E-3</v>
      </c>
      <c r="D90">
        <f t="shared" si="3"/>
        <v>-4.0371595117000281E-3</v>
      </c>
    </row>
    <row r="91" spans="1:4" x14ac:dyDescent="0.25">
      <c r="A91" s="2">
        <v>45190</v>
      </c>
      <c r="B91">
        <v>550.13000488281205</v>
      </c>
      <c r="C91">
        <f t="shared" si="2"/>
        <v>-3.4249717828664004E-2</v>
      </c>
      <c r="D91">
        <f t="shared" si="3"/>
        <v>-1.5135156291672983E-2</v>
      </c>
    </row>
    <row r="92" spans="1:4" x14ac:dyDescent="0.25">
      <c r="A92" s="2">
        <v>45191</v>
      </c>
      <c r="B92">
        <v>550.53997802734295</v>
      </c>
      <c r="C92">
        <f t="shared" si="2"/>
        <v>7.4522956554285899E-4</v>
      </c>
      <c r="D92">
        <f t="shared" si="3"/>
        <v>3.2352855151296682E-4</v>
      </c>
    </row>
    <row r="93" spans="1:4" x14ac:dyDescent="0.25">
      <c r="A93" s="2">
        <v>45194</v>
      </c>
      <c r="B93">
        <v>552.28997802734295</v>
      </c>
      <c r="C93">
        <f t="shared" si="2"/>
        <v>3.1786974059004394E-3</v>
      </c>
      <c r="D93">
        <f t="shared" si="3"/>
        <v>1.3783013003411445E-3</v>
      </c>
    </row>
    <row r="94" spans="1:4" x14ac:dyDescent="0.25">
      <c r="A94" s="2">
        <v>45195</v>
      </c>
      <c r="B94">
        <v>550.010009765625</v>
      </c>
      <c r="C94">
        <f t="shared" si="2"/>
        <v>-4.1282086447802183E-3</v>
      </c>
      <c r="D94">
        <f t="shared" si="3"/>
        <v>-1.7965690973364128E-3</v>
      </c>
    </row>
    <row r="95" spans="1:4" x14ac:dyDescent="0.25">
      <c r="A95" s="2">
        <v>45196</v>
      </c>
      <c r="B95">
        <v>549.760009765625</v>
      </c>
      <c r="C95">
        <f t="shared" si="2"/>
        <v>-4.5453718216243404E-4</v>
      </c>
      <c r="D95">
        <f t="shared" si="3"/>
        <v>-1.9744786713182878E-4</v>
      </c>
    </row>
    <row r="96" spans="1:4" x14ac:dyDescent="0.25">
      <c r="A96" s="2">
        <v>45197</v>
      </c>
      <c r="B96">
        <v>544.45001220703102</v>
      </c>
      <c r="C96">
        <f t="shared" si="2"/>
        <v>-9.658755573832568E-3</v>
      </c>
      <c r="D96">
        <f t="shared" si="3"/>
        <v>-4.2151336495148623E-3</v>
      </c>
    </row>
    <row r="97" spans="1:4" x14ac:dyDescent="0.25">
      <c r="A97" s="2">
        <v>45198</v>
      </c>
      <c r="B97">
        <v>537.13000488281205</v>
      </c>
      <c r="C97">
        <f t="shared" si="2"/>
        <v>-1.3444773918813858E-2</v>
      </c>
      <c r="D97">
        <f t="shared" si="3"/>
        <v>-5.8785984898473082E-3</v>
      </c>
    </row>
    <row r="98" spans="1:4" x14ac:dyDescent="0.25">
      <c r="A98" s="2">
        <v>45201</v>
      </c>
      <c r="B98">
        <v>538.28997802734295</v>
      </c>
      <c r="C98">
        <f t="shared" si="2"/>
        <v>2.1595761435520351E-3</v>
      </c>
      <c r="D98">
        <f t="shared" si="3"/>
        <v>9.3688073347750732E-4</v>
      </c>
    </row>
    <row r="99" spans="1:4" x14ac:dyDescent="0.25">
      <c r="A99" s="2">
        <v>45202</v>
      </c>
      <c r="B99">
        <v>525.19000244140602</v>
      </c>
      <c r="C99">
        <f t="shared" si="2"/>
        <v>-2.4336279924705391E-2</v>
      </c>
      <c r="D99">
        <f t="shared" si="3"/>
        <v>-1.069984389192349E-2</v>
      </c>
    </row>
    <row r="100" spans="1:4" x14ac:dyDescent="0.25">
      <c r="A100" s="2">
        <v>45203</v>
      </c>
      <c r="B100">
        <v>531.46002197265602</v>
      </c>
      <c r="C100">
        <f t="shared" si="2"/>
        <v>1.1938573663061168E-2</v>
      </c>
      <c r="D100">
        <f t="shared" si="3"/>
        <v>5.1541509140251218E-3</v>
      </c>
    </row>
    <row r="101" spans="1:4" x14ac:dyDescent="0.25">
      <c r="A101" s="2">
        <v>45204</v>
      </c>
      <c r="B101">
        <v>541.47998046875</v>
      </c>
      <c r="C101">
        <f t="shared" si="2"/>
        <v>1.8853644830898516E-2</v>
      </c>
      <c r="D101">
        <f t="shared" si="3"/>
        <v>8.1118034300691859E-3</v>
      </c>
    </row>
    <row r="102" spans="1:4" x14ac:dyDescent="0.25">
      <c r="A102" s="2">
        <v>45205</v>
      </c>
      <c r="B102">
        <v>565.219970703125</v>
      </c>
      <c r="C102">
        <f t="shared" si="2"/>
        <v>4.3842784757847732E-2</v>
      </c>
      <c r="D102">
        <f t="shared" si="3"/>
        <v>1.8635093634058641E-2</v>
      </c>
    </row>
    <row r="103" spans="1:4" x14ac:dyDescent="0.25">
      <c r="A103" s="2">
        <v>45208</v>
      </c>
      <c r="B103">
        <v>571.760009765625</v>
      </c>
      <c r="C103">
        <f t="shared" si="2"/>
        <v>1.1570785537468344E-2</v>
      </c>
      <c r="D103">
        <f t="shared" si="3"/>
        <v>4.9962783007978561E-3</v>
      </c>
    </row>
    <row r="104" spans="1:4" x14ac:dyDescent="0.25">
      <c r="A104" s="2">
        <v>45209</v>
      </c>
      <c r="B104">
        <v>579.30999755859295</v>
      </c>
      <c r="C104">
        <f t="shared" si="2"/>
        <v>1.320481961664796E-2</v>
      </c>
      <c r="D104">
        <f t="shared" si="3"/>
        <v>5.6972469771135381E-3</v>
      </c>
    </row>
    <row r="105" spans="1:4" x14ac:dyDescent="0.25">
      <c r="A105" s="2">
        <v>45210</v>
      </c>
      <c r="B105">
        <v>605.280029296875</v>
      </c>
      <c r="C105">
        <f t="shared" si="2"/>
        <v>4.4829248325988655E-2</v>
      </c>
      <c r="D105">
        <f t="shared" si="3"/>
        <v>1.9045321481523794E-2</v>
      </c>
    </row>
    <row r="106" spans="1:4" x14ac:dyDescent="0.25">
      <c r="A106" s="2">
        <v>45211</v>
      </c>
      <c r="B106">
        <v>610.5</v>
      </c>
      <c r="C106">
        <f t="shared" si="2"/>
        <v>8.6240590313029029E-3</v>
      </c>
      <c r="D106">
        <f t="shared" si="3"/>
        <v>3.729323311430768E-3</v>
      </c>
    </row>
    <row r="107" spans="1:4" x14ac:dyDescent="0.25">
      <c r="A107" s="2">
        <v>45212</v>
      </c>
      <c r="B107">
        <v>609.20001220703102</v>
      </c>
      <c r="C107">
        <f t="shared" si="2"/>
        <v>-2.1293821342653193E-3</v>
      </c>
      <c r="D107">
        <f t="shared" si="3"/>
        <v>-9.2576491458808445E-4</v>
      </c>
    </row>
    <row r="108" spans="1:4" x14ac:dyDescent="0.25">
      <c r="A108" s="2">
        <v>45215</v>
      </c>
      <c r="B108">
        <v>616.64001464843705</v>
      </c>
      <c r="C108">
        <f t="shared" si="2"/>
        <v>1.22127417799158E-2</v>
      </c>
      <c r="D108">
        <f t="shared" si="3"/>
        <v>5.2717999258194157E-3</v>
      </c>
    </row>
    <row r="109" spans="1:4" x14ac:dyDescent="0.25">
      <c r="A109" s="2">
        <v>45216</v>
      </c>
      <c r="B109">
        <v>608.30999755859295</v>
      </c>
      <c r="C109">
        <f t="shared" si="2"/>
        <v>-1.3508719661329887E-2</v>
      </c>
      <c r="D109">
        <f t="shared" si="3"/>
        <v>-5.9067491523231456E-3</v>
      </c>
    </row>
    <row r="110" spans="1:4" x14ac:dyDescent="0.25">
      <c r="A110" s="2">
        <v>45217</v>
      </c>
      <c r="B110">
        <v>607.239990234375</v>
      </c>
      <c r="C110">
        <f t="shared" si="2"/>
        <v>-1.7589836243236988E-3</v>
      </c>
      <c r="D110">
        <f t="shared" si="3"/>
        <v>-7.6458952934441876E-4</v>
      </c>
    </row>
    <row r="111" spans="1:4" x14ac:dyDescent="0.25">
      <c r="A111" s="2">
        <v>45218</v>
      </c>
      <c r="B111">
        <v>590.79998779296795</v>
      </c>
      <c r="C111">
        <f t="shared" si="2"/>
        <v>-2.707331978426147E-2</v>
      </c>
      <c r="D111">
        <f t="shared" si="3"/>
        <v>-1.1919886943888798E-2</v>
      </c>
    </row>
    <row r="112" spans="1:4" x14ac:dyDescent="0.25">
      <c r="A112" s="2">
        <v>45219</v>
      </c>
      <c r="B112">
        <v>584.64001464843705</v>
      </c>
      <c r="C112">
        <f t="shared" si="2"/>
        <v>-1.0426495043682241E-2</v>
      </c>
      <c r="D112">
        <f t="shared" si="3"/>
        <v>-4.5519411126749591E-3</v>
      </c>
    </row>
    <row r="113" spans="1:4" x14ac:dyDescent="0.25">
      <c r="A113" s="2">
        <v>45222</v>
      </c>
      <c r="B113">
        <v>576.65002441406205</v>
      </c>
      <c r="C113">
        <f t="shared" si="2"/>
        <v>-1.3666512784246626E-2</v>
      </c>
      <c r="D113">
        <f t="shared" si="3"/>
        <v>-5.9762218027461849E-3</v>
      </c>
    </row>
    <row r="114" spans="1:4" x14ac:dyDescent="0.25">
      <c r="A114" s="2">
        <v>45223</v>
      </c>
      <c r="B114">
        <v>592.42999267578102</v>
      </c>
      <c r="C114">
        <f t="shared" si="2"/>
        <v>2.7364896546658624E-2</v>
      </c>
      <c r="D114">
        <f t="shared" si="3"/>
        <v>1.1724722477931125E-2</v>
      </c>
    </row>
    <row r="115" spans="1:4" x14ac:dyDescent="0.25">
      <c r="A115" s="2">
        <v>45224</v>
      </c>
      <c r="B115">
        <v>586.46002197265602</v>
      </c>
      <c r="C115">
        <f t="shared" si="2"/>
        <v>-1.0077090587802472E-2</v>
      </c>
      <c r="D115">
        <f t="shared" si="3"/>
        <v>-4.3986249180959294E-3</v>
      </c>
    </row>
    <row r="116" spans="1:4" x14ac:dyDescent="0.25">
      <c r="A116" s="2">
        <v>45225</v>
      </c>
      <c r="B116">
        <v>568.09997558593705</v>
      </c>
      <c r="C116">
        <f t="shared" si="2"/>
        <v>-3.1306560888774482E-2</v>
      </c>
      <c r="D116">
        <f t="shared" si="3"/>
        <v>-1.3813641697510974E-2</v>
      </c>
    </row>
    <row r="117" spans="1:4" x14ac:dyDescent="0.25">
      <c r="A117" s="2">
        <v>45226</v>
      </c>
      <c r="B117">
        <v>560.22998046875</v>
      </c>
      <c r="C117">
        <f t="shared" si="2"/>
        <v>-1.3853186860411234E-2</v>
      </c>
      <c r="D117">
        <f t="shared" si="3"/>
        <v>-6.0584244198472487E-3</v>
      </c>
    </row>
    <row r="118" spans="1:4" x14ac:dyDescent="0.25">
      <c r="A118" s="2">
        <v>45229</v>
      </c>
      <c r="B118">
        <v>565.71002197265602</v>
      </c>
      <c r="C118">
        <f t="shared" si="2"/>
        <v>9.7817712278104388E-3</v>
      </c>
      <c r="D118">
        <f t="shared" si="3"/>
        <v>4.2275264638150668E-3</v>
      </c>
    </row>
    <row r="119" spans="1:4" x14ac:dyDescent="0.25">
      <c r="A119" s="2">
        <v>45230</v>
      </c>
      <c r="B119">
        <v>553.92999267578102</v>
      </c>
      <c r="C119">
        <f t="shared" si="2"/>
        <v>-2.0823441055184976E-2</v>
      </c>
      <c r="D119">
        <f t="shared" si="3"/>
        <v>-9.1389918925214256E-3</v>
      </c>
    </row>
    <row r="120" spans="1:4" x14ac:dyDescent="0.25">
      <c r="A120" s="2">
        <v>45231</v>
      </c>
      <c r="B120">
        <v>554.46002197265602</v>
      </c>
      <c r="C120">
        <f t="shared" si="2"/>
        <v>9.56852497397139E-4</v>
      </c>
      <c r="D120">
        <f t="shared" si="3"/>
        <v>4.1535707356375994E-4</v>
      </c>
    </row>
    <row r="121" spans="1:4" x14ac:dyDescent="0.25">
      <c r="A121" s="2">
        <v>45232</v>
      </c>
      <c r="B121">
        <v>580.28997802734295</v>
      </c>
      <c r="C121">
        <f t="shared" si="2"/>
        <v>4.6585786226370655E-2</v>
      </c>
      <c r="D121">
        <f t="shared" si="3"/>
        <v>1.9774832252134993E-2</v>
      </c>
    </row>
    <row r="122" spans="1:4" x14ac:dyDescent="0.25">
      <c r="A122" s="2">
        <v>45233</v>
      </c>
      <c r="B122">
        <v>567.80999755859295</v>
      </c>
      <c r="C122">
        <f t="shared" si="2"/>
        <v>-2.1506455291843675E-2</v>
      </c>
      <c r="D122">
        <f t="shared" si="3"/>
        <v>-9.4420351126477363E-3</v>
      </c>
    </row>
    <row r="123" spans="1:4" x14ac:dyDescent="0.25">
      <c r="A123" s="2">
        <v>45236</v>
      </c>
      <c r="B123">
        <v>595.19000244140602</v>
      </c>
      <c r="C123">
        <f t="shared" si="2"/>
        <v>4.8220364207285191E-2</v>
      </c>
      <c r="D123">
        <f t="shared" si="3"/>
        <v>2.0452592665699834E-2</v>
      </c>
    </row>
    <row r="124" spans="1:4" x14ac:dyDescent="0.25">
      <c r="A124" s="2">
        <v>45237</v>
      </c>
      <c r="B124">
        <v>599.92999267578102</v>
      </c>
      <c r="C124">
        <f t="shared" si="2"/>
        <v>7.9638270383105645E-3</v>
      </c>
      <c r="D124">
        <f t="shared" si="3"/>
        <v>3.4449467925015275E-3</v>
      </c>
    </row>
    <row r="125" spans="1:4" x14ac:dyDescent="0.25">
      <c r="A125" s="2">
        <v>45238</v>
      </c>
      <c r="B125">
        <v>619.13000488281205</v>
      </c>
      <c r="C125">
        <f t="shared" si="2"/>
        <v>3.2003754507081705E-2</v>
      </c>
      <c r="D125">
        <f t="shared" si="3"/>
        <v>1.3681277289973358E-2</v>
      </c>
    </row>
    <row r="126" spans="1:4" x14ac:dyDescent="0.25">
      <c r="A126" s="2">
        <v>45239</v>
      </c>
      <c r="B126">
        <v>591.32000732421795</v>
      </c>
      <c r="C126">
        <f t="shared" si="2"/>
        <v>-4.4917864324566091E-2</v>
      </c>
      <c r="D126">
        <f t="shared" si="3"/>
        <v>-1.9959278116008373E-2</v>
      </c>
    </row>
    <row r="127" spans="1:4" x14ac:dyDescent="0.25">
      <c r="A127" s="2">
        <v>45240</v>
      </c>
      <c r="B127">
        <v>597.71002197265602</v>
      </c>
      <c r="C127">
        <f t="shared" si="2"/>
        <v>1.0806356235692958E-2</v>
      </c>
      <c r="D127">
        <f t="shared" si="3"/>
        <v>4.6679642227562615E-3</v>
      </c>
    </row>
    <row r="128" spans="1:4" x14ac:dyDescent="0.25">
      <c r="A128" s="2">
        <v>45243</v>
      </c>
      <c r="B128">
        <v>612.71002197265602</v>
      </c>
      <c r="C128">
        <f t="shared" si="2"/>
        <v>2.5095781312976243E-2</v>
      </c>
      <c r="D128">
        <f t="shared" si="3"/>
        <v>1.0764446223268333E-2</v>
      </c>
    </row>
    <row r="129" spans="1:4" x14ac:dyDescent="0.25">
      <c r="A129" s="2">
        <v>45244</v>
      </c>
      <c r="B129">
        <v>610.82000732421795</v>
      </c>
      <c r="C129">
        <f t="shared" si="2"/>
        <v>-3.0846804861344602E-3</v>
      </c>
      <c r="D129">
        <f t="shared" si="3"/>
        <v>-1.3417301835729931E-3</v>
      </c>
    </row>
    <row r="130" spans="1:4" x14ac:dyDescent="0.25">
      <c r="A130" s="2">
        <v>45245</v>
      </c>
      <c r="B130">
        <v>588.53997802734295</v>
      </c>
      <c r="C130">
        <f t="shared" si="2"/>
        <v>-3.6475604973183126E-2</v>
      </c>
      <c r="D130">
        <f t="shared" si="3"/>
        <v>-1.6137285168973375E-2</v>
      </c>
    </row>
    <row r="131" spans="1:4" x14ac:dyDescent="0.25">
      <c r="A131" s="2">
        <v>45246</v>
      </c>
      <c r="B131">
        <v>588.75</v>
      </c>
      <c r="C131">
        <f t="shared" si="2"/>
        <v>3.5685251724274267E-4</v>
      </c>
      <c r="D131">
        <f t="shared" si="3"/>
        <v>1.5495143333137327E-4</v>
      </c>
    </row>
    <row r="132" spans="1:4" x14ac:dyDescent="0.25">
      <c r="A132" s="2">
        <v>45247</v>
      </c>
      <c r="B132">
        <v>591.71002197265602</v>
      </c>
      <c r="C132">
        <f t="shared" ref="C132:C195" si="4">(B132-B131)/B131</f>
        <v>5.0276381701163863E-3</v>
      </c>
      <c r="D132">
        <f t="shared" ref="D132:D195" si="5">LOG(B132/B131)</f>
        <v>2.1780049801174263E-3</v>
      </c>
    </row>
    <row r="133" spans="1:4" x14ac:dyDescent="0.25">
      <c r="A133" s="2">
        <v>45250</v>
      </c>
      <c r="B133">
        <v>597.59997558593705</v>
      </c>
      <c r="C133">
        <f t="shared" si="4"/>
        <v>9.9541217734405857E-3</v>
      </c>
      <c r="D133">
        <f t="shared" si="5"/>
        <v>4.3016459478141759E-3</v>
      </c>
    </row>
    <row r="134" spans="1:4" x14ac:dyDescent="0.25">
      <c r="A134" s="2">
        <v>45251</v>
      </c>
      <c r="B134">
        <v>592.59997558593705</v>
      </c>
      <c r="C134">
        <f t="shared" si="4"/>
        <v>-8.3668008772884925E-3</v>
      </c>
      <c r="D134">
        <f t="shared" si="5"/>
        <v>-3.6489418130101919E-3</v>
      </c>
    </row>
    <row r="135" spans="1:4" x14ac:dyDescent="0.25">
      <c r="A135" s="2">
        <v>45252</v>
      </c>
      <c r="B135">
        <v>595.09002685546795</v>
      </c>
      <c r="C135">
        <f t="shared" si="4"/>
        <v>4.2019091665821528E-3</v>
      </c>
      <c r="D135">
        <f t="shared" si="5"/>
        <v>1.8210427102296062E-3</v>
      </c>
    </row>
    <row r="136" spans="1:4" x14ac:dyDescent="0.25">
      <c r="A136" s="2">
        <v>45254</v>
      </c>
      <c r="B136">
        <v>601.09997558593705</v>
      </c>
      <c r="C136">
        <f t="shared" si="4"/>
        <v>1.0099226098992838E-2</v>
      </c>
      <c r="D136">
        <f t="shared" si="5"/>
        <v>4.3640383673632915E-3</v>
      </c>
    </row>
    <row r="137" spans="1:4" x14ac:dyDescent="0.25">
      <c r="A137" s="2">
        <v>45257</v>
      </c>
      <c r="B137">
        <v>591.530029296875</v>
      </c>
      <c r="C137">
        <f t="shared" si="4"/>
        <v>-1.592072313716783E-2</v>
      </c>
      <c r="D137">
        <f t="shared" si="5"/>
        <v>-6.9699136446515764E-3</v>
      </c>
    </row>
    <row r="138" spans="1:4" x14ac:dyDescent="0.25">
      <c r="A138" s="2">
        <v>45258</v>
      </c>
      <c r="B138">
        <v>591.59997558593705</v>
      </c>
      <c r="C138">
        <f t="shared" si="4"/>
        <v>1.1824638749986581E-4</v>
      </c>
      <c r="D138">
        <f t="shared" si="5"/>
        <v>5.1350717637557575E-5</v>
      </c>
    </row>
    <row r="139" spans="1:4" x14ac:dyDescent="0.25">
      <c r="A139" s="2">
        <v>45259</v>
      </c>
      <c r="B139">
        <v>591.85998535156205</v>
      </c>
      <c r="C139">
        <f t="shared" si="4"/>
        <v>4.3950266456228149E-4</v>
      </c>
      <c r="D139">
        <f t="shared" si="5"/>
        <v>1.9083164956305867E-4</v>
      </c>
    </row>
    <row r="140" spans="1:4" x14ac:dyDescent="0.25">
      <c r="A140" s="2">
        <v>45260</v>
      </c>
      <c r="B140">
        <v>591.03997802734295</v>
      </c>
      <c r="C140">
        <f t="shared" si="4"/>
        <v>-1.3854751875682397E-3</v>
      </c>
      <c r="D140">
        <f t="shared" si="5"/>
        <v>-6.021214373136245E-4</v>
      </c>
    </row>
    <row r="141" spans="1:4" x14ac:dyDescent="0.25">
      <c r="A141" s="2">
        <v>45261</v>
      </c>
      <c r="B141">
        <v>584.03997802734295</v>
      </c>
      <c r="C141">
        <f t="shared" si="4"/>
        <v>-1.1843530489025842E-2</v>
      </c>
      <c r="D141">
        <f t="shared" si="5"/>
        <v>-5.1742816625270707E-3</v>
      </c>
    </row>
    <row r="142" spans="1:4" x14ac:dyDescent="0.25">
      <c r="A142" s="2">
        <v>45264</v>
      </c>
      <c r="B142">
        <v>585.67999267578102</v>
      </c>
      <c r="C142">
        <f t="shared" si="4"/>
        <v>2.8080520343442793E-3</v>
      </c>
      <c r="D142">
        <f t="shared" si="5"/>
        <v>1.2178124621306577E-3</v>
      </c>
    </row>
    <row r="143" spans="1:4" x14ac:dyDescent="0.25">
      <c r="A143" s="2">
        <v>45265</v>
      </c>
      <c r="B143">
        <v>588.15002441406205</v>
      </c>
      <c r="C143">
        <f t="shared" si="4"/>
        <v>4.217374281467688E-3</v>
      </c>
      <c r="D143">
        <f t="shared" si="5"/>
        <v>1.8277309691128959E-3</v>
      </c>
    </row>
    <row r="144" spans="1:4" x14ac:dyDescent="0.25">
      <c r="A144" s="2">
        <v>45266</v>
      </c>
      <c r="B144">
        <v>589.25</v>
      </c>
      <c r="C144">
        <f t="shared" si="4"/>
        <v>1.8702296017649464E-3</v>
      </c>
      <c r="D144">
        <f t="shared" si="5"/>
        <v>8.1147181294266341E-4</v>
      </c>
    </row>
    <row r="145" spans="1:4" x14ac:dyDescent="0.25">
      <c r="A145" s="2">
        <v>45267</v>
      </c>
      <c r="B145">
        <v>588.27001953125</v>
      </c>
      <c r="C145">
        <f t="shared" si="4"/>
        <v>-1.6630979529062367E-3</v>
      </c>
      <c r="D145">
        <f t="shared" si="5"/>
        <v>-7.2287553697980567E-4</v>
      </c>
    </row>
    <row r="146" spans="1:4" x14ac:dyDescent="0.25">
      <c r="A146" s="2">
        <v>45268</v>
      </c>
      <c r="B146">
        <v>598.04998779296795</v>
      </c>
      <c r="C146">
        <f t="shared" si="4"/>
        <v>1.6624964620007163E-2</v>
      </c>
      <c r="D146">
        <f t="shared" si="5"/>
        <v>7.1607701941398087E-3</v>
      </c>
    </row>
    <row r="147" spans="1:4" x14ac:dyDescent="0.25">
      <c r="A147" s="2">
        <v>45271</v>
      </c>
      <c r="B147">
        <v>584.03997802734295</v>
      </c>
      <c r="C147">
        <f t="shared" si="4"/>
        <v>-2.3426151745821897E-2</v>
      </c>
      <c r="D147">
        <f t="shared" si="5"/>
        <v>-1.0294909901346136E-2</v>
      </c>
    </row>
    <row r="148" spans="1:4" x14ac:dyDescent="0.25">
      <c r="A148" s="2">
        <v>45272</v>
      </c>
      <c r="B148">
        <v>584.760009765625</v>
      </c>
      <c r="C148">
        <f t="shared" si="4"/>
        <v>1.232846663534968E-3</v>
      </c>
      <c r="D148">
        <f t="shared" si="5"/>
        <v>5.3508872956078816E-4</v>
      </c>
    </row>
    <row r="149" spans="1:4" x14ac:dyDescent="0.25">
      <c r="A149" s="2">
        <v>45273</v>
      </c>
      <c r="B149">
        <v>597.5</v>
      </c>
      <c r="C149">
        <f t="shared" si="4"/>
        <v>2.1786698853571155E-2</v>
      </c>
      <c r="D149">
        <f t="shared" si="5"/>
        <v>9.3602449384392761E-3</v>
      </c>
    </row>
    <row r="150" spans="1:4" x14ac:dyDescent="0.25">
      <c r="A150" s="2">
        <v>45274</v>
      </c>
      <c r="B150">
        <v>573.66998291015602</v>
      </c>
      <c r="C150">
        <f t="shared" si="4"/>
        <v>-3.9882873790533853E-2</v>
      </c>
      <c r="D150">
        <f t="shared" si="5"/>
        <v>-1.7675783456637856E-2</v>
      </c>
    </row>
    <row r="151" spans="1:4" x14ac:dyDescent="0.25">
      <c r="A151" s="2">
        <v>45275</v>
      </c>
      <c r="B151">
        <v>572.03997802734295</v>
      </c>
      <c r="C151">
        <f t="shared" si="4"/>
        <v>-2.8413633820341404E-3</v>
      </c>
      <c r="D151">
        <f t="shared" si="5"/>
        <v>-1.2357448705780138E-3</v>
      </c>
    </row>
    <row r="152" spans="1:4" x14ac:dyDescent="0.25">
      <c r="A152" s="2">
        <v>45278</v>
      </c>
      <c r="B152">
        <v>579.760009765625</v>
      </c>
      <c r="C152">
        <f t="shared" si="4"/>
        <v>1.3495615752074299E-2</v>
      </c>
      <c r="D152">
        <f t="shared" si="5"/>
        <v>5.8218743326291069E-3</v>
      </c>
    </row>
    <row r="153" spans="1:4" x14ac:dyDescent="0.25">
      <c r="A153" s="2">
        <v>45279</v>
      </c>
      <c r="B153">
        <v>579.80999755859295</v>
      </c>
      <c r="C153">
        <f t="shared" si="4"/>
        <v>8.6221526365991267E-5</v>
      </c>
      <c r="D153">
        <f t="shared" si="5"/>
        <v>3.7443918909282312E-5</v>
      </c>
    </row>
    <row r="154" spans="1:4" x14ac:dyDescent="0.25">
      <c r="A154" s="2">
        <v>45280</v>
      </c>
      <c r="B154">
        <v>570.21002197265602</v>
      </c>
      <c r="C154">
        <f t="shared" si="4"/>
        <v>-1.6557105993962793E-2</v>
      </c>
      <c r="D154">
        <f t="shared" si="5"/>
        <v>-7.2508533736302169E-3</v>
      </c>
    </row>
    <row r="155" spans="1:4" x14ac:dyDescent="0.25">
      <c r="A155" s="2">
        <v>45281</v>
      </c>
      <c r="B155">
        <v>572</v>
      </c>
      <c r="C155">
        <f t="shared" si="4"/>
        <v>3.1391556766250848E-3</v>
      </c>
      <c r="D155">
        <f t="shared" si="5"/>
        <v>1.3611826221565978E-3</v>
      </c>
    </row>
    <row r="156" spans="1:4" x14ac:dyDescent="0.25">
      <c r="A156" s="2">
        <v>45282</v>
      </c>
      <c r="B156">
        <v>570.39001464843705</v>
      </c>
      <c r="C156">
        <f t="shared" si="4"/>
        <v>-2.814659705529641E-3</v>
      </c>
      <c r="D156">
        <f t="shared" si="5"/>
        <v>-1.2241147210277112E-3</v>
      </c>
    </row>
    <row r="157" spans="1:4" x14ac:dyDescent="0.25">
      <c r="A157" s="2">
        <v>45286</v>
      </c>
      <c r="B157">
        <v>570.66998291015602</v>
      </c>
      <c r="C157">
        <f t="shared" si="4"/>
        <v>4.9083654083870545E-4</v>
      </c>
      <c r="D157">
        <f t="shared" si="5"/>
        <v>2.1311530309124792E-4</v>
      </c>
    </row>
    <row r="158" spans="1:4" x14ac:dyDescent="0.25">
      <c r="A158" s="2">
        <v>45287</v>
      </c>
      <c r="B158">
        <v>581.510009765625</v>
      </c>
      <c r="C158">
        <f t="shared" si="4"/>
        <v>1.8995263777831447E-2</v>
      </c>
      <c r="D158">
        <f t="shared" si="5"/>
        <v>8.1721654392693157E-3</v>
      </c>
    </row>
    <row r="159" spans="1:4" x14ac:dyDescent="0.25">
      <c r="A159" s="2">
        <v>45288</v>
      </c>
      <c r="B159">
        <v>580.84997558593705</v>
      </c>
      <c r="C159">
        <f t="shared" si="4"/>
        <v>-1.1350349411078558E-3</v>
      </c>
      <c r="D159">
        <f t="shared" si="5"/>
        <v>-4.932193752842899E-4</v>
      </c>
    </row>
    <row r="160" spans="1:4" x14ac:dyDescent="0.25">
      <c r="A160" s="2">
        <v>45289</v>
      </c>
      <c r="B160">
        <v>582.91998291015602</v>
      </c>
      <c r="C160">
        <f t="shared" si="4"/>
        <v>3.5637555500124467E-3</v>
      </c>
      <c r="D160">
        <f t="shared" si="5"/>
        <v>1.5449680582061893E-3</v>
      </c>
    </row>
    <row r="161" spans="1:4" x14ac:dyDescent="0.25">
      <c r="A161" s="2">
        <v>45293</v>
      </c>
      <c r="B161">
        <v>592.20001220703102</v>
      </c>
      <c r="C161">
        <f t="shared" si="4"/>
        <v>1.5919902506250687E-2</v>
      </c>
      <c r="D161">
        <f t="shared" si="5"/>
        <v>6.8594685081225931E-3</v>
      </c>
    </row>
    <row r="162" spans="1:4" x14ac:dyDescent="0.25">
      <c r="A162" s="2">
        <v>45294</v>
      </c>
      <c r="B162">
        <v>617.70001220703102</v>
      </c>
      <c r="C162">
        <f t="shared" si="4"/>
        <v>4.3059776214738221E-2</v>
      </c>
      <c r="D162">
        <f t="shared" si="5"/>
        <v>1.830919791485041E-2</v>
      </c>
    </row>
    <row r="163" spans="1:4" x14ac:dyDescent="0.25">
      <c r="A163" s="2">
        <v>45295</v>
      </c>
      <c r="B163">
        <v>614.5</v>
      </c>
      <c r="C163">
        <f t="shared" si="4"/>
        <v>-5.1805279970732667E-3</v>
      </c>
      <c r="D163">
        <f t="shared" si="5"/>
        <v>-2.2557226977790489E-3</v>
      </c>
    </row>
    <row r="164" spans="1:4" x14ac:dyDescent="0.25">
      <c r="A164" s="2">
        <v>45296</v>
      </c>
      <c r="B164">
        <v>618.54998779296795</v>
      </c>
      <c r="C164">
        <f t="shared" si="4"/>
        <v>6.5907043010056208E-3</v>
      </c>
      <c r="D164">
        <f t="shared" si="5"/>
        <v>2.8529154417887442E-3</v>
      </c>
    </row>
    <row r="165" spans="1:4" x14ac:dyDescent="0.25">
      <c r="A165" s="2">
        <v>45299</v>
      </c>
      <c r="B165">
        <v>626.030029296875</v>
      </c>
      <c r="C165">
        <f t="shared" si="4"/>
        <v>1.209286500933641E-2</v>
      </c>
      <c r="D165">
        <f t="shared" si="5"/>
        <v>5.2203632061291801E-3</v>
      </c>
    </row>
    <row r="166" spans="1:4" x14ac:dyDescent="0.25">
      <c r="A166" s="2">
        <v>45300</v>
      </c>
      <c r="B166">
        <v>625.47998046875</v>
      </c>
      <c r="C166">
        <f t="shared" si="4"/>
        <v>-8.7863010140709511E-4</v>
      </c>
      <c r="D166">
        <f t="shared" si="5"/>
        <v>-3.8175193861734536E-4</v>
      </c>
    </row>
    <row r="167" spans="1:4" x14ac:dyDescent="0.25">
      <c r="A167" s="2">
        <v>45301</v>
      </c>
      <c r="B167">
        <v>630.19000244140602</v>
      </c>
      <c r="C167">
        <f t="shared" si="4"/>
        <v>7.5302521579127387E-3</v>
      </c>
      <c r="D167">
        <f t="shared" si="5"/>
        <v>3.2580951585553875E-3</v>
      </c>
    </row>
    <row r="168" spans="1:4" x14ac:dyDescent="0.25">
      <c r="A168" s="2">
        <v>45302</v>
      </c>
      <c r="B168">
        <v>635.719970703125</v>
      </c>
      <c r="C168">
        <f t="shared" si="4"/>
        <v>8.775080912574687E-3</v>
      </c>
      <c r="D168">
        <f t="shared" si="5"/>
        <v>3.7943456151552433E-3</v>
      </c>
    </row>
    <row r="169" spans="1:4" x14ac:dyDescent="0.25">
      <c r="A169" s="2">
        <v>45303</v>
      </c>
      <c r="B169">
        <v>642.91998291015602</v>
      </c>
      <c r="C169">
        <f t="shared" si="4"/>
        <v>1.1325760616058037E-2</v>
      </c>
      <c r="D169">
        <f t="shared" si="5"/>
        <v>4.8910697848012948E-3</v>
      </c>
    </row>
    <row r="170" spans="1:4" x14ac:dyDescent="0.25">
      <c r="A170" s="2">
        <v>45307</v>
      </c>
      <c r="B170">
        <v>634.57000732421795</v>
      </c>
      <c r="C170">
        <f t="shared" si="4"/>
        <v>-1.2987581359879624E-2</v>
      </c>
      <c r="D170">
        <f t="shared" si="5"/>
        <v>-5.6773829808727042E-3</v>
      </c>
    </row>
    <row r="171" spans="1:4" x14ac:dyDescent="0.25">
      <c r="A171" s="2">
        <v>45308</v>
      </c>
      <c r="B171">
        <v>628.90997314453102</v>
      </c>
      <c r="C171">
        <f t="shared" si="4"/>
        <v>-8.9194795126758594E-3</v>
      </c>
      <c r="D171">
        <f t="shared" si="5"/>
        <v>-3.8910597602027992E-3</v>
      </c>
    </row>
    <row r="172" spans="1:4" x14ac:dyDescent="0.25">
      <c r="A172" s="2">
        <v>45309</v>
      </c>
      <c r="B172">
        <v>623.34997558593705</v>
      </c>
      <c r="C172">
        <f t="shared" si="4"/>
        <v>-8.8406891224735336E-3</v>
      </c>
      <c r="D172">
        <f t="shared" si="5"/>
        <v>-3.8565349452248099E-3</v>
      </c>
    </row>
    <row r="173" spans="1:4" x14ac:dyDescent="0.25">
      <c r="A173" s="2">
        <v>45310</v>
      </c>
      <c r="B173">
        <v>628.58001708984295</v>
      </c>
      <c r="C173">
        <f t="shared" si="4"/>
        <v>8.3902169066258012E-3</v>
      </c>
      <c r="D173">
        <f t="shared" si="5"/>
        <v>3.628623632652794E-3</v>
      </c>
    </row>
    <row r="174" spans="1:4" x14ac:dyDescent="0.25">
      <c r="A174" s="2">
        <v>45313</v>
      </c>
      <c r="B174">
        <v>630.88000488281205</v>
      </c>
      <c r="C174">
        <f t="shared" si="4"/>
        <v>3.6590214935839326E-3</v>
      </c>
      <c r="D174">
        <f t="shared" si="5"/>
        <v>1.586192653812209E-3</v>
      </c>
    </row>
    <row r="175" spans="1:4" x14ac:dyDescent="0.25">
      <c r="A175" s="2">
        <v>45314</v>
      </c>
      <c r="B175">
        <v>629.67999267578102</v>
      </c>
      <c r="C175">
        <f t="shared" si="4"/>
        <v>-1.9021243306861955E-3</v>
      </c>
      <c r="D175">
        <f t="shared" si="5"/>
        <v>-8.2686875384201943E-4</v>
      </c>
    </row>
    <row r="176" spans="1:4" x14ac:dyDescent="0.25">
      <c r="A176" s="2">
        <v>45315</v>
      </c>
      <c r="B176">
        <v>633.70001220703102</v>
      </c>
      <c r="C176">
        <f t="shared" si="4"/>
        <v>6.3842262387394724E-3</v>
      </c>
      <c r="D176">
        <f t="shared" si="5"/>
        <v>2.7638211544925677E-3</v>
      </c>
    </row>
    <row r="177" spans="1:4" x14ac:dyDescent="0.25">
      <c r="A177" s="2">
        <v>45316</v>
      </c>
      <c r="B177">
        <v>627.61999511718705</v>
      </c>
      <c r="C177">
        <f t="shared" si="4"/>
        <v>-9.5944721046614459E-3</v>
      </c>
      <c r="D177">
        <f t="shared" si="5"/>
        <v>-4.1869443258329836E-3</v>
      </c>
    </row>
    <row r="178" spans="1:4" x14ac:dyDescent="0.25">
      <c r="A178" s="2">
        <v>45317</v>
      </c>
      <c r="B178">
        <v>639.25</v>
      </c>
      <c r="C178">
        <f t="shared" si="4"/>
        <v>1.8530328818860273E-2</v>
      </c>
      <c r="D178">
        <f t="shared" si="5"/>
        <v>7.9739655331053736E-3</v>
      </c>
    </row>
    <row r="179" spans="1:4" x14ac:dyDescent="0.25">
      <c r="A179" s="2">
        <v>45320</v>
      </c>
      <c r="B179">
        <v>645</v>
      </c>
      <c r="C179">
        <f t="shared" si="4"/>
        <v>8.9949159170903403E-3</v>
      </c>
      <c r="D179">
        <f t="shared" si="5"/>
        <v>3.8889779368947064E-3</v>
      </c>
    </row>
    <row r="180" spans="1:4" x14ac:dyDescent="0.25">
      <c r="A180" s="2">
        <v>45321</v>
      </c>
      <c r="B180">
        <v>644.97998046875</v>
      </c>
      <c r="C180">
        <f t="shared" si="4"/>
        <v>-3.1038032945736434E-5</v>
      </c>
      <c r="D180">
        <f t="shared" si="5"/>
        <v>-1.3479855632626108E-5</v>
      </c>
    </row>
    <row r="181" spans="1:4" x14ac:dyDescent="0.25">
      <c r="A181" s="2">
        <v>45322</v>
      </c>
      <c r="B181">
        <v>645.60998535156205</v>
      </c>
      <c r="C181">
        <f t="shared" si="4"/>
        <v>9.7678207369192869E-4</v>
      </c>
      <c r="D181">
        <f t="shared" si="5"/>
        <v>4.2400401855966657E-4</v>
      </c>
    </row>
    <row r="182" spans="1:4" x14ac:dyDescent="0.25">
      <c r="A182" s="2">
        <v>45323</v>
      </c>
      <c r="B182">
        <v>660.42999267578102</v>
      </c>
      <c r="C182">
        <f t="shared" si="4"/>
        <v>2.2955046638798274E-2</v>
      </c>
      <c r="D182">
        <f t="shared" si="5"/>
        <v>9.8565492295874316E-3</v>
      </c>
    </row>
    <row r="183" spans="1:4" x14ac:dyDescent="0.25">
      <c r="A183" s="2">
        <v>45324</v>
      </c>
      <c r="B183">
        <v>667.65002441406205</v>
      </c>
      <c r="C183">
        <f t="shared" si="4"/>
        <v>1.0932319577172032E-2</v>
      </c>
      <c r="D183">
        <f t="shared" si="5"/>
        <v>4.7220811913354964E-3</v>
      </c>
    </row>
    <row r="184" spans="1:4" x14ac:dyDescent="0.25">
      <c r="A184" s="2">
        <v>45327</v>
      </c>
      <c r="B184">
        <v>706.20001220703102</v>
      </c>
      <c r="C184">
        <f t="shared" si="4"/>
        <v>5.7739813350266747E-2</v>
      </c>
      <c r="D184">
        <f t="shared" si="5"/>
        <v>2.4378851514964439E-2</v>
      </c>
    </row>
    <row r="185" spans="1:4" x14ac:dyDescent="0.25">
      <c r="A185" s="2">
        <v>45328</v>
      </c>
      <c r="B185">
        <v>705.030029296875</v>
      </c>
      <c r="C185">
        <f t="shared" si="4"/>
        <v>-1.6567302321329161E-3</v>
      </c>
      <c r="D185">
        <f t="shared" si="5"/>
        <v>-7.2010547291726065E-4</v>
      </c>
    </row>
    <row r="186" spans="1:4" x14ac:dyDescent="0.25">
      <c r="A186" s="2">
        <v>45329</v>
      </c>
      <c r="B186">
        <v>725.38000488281205</v>
      </c>
      <c r="C186">
        <f t="shared" si="4"/>
        <v>2.8863984142962016E-2</v>
      </c>
      <c r="D186">
        <f t="shared" si="5"/>
        <v>1.2357964810459331E-2</v>
      </c>
    </row>
    <row r="187" spans="1:4" x14ac:dyDescent="0.25">
      <c r="A187" s="2">
        <v>45330</v>
      </c>
      <c r="B187">
        <v>735.67999267578102</v>
      </c>
      <c r="C187">
        <f t="shared" si="4"/>
        <v>1.4199437155195614E-2</v>
      </c>
      <c r="D187">
        <f t="shared" si="5"/>
        <v>6.1233651938495341E-3</v>
      </c>
    </row>
    <row r="188" spans="1:4" x14ac:dyDescent="0.25">
      <c r="A188" s="2">
        <v>45331</v>
      </c>
      <c r="B188">
        <v>740.15997314453102</v>
      </c>
      <c r="C188">
        <f t="shared" si="4"/>
        <v>6.0895776877873536E-3</v>
      </c>
      <c r="D188">
        <f t="shared" si="5"/>
        <v>2.6366500674016857E-3</v>
      </c>
    </row>
    <row r="189" spans="1:4" x14ac:dyDescent="0.25">
      <c r="A189" s="2">
        <v>45334</v>
      </c>
      <c r="B189">
        <v>737.260009765625</v>
      </c>
      <c r="C189">
        <f t="shared" si="4"/>
        <v>-3.9180224331581718E-3</v>
      </c>
      <c r="D189">
        <f t="shared" si="5"/>
        <v>-1.7049176607995254E-3</v>
      </c>
    </row>
    <row r="190" spans="1:4" x14ac:dyDescent="0.25">
      <c r="A190" s="2">
        <v>45335</v>
      </c>
      <c r="B190">
        <v>742.969970703125</v>
      </c>
      <c r="C190">
        <f t="shared" si="4"/>
        <v>7.7448401674671012E-3</v>
      </c>
      <c r="D190">
        <f t="shared" si="5"/>
        <v>3.3505831659139508E-3</v>
      </c>
    </row>
    <row r="191" spans="1:4" x14ac:dyDescent="0.25">
      <c r="A191" s="2">
        <v>45336</v>
      </c>
      <c r="B191">
        <v>757.30999755859295</v>
      </c>
      <c r="C191">
        <f t="shared" si="4"/>
        <v>1.9300950806796367E-2</v>
      </c>
      <c r="D191">
        <f t="shared" si="5"/>
        <v>8.3024293233056132E-3</v>
      </c>
    </row>
    <row r="192" spans="1:4" x14ac:dyDescent="0.25">
      <c r="A192" s="2">
        <v>45337</v>
      </c>
      <c r="B192">
        <v>757.780029296875</v>
      </c>
      <c r="C192">
        <f t="shared" si="4"/>
        <v>6.206596239285479E-4</v>
      </c>
      <c r="D192">
        <f t="shared" si="5"/>
        <v>2.6946543530206347E-4</v>
      </c>
    </row>
    <row r="193" spans="1:4" x14ac:dyDescent="0.25">
      <c r="A193" s="2">
        <v>45338</v>
      </c>
      <c r="B193">
        <v>782.05999755859295</v>
      </c>
      <c r="C193">
        <f t="shared" si="4"/>
        <v>3.2040918634721381E-2</v>
      </c>
      <c r="D193">
        <f t="shared" si="5"/>
        <v>1.3696916656475901E-2</v>
      </c>
    </row>
    <row r="194" spans="1:4" x14ac:dyDescent="0.25">
      <c r="A194" s="2">
        <v>45342</v>
      </c>
      <c r="B194">
        <v>755.65997314453102</v>
      </c>
      <c r="C194">
        <f t="shared" si="4"/>
        <v>-3.3757032064645406E-2</v>
      </c>
      <c r="D194">
        <f t="shared" si="5"/>
        <v>-1.4913653744236971E-2</v>
      </c>
    </row>
    <row r="195" spans="1:4" x14ac:dyDescent="0.25">
      <c r="A195" s="2">
        <v>45343</v>
      </c>
      <c r="B195">
        <v>745.90997314453102</v>
      </c>
      <c r="C195">
        <f t="shared" si="4"/>
        <v>-1.2902628624654133E-2</v>
      </c>
      <c r="D195">
        <f t="shared" si="5"/>
        <v>-5.640004609780697E-3</v>
      </c>
    </row>
    <row r="196" spans="1:4" x14ac:dyDescent="0.25">
      <c r="A196" s="2">
        <v>45344</v>
      </c>
      <c r="B196">
        <v>769.64001464843705</v>
      </c>
      <c r="C196">
        <f t="shared" ref="C196:C254" si="6">(B196-B195)/B195</f>
        <v>3.181354635046283E-2</v>
      </c>
      <c r="D196">
        <f t="shared" ref="D196:D254" si="7">LOG(B196/B195)</f>
        <v>1.3601225288246102E-2</v>
      </c>
    </row>
    <row r="197" spans="1:4" x14ac:dyDescent="0.25">
      <c r="A197" s="2">
        <v>45345</v>
      </c>
      <c r="B197">
        <v>769.53997802734295</v>
      </c>
      <c r="C197">
        <f t="shared" si="6"/>
        <v>-1.2997845640833354E-4</v>
      </c>
      <c r="D197">
        <f t="shared" si="7"/>
        <v>-5.6452595274544359E-5</v>
      </c>
    </row>
    <row r="198" spans="1:4" x14ac:dyDescent="0.25">
      <c r="A198" s="2">
        <v>45348</v>
      </c>
      <c r="B198">
        <v>771.91998291015602</v>
      </c>
      <c r="C198">
        <f t="shared" si="6"/>
        <v>3.0927631452157033E-3</v>
      </c>
      <c r="D198">
        <f t="shared" si="7"/>
        <v>1.3410971871605933E-3</v>
      </c>
    </row>
    <row r="199" spans="1:4" x14ac:dyDescent="0.25">
      <c r="A199" s="2">
        <v>45349</v>
      </c>
      <c r="B199">
        <v>765</v>
      </c>
      <c r="C199">
        <f t="shared" si="6"/>
        <v>-8.9646376092862995E-3</v>
      </c>
      <c r="D199">
        <f t="shared" si="7"/>
        <v>-3.9108486255703288E-3</v>
      </c>
    </row>
    <row r="200" spans="1:4" x14ac:dyDescent="0.25">
      <c r="A200" s="2">
        <v>45350</v>
      </c>
      <c r="B200">
        <v>757.64001464843705</v>
      </c>
      <c r="C200">
        <f t="shared" si="6"/>
        <v>-9.6208958843960191E-3</v>
      </c>
      <c r="D200">
        <f t="shared" si="7"/>
        <v>-4.1985313520497584E-3</v>
      </c>
    </row>
    <row r="201" spans="1:4" x14ac:dyDescent="0.25">
      <c r="A201" s="2">
        <v>45351</v>
      </c>
      <c r="B201">
        <v>753.67999267578102</v>
      </c>
      <c r="C201">
        <f t="shared" si="6"/>
        <v>-5.2267856714162154E-3</v>
      </c>
      <c r="D201">
        <f t="shared" si="7"/>
        <v>-2.2759172359420221E-3</v>
      </c>
    </row>
    <row r="202" spans="1:4" x14ac:dyDescent="0.25">
      <c r="A202" s="2">
        <v>45352</v>
      </c>
      <c r="B202">
        <v>782.11999511718705</v>
      </c>
      <c r="C202">
        <f t="shared" si="6"/>
        <v>3.7734851286732214E-2</v>
      </c>
      <c r="D202">
        <f t="shared" si="7"/>
        <v>1.6086402324611854E-2</v>
      </c>
    </row>
    <row r="203" spans="1:4" x14ac:dyDescent="0.25">
      <c r="A203" s="2">
        <v>45355</v>
      </c>
      <c r="B203">
        <v>792.280029296875</v>
      </c>
      <c r="C203">
        <f t="shared" si="6"/>
        <v>1.2990377746531912E-2</v>
      </c>
      <c r="D203">
        <f t="shared" si="7"/>
        <v>5.6053200775242938E-3</v>
      </c>
    </row>
    <row r="204" spans="1:4" x14ac:dyDescent="0.25">
      <c r="A204" s="2">
        <v>45356</v>
      </c>
      <c r="B204">
        <v>777.59002685546795</v>
      </c>
      <c r="C204">
        <f t="shared" si="6"/>
        <v>-1.8541427144697798E-2</v>
      </c>
      <c r="D204">
        <f t="shared" si="7"/>
        <v>-8.1280271490979349E-3</v>
      </c>
    </row>
    <row r="205" spans="1:4" x14ac:dyDescent="0.25">
      <c r="A205" s="2">
        <v>45357</v>
      </c>
      <c r="B205">
        <v>779.77001953125</v>
      </c>
      <c r="C205">
        <f t="shared" si="6"/>
        <v>2.8035244801143072E-3</v>
      </c>
      <c r="D205">
        <f t="shared" si="7"/>
        <v>1.2158516718743359E-3</v>
      </c>
    </row>
    <row r="206" spans="1:4" x14ac:dyDescent="0.25">
      <c r="A206" s="2">
        <v>45358</v>
      </c>
      <c r="B206">
        <v>780.15997314453102</v>
      </c>
      <c r="C206">
        <f t="shared" si="6"/>
        <v>5.0008797916524007E-4</v>
      </c>
      <c r="D206">
        <f t="shared" si="7"/>
        <v>2.1713116199962603E-4</v>
      </c>
    </row>
    <row r="207" spans="1:4" x14ac:dyDescent="0.25">
      <c r="A207" s="2">
        <v>45359</v>
      </c>
      <c r="B207">
        <v>762.14001464843705</v>
      </c>
      <c r="C207">
        <f t="shared" si="6"/>
        <v>-2.3097773682828549E-2</v>
      </c>
      <c r="D207">
        <f t="shared" si="7"/>
        <v>-1.0148900657684758E-2</v>
      </c>
    </row>
    <row r="208" spans="1:4" x14ac:dyDescent="0.25">
      <c r="A208" s="2">
        <v>45362</v>
      </c>
      <c r="B208">
        <v>734.36999511718705</v>
      </c>
      <c r="C208">
        <f t="shared" si="6"/>
        <v>-3.6436900041339336E-2</v>
      </c>
      <c r="D208">
        <f t="shared" si="7"/>
        <v>-1.611983983930548E-2</v>
      </c>
    </row>
    <row r="209" spans="1:4" x14ac:dyDescent="0.25">
      <c r="A209" s="2">
        <v>45363</v>
      </c>
      <c r="B209">
        <v>754.95001220703102</v>
      </c>
      <c r="C209">
        <f t="shared" si="6"/>
        <v>2.8024044046843066E-2</v>
      </c>
      <c r="D209">
        <f t="shared" si="7"/>
        <v>1.2003272319520968E-2</v>
      </c>
    </row>
    <row r="210" spans="1:4" x14ac:dyDescent="0.25">
      <c r="A210" s="2">
        <v>45364</v>
      </c>
      <c r="B210">
        <v>757.84002685546795</v>
      </c>
      <c r="C210">
        <f t="shared" si="6"/>
        <v>3.8280874252696862E-3</v>
      </c>
      <c r="D210">
        <f t="shared" si="7"/>
        <v>1.6593432120960805E-3</v>
      </c>
    </row>
    <row r="211" spans="1:4" x14ac:dyDescent="0.25">
      <c r="A211" s="2">
        <v>45365</v>
      </c>
      <c r="B211">
        <v>760.72998046875</v>
      </c>
      <c r="C211">
        <f t="shared" si="6"/>
        <v>3.813408517459062E-3</v>
      </c>
      <c r="D211">
        <f t="shared" si="7"/>
        <v>1.6529925078737333E-3</v>
      </c>
    </row>
    <row r="212" spans="1:4" x14ac:dyDescent="0.25">
      <c r="A212" s="2">
        <v>45366</v>
      </c>
      <c r="B212">
        <v>754.16998291015602</v>
      </c>
      <c r="C212">
        <f t="shared" si="6"/>
        <v>-8.6232930566924795E-3</v>
      </c>
      <c r="D212">
        <f t="shared" si="7"/>
        <v>-3.7612893493961376E-3</v>
      </c>
    </row>
    <row r="213" spans="1:4" x14ac:dyDescent="0.25">
      <c r="A213" s="2">
        <v>45369</v>
      </c>
      <c r="B213">
        <v>762.65997314453102</v>
      </c>
      <c r="C213">
        <f t="shared" si="6"/>
        <v>1.1257396113292949E-2</v>
      </c>
      <c r="D213">
        <f t="shared" si="7"/>
        <v>4.861710965885553E-3</v>
      </c>
    </row>
    <row r="214" spans="1:4" x14ac:dyDescent="0.25">
      <c r="A214" s="2">
        <v>45370</v>
      </c>
      <c r="B214">
        <v>772.780029296875</v>
      </c>
      <c r="C214">
        <f t="shared" si="6"/>
        <v>1.326942085424763E-2</v>
      </c>
      <c r="D214">
        <f t="shared" si="7"/>
        <v>5.7249364097871911E-3</v>
      </c>
    </row>
    <row r="215" spans="1:4" x14ac:dyDescent="0.25">
      <c r="A215" s="2">
        <v>45371</v>
      </c>
      <c r="B215">
        <v>772.85998535156205</v>
      </c>
      <c r="C215">
        <f t="shared" si="6"/>
        <v>1.0346547743967247E-4</v>
      </c>
      <c r="D215">
        <f t="shared" si="7"/>
        <v>4.4932161495844044E-5</v>
      </c>
    </row>
    <row r="216" spans="1:4" x14ac:dyDescent="0.25">
      <c r="A216" s="2">
        <v>45372</v>
      </c>
      <c r="B216">
        <v>770.260009765625</v>
      </c>
      <c r="C216">
        <f t="shared" si="6"/>
        <v>-3.364096518406703E-3</v>
      </c>
      <c r="D216">
        <f t="shared" si="7"/>
        <v>-1.4634715668552973E-3</v>
      </c>
    </row>
    <row r="217" spans="1:4" x14ac:dyDescent="0.25">
      <c r="A217" s="2">
        <v>45373</v>
      </c>
      <c r="B217">
        <v>770.60998535156205</v>
      </c>
      <c r="C217">
        <f t="shared" si="6"/>
        <v>4.5436032183929161E-4</v>
      </c>
      <c r="D217">
        <f t="shared" si="7"/>
        <v>1.9728136555136215E-4</v>
      </c>
    </row>
    <row r="218" spans="1:4" x14ac:dyDescent="0.25">
      <c r="A218" s="2">
        <v>45376</v>
      </c>
      <c r="B218">
        <v>773.14001464843705</v>
      </c>
      <c r="C218">
        <f t="shared" si="6"/>
        <v>3.2831514578944478E-3</v>
      </c>
      <c r="D218">
        <f t="shared" si="7"/>
        <v>1.4235190237282586E-3</v>
      </c>
    </row>
    <row r="219" spans="1:4" x14ac:dyDescent="0.25">
      <c r="A219" s="2">
        <v>45377</v>
      </c>
      <c r="B219">
        <v>774.90002441406205</v>
      </c>
      <c r="C219">
        <f t="shared" si="6"/>
        <v>2.2764437647497956E-3</v>
      </c>
      <c r="D219">
        <f t="shared" si="7"/>
        <v>9.8752337066099769E-4</v>
      </c>
    </row>
    <row r="220" spans="1:4" x14ac:dyDescent="0.25">
      <c r="A220" s="2">
        <v>45378</v>
      </c>
      <c r="B220">
        <v>778.17999267578102</v>
      </c>
      <c r="C220">
        <f t="shared" si="6"/>
        <v>4.2327631415408897E-3</v>
      </c>
      <c r="D220">
        <f t="shared" si="7"/>
        <v>1.8343861475394283E-3</v>
      </c>
    </row>
    <row r="221" spans="1:4" x14ac:dyDescent="0.25">
      <c r="A221" s="2">
        <v>45379</v>
      </c>
      <c r="B221">
        <v>777.96002197265602</v>
      </c>
      <c r="C221">
        <f t="shared" si="6"/>
        <v>-2.8267329563257999E-4</v>
      </c>
      <c r="D221">
        <f t="shared" si="7"/>
        <v>-1.2278080671995024E-4</v>
      </c>
    </row>
    <row r="222" spans="1:4" x14ac:dyDescent="0.25">
      <c r="A222" s="2">
        <v>45383</v>
      </c>
      <c r="B222">
        <v>760.54998779296795</v>
      </c>
      <c r="C222">
        <f t="shared" si="6"/>
        <v>-2.2379085927245759E-2</v>
      </c>
      <c r="D222">
        <f t="shared" si="7"/>
        <v>-9.8295162164591041E-3</v>
      </c>
    </row>
    <row r="223" spans="1:4" x14ac:dyDescent="0.25">
      <c r="A223" s="2">
        <v>45384</v>
      </c>
      <c r="B223">
        <v>763.96002197265602</v>
      </c>
      <c r="C223">
        <f t="shared" si="6"/>
        <v>4.4836424093353958E-3</v>
      </c>
      <c r="D223">
        <f t="shared" si="7"/>
        <v>1.942868840160936E-3</v>
      </c>
    </row>
    <row r="224" spans="1:4" x14ac:dyDescent="0.25">
      <c r="A224" s="2">
        <v>45385</v>
      </c>
      <c r="B224">
        <v>775.989990234375</v>
      </c>
      <c r="C224">
        <f t="shared" si="6"/>
        <v>1.5746855746005987E-2</v>
      </c>
      <c r="D224">
        <f t="shared" si="7"/>
        <v>6.7854866378558075E-3</v>
      </c>
    </row>
    <row r="225" spans="1:4" x14ac:dyDescent="0.25">
      <c r="A225" s="2">
        <v>45386</v>
      </c>
      <c r="B225">
        <v>768.08001708984295</v>
      </c>
      <c r="C225">
        <f t="shared" si="6"/>
        <v>-1.0193395847983773E-2</v>
      </c>
      <c r="D225">
        <f t="shared" si="7"/>
        <v>-4.4496528311770561E-3</v>
      </c>
    </row>
    <row r="226" spans="1:4" x14ac:dyDescent="0.25">
      <c r="A226" s="2">
        <v>45387</v>
      </c>
      <c r="B226">
        <v>784.21002197265602</v>
      </c>
      <c r="C226">
        <f t="shared" si="6"/>
        <v>2.1000422513174598E-2</v>
      </c>
      <c r="D226">
        <f t="shared" si="7"/>
        <v>9.0259218078723273E-3</v>
      </c>
    </row>
    <row r="227" spans="1:4" x14ac:dyDescent="0.25">
      <c r="A227" s="2">
        <v>45390</v>
      </c>
      <c r="B227">
        <v>777.28997802734295</v>
      </c>
      <c r="C227">
        <f t="shared" si="6"/>
        <v>-8.8242227865258753E-3</v>
      </c>
      <c r="D227">
        <f t="shared" si="7"/>
        <v>-3.8493199805275133E-3</v>
      </c>
    </row>
    <row r="228" spans="1:4" x14ac:dyDescent="0.25">
      <c r="A228" s="2">
        <v>45391</v>
      </c>
      <c r="B228">
        <v>757.239990234375</v>
      </c>
      <c r="C228">
        <f t="shared" si="6"/>
        <v>-2.5794733445363746E-2</v>
      </c>
      <c r="D228">
        <f t="shared" si="7"/>
        <v>-1.1349526961503292E-2</v>
      </c>
    </row>
    <row r="229" spans="1:4" x14ac:dyDescent="0.25">
      <c r="A229" s="2">
        <v>45392</v>
      </c>
      <c r="B229">
        <v>761.97998046875</v>
      </c>
      <c r="C229">
        <f t="shared" si="6"/>
        <v>6.2595614276894111E-3</v>
      </c>
      <c r="D229">
        <f t="shared" si="7"/>
        <v>2.7100200398317942E-3</v>
      </c>
    </row>
    <row r="230" spans="1:4" x14ac:dyDescent="0.25">
      <c r="A230" s="2">
        <v>45393</v>
      </c>
      <c r="B230">
        <v>759.59002685546795</v>
      </c>
      <c r="C230">
        <f t="shared" si="6"/>
        <v>-3.1365044680200251E-3</v>
      </c>
      <c r="D230">
        <f t="shared" si="7"/>
        <v>-1.3643072810909408E-3</v>
      </c>
    </row>
    <row r="231" spans="1:4" x14ac:dyDescent="0.25">
      <c r="A231" s="2">
        <v>45394</v>
      </c>
      <c r="B231">
        <v>751.64001464843705</v>
      </c>
      <c r="C231">
        <f t="shared" si="6"/>
        <v>-1.046618824096753E-2</v>
      </c>
      <c r="D231">
        <f t="shared" si="7"/>
        <v>-4.5693616299019397E-3</v>
      </c>
    </row>
    <row r="232" spans="1:4" x14ac:dyDescent="0.25">
      <c r="A232" s="2">
        <v>45397</v>
      </c>
      <c r="B232">
        <v>750.77001953125</v>
      </c>
      <c r="C232">
        <f t="shared" si="6"/>
        <v>-1.157462482347971E-3</v>
      </c>
      <c r="D232">
        <f t="shared" si="7"/>
        <v>-5.0297071014292736E-4</v>
      </c>
    </row>
    <row r="233" spans="1:4" x14ac:dyDescent="0.25">
      <c r="A233" s="2">
        <v>45398</v>
      </c>
      <c r="B233">
        <v>746.739990234375</v>
      </c>
      <c r="C233">
        <f t="shared" si="6"/>
        <v>-5.3678612518267381E-3</v>
      </c>
      <c r="D233">
        <f t="shared" si="7"/>
        <v>-2.3375118688422924E-3</v>
      </c>
    </row>
    <row r="234" spans="1:4" x14ac:dyDescent="0.25">
      <c r="A234" s="2">
        <v>45399</v>
      </c>
      <c r="B234">
        <v>750.77001953125</v>
      </c>
      <c r="C234">
        <f t="shared" si="6"/>
        <v>5.3968306901711772E-3</v>
      </c>
      <c r="D234">
        <f t="shared" si="7"/>
        <v>2.3375118688423262E-3</v>
      </c>
    </row>
    <row r="235" spans="1:4" x14ac:dyDescent="0.25">
      <c r="A235" s="2">
        <v>45400</v>
      </c>
      <c r="B235">
        <v>745.95001220703102</v>
      </c>
      <c r="C235">
        <f t="shared" si="6"/>
        <v>-6.4200849778583225E-3</v>
      </c>
      <c r="D235">
        <f t="shared" si="7"/>
        <v>-2.7971962367552999E-3</v>
      </c>
    </row>
    <row r="236" spans="1:4" x14ac:dyDescent="0.25">
      <c r="A236" s="2">
        <v>45401</v>
      </c>
      <c r="B236">
        <v>726.30999755859295</v>
      </c>
      <c r="C236">
        <f t="shared" si="6"/>
        <v>-2.6328861622147381E-2</v>
      </c>
      <c r="D236">
        <f t="shared" si="7"/>
        <v>-1.1587703187708213E-2</v>
      </c>
    </row>
    <row r="237" spans="1:4" x14ac:dyDescent="0.25">
      <c r="A237" s="2">
        <v>45404</v>
      </c>
      <c r="B237">
        <v>731.33001708984295</v>
      </c>
      <c r="C237">
        <f t="shared" si="6"/>
        <v>6.9116762100538548E-3</v>
      </c>
      <c r="D237">
        <f t="shared" si="7"/>
        <v>2.9913769916489158E-3</v>
      </c>
    </row>
    <row r="238" spans="1:4" x14ac:dyDescent="0.25">
      <c r="A238" s="2">
        <v>45405</v>
      </c>
      <c r="B238">
        <v>745.69000244140602</v>
      </c>
      <c r="C238">
        <f t="shared" si="6"/>
        <v>1.9635438196158386E-2</v>
      </c>
      <c r="D238">
        <f t="shared" si="7"/>
        <v>8.4449212907380493E-3</v>
      </c>
    </row>
    <row r="239" spans="1:4" x14ac:dyDescent="0.25">
      <c r="A239" s="2">
        <v>45406</v>
      </c>
      <c r="B239">
        <v>732.20001220703102</v>
      </c>
      <c r="C239">
        <f t="shared" si="6"/>
        <v>-1.8090614317220918E-2</v>
      </c>
      <c r="D239">
        <f t="shared" si="7"/>
        <v>-7.9285887036107359E-3</v>
      </c>
    </row>
    <row r="240" spans="1:4" x14ac:dyDescent="0.25">
      <c r="A240" s="2">
        <v>45407</v>
      </c>
      <c r="B240">
        <v>724.86999511718705</v>
      </c>
      <c r="C240">
        <f t="shared" si="6"/>
        <v>-1.0010949150013672E-2</v>
      </c>
      <c r="D240">
        <f t="shared" si="7"/>
        <v>-4.3696086163168184E-3</v>
      </c>
    </row>
    <row r="241" spans="1:4" x14ac:dyDescent="0.25">
      <c r="A241" s="2">
        <v>45408</v>
      </c>
      <c r="B241">
        <v>733.510009765625</v>
      </c>
      <c r="C241">
        <f t="shared" si="6"/>
        <v>1.1919398935861809E-2</v>
      </c>
      <c r="D241">
        <f t="shared" si="7"/>
        <v>5.1459216031470032E-3</v>
      </c>
    </row>
    <row r="242" spans="1:4" x14ac:dyDescent="0.25">
      <c r="A242" s="2">
        <v>45411</v>
      </c>
      <c r="B242">
        <v>737.20001220703102</v>
      </c>
      <c r="C242">
        <f t="shared" si="6"/>
        <v>5.0306095244495325E-3</v>
      </c>
      <c r="D242">
        <f t="shared" si="7"/>
        <v>2.1792889655860995E-3</v>
      </c>
    </row>
    <row r="243" spans="1:4" x14ac:dyDescent="0.25">
      <c r="A243" s="2">
        <v>45412</v>
      </c>
      <c r="B243">
        <v>781.09997558593705</v>
      </c>
      <c r="C243">
        <f t="shared" si="6"/>
        <v>5.9549596652173423E-2</v>
      </c>
      <c r="D243">
        <f t="shared" si="7"/>
        <v>2.5121290492993213E-2</v>
      </c>
    </row>
    <row r="244" spans="1:4" x14ac:dyDescent="0.25">
      <c r="A244" s="2">
        <v>45413</v>
      </c>
      <c r="B244">
        <v>776.75</v>
      </c>
      <c r="C244">
        <f t="shared" si="6"/>
        <v>-5.569038179362302E-3</v>
      </c>
      <c r="D244">
        <f t="shared" si="7"/>
        <v>-2.4253623043441739E-3</v>
      </c>
    </row>
    <row r="245" spans="1:4" x14ac:dyDescent="0.25">
      <c r="A245" s="2">
        <v>45414</v>
      </c>
      <c r="B245">
        <v>755.90997314453102</v>
      </c>
      <c r="C245">
        <f t="shared" si="6"/>
        <v>-2.6829773872505926E-2</v>
      </c>
      <c r="D245">
        <f t="shared" si="7"/>
        <v>-1.1811186656895985E-2</v>
      </c>
    </row>
    <row r="246" spans="1:4" x14ac:dyDescent="0.25">
      <c r="A246" s="2">
        <v>45415</v>
      </c>
      <c r="B246">
        <v>734.969970703125</v>
      </c>
      <c r="C246">
        <f t="shared" si="6"/>
        <v>-2.7701714735019464E-2</v>
      </c>
      <c r="D246">
        <f t="shared" si="7"/>
        <v>-1.2200480164628222E-2</v>
      </c>
    </row>
    <row r="247" spans="1:4" x14ac:dyDescent="0.25">
      <c r="A247" s="2">
        <v>45418</v>
      </c>
      <c r="B247">
        <v>766.67999267578102</v>
      </c>
      <c r="C247">
        <f t="shared" si="6"/>
        <v>4.314464976347257E-2</v>
      </c>
      <c r="D247">
        <f t="shared" si="7"/>
        <v>1.834453492539094E-2</v>
      </c>
    </row>
    <row r="248" spans="1:4" x14ac:dyDescent="0.25">
      <c r="A248" s="2">
        <v>45419</v>
      </c>
      <c r="B248">
        <v>777.77001953125</v>
      </c>
      <c r="C248">
        <f t="shared" si="6"/>
        <v>1.4465000993131178E-2</v>
      </c>
      <c r="D248">
        <f t="shared" si="7"/>
        <v>6.2370684834605686E-3</v>
      </c>
    </row>
    <row r="249" spans="1:4" x14ac:dyDescent="0.25">
      <c r="A249" s="2">
        <v>45420</v>
      </c>
      <c r="B249">
        <v>775</v>
      </c>
      <c r="C249">
        <f t="shared" si="6"/>
        <v>-3.5614892084930815E-3</v>
      </c>
      <c r="D249">
        <f t="shared" si="7"/>
        <v>-1.5494960080291035E-3</v>
      </c>
    </row>
    <row r="250" spans="1:4" x14ac:dyDescent="0.25">
      <c r="A250" s="2">
        <v>45421</v>
      </c>
      <c r="B250">
        <v>771.54998779296795</v>
      </c>
      <c r="C250">
        <f t="shared" si="6"/>
        <v>-4.451628654234898E-3</v>
      </c>
      <c r="D250">
        <f t="shared" si="7"/>
        <v>-1.9376337800276341E-3</v>
      </c>
    </row>
    <row r="251" spans="1:4" x14ac:dyDescent="0.25">
      <c r="A251" s="2">
        <v>45422</v>
      </c>
      <c r="B251">
        <v>760</v>
      </c>
      <c r="C251">
        <f t="shared" si="6"/>
        <v>-1.4969850269853407E-2</v>
      </c>
      <c r="D251">
        <f t="shared" si="7"/>
        <v>-6.5504764454913005E-3</v>
      </c>
    </row>
    <row r="252" spans="1:4" x14ac:dyDescent="0.25">
      <c r="A252" s="2">
        <v>45425</v>
      </c>
      <c r="B252">
        <v>757.70001220703102</v>
      </c>
      <c r="C252">
        <f t="shared" si="6"/>
        <v>-3.0262997275907599E-3</v>
      </c>
      <c r="D252">
        <f t="shared" si="7"/>
        <v>-1.3162980346013149E-3</v>
      </c>
    </row>
    <row r="253" spans="1:4" x14ac:dyDescent="0.25">
      <c r="A253" s="2">
        <v>45426</v>
      </c>
      <c r="B253">
        <v>763.97998046875</v>
      </c>
      <c r="C253">
        <f t="shared" si="6"/>
        <v>8.2881987073309734E-3</v>
      </c>
      <c r="D253">
        <f t="shared" si="7"/>
        <v>3.5846841123978175E-3</v>
      </c>
    </row>
    <row r="254" spans="1:4" x14ac:dyDescent="0.25">
      <c r="A254" s="2">
        <v>45427</v>
      </c>
      <c r="B254">
        <v>787.02001953125</v>
      </c>
      <c r="C254">
        <f t="shared" si="6"/>
        <v>3.0157909436793723E-2</v>
      </c>
      <c r="D254">
        <f t="shared" si="7"/>
        <v>1.290380134656469E-2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Portfolio VAR</vt:lpstr>
      <vt:lpstr>SPY Data</vt:lpstr>
      <vt:lpstr>JPM Data</vt:lpstr>
      <vt:lpstr>NVDA Data</vt:lpstr>
      <vt:lpstr>LLY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Zabilowicz</dc:creator>
  <cp:lastModifiedBy>Trevor Zabilowicz</cp:lastModifiedBy>
  <dcterms:created xsi:type="dcterms:W3CDTF">2025-03-03T11:18:28Z</dcterms:created>
  <dcterms:modified xsi:type="dcterms:W3CDTF">2025-03-08T00:42:49Z</dcterms:modified>
</cp:coreProperties>
</file>