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uei\Desktop\bootcamp homework\homework\homework1\"/>
    </mc:Choice>
  </mc:AlternateContent>
  <bookViews>
    <workbookView xWindow="0" yWindow="0" windowWidth="14370" windowHeight="12780" activeTab="5" xr2:uid="{00000000-000D-0000-FFFF-FFFF00000000}"/>
  </bookViews>
  <sheets>
    <sheet name="PT (state vs category)" sheetId="11" r:id="rId1"/>
    <sheet name="PT(state vs sub-category)" sheetId="14" r:id="rId2"/>
    <sheet name="PT Date Created" sheetId="18" r:id="rId3"/>
    <sheet name="raw data" sheetId="1" r:id="rId4"/>
    <sheet name="bonus" sheetId="19" r:id="rId5"/>
    <sheet name="report" sheetId="22" r:id="rId6"/>
  </sheets>
  <calcPr calcId="171027"/>
  <pivotCaches>
    <pivotCache cacheId="75" r:id="rId7"/>
    <pivotCache cacheId="76" r:id="rId8"/>
    <pivotCache cacheId="7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9" l="1"/>
  <c r="M3" i="19"/>
  <c r="N3" i="19"/>
  <c r="L4" i="19"/>
  <c r="M4" i="19"/>
  <c r="N4" i="19"/>
  <c r="L5" i="19"/>
  <c r="M5" i="19"/>
  <c r="N5" i="19"/>
  <c r="L6" i="19"/>
  <c r="M6" i="19"/>
  <c r="N6" i="19"/>
  <c r="L7" i="19"/>
  <c r="M7" i="19"/>
  <c r="N7" i="19"/>
  <c r="L8" i="19"/>
  <c r="M8" i="19"/>
  <c r="N8" i="19"/>
  <c r="L9" i="19"/>
  <c r="M9" i="19"/>
  <c r="N9" i="19"/>
  <c r="L10" i="19"/>
  <c r="M10" i="19"/>
  <c r="N10" i="19"/>
  <c r="L11" i="19"/>
  <c r="M11" i="19"/>
  <c r="N11" i="19"/>
  <c r="L12" i="19"/>
  <c r="M12" i="19"/>
  <c r="N12" i="19"/>
  <c r="L13" i="19"/>
  <c r="M13" i="19"/>
  <c r="N13" i="19"/>
  <c r="N2" i="19"/>
  <c r="M2" i="19"/>
  <c r="L2" i="19"/>
  <c r="K3" i="19"/>
  <c r="K4" i="19"/>
  <c r="K5" i="19"/>
  <c r="K6" i="19"/>
  <c r="K7" i="19"/>
  <c r="K8" i="19"/>
  <c r="K9" i="19"/>
  <c r="K10" i="19"/>
  <c r="K11" i="19"/>
  <c r="K12" i="19"/>
  <c r="K13" i="19"/>
  <c r="K2" i="19"/>
  <c r="J3" i="19"/>
  <c r="J4" i="19"/>
  <c r="J5" i="19"/>
  <c r="J6" i="19"/>
  <c r="J7" i="19"/>
  <c r="J8" i="19"/>
  <c r="J9" i="19"/>
  <c r="J10" i="19"/>
  <c r="J11" i="19"/>
  <c r="J12" i="19"/>
  <c r="J13" i="19"/>
  <c r="J2" i="19"/>
  <c r="I13" i="19"/>
  <c r="I12" i="19"/>
  <c r="I11" i="19"/>
  <c r="I10" i="19"/>
  <c r="I9" i="19"/>
  <c r="I8" i="19"/>
  <c r="I7" i="19"/>
  <c r="I6" i="19"/>
  <c r="I5" i="19"/>
  <c r="I4" i="19"/>
  <c r="I3" i="19"/>
  <c r="H13" i="19"/>
  <c r="H12" i="19"/>
  <c r="H11" i="19"/>
  <c r="H10" i="19"/>
  <c r="H9" i="19"/>
  <c r="H8" i="19"/>
  <c r="H7" i="19"/>
  <c r="H6" i="19"/>
  <c r="H5" i="19"/>
  <c r="H4" i="19"/>
  <c r="H3" i="19"/>
  <c r="G13" i="19"/>
  <c r="G12" i="19"/>
  <c r="G11" i="19"/>
  <c r="G10" i="19"/>
  <c r="G9" i="19"/>
  <c r="G8" i="19"/>
  <c r="G5" i="19"/>
  <c r="G4" i="19"/>
  <c r="G6" i="19"/>
  <c r="G7" i="19"/>
  <c r="F13" i="19"/>
  <c r="F12" i="19"/>
  <c r="F11" i="19"/>
  <c r="F10" i="19"/>
  <c r="F9" i="19"/>
  <c r="F8" i="19"/>
  <c r="F7" i="19"/>
  <c r="F6" i="19"/>
  <c r="F5" i="19"/>
  <c r="F4" i="19"/>
  <c r="I2" i="19"/>
  <c r="H2" i="19"/>
  <c r="G3" i="19"/>
  <c r="G2" i="19"/>
  <c r="F3" i="19"/>
  <c r="F2" i="19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<sst xmlns="http://schemas.openxmlformats.org/spreadsheetml/2006/main" count="37179" uniqueCount="8412">
  <si>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</si>
  <si>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</si>
  <si>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</si>
  <si>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</si>
  <si>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</si>
  <si>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</si>
  <si>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</si>
  <si>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</si>
  <si>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</si>
  <si>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</si>
  <si>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</si>
  <si>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</si>
  <si>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</si>
  <si>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</si>
  <si>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</si>
  <si>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</si>
  <si>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</si>
  <si>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</si>
  <si>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</si>
  <si>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</si>
  <si>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</si>
  <si>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</si>
  <si>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</si>
  <si>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</si>
  <si>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</si>
  <si>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</si>
  <si>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</si>
  <si>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</si>
  <si>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</si>
  <si>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</si>
  <si>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</si>
  <si>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</si>
  <si>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</si>
  <si>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</si>
  <si>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</si>
  <si>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</si>
  <si>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</si>
  <si>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</si>
  <si>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</si>
  <si>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</si>
  <si>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</si>
  <si>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</si>
  <si>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</si>
  <si>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</si>
  <si>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</si>
  <si>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</si>
  <si>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</si>
  <si>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</si>
  <si>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</si>
  <si>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</si>
  <si>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</si>
  <si>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</si>
  <si>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</si>
  <si>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</si>
  <si>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</si>
  <si>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</si>
  <si>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</si>
  <si>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</si>
  <si>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</si>
  <si>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</si>
  <si>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</si>
  <si>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</si>
  <si>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</si>
  <si>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</si>
  <si>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</si>
  <si>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</si>
  <si>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</si>
  <si>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</si>
  <si>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</si>
  <si>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</si>
  <si>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</si>
  <si>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</si>
  <si>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</si>
  <si>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</si>
  <si>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</si>
  <si>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</si>
  <si>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</si>
  <si>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</si>
  <si>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</si>
  <si>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</si>
  <si>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</si>
  <si>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</si>
  <si>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</si>
  <si>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</si>
  <si>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</si>
  <si>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</si>
  <si>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</si>
  <si>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</si>
  <si>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</si>
  <si>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</si>
  <si>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</si>
  <si>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</si>
  <si>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</si>
  <si>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</si>
  <si>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</si>
  <si>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</si>
  <si>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</si>
  <si>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</si>
  <si>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</si>
  <si>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</si>
  <si>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</si>
  <si>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</si>
  <si>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</si>
  <si>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</si>
  <si>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</si>
  <si>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</si>
  <si>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</si>
  <si>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</si>
  <si>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</si>
  <si>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</si>
  <si>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</si>
  <si>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</si>
  <si>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</si>
  <si>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</si>
  <si>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</si>
  <si>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</si>
  <si>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</si>
  <si>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</si>
  <si>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</si>
  <si>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</si>
  <si>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</si>
  <si>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</si>
  <si>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</si>
  <si>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</si>
  <si>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</si>
  <si>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</si>
  <si>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</si>
  <si>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</si>
  <si>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</si>
  <si>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</si>
  <si>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</si>
  <si>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</si>
  <si>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</si>
  <si>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</si>
  <si>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</si>
  <si>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</si>
  <si>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</si>
  <si>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</si>
  <si>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</si>
  <si>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</si>
  <si>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</si>
  <si>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</si>
  <si>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</si>
  <si>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</si>
  <si>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</si>
  <si>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</si>
  <si>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</si>
  <si>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</si>
  <si>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</si>
  <si>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</si>
  <si>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</si>
  <si>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</si>
  <si>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</si>
  <si>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</si>
  <si>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</si>
  <si>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</si>
  <si>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</si>
  <si>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</si>
  <si>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</si>
  <si>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</si>
  <si>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</si>
  <si>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</si>
  <si>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</si>
  <si>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</si>
  <si>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</si>
  <si>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</si>
  <si>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</si>
  <si>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</si>
  <si>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</si>
  <si>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</si>
  <si>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</si>
  <si>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</si>
  <si>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</si>
  <si>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</si>
  <si>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</si>
  <si>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</si>
  <si>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</si>
  <si>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</si>
  <si>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</si>
  <si>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</si>
  <si>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</si>
  <si>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</si>
  <si>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</si>
  <si>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</si>
  <si>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</si>
  <si>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</si>
  <si>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</si>
  <si>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</si>
  <si>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</si>
  <si>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</si>
  <si>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</si>
  <si>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</si>
  <si>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</si>
  <si>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</si>
  <si>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</si>
  <si>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</si>
  <si>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</si>
  <si>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</si>
  <si>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</si>
  <si>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</si>
  <si>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</si>
  <si>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</si>
  <si>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</si>
  <si>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</si>
  <si>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</si>
  <si>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</si>
  <si>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</si>
  <si>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</si>
  <si>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</si>
  <si>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</si>
  <si>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</si>
  <si>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</si>
  <si>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</si>
  <si>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</si>
  <si>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</si>
  <si>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</si>
  <si>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</si>
  <si>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</si>
  <si>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</si>
  <si>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</si>
  <si>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</si>
  <si>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</si>
  <si>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</si>
  <si>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</si>
  <si>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</si>
  <si>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</si>
  <si>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</si>
  <si>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</si>
  <si>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</si>
  <si>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</si>
  <si>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</si>
  <si>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</si>
  <si>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</si>
  <si>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</si>
  <si>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</si>
  <si>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</si>
  <si>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</si>
  <si>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</si>
  <si>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</si>
  <si>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</si>
  <si>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</si>
  <si>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</si>
  <si>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</si>
  <si>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</si>
  <si>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</si>
  <si>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</si>
  <si>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</si>
  <si>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</si>
  <si>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</si>
  <si>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</si>
  <si>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</si>
  <si>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</si>
  <si>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</si>
  <si>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</si>
  <si>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</si>
  <si>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</si>
  <si>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</si>
  <si>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</si>
  <si>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</si>
  <si>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</si>
  <si>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</si>
  <si>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</si>
  <si>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</si>
  <si>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</si>
  <si>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</si>
  <si>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</si>
  <si>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</si>
  <si>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</si>
  <si>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</si>
  <si>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</si>
  <si>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</si>
  <si>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</si>
  <si>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</si>
  <si>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</si>
  <si>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</si>
  <si>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</si>
  <si>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</si>
  <si>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</si>
  <si>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</si>
  <si>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</si>
  <si>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</si>
  <si>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</si>
  <si>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</si>
  <si>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</si>
  <si>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</si>
  <si>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</si>
  <si>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</si>
  <si>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</si>
  <si>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</si>
  <si>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</si>
  <si>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</si>
  <si>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</si>
  <si>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</si>
  <si>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</si>
  <si>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</si>
  <si>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</si>
  <si>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</si>
  <si>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</si>
  <si>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</si>
  <si>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</si>
  <si>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</si>
  <si>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</si>
  <si>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</si>
  <si>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</si>
  <si>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</si>
  <si>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</si>
  <si>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</si>
  <si>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</si>
  <si>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</si>
  <si>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</si>
  <si>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</si>
  <si>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</si>
  <si>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</si>
  <si>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</si>
  <si>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</si>
  <si>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</si>
  <si>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</si>
  <si>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</si>
  <si>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</si>
  <si>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</si>
  <si>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</si>
  <si>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</si>
  <si>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</si>
  <si>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</si>
  <si>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</si>
  <si>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</si>
  <si>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</si>
  <si>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</si>
  <si>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</si>
  <si>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</si>
  <si>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</si>
  <si>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</si>
  <si>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</si>
  <si>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</si>
  <si>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</si>
  <si>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</si>
  <si>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</si>
  <si>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</si>
  <si>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</si>
  <si>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</si>
  <si>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</si>
  <si>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</si>
  <si>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</si>
  <si>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</si>
  <si>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</si>
  <si>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</si>
  <si>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</si>
  <si>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</si>
  <si>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</si>
  <si>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</si>
  <si>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</si>
  <si>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</si>
  <si>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</si>
  <si>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</si>
  <si>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</si>
  <si>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</si>
  <si>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</si>
  <si>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</si>
  <si>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</si>
  <si>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</si>
  <si>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</si>
  <si>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</si>
  <si>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</si>
  <si>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</si>
  <si>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</si>
  <si>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</si>
  <si>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</si>
  <si>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</si>
  <si>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</si>
  <si>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</si>
  <si>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</si>
  <si>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</si>
  <si>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</si>
  <si>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</si>
  <si>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</si>
  <si>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</si>
  <si>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</si>
  <si>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</si>
  <si>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</si>
  <si>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</si>
  <si>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</si>
  <si>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</si>
  <si>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</si>
  <si>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</si>
  <si>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</si>
  <si>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</si>
  <si>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</si>
  <si>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</si>
  <si>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</si>
  <si>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</si>
  <si>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</si>
  <si>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</si>
  <si>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</si>
  <si>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</si>
  <si>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</si>
  <si>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</si>
  <si>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</si>
  <si>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</si>
  <si>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</si>
  <si>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</si>
  <si>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</si>
  <si>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</si>
  <si>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</si>
  <si>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</si>
  <si>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</si>
  <si>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</si>
  <si>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</si>
  <si>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</si>
  <si>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</si>
  <si>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</si>
  <si>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</si>
  <si>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</si>
  <si>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</si>
  <si>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</si>
  <si>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</si>
  <si>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</si>
  <si>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</si>
  <si>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</si>
  <si>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</si>
  <si>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</si>
  <si>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</si>
  <si>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</si>
  <si>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</si>
  <si>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</si>
  <si>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</si>
  <si>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</si>
  <si>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</si>
  <si>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</si>
  <si>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</si>
  <si>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</si>
  <si>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</si>
  <si>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</si>
  <si>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</si>
  <si>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</si>
  <si>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</si>
  <si>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</si>
  <si>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</si>
  <si>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</si>
  <si>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</si>
  <si>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</si>
  <si>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</si>
  <si>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</si>
  <si>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</si>
  <si>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</si>
  <si>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</si>
  <si>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</si>
  <si>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</si>
  <si>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</si>
  <si>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</si>
  <si>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</si>
  <si>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</si>
  <si>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</si>
  <si>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</si>
  <si>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</si>
  <si>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</si>
  <si>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</si>
  <si>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</si>
  <si>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</si>
  <si>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</si>
  <si>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</si>
  <si>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</si>
  <si>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</si>
  <si>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</si>
  <si>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</si>
  <si>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</si>
  <si>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</si>
  <si>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</si>
  <si>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</si>
  <si>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</si>
  <si>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</si>
  <si>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</si>
  <si>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</si>
  <si>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</si>
  <si>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</si>
  <si>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</si>
  <si>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</si>
  <si>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</si>
  <si>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</si>
  <si>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</si>
  <si>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</si>
  <si>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</si>
  <si>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</si>
  <si>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</si>
  <si>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</si>
  <si>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</si>
  <si>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</si>
  <si>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</si>
  <si>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</si>
  <si>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</si>
  <si>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</si>
  <si>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</si>
  <si>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</si>
  <si>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</si>
  <si>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</si>
  <si>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</si>
  <si>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</si>
  <si>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</si>
  <si>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</si>
  <si>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</si>
  <si>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</si>
  <si>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</si>
  <si>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</si>
  <si>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</si>
  <si>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</si>
  <si>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</si>
  <si>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</si>
  <si>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</si>
  <si>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</si>
  <si>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</si>
  <si>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</si>
  <si>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</si>
  <si>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</si>
  <si>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</si>
  <si>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</si>
  <si>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</si>
  <si>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</si>
  <si>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</si>
  <si>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</si>
  <si>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</si>
  <si>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</si>
  <si>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</si>
  <si>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</si>
  <si>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</si>
  <si>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</si>
  <si>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</si>
  <si>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</si>
  <si>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</si>
  <si>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</si>
  <si>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</si>
  <si>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</si>
  <si>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</si>
  <si>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</si>
  <si>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</si>
  <si>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</si>
  <si>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</si>
  <si>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</si>
  <si>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</si>
  <si>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</si>
  <si>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</si>
  <si>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</si>
  <si>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</si>
  <si>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</si>
  <si>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</si>
  <si>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</si>
  <si>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</si>
  <si>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</si>
  <si>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</si>
  <si>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</si>
  <si>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</si>
  <si>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</si>
  <si>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</si>
  <si>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</si>
  <si>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</si>
  <si>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</si>
  <si>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</si>
  <si>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</si>
  <si>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</si>
  <si>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</si>
  <si>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</si>
  <si>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</si>
  <si>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</si>
  <si>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</si>
  <si>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</si>
  <si>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</si>
  <si>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</si>
  <si>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</si>
  <si>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</si>
  <si>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</si>
  <si>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</si>
  <si>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</si>
  <si>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</si>
  <si>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</si>
  <si>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</si>
  <si>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</si>
  <si>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</si>
  <si>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</si>
  <si>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</si>
  <si>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</si>
  <si>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</si>
  <si>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</si>
  <si>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</si>
  <si>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</si>
  <si>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</si>
  <si>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</si>
  <si>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</si>
  <si>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</si>
  <si>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</si>
  <si>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</si>
  <si>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</si>
  <si>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</si>
  <si>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</si>
  <si>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</si>
  <si>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</si>
  <si>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</si>
  <si>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</si>
  <si>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</si>
  <si>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</si>
  <si>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</si>
  <si>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</si>
  <si>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</si>
  <si>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</si>
  <si>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</si>
  <si>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</si>
  <si>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</si>
  <si>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</si>
  <si>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</si>
  <si>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</si>
  <si>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</si>
  <si>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</si>
  <si>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</si>
  <si>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</si>
  <si>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</si>
  <si>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</si>
  <si>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</si>
  <si>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</si>
  <si>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</si>
  <si>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</si>
  <si>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</si>
  <si>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</si>
  <si>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</si>
  <si>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</si>
  <si>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</si>
  <si>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</si>
  <si>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</si>
  <si>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</si>
  <si>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</si>
  <si>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</si>
  <si>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</si>
  <si>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</si>
  <si>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</si>
  <si>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</si>
  <si>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</si>
  <si>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</si>
  <si>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</si>
  <si>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</si>
  <si>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</si>
  <si>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</si>
  <si>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</si>
  <si>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</si>
  <si>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</si>
  <si>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</si>
  <si>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</si>
  <si>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</si>
  <si>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</si>
  <si>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</si>
  <si>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</si>
  <si>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</si>
  <si>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</si>
  <si>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</si>
  <si>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</si>
  <si>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</si>
  <si>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</si>
  <si>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</si>
  <si>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</si>
  <si>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</si>
  <si>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</si>
  <si>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</si>
  <si>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</si>
  <si>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</si>
  <si>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</si>
  <si>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</si>
  <si>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</si>
  <si>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</si>
  <si>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</si>
  <si>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</si>
  <si>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</si>
  <si>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</si>
  <si>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</si>
  <si>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</si>
  <si>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</si>
  <si>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</si>
  <si>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</si>
  <si>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</si>
  <si>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</si>
  <si>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</si>
  <si>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</si>
  <si>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</si>
  <si>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</si>
  <si>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</si>
  <si>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</si>
  <si>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</si>
  <si>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</si>
  <si>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</si>
  <si>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</si>
  <si>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</si>
  <si>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</si>
  <si>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</si>
  <si>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</si>
  <si>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</si>
  <si>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</si>
  <si>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</si>
  <si>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</si>
  <si>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</si>
  <si>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</si>
  <si>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</si>
  <si>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</si>
  <si>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</si>
  <si>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</si>
  <si>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</si>
  <si>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</si>
  <si>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</si>
  <si>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</si>
  <si>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</si>
  <si>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</si>
  <si>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</si>
  <si>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</si>
  <si>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</si>
  <si>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</si>
  <si>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</si>
  <si>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</si>
  <si>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</si>
  <si>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</si>
  <si>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</si>
  <si>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</si>
  <si>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</si>
  <si>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</si>
  <si>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</si>
  <si>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</si>
  <si>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</si>
  <si>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</si>
  <si>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</si>
  <si>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</si>
  <si>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</si>
  <si>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</si>
  <si>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</si>
  <si>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</si>
  <si>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</si>
  <si>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</si>
  <si>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</si>
  <si>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</si>
  <si>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</si>
  <si>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</si>
  <si>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</si>
  <si>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</si>
  <si>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</si>
  <si>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</si>
  <si>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</si>
  <si>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</si>
  <si>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</si>
  <si>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</si>
  <si>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</si>
  <si>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</si>
  <si>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</si>
  <si>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</si>
  <si>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</si>
  <si>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</si>
  <si>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</si>
  <si>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</si>
  <si>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</si>
  <si>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</si>
  <si>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</si>
  <si>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</si>
  <si>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</si>
  <si>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</si>
  <si>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</si>
  <si>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</si>
  <si>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</si>
  <si>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</si>
  <si>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</si>
  <si>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</si>
  <si>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</si>
  <si>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</si>
  <si>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</si>
  <si>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</si>
  <si>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</si>
  <si>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</si>
  <si>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</si>
  <si>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</si>
  <si>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</si>
  <si>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</si>
  <si>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</si>
  <si>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</si>
  <si>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</si>
  <si>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</si>
  <si>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</si>
  <si>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</si>
  <si>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</si>
  <si>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</si>
  <si>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</si>
  <si>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</si>
  <si>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</si>
  <si>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</si>
  <si>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</si>
  <si>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</si>
  <si>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</si>
  <si>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</si>
  <si>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</si>
  <si>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</si>
  <si>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</si>
  <si>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</si>
  <si>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</si>
  <si>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</si>
  <si>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</si>
  <si>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</si>
  <si>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</si>
  <si>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</si>
  <si>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</si>
  <si>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</si>
  <si>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</si>
  <si>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</si>
  <si>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</si>
  <si>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</si>
  <si>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</si>
  <si>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</si>
  <si>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</si>
  <si>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</si>
  <si>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</si>
  <si>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</si>
  <si>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</si>
  <si>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</si>
  <si>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</si>
  <si>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</si>
  <si>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</si>
  <si>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</si>
  <si>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</si>
  <si>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</si>
  <si>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</si>
  <si>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</si>
  <si>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</si>
  <si>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</si>
  <si>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</si>
  <si>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</si>
  <si>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</si>
  <si>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</si>
  <si>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</si>
  <si>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</si>
  <si>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</si>
  <si>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</si>
  <si>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</si>
  <si>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</si>
  <si>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</si>
  <si>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</si>
  <si>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</si>
  <si>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</si>
  <si>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</si>
  <si>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</si>
  <si>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</si>
  <si>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</si>
  <si>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</si>
  <si>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</si>
  <si>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</si>
  <si>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</si>
  <si>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</si>
  <si>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</si>
  <si>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</si>
  <si>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</si>
  <si>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</si>
  <si>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</si>
  <si>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</si>
  <si>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</si>
  <si>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</si>
  <si>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</si>
  <si>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</si>
  <si>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</si>
  <si>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</si>
  <si>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</si>
  <si>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</si>
  <si>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</si>
  <si>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</si>
  <si>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</si>
  <si>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</si>
  <si>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</si>
  <si>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</si>
  <si>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</si>
  <si>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</si>
  <si>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</si>
  <si>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</si>
  <si>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</si>
  <si>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</si>
  <si>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</si>
  <si>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</si>
  <si>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</si>
  <si>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</si>
  <si>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</si>
  <si>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</si>
  <si>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</si>
  <si>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</si>
  <si>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</si>
  <si>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</si>
  <si>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</si>
  <si>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</si>
  <si>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</si>
  <si>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</si>
  <si>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</si>
  <si>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</si>
  <si>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</si>
  <si>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</si>
  <si>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</si>
  <si>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</si>
  <si>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</si>
  <si>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</si>
  <si>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</si>
  <si>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</si>
  <si>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</si>
  <si>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</si>
  <si>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</si>
  <si>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</si>
  <si>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</si>
  <si>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</si>
  <si>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</si>
  <si>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</si>
  <si>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</si>
  <si>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</si>
  <si>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</si>
  <si>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</si>
  <si>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</si>
  <si>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</si>
  <si>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</si>
  <si>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</si>
  <si>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</si>
  <si>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</si>
  <si>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</si>
  <si>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</si>
  <si>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</si>
  <si>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</si>
  <si>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</si>
  <si>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</si>
  <si>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</si>
  <si>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</si>
  <si>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</si>
  <si>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</si>
  <si>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</si>
  <si>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</si>
  <si>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</si>
  <si>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</si>
  <si>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</si>
  <si>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</si>
  <si>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</si>
  <si>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</si>
  <si>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</si>
  <si>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</si>
  <si>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</si>
  <si>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</si>
  <si>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</si>
  <si>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</si>
  <si>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</si>
  <si>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</si>
  <si>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</si>
  <si>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</si>
  <si>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</si>
  <si>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</si>
  <si>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</si>
  <si>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</si>
  <si>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</si>
  <si>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</si>
  <si>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</si>
  <si>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</si>
  <si>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</si>
  <si>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</si>
  <si>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</si>
  <si>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</si>
  <si>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</si>
  <si>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</si>
  <si>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</si>
  <si>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</si>
  <si>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</si>
  <si>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</si>
  <si>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</si>
  <si>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</si>
  <si>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</si>
  <si>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</si>
  <si>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</si>
  <si>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</si>
  <si>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</si>
  <si>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</si>
  <si>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</si>
  <si>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</si>
  <si>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</si>
  <si>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</si>
  <si>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</si>
  <si>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</si>
  <si>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</si>
  <si>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</si>
  <si>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</si>
  <si>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</si>
  <si>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</si>
  <si>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</si>
  <si>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</si>
  <si>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</si>
  <si>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</si>
  <si>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</si>
  <si>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</si>
  <si>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</si>
  <si>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</si>
  <si>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</si>
  <si>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</si>
  <si>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</si>
  <si>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</si>
  <si>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</si>
  <si>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</si>
  <si>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</si>
  <si>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</si>
  <si>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</si>
  <si>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</si>
  <si>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</si>
  <si>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</si>
  <si>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</si>
  <si>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</si>
  <si>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</si>
  <si>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</si>
  <si>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</si>
  <si>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</si>
  <si>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</si>
  <si>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</si>
  <si>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</si>
  <si>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</si>
  <si>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</si>
  <si>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</si>
  <si>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</si>
  <si>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</si>
  <si>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</si>
  <si>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</si>
  <si>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</si>
  <si>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</si>
  <si>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</si>
  <si>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</si>
  <si>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</si>
  <si>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</si>
  <si>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</si>
  <si>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</si>
  <si>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</si>
  <si>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</si>
  <si>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</si>
  <si>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</si>
  <si>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</si>
  <si>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</si>
  <si>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</si>
  <si>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</si>
  <si>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</si>
  <si>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</si>
  <si>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</si>
  <si>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</si>
  <si>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</si>
  <si>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</si>
  <si>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</si>
  <si>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</si>
  <si>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</si>
  <si>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</si>
  <si>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</si>
  <si>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</si>
  <si>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</si>
  <si>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</si>
  <si>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</si>
  <si>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</si>
  <si>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</si>
  <si>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</si>
  <si>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</si>
  <si>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</si>
  <si>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</si>
  <si>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</si>
  <si>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</si>
  <si>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</si>
  <si>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</si>
  <si>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</si>
  <si>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</si>
  <si>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</si>
  <si>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</si>
  <si>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</si>
  <si>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</si>
  <si>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</si>
  <si>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</si>
  <si>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</si>
  <si>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</si>
  <si>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</si>
  <si>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</si>
  <si>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</si>
  <si>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</si>
  <si>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</si>
  <si>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</si>
  <si>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</si>
  <si>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</si>
  <si>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</si>
  <si>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</si>
  <si>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</si>
  <si>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</si>
  <si>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</si>
  <si>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</si>
  <si>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</si>
  <si>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</si>
  <si>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</si>
  <si>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</si>
  <si>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</si>
  <si>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</si>
  <si>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</si>
  <si>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</si>
  <si>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</si>
  <si>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</si>
  <si>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</si>
  <si>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</si>
  <si>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</si>
  <si>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</si>
  <si>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</si>
  <si>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</si>
  <si>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</si>
  <si>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</si>
  <si>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</si>
  <si>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</si>
  <si>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</si>
  <si>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</si>
  <si>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</si>
  <si>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</si>
  <si>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</si>
  <si>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</si>
  <si>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</si>
  <si>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</si>
  <si>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</si>
  <si>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</si>
  <si>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</si>
  <si>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</si>
  <si>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</si>
  <si>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</si>
  <si>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</si>
  <si>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</si>
  <si>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</si>
  <si>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</si>
  <si>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</si>
  <si>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</si>
  <si>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</si>
  <si>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</si>
  <si>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</si>
  <si>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</si>
  <si>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</si>
  <si>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</si>
  <si>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</si>
  <si>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</si>
  <si>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</si>
  <si>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</si>
  <si>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</si>
  <si>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</si>
  <si>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</si>
  <si>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</si>
  <si>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</si>
  <si>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</si>
  <si>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</si>
  <si>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</si>
  <si>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</si>
  <si>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</si>
  <si>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</si>
  <si>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</si>
  <si>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</si>
  <si>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</si>
  <si>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</si>
  <si>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</si>
  <si>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</si>
  <si>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</si>
  <si>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</si>
  <si>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</si>
  <si>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</si>
  <si>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</si>
  <si>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</si>
  <si>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</si>
  <si>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</si>
  <si>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</si>
  <si>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</si>
  <si>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</si>
  <si>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</si>
  <si>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</si>
  <si>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</si>
  <si>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</si>
  <si>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</si>
  <si>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</si>
  <si>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</si>
  <si>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</si>
  <si>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</si>
  <si>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</si>
  <si>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</si>
  <si>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</si>
  <si>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</si>
  <si>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</si>
  <si>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</si>
  <si>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</si>
  <si>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</si>
  <si>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</si>
  <si>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</si>
  <si>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</si>
  <si>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</si>
  <si>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</si>
  <si>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</si>
  <si>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</si>
  <si>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</si>
  <si>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</si>
  <si>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</si>
  <si>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</si>
  <si>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</si>
  <si>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</si>
  <si>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</si>
  <si>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</si>
  <si>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</si>
  <si>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</si>
  <si>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</si>
  <si>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</si>
  <si>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</si>
  <si>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</si>
  <si>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</si>
  <si>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</si>
  <si>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</si>
  <si>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</si>
  <si>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</si>
  <si>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</si>
  <si>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</si>
  <si>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</si>
  <si>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</si>
  <si>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</si>
  <si>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</si>
  <si>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</si>
  <si>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</si>
  <si>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</si>
  <si>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</si>
  <si>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</si>
  <si>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</si>
  <si>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</si>
  <si>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</si>
  <si>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</si>
  <si>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</si>
  <si>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</si>
  <si>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</si>
  <si>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</si>
  <si>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</si>
  <si>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</si>
  <si>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</si>
  <si>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</si>
  <si>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</si>
  <si>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</si>
  <si>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</si>
  <si>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</si>
  <si>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</si>
  <si>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</si>
  <si>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</si>
  <si>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</si>
  <si>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</si>
  <si>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</si>
  <si>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</si>
  <si>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</si>
  <si>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</si>
  <si>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</si>
  <si>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</si>
  <si>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</si>
  <si>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</si>
  <si>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</si>
  <si>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</si>
  <si>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</si>
  <si>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</si>
  <si>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</si>
  <si>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</si>
  <si>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</si>
  <si>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</si>
  <si>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</si>
  <si>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</si>
  <si>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</si>
  <si>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</si>
  <si>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</si>
  <si>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</si>
  <si>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</si>
  <si>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</si>
  <si>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</si>
  <si>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</si>
  <si>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</si>
  <si>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</si>
  <si>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</si>
  <si>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</si>
  <si>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</si>
  <si>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</si>
  <si>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</si>
  <si>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</si>
  <si>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</si>
  <si>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</si>
  <si>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</si>
  <si>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</si>
  <si>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</si>
  <si>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</si>
  <si>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</si>
  <si>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</si>
  <si>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</si>
  <si>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</si>
  <si>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</si>
  <si>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</si>
  <si>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</si>
  <si>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</si>
  <si>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</si>
  <si>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</si>
  <si>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</si>
  <si>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</si>
  <si>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</si>
  <si>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</si>
  <si>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</si>
  <si>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</si>
  <si>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</si>
  <si>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</si>
  <si>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</si>
  <si>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</si>
  <si>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</si>
  <si>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</si>
  <si>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</si>
  <si>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</si>
  <si>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</si>
  <si>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</si>
  <si>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</si>
  <si>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</si>
  <si>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</si>
  <si>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</si>
  <si>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</si>
  <si>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</si>
  <si>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</si>
  <si>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</si>
  <si>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</si>
  <si>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</si>
  <si>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</si>
  <si>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</si>
  <si>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</si>
  <si>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</si>
  <si>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</si>
  <si>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</si>
  <si>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</si>
  <si>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</si>
  <si>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</si>
  <si>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</si>
  <si>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</si>
  <si>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</si>
  <si>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</si>
  <si>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</si>
  <si>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</si>
  <si>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</si>
  <si>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</si>
  <si>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</si>
  <si>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</si>
  <si>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</si>
  <si>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</si>
  <si>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</si>
  <si>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</si>
  <si>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</si>
  <si>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</si>
  <si>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</si>
  <si>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</si>
  <si>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</si>
  <si>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</si>
  <si>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</si>
  <si>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</si>
  <si>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</si>
  <si>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</si>
  <si>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</si>
  <si>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</si>
  <si>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</si>
  <si>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</si>
  <si>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</si>
  <si>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</si>
  <si>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</si>
  <si>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</si>
  <si>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</si>
  <si>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</si>
  <si>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</si>
  <si>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</si>
  <si>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</si>
  <si>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</si>
  <si>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</si>
  <si>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</si>
  <si>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</si>
  <si>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</si>
  <si>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</si>
  <si>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</si>
  <si>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</si>
  <si>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</si>
  <si>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</si>
  <si>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</si>
  <si>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</si>
  <si>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</si>
  <si>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</si>
  <si>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</si>
  <si>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</si>
  <si>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</si>
  <si>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</si>
  <si>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</si>
  <si>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</si>
  <si>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</si>
  <si>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</si>
  <si>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</si>
  <si>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</si>
  <si>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</si>
  <si>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</si>
  <si>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</si>
  <si>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</si>
  <si>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</si>
  <si>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</si>
  <si>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</si>
  <si>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</si>
  <si>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</si>
  <si>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</si>
  <si>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</si>
  <si>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</si>
  <si>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</si>
  <si>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</si>
  <si>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</si>
  <si>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</si>
  <si>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</si>
  <si>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</si>
  <si>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</si>
  <si>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</si>
  <si>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</si>
  <si>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</si>
  <si>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</si>
  <si>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</si>
  <si>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</si>
  <si>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</si>
  <si>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</si>
  <si>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</si>
  <si>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</si>
  <si>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</si>
  <si>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</si>
  <si>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</si>
  <si>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</si>
  <si>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</si>
  <si>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</si>
  <si>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</si>
  <si>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</si>
  <si>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</si>
  <si>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</si>
  <si>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</si>
  <si>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</si>
  <si>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</si>
  <si>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</si>
  <si>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</si>
  <si>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</si>
  <si>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</si>
  <si>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</si>
  <si>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</si>
  <si>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</si>
  <si>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</si>
  <si>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</si>
  <si>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</si>
  <si>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</si>
  <si>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</si>
  <si>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</si>
  <si>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</si>
  <si>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</si>
  <si>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</si>
  <si>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</si>
  <si>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</si>
  <si>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</si>
  <si>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</si>
  <si>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</si>
  <si>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</si>
  <si>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</si>
  <si>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</si>
  <si>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</si>
  <si>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</si>
  <si>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</si>
  <si>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</si>
  <si>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</si>
  <si>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</si>
  <si>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</si>
  <si>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</si>
  <si>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</si>
  <si>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</si>
  <si>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</si>
  <si>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</si>
  <si>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</si>
  <si>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</si>
  <si>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</si>
  <si>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</si>
  <si>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</si>
  <si>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</si>
  <si>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</si>
  <si>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</si>
  <si>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</si>
  <si>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</si>
  <si>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</si>
  <si>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</si>
  <si>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</si>
  <si>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</si>
  <si>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</si>
  <si>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</si>
  <si>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</si>
  <si>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</si>
  <si>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</si>
  <si>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</si>
  <si>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</si>
  <si>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</si>
  <si>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</si>
  <si>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</si>
  <si>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</si>
  <si>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</si>
  <si>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</si>
  <si>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</si>
  <si>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</si>
  <si>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</si>
  <si>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</si>
  <si>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</si>
  <si>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</si>
  <si>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</si>
  <si>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</si>
  <si>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</si>
  <si>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</si>
  <si>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</si>
  <si>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</si>
  <si>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</si>
  <si>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</si>
  <si>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</si>
  <si>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</si>
  <si>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</si>
  <si>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</si>
  <si>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</si>
  <si>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</si>
  <si>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</si>
  <si>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</si>
  <si>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</si>
  <si>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</si>
  <si>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</si>
  <si>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</si>
  <si>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</si>
  <si>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</si>
  <si>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</si>
  <si>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</si>
  <si>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</si>
  <si>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</si>
  <si>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</si>
  <si>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</si>
  <si>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</si>
  <si>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</si>
  <si>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</si>
  <si>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</si>
  <si>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</si>
  <si>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</si>
  <si>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</si>
  <si>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</si>
  <si>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</si>
  <si>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</si>
  <si>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</si>
  <si>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</si>
  <si>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</si>
  <si>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</si>
  <si>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</si>
  <si>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</si>
  <si>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</si>
  <si>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</si>
  <si>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</si>
  <si>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</si>
  <si>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</si>
  <si>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</si>
  <si>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</si>
  <si>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</si>
  <si>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</si>
  <si>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</si>
  <si>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</si>
  <si>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</si>
  <si>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</si>
  <si>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</si>
  <si>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</si>
  <si>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</si>
  <si>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</si>
  <si>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</si>
  <si>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</si>
  <si>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</si>
  <si>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</si>
  <si>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</si>
  <si>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</si>
  <si>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</si>
  <si>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</si>
  <si>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</si>
  <si>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</si>
  <si>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</si>
  <si>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</si>
  <si>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</si>
  <si>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</si>
  <si>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</si>
  <si>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</si>
  <si>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</si>
  <si>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</si>
  <si>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</si>
  <si>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</si>
  <si>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</si>
  <si>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</si>
  <si>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</si>
  <si>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</si>
  <si>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</si>
  <si>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</si>
  <si>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</si>
  <si>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</si>
  <si>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</si>
  <si>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</si>
  <si>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</si>
  <si>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</si>
  <si>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</si>
  <si>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</si>
  <si>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</si>
  <si>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</si>
  <si>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</si>
  <si>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</si>
  <si>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</si>
  <si>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</si>
  <si>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</si>
  <si>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</si>
  <si>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</si>
  <si>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</si>
  <si>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</si>
  <si>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</si>
  <si>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</si>
  <si>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</si>
  <si>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</si>
  <si>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</si>
  <si>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</si>
  <si>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</si>
  <si>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</si>
  <si>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</si>
  <si>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</si>
  <si>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</si>
  <si>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</si>
  <si>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</si>
  <si>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</si>
  <si>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</si>
  <si>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</si>
  <si>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</si>
  <si>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</si>
  <si>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</si>
  <si>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</si>
  <si>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</si>
  <si>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</si>
  <si>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</si>
  <si>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</si>
  <si>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</si>
  <si>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</si>
  <si>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</si>
  <si>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</si>
  <si>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</si>
  <si>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</si>
  <si>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</si>
  <si>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</si>
  <si>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</si>
  <si>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</si>
  <si>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</si>
  <si>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</si>
  <si>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</si>
  <si>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</si>
  <si>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</si>
  <si>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</si>
  <si>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</si>
  <si>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</si>
  <si>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</si>
  <si>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</si>
  <si>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</si>
  <si>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</si>
  <si>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</si>
  <si>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</si>
  <si>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</si>
  <si>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</si>
  <si>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</si>
  <si>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</si>
  <si>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</si>
  <si>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</si>
  <si>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</si>
  <si>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</si>
  <si>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</si>
  <si>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</si>
  <si>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</si>
  <si>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</si>
  <si>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</si>
  <si>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</si>
  <si>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</si>
  <si>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</si>
  <si>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</si>
  <si>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</si>
  <si>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</si>
  <si>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</si>
  <si>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</si>
  <si>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</si>
  <si>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</si>
  <si>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</si>
  <si>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</si>
  <si>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</si>
  <si>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</si>
  <si>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</si>
  <si>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</si>
  <si>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</si>
  <si>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</si>
  <si>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</si>
  <si>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</si>
  <si>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</si>
  <si>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</si>
  <si>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</si>
  <si>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</si>
  <si>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</si>
  <si>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</si>
  <si>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</si>
  <si>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</si>
  <si>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</si>
  <si>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</si>
  <si>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</si>
  <si>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</si>
  <si>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</si>
  <si>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</si>
  <si>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</si>
  <si>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</si>
  <si>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</si>
  <si>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</si>
  <si>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</si>
  <si>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</si>
  <si>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</si>
  <si>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</si>
  <si>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</si>
  <si>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</si>
  <si>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</si>
  <si>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</si>
  <si>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</si>
  <si>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</si>
  <si>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</si>
  <si>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</si>
  <si>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</si>
  <si>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</si>
  <si>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</si>
  <si>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</si>
  <si>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</si>
  <si>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</si>
  <si>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</si>
  <si>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</si>
  <si>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</si>
  <si>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</si>
  <si>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</si>
  <si>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</si>
  <si>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</si>
  <si>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</si>
  <si>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</si>
  <si>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</si>
  <si>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</si>
  <si>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</si>
  <si>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</si>
  <si>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</si>
  <si>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</si>
  <si>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</si>
  <si>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</si>
  <si>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</si>
  <si>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</si>
  <si>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</si>
  <si>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</si>
  <si>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</si>
  <si>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</si>
  <si>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</si>
  <si>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</si>
  <si>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</si>
  <si>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</si>
  <si>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</si>
  <si>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</si>
  <si>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</si>
  <si>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</si>
  <si>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</si>
  <si>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</si>
  <si>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</si>
  <si>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</si>
  <si>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</si>
  <si>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</si>
  <si>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</si>
  <si>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</si>
  <si>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</si>
  <si>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</si>
  <si>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</si>
  <si>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</si>
  <si>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</si>
  <si>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</si>
  <si>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</si>
  <si>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</si>
  <si>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</si>
  <si>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</si>
  <si>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</si>
  <si>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</si>
  <si>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</si>
  <si>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</si>
  <si>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</si>
  <si>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</si>
  <si>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</si>
  <si>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</si>
  <si>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</si>
  <si>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</si>
  <si>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</si>
  <si>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</si>
  <si>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</si>
  <si>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</si>
  <si>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</si>
  <si>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</si>
  <si>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</si>
  <si>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</si>
  <si>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</si>
  <si>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</si>
  <si>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</si>
  <si>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</si>
  <si>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</si>
  <si>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</si>
  <si>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</si>
  <si>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</si>
  <si>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</si>
  <si>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</si>
  <si>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</si>
  <si>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</si>
  <si>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</si>
  <si>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</si>
  <si>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</si>
  <si>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</si>
  <si>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</si>
  <si>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</si>
  <si>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</si>
  <si>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</si>
  <si>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</si>
  <si>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</si>
  <si>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</si>
  <si>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</si>
  <si>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</si>
  <si>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</si>
  <si>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</si>
  <si>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</si>
  <si>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</si>
  <si>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</si>
  <si>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</si>
  <si>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</si>
  <si>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</si>
  <si>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</si>
  <si>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</si>
  <si>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</si>
  <si>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</si>
  <si>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</si>
  <si>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</si>
  <si>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</si>
  <si>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</si>
  <si>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</si>
  <si>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</si>
  <si>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</si>
  <si>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</si>
  <si>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</si>
  <si>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</si>
  <si>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</si>
  <si>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</si>
  <si>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</si>
  <si>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</si>
  <si>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</si>
  <si>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</si>
  <si>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</si>
  <si>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</si>
  <si>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</si>
  <si>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</si>
  <si>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</si>
  <si>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</si>
  <si>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</si>
  <si>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</si>
  <si>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</si>
  <si>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</si>
  <si>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</si>
  <si>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</si>
  <si>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</si>
  <si>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</si>
  <si>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</si>
  <si>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</si>
  <si>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</si>
  <si>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</si>
  <si>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</si>
  <si>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</si>
  <si>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</si>
  <si>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</si>
  <si>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</si>
  <si>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</si>
  <si>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</si>
  <si>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</si>
  <si>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</si>
  <si>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</si>
  <si>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</si>
  <si>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</si>
  <si>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</si>
  <si>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</si>
  <si>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</si>
  <si>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</si>
  <si>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</si>
  <si>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</si>
  <si>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</si>
  <si>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</si>
  <si>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</si>
  <si>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</si>
  <si>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</si>
  <si>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</si>
  <si>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</si>
  <si>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</si>
  <si>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</si>
  <si>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</si>
  <si>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</si>
  <si>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</si>
  <si>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</si>
  <si>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</si>
  <si>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</si>
  <si>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</si>
  <si>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</si>
  <si>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</si>
  <si>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</si>
  <si>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</si>
  <si>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</si>
  <si>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</si>
  <si>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</si>
  <si>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</si>
  <si>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</si>
  <si>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</si>
  <si>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</si>
  <si>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</si>
  <si>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</si>
  <si>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</si>
  <si>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</si>
  <si>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</si>
  <si>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</si>
  <si>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</si>
  <si>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</si>
  <si>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</si>
  <si>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</si>
  <si>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</si>
  <si>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</si>
  <si>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</si>
  <si>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</si>
  <si>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</si>
  <si>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</si>
  <si>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</si>
  <si>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</si>
  <si>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</si>
  <si>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</si>
  <si>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</si>
  <si>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</si>
  <si>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</si>
  <si>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</si>
  <si>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</si>
  <si>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</si>
  <si>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</si>
  <si>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</si>
  <si>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</si>
  <si>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</si>
  <si>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</si>
  <si>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</si>
  <si>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</si>
  <si>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</si>
  <si>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</si>
  <si>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</si>
  <si>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</si>
  <si>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</si>
  <si>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</si>
  <si>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</si>
  <si>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</si>
  <si>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</si>
  <si>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</si>
  <si>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</si>
  <si>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</si>
  <si>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</si>
  <si>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</si>
  <si>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</si>
  <si>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</si>
  <si>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</si>
  <si>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</si>
  <si>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</si>
  <si>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</si>
  <si>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</si>
  <si>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</si>
  <si>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</si>
  <si>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</si>
  <si>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</si>
  <si>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</si>
  <si>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</si>
  <si>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</si>
  <si>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</si>
  <si>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</si>
  <si>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</si>
  <si>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</si>
  <si>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</si>
  <si>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</si>
  <si>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</si>
  <si>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</si>
  <si>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</si>
  <si>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</si>
  <si>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</si>
  <si>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</si>
  <si>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</si>
  <si>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</si>
  <si>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</si>
  <si>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</si>
  <si>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</si>
  <si>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</si>
  <si>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</si>
  <si>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</si>
  <si>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</si>
  <si>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</si>
  <si>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</si>
  <si>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</si>
  <si>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</si>
  <si>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</si>
  <si>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</si>
  <si>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</si>
  <si>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</si>
  <si>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</si>
  <si>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</si>
  <si>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</si>
  <si>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</si>
  <si>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</si>
  <si>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</si>
  <si>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</si>
  <si>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</si>
  <si>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</si>
  <si>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</si>
  <si>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</si>
  <si>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</si>
  <si>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</si>
  <si>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</si>
  <si>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</si>
  <si>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</si>
  <si>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</si>
  <si>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</si>
  <si>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</si>
  <si>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</si>
  <si>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</si>
  <si>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</si>
  <si>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</si>
  <si>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</si>
  <si>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</si>
  <si>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</si>
  <si>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</si>
  <si>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</si>
  <si>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</si>
  <si>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</si>
  <si>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</si>
  <si>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</si>
  <si>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</si>
  <si>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</si>
  <si>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</si>
  <si>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</si>
  <si>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</si>
  <si>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</si>
  <si>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</si>
  <si>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</si>
  <si>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</si>
  <si>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</si>
  <si>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</si>
  <si>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</si>
  <si>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</si>
  <si>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</si>
  <si>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</si>
  <si>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</si>
  <si>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</si>
  <si>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</si>
  <si>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</si>
  <si>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</si>
  <si>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</si>
  <si>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</si>
  <si>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</si>
  <si>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</si>
  <si>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</si>
  <si>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</si>
  <si>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</si>
  <si>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</si>
  <si>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</si>
  <si>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</si>
  <si>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</si>
  <si>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</si>
  <si>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</si>
  <si>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</si>
  <si>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</si>
  <si>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</si>
  <si>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</si>
  <si>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</si>
  <si>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</si>
  <si>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</si>
  <si>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</si>
  <si>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</si>
  <si>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</si>
  <si>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</si>
  <si>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</si>
  <si>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</si>
  <si>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</si>
  <si>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</si>
  <si>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</si>
  <si>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</si>
  <si>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</si>
  <si>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</si>
  <si>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</si>
  <si>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</si>
  <si>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</si>
  <si>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</si>
  <si>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</si>
  <si>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</si>
  <si>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</si>
  <si>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</si>
  <si>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</si>
  <si>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</si>
  <si>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</si>
  <si>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</si>
  <si>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</si>
  <si>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</si>
  <si>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</si>
  <si>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</si>
  <si>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</si>
  <si>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</si>
  <si>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</si>
  <si>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</si>
  <si>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</si>
  <si>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</si>
  <si>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</si>
  <si>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</si>
  <si>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</si>
  <si>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</si>
  <si>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</si>
  <si>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</si>
  <si>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</si>
  <si>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</si>
  <si>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</si>
  <si>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</si>
  <si>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</si>
  <si>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</si>
  <si>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</si>
  <si>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</si>
  <si>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</si>
  <si>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</si>
  <si>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</si>
  <si>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</si>
  <si>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</si>
  <si>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</si>
  <si>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</si>
  <si>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</si>
  <si>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</si>
  <si>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</si>
  <si>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</si>
  <si>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</si>
  <si>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</si>
  <si>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</si>
  <si>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</si>
  <si>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</si>
  <si>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</si>
  <si>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</si>
  <si>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</si>
  <si>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</si>
  <si>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</si>
  <si>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</si>
  <si>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</si>
  <si>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</si>
  <si>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</si>
  <si>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</si>
  <si>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</si>
  <si>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</si>
  <si>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</si>
  <si>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</si>
  <si>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</si>
  <si>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</si>
  <si>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</si>
  <si>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</si>
  <si>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</si>
  <si>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</si>
  <si>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</si>
  <si>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</si>
  <si>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</si>
  <si>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</si>
  <si>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</si>
  <si>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</si>
  <si>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</si>
  <si>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</si>
  <si>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</si>
  <si>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</si>
  <si>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</si>
  <si>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</si>
  <si>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</si>
  <si>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</si>
  <si>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</si>
  <si>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</si>
  <si>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</si>
  <si>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</si>
  <si>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</si>
  <si>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</si>
  <si>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</si>
  <si>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</si>
  <si>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</si>
  <si>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</si>
  <si>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</si>
  <si>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</si>
  <si>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</si>
  <si>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</si>
  <si>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</si>
  <si>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</si>
  <si>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</si>
  <si>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</si>
  <si>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</si>
  <si>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</si>
  <si>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</si>
  <si>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</si>
  <si>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</si>
  <si>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</si>
  <si>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</si>
  <si>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</si>
  <si>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</si>
  <si>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</si>
  <si>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</si>
  <si>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</si>
  <si>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</si>
  <si>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</si>
  <si>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</si>
  <si>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</si>
  <si>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</si>
  <si>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</si>
  <si>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</si>
  <si>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</si>
  <si>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</si>
  <si>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</si>
  <si>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</si>
  <si>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</si>
  <si>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</si>
  <si>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</si>
  <si>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</si>
  <si>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</si>
  <si>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</si>
  <si>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</si>
  <si>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</si>
  <si>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</si>
  <si>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</si>
  <si>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</si>
  <si>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</si>
  <si>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</si>
  <si>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</si>
  <si>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</si>
  <si>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</si>
  <si>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</si>
  <si>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</si>
  <si>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</si>
  <si>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</si>
  <si>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</si>
  <si>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</si>
  <si>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</si>
  <si>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</si>
  <si>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</si>
  <si>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</si>
  <si>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</si>
  <si>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</si>
  <si>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</si>
  <si>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</si>
  <si>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</si>
  <si>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</si>
  <si>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</si>
  <si>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</si>
  <si>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</si>
  <si>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</si>
  <si>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</si>
  <si>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</si>
  <si>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</si>
  <si>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</si>
  <si>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</si>
  <si>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</si>
  <si>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</si>
  <si>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</si>
  <si>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</si>
  <si>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</si>
  <si>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</si>
  <si>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</si>
  <si>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</si>
  <si>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</si>
  <si>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</si>
  <si>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</si>
  <si>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</si>
  <si>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</si>
  <si>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</si>
  <si>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</si>
  <si>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</si>
  <si>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</si>
  <si>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</si>
  <si>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</si>
  <si>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</si>
  <si>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</si>
  <si>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</si>
  <si>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</si>
  <si>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</si>
  <si>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</si>
  <si>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</si>
  <si>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</si>
  <si>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</si>
  <si>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</si>
  <si>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</si>
  <si>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</si>
  <si>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</si>
  <si>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</si>
  <si>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</si>
  <si>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</si>
  <si>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</si>
  <si>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</si>
  <si>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</si>
  <si>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</si>
  <si>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</si>
  <si>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</si>
  <si>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</si>
  <si>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</si>
  <si>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</si>
  <si>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</si>
  <si>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</si>
  <si>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</si>
  <si>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</si>
  <si>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</si>
  <si>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</si>
  <si>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</si>
  <si>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</si>
  <si>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</si>
  <si>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</si>
  <si>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</si>
  <si>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</si>
  <si>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</si>
  <si>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</si>
  <si>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</si>
  <si>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</si>
  <si>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</si>
  <si>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</si>
  <si>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</si>
  <si>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</si>
  <si>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</si>
  <si>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</si>
  <si>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</si>
  <si>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</si>
  <si>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</si>
  <si>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</si>
  <si>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</si>
  <si>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</si>
  <si>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</si>
  <si>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</si>
  <si>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</si>
  <si>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</si>
  <si>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</si>
  <si>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</si>
  <si>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</si>
  <si>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</si>
  <si>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</si>
  <si>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</si>
  <si>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</si>
  <si>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</si>
  <si>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</si>
  <si>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</si>
  <si>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</si>
  <si>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</si>
  <si>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</si>
  <si>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</si>
  <si>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</si>
  <si>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</si>
  <si>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</si>
  <si>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</si>
  <si>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</si>
  <si>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</si>
  <si>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</si>
  <si>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</si>
  <si>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</si>
  <si>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</si>
  <si>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</si>
  <si>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</si>
  <si>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</si>
  <si>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</si>
  <si>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</si>
  <si>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</si>
  <si>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</si>
  <si>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</si>
  <si>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</si>
  <si>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</si>
  <si>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</si>
  <si>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</si>
  <si>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</si>
  <si>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</si>
  <si>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</si>
  <si>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</si>
  <si>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</si>
  <si>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</si>
  <si>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</si>
  <si>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</si>
  <si>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</si>
  <si>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</si>
  <si>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</si>
  <si>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</si>
  <si>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</si>
  <si>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</si>
  <si>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</si>
  <si>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</si>
  <si>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</si>
  <si>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</si>
  <si>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</si>
  <si>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</si>
  <si>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</si>
  <si>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</si>
  <si>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</si>
  <si>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</si>
  <si>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</si>
  <si>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</si>
  <si>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</si>
  <si>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</si>
  <si>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</si>
  <si>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</si>
  <si>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</si>
  <si>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</si>
  <si>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</si>
  <si>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</si>
  <si>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</si>
  <si>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</si>
  <si>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</si>
  <si>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</si>
  <si>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</si>
  <si>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</si>
  <si>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</si>
  <si>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</si>
  <si>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</si>
  <si>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</si>
  <si>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</si>
  <si>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</si>
  <si>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</si>
  <si>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</si>
  <si>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</si>
  <si>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</si>
  <si>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</si>
  <si>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</si>
  <si>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</si>
  <si>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</si>
  <si>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</si>
  <si>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</si>
  <si>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</si>
  <si>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</si>
  <si>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</si>
  <si>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</si>
  <si>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</si>
  <si>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</si>
  <si>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</si>
  <si>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</si>
  <si>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</si>
  <si>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</si>
  <si>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</si>
  <si>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</si>
  <si>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</si>
  <si>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</si>
  <si>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</si>
  <si>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</si>
  <si>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</si>
  <si>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</si>
  <si>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</si>
  <si>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</si>
  <si>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</si>
  <si>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</si>
  <si>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</si>
  <si>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</si>
  <si>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</si>
  <si>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</si>
  <si>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</si>
  <si>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</si>
  <si>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</si>
  <si>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</si>
  <si>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</si>
  <si>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</si>
  <si>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</si>
  <si>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</si>
  <si>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</si>
  <si>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</si>
  <si>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</si>
  <si>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</si>
  <si>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</si>
  <si>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</si>
  <si>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</si>
  <si>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</si>
  <si>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</si>
  <si>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</si>
  <si>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</si>
  <si>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</si>
  <si>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</si>
  <si>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</si>
  <si>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</si>
  <si>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</si>
  <si>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</si>
  <si>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</si>
  <si>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</si>
  <si>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</si>
  <si>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</si>
  <si>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</si>
  <si>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</si>
  <si>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</si>
  <si>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</si>
  <si>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</si>
  <si>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</si>
  <si>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</si>
  <si>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</si>
  <si>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</si>
  <si>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</si>
  <si>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</si>
  <si>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</si>
  <si>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</si>
  <si>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</si>
  <si>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</si>
  <si>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</si>
  <si>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</si>
  <si>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</si>
  <si>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</si>
  <si>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</si>
  <si>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</si>
  <si>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</si>
  <si>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</si>
  <si>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</si>
  <si>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</si>
  <si>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</si>
  <si>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</si>
  <si>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</si>
  <si>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</si>
  <si>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</si>
  <si>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</si>
  <si>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</si>
  <si>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</si>
  <si>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</si>
  <si>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</si>
  <si>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</si>
  <si>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</si>
  <si>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</si>
  <si>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</si>
  <si>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</si>
  <si>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</si>
  <si>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</si>
  <si>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</si>
  <si>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</si>
  <si>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</si>
  <si>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</si>
  <si>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</si>
  <si>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</si>
  <si>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</si>
  <si>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</si>
  <si>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</si>
  <si>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</si>
  <si>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</si>
  <si>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</si>
  <si>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</si>
  <si>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</si>
  <si>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</si>
  <si>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</si>
  <si>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</si>
  <si>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</si>
  <si>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</si>
  <si>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</si>
  <si>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</si>
  <si>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</si>
  <si>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</si>
  <si>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</si>
  <si>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</si>
  <si>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</si>
  <si>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</si>
  <si>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</si>
  <si>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</si>
  <si>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</si>
  <si>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</si>
  <si>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</si>
  <si>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</si>
  <si>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</si>
  <si>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</si>
  <si>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</si>
  <si>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</si>
  <si>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</si>
  <si>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</si>
  <si>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</si>
  <si>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</si>
  <si>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</si>
  <si>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</si>
  <si>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</si>
  <si>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</si>
  <si>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</si>
  <si>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</si>
  <si>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</si>
  <si>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</si>
  <si>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</si>
  <si>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</si>
  <si>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</si>
  <si>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</si>
  <si>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</si>
  <si>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</si>
  <si>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</si>
  <si>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</si>
  <si>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</si>
  <si>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</si>
  <si>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</si>
  <si>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</si>
  <si>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</si>
  <si>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</si>
  <si>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</si>
  <si>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</si>
  <si>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</si>
  <si>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</si>
  <si>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</si>
  <si>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</si>
  <si>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</si>
  <si>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</si>
  <si>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</si>
  <si>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</si>
  <si>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</si>
  <si>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</si>
  <si>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</si>
  <si>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</si>
  <si>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</si>
  <si>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</si>
  <si>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</si>
  <si>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</si>
  <si>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</si>
  <si>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</si>
  <si>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</si>
  <si>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</si>
  <si>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</si>
  <si>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</si>
  <si>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</si>
  <si>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</si>
  <si>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</si>
  <si>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</si>
  <si>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</si>
  <si>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</si>
  <si>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</si>
  <si>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</si>
  <si>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</si>
  <si>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</si>
  <si>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</si>
  <si>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</si>
  <si>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</si>
  <si>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</si>
  <si>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</si>
  <si>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</si>
  <si>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</si>
  <si>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</si>
  <si>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</si>
  <si>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</si>
  <si>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</si>
  <si>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</si>
  <si>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</si>
  <si>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</si>
  <si>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</si>
  <si>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</si>
  <si>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</si>
  <si>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</si>
  <si>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</si>
  <si>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</si>
  <si>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</si>
  <si>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</si>
  <si>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</si>
  <si>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</si>
  <si>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</si>
  <si>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</si>
  <si>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</si>
  <si>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</si>
  <si>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</si>
  <si>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</si>
  <si>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</si>
  <si>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</si>
  <si>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</si>
  <si>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</si>
  <si>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</si>
  <si>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</si>
  <si>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</si>
  <si>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</si>
  <si>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</si>
  <si>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</si>
  <si>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</si>
  <si>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</si>
  <si>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</si>
  <si>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</si>
  <si>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</si>
  <si>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</si>
  <si>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</si>
  <si>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</si>
  <si>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</si>
  <si>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</si>
  <si>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</si>
  <si>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</si>
  <si>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</si>
  <si>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</si>
  <si>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</si>
  <si>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</si>
  <si>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</si>
  <si>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</si>
  <si>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</si>
  <si>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</si>
  <si>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</si>
  <si>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</si>
  <si>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</si>
  <si>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</si>
  <si>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</si>
  <si>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</si>
  <si>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</si>
  <si>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</si>
  <si>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</si>
  <si>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</si>
  <si>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</si>
  <si>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</si>
  <si>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</si>
  <si>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</si>
  <si>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</si>
  <si>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</si>
  <si>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</si>
  <si>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</si>
  <si>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</si>
  <si>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</si>
  <si>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</si>
  <si>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</si>
  <si>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</si>
  <si>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</si>
  <si>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</si>
  <si>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</si>
  <si>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</si>
  <si>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</si>
  <si>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</si>
  <si>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</si>
  <si>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</si>
  <si>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</si>
  <si>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</si>
  <si>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</si>
  <si>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</si>
  <si>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</si>
  <si>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</si>
  <si>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</si>
  <si>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</si>
  <si>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</si>
  <si>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</si>
  <si>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</si>
  <si>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</si>
  <si>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</si>
  <si>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</si>
  <si>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</si>
  <si>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</si>
  <si>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</si>
  <si>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</si>
  <si>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</si>
  <si>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</si>
  <si>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</si>
  <si>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</si>
  <si>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</si>
  <si>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</si>
  <si>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</si>
  <si>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</si>
  <si>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</si>
  <si>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</si>
  <si>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</si>
  <si>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</si>
  <si>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</si>
  <si>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</si>
  <si>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</si>
  <si>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</si>
  <si>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</si>
  <si>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</si>
  <si>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</si>
  <si>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</si>
  <si>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</si>
  <si>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</si>
  <si>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</si>
  <si>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</si>
  <si>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</si>
  <si>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</si>
  <si>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</si>
  <si>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</si>
  <si>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</si>
  <si>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</si>
  <si>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</si>
  <si>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</si>
  <si>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</si>
  <si>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</si>
  <si>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</si>
  <si>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</si>
  <si>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</si>
  <si>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</si>
  <si>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</si>
  <si>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</si>
  <si>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</si>
  <si>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</si>
  <si>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</si>
  <si>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</si>
  <si>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</si>
  <si>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</si>
  <si>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</si>
  <si>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</si>
  <si>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</si>
  <si>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</si>
  <si>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</si>
  <si>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</si>
  <si>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</si>
  <si>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</si>
  <si>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</si>
  <si>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</si>
  <si>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</si>
  <si>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</si>
  <si>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</si>
  <si>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</si>
  <si>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</si>
  <si>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</si>
  <si>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</si>
  <si>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</si>
  <si>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</si>
  <si>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</si>
  <si>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</si>
  <si>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</si>
  <si>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</si>
  <si>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</si>
  <si>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</si>
  <si>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</si>
  <si>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</si>
  <si>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</si>
  <si>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</si>
  <si>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</si>
  <si>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</si>
  <si>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</si>
  <si>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</si>
  <si>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</si>
  <si>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</si>
  <si>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</si>
  <si>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</si>
  <si>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</si>
  <si>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</si>
  <si>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</si>
  <si>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</si>
  <si>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</si>
  <si>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</si>
  <si>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</si>
  <si>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</si>
  <si>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</si>
  <si>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</si>
  <si>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</si>
  <si>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</si>
  <si>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</si>
  <si>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</si>
  <si>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</si>
  <si>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</si>
  <si>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</si>
  <si>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</si>
  <si>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</si>
  <si>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</si>
  <si>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</si>
  <si>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</si>
  <si>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</si>
  <si>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</si>
  <si>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</si>
  <si>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</si>
  <si>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</si>
  <si>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</si>
  <si>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</si>
  <si>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</si>
  <si>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</si>
  <si>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</si>
  <si>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</si>
  <si>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</si>
  <si>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</si>
  <si>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</si>
  <si>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</si>
  <si>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</si>
  <si>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</si>
  <si>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</si>
  <si>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</si>
  <si>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</si>
  <si>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</si>
  <si>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</si>
  <si>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</si>
  <si>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</si>
  <si>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</si>
  <si>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</si>
  <si>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</si>
  <si>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</si>
  <si>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</si>
  <si>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</si>
  <si>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</si>
  <si>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</si>
  <si>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</si>
  <si>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</si>
  <si>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</si>
  <si>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</si>
  <si>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</si>
  <si>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</si>
  <si>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</si>
  <si>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</si>
  <si>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</si>
  <si>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</si>
  <si>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</si>
  <si>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</si>
  <si>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</si>
  <si>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</si>
  <si>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</si>
  <si>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</si>
  <si>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</si>
  <si>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</si>
  <si>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</si>
  <si>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</si>
  <si>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</si>
  <si>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</si>
  <si>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</si>
  <si>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</si>
  <si>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</si>
  <si>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</si>
  <si>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</si>
  <si>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</si>
  <si>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</si>
  <si>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</si>
  <si>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</si>
  <si>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</si>
  <si>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</si>
  <si>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</si>
  <si>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</si>
  <si>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</si>
  <si>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</si>
  <si>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</si>
  <si>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</si>
  <si>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</si>
  <si>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</si>
  <si>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</si>
  <si>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</si>
  <si>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</si>
  <si>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</si>
  <si>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</si>
  <si>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</si>
  <si>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</si>
  <si>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</si>
  <si>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</si>
  <si>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</si>
  <si>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</si>
  <si>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</si>
  <si>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</si>
  <si>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</si>
  <si>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</si>
  <si>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</si>
  <si>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</si>
  <si>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</si>
  <si>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</si>
  <si>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</si>
  <si>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</si>
  <si>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</si>
  <si>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</si>
  <si>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</si>
  <si>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</si>
  <si>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</si>
  <si>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</si>
  <si>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</si>
  <si>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</si>
  <si>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</si>
  <si>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</si>
  <si>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</si>
  <si>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</si>
  <si>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</si>
  <si>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</si>
  <si>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</si>
  <si>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</si>
  <si>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</si>
  <si>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</si>
  <si>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</si>
  <si>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</si>
  <si>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</si>
  <si>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</si>
  <si>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</si>
  <si>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</si>
  <si>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</si>
  <si>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</si>
  <si>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</si>
  <si>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</si>
  <si>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</si>
  <si>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</si>
  <si>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</si>
  <si>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</si>
  <si>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</si>
  <si>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</si>
  <si>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</si>
  <si>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</si>
  <si>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</si>
  <si>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</si>
  <si>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</si>
  <si>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</si>
  <si>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</si>
  <si>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</si>
  <si>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</si>
  <si>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</si>
  <si>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</si>
  <si>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</si>
  <si>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</si>
  <si>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</si>
  <si>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</si>
  <si>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</si>
  <si>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</si>
  <si>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</si>
  <si>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</si>
  <si>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</si>
  <si>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</si>
  <si>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</si>
  <si>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</si>
  <si>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</si>
  <si>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</si>
  <si>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</si>
  <si>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</si>
  <si>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</si>
  <si>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</si>
  <si>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</si>
  <si>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</si>
  <si>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</si>
  <si>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</si>
  <si>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</si>
  <si>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</si>
  <si>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</si>
  <si>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</si>
  <si>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</si>
  <si>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</si>
  <si>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</si>
  <si>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</si>
  <si>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</si>
  <si>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</si>
  <si>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</si>
  <si>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</si>
  <si>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</si>
  <si>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</si>
  <si>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</si>
  <si>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</si>
  <si>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</si>
  <si>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</si>
  <si>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</si>
  <si>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</si>
  <si>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</si>
  <si>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</si>
  <si>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</si>
  <si>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</si>
  <si>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</si>
  <si>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</si>
  <si>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</si>
  <si>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</si>
  <si>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</si>
  <si>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</si>
  <si>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</si>
  <si>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</si>
  <si>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</si>
  <si>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</si>
  <si>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</si>
  <si>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</si>
  <si>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</si>
  <si>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</si>
  <si>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</si>
  <si>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</si>
  <si>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</si>
  <si>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</si>
  <si>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</si>
  <si>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</si>
  <si>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</si>
  <si>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</si>
  <si>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</si>
  <si>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</si>
  <si>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</si>
  <si>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</si>
  <si>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</si>
  <si>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</si>
  <si>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</si>
  <si>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</si>
  <si>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</si>
  <si>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</si>
  <si>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</si>
  <si>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</si>
  <si>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</si>
  <si>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</si>
  <si>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</si>
  <si>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</si>
  <si>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</si>
  <si>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</si>
  <si>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</si>
  <si>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</si>
  <si>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</si>
  <si>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</si>
  <si>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</si>
  <si>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</si>
  <si>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</si>
  <si>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</si>
  <si>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</si>
  <si>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</si>
  <si>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</si>
  <si>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</si>
  <si>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</si>
  <si>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</si>
  <si>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</si>
  <si>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</si>
  <si>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</si>
  <si>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</si>
  <si>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</si>
  <si>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</si>
  <si>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</si>
  <si>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</si>
  <si>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</si>
  <si>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</si>
  <si>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</si>
  <si>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</si>
  <si>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</si>
  <si>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</si>
  <si>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</si>
  <si>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</si>
  <si>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</si>
  <si>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</si>
  <si>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</si>
  <si>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</si>
  <si>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</si>
  <si>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</si>
  <si>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</si>
  <si>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</si>
  <si>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</si>
  <si>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</si>
  <si>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</si>
  <si>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</si>
  <si>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</si>
  <si>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</si>
  <si>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</si>
  <si>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</si>
  <si>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</si>
  <si>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</si>
  <si>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</si>
  <si>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</si>
  <si>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</si>
  <si>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</si>
  <si>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</si>
  <si>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</si>
  <si>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</si>
  <si>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</si>
  <si>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</si>
  <si>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</si>
  <si>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</si>
  <si>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</si>
  <si>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</si>
  <si>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</si>
  <si>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</si>
  <si>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</si>
  <si>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</si>
  <si>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</si>
  <si>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</si>
  <si>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</si>
  <si>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</si>
  <si>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</si>
  <si>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</si>
  <si>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</si>
  <si>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</si>
  <si>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</si>
  <si>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</si>
  <si>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</si>
  <si>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</si>
  <si>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</si>
  <si>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</si>
  <si>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</si>
  <si>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</si>
  <si>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</si>
  <si>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</si>
  <si>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</si>
  <si>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</si>
  <si>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</si>
  <si>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</si>
  <si>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</si>
  <si>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</si>
  <si>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</si>
  <si>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</si>
  <si>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</si>
  <si>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</si>
  <si>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</si>
  <si>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</si>
  <si>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</si>
  <si>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</si>
  <si>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</si>
  <si>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</si>
  <si>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</si>
  <si>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</si>
  <si>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</si>
  <si>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</si>
  <si>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</si>
  <si>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</si>
  <si>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</si>
  <si>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</si>
  <si>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</si>
  <si>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</si>
  <si>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</si>
  <si>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</si>
  <si>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</si>
  <si>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</si>
  <si>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</si>
  <si>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</si>
  <si>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</si>
  <si>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</si>
  <si>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</si>
  <si>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</si>
  <si>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</si>
  <si>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</si>
  <si>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</si>
  <si>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</si>
  <si>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</si>
  <si>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</si>
  <si>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</si>
  <si>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</si>
  <si>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</si>
  <si>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</si>
  <si>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</si>
  <si>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</si>
  <si>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</si>
  <si>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</si>
  <si>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</si>
  <si>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</si>
  <si>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</si>
  <si>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</si>
  <si>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</si>
  <si>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</si>
  <si>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</si>
  <si>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</si>
  <si>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</si>
  <si>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</si>
  <si>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</si>
  <si>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</si>
  <si>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</si>
  <si>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</si>
  <si>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</si>
  <si>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</si>
  <si>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</si>
  <si>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</si>
  <si>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</si>
  <si>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</si>
  <si>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</si>
  <si>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</si>
  <si>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</si>
  <si>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</si>
  <si>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</si>
  <si>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</si>
  <si>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</si>
  <si>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</si>
  <si>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</si>
  <si>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</si>
  <si>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</si>
  <si>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</si>
  <si>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</si>
  <si>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</si>
  <si>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</si>
  <si>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</si>
  <si>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</si>
  <si>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</si>
  <si>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</si>
  <si>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</si>
  <si>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</si>
  <si>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</si>
  <si>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</si>
  <si>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</si>
  <si>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</si>
  <si>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</si>
  <si>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</si>
  <si>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</si>
  <si>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</si>
  <si>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</si>
  <si>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</si>
  <si>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</si>
  <si>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</si>
  <si>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</si>
  <si>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</si>
  <si>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</si>
  <si>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</si>
  <si>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</si>
  <si>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</si>
  <si>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</si>
  <si>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</si>
  <si>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</si>
  <si>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</si>
  <si>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</si>
  <si>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</si>
  <si>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</si>
  <si>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</si>
  <si>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</si>
  <si>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</si>
  <si>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</si>
  <si>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</si>
  <si>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</si>
  <si>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</si>
  <si>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</si>
  <si>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</si>
  <si>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</si>
  <si>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</si>
  <si>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</si>
  <si>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</si>
  <si>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</si>
  <si>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</si>
  <si>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</si>
  <si>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</si>
  <si>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</si>
  <si>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</si>
  <si>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</si>
  <si>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</si>
  <si>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</si>
  <si>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</si>
  <si>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</si>
  <si>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</si>
  <si>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</si>
  <si>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</si>
  <si>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</si>
  <si>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</si>
  <si>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</si>
  <si>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</si>
  <si>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</si>
  <si>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</si>
  <si>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</si>
  <si>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</si>
  <si>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</si>
  <si>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</si>
  <si>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</si>
  <si>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</si>
  <si>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</si>
  <si>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</si>
  <si>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</si>
  <si>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</si>
  <si>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</si>
  <si>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</si>
  <si>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</si>
  <si>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</si>
  <si>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</si>
  <si>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</si>
  <si>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</si>
  <si>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</si>
  <si>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</si>
  <si>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</si>
  <si>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</si>
  <si>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</si>
  <si>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</si>
  <si>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</si>
  <si>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</si>
  <si>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</si>
  <si>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</si>
  <si>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</si>
  <si>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</si>
  <si>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</si>
  <si>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</si>
  <si>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</si>
  <si>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</si>
  <si>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</si>
  <si>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</si>
  <si>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</si>
  <si>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</si>
  <si>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</si>
  <si>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</si>
  <si>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</si>
  <si>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</si>
  <si>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</si>
  <si>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</si>
  <si>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</si>
  <si>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</si>
  <si>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</si>
  <si>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</si>
  <si>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</si>
  <si>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</si>
  <si>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</si>
  <si>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</si>
  <si>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</si>
  <si>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</si>
  <si>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</si>
  <si>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</si>
  <si>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</si>
  <si>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</si>
  <si>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</si>
  <si>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</si>
  <si>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</si>
  <si>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</si>
  <si>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</si>
  <si>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</si>
  <si>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</si>
  <si>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</si>
  <si>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</si>
  <si>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</si>
  <si>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</si>
  <si>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</si>
  <si>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</si>
  <si>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</si>
  <si>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</si>
  <si>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</si>
  <si>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</si>
  <si>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</si>
  <si>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</si>
  <si>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</si>
  <si>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</si>
  <si>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</si>
  <si>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</si>
  <si>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</si>
  <si>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</si>
  <si>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</si>
  <si>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</si>
  <si>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</si>
  <si>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</si>
  <si>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</si>
  <si>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</si>
  <si>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</si>
  <si>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</si>
  <si>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</si>
  <si>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</si>
  <si>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</si>
  <si>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</si>
  <si>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</si>
  <si>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</si>
  <si>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</si>
  <si>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</si>
  <si>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</si>
  <si>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</si>
  <si>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</si>
  <si>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</si>
  <si>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</si>
  <si>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</si>
  <si>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</si>
  <si>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</si>
  <si>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</si>
  <si>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</si>
  <si>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</si>
  <si>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</si>
  <si>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</si>
  <si>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</si>
  <si>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</si>
  <si>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</si>
  <si>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</si>
  <si>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</si>
  <si>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</si>
  <si>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</si>
  <si>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</si>
  <si>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</si>
  <si>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</si>
  <si>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</si>
  <si>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</si>
  <si>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</si>
  <si>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</si>
  <si>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</si>
  <si>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</si>
  <si>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</si>
  <si>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</si>
  <si>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</si>
  <si>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</si>
  <si>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</si>
  <si>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</si>
  <si>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</si>
  <si>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</si>
  <si>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</si>
  <si>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</si>
  <si>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</si>
  <si>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</si>
  <si>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</si>
  <si>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</si>
  <si>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</si>
  <si>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</si>
  <si>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</si>
  <si>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</si>
  <si>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</si>
  <si>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</si>
  <si>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</si>
  <si>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</si>
  <si>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</si>
  <si>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</si>
  <si>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</si>
  <si>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</si>
  <si>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</si>
  <si>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</si>
  <si>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</si>
  <si>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</si>
  <si>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</si>
  <si>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</si>
  <si>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</si>
  <si>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</si>
  <si>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</si>
  <si>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</si>
  <si>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</si>
  <si>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</si>
  <si>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</si>
  <si>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</si>
  <si>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</si>
  <si>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</si>
  <si>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</si>
  <si>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</si>
  <si>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</si>
  <si>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</si>
  <si>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</si>
  <si>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</si>
  <si>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</si>
  <si>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</si>
  <si>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</si>
  <si>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</si>
  <si>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</si>
  <si>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</si>
  <si>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</si>
  <si>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</si>
  <si>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</si>
  <si>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</si>
  <si>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</si>
  <si>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</si>
  <si>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</si>
  <si>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</si>
  <si>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</si>
  <si>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</si>
  <si>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</si>
  <si>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</si>
  <si>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</si>
  <si>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</si>
  <si>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</si>
  <si>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</si>
  <si>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</si>
  <si>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</si>
  <si>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</si>
  <si>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</si>
  <si>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</si>
  <si>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</si>
  <si>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</si>
  <si>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</si>
  <si>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</si>
  <si>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</si>
  <si>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</si>
  <si>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</si>
  <si>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</si>
  <si>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</si>
  <si>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</si>
  <si>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</si>
  <si>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</si>
  <si>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</si>
  <si>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</si>
  <si>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</si>
  <si>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</si>
  <si>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</si>
  <si>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</si>
  <si>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</si>
  <si>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</si>
  <si>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</si>
  <si>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</si>
  <si>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</si>
  <si>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</si>
  <si>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</si>
  <si>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</si>
  <si>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</si>
  <si>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</si>
  <si>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</si>
  <si>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</si>
  <si>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</si>
  <si>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</si>
  <si>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</si>
  <si>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</si>
  <si>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</si>
  <si>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</si>
  <si>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</si>
  <si>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</si>
  <si>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</si>
  <si>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</si>
  <si>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</si>
  <si>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</si>
  <si>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</si>
  <si>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</si>
  <si>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</si>
  <si>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</si>
  <si>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</si>
  <si>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</si>
  <si>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</si>
  <si>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</si>
  <si>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</si>
  <si>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</si>
  <si>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</si>
  <si>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</si>
  <si>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</si>
  <si>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</si>
  <si>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</si>
  <si>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</si>
  <si>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</si>
  <si>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</si>
  <si>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</si>
  <si>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</si>
  <si>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</si>
  <si>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</si>
  <si>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</si>
  <si>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</si>
  <si>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</si>
  <si>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</si>
  <si>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</si>
  <si>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</si>
  <si>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</si>
  <si>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</si>
  <si>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</si>
  <si>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</si>
  <si>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</si>
  <si>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</si>
  <si>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</si>
  <si>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</si>
  <si>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</si>
  <si>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</si>
  <si>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</si>
  <si>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</si>
  <si>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</si>
  <si>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</si>
  <si>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</si>
  <si>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</si>
  <si>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</si>
  <si>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</si>
  <si>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</si>
  <si>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</si>
  <si>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</si>
  <si>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</si>
  <si>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</si>
  <si>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</si>
  <si>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</si>
  <si>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</si>
  <si>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</si>
  <si>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</si>
  <si>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</si>
  <si>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</si>
  <si>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</si>
  <si>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</si>
  <si>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</si>
  <si>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</si>
  <si>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</si>
  <si>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</si>
  <si>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</si>
  <si>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</si>
  <si>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</si>
  <si>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</si>
  <si>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</si>
  <si>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</si>
  <si>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</si>
  <si>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</si>
  <si>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</si>
  <si>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</si>
  <si>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</si>
  <si>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</si>
  <si>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</si>
  <si>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</si>
  <si>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</si>
  <si>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</si>
  <si>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</si>
  <si>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</si>
  <si>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</si>
  <si>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</si>
  <si>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</si>
  <si>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</si>
  <si>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</si>
  <si>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</si>
  <si>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</si>
  <si>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</si>
  <si>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</si>
  <si>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</si>
  <si>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</si>
  <si>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</si>
  <si>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</si>
  <si>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</si>
  <si>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</si>
  <si>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</si>
  <si>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</si>
  <si>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</si>
  <si>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</si>
  <si>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</si>
  <si>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</si>
  <si>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</si>
  <si>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</si>
  <si>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</si>
  <si>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</si>
  <si>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</si>
  <si>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</si>
  <si>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</si>
  <si>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</si>
  <si>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</si>
  <si>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</si>
  <si>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</si>
  <si>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</si>
  <si>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</si>
  <si>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</si>
  <si>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</si>
  <si>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</si>
  <si>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</si>
  <si>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</si>
  <si>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</si>
  <si>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</si>
  <si>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</si>
  <si>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</si>
  <si>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</si>
  <si>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</si>
  <si>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</si>
  <si>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</si>
  <si>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</si>
  <si>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</si>
  <si>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</si>
  <si>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</si>
  <si>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</si>
  <si>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</si>
  <si>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</si>
  <si>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</si>
  <si>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</si>
  <si>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</si>
  <si>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</si>
  <si>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</si>
  <si>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</si>
  <si>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</si>
  <si>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</si>
  <si>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</si>
  <si>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</si>
  <si>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</si>
  <si>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</si>
  <si>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</si>
  <si>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</si>
  <si>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</si>
  <si>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</si>
  <si>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</si>
  <si>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</si>
  <si>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</si>
  <si>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</si>
  <si>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</si>
  <si>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</si>
  <si>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</si>
  <si>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</si>
  <si>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</si>
  <si>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</si>
  <si>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</si>
  <si>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</si>
  <si>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</si>
  <si>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</si>
  <si>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</si>
  <si>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</si>
  <si>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</si>
  <si>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</si>
  <si>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</si>
  <si>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</si>
  <si>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</si>
  <si>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</si>
  <si>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</si>
  <si>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</si>
  <si>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</si>
  <si>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</si>
  <si>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</si>
  <si>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</si>
  <si>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</si>
  <si>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</si>
  <si>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</si>
  <si>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</si>
  <si>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</si>
  <si>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</si>
  <si>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</si>
  <si>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</si>
  <si>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</si>
  <si>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</si>
  <si>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</si>
  <si>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</si>
  <si>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</si>
  <si>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</si>
  <si>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</si>
  <si>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</si>
  <si>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</si>
  <si>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</si>
  <si>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</si>
  <si>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</si>
  <si>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</si>
  <si>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</si>
  <si>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</si>
  <si>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</si>
  <si>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</si>
  <si>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</si>
  <si>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</si>
  <si>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</si>
  <si>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</si>
  <si>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</si>
  <si>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</si>
  <si>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</si>
  <si>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</si>
  <si>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</si>
  <si>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</si>
  <si>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</si>
  <si>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</si>
  <si>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</si>
  <si>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</si>
  <si>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</si>
  <si>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</si>
  <si>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</si>
  <si>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</si>
  <si>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</si>
  <si>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</si>
  <si>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</si>
  <si>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</si>
  <si>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</si>
  <si>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</si>
  <si>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</si>
  <si>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</si>
  <si>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</si>
  <si>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</si>
  <si>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</si>
  <si>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</si>
  <si>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</si>
  <si>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</si>
  <si>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</si>
  <si>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</si>
  <si>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</si>
  <si>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</si>
  <si>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</si>
  <si>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</si>
  <si>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</si>
  <si>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</si>
  <si>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</si>
  <si>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</si>
  <si>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</si>
  <si>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</si>
  <si>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</si>
  <si>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</si>
  <si>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</si>
  <si>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</si>
  <si>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</si>
  <si>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</si>
  <si>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</si>
  <si>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</si>
  <si>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</si>
  <si>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</si>
  <si>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</si>
  <si>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</si>
  <si>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</si>
  <si>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</si>
  <si>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</si>
  <si>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</si>
  <si>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</si>
  <si>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</si>
  <si>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</si>
  <si>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</si>
  <si>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</si>
  <si>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</si>
  <si>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</si>
  <si>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</si>
  <si>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</si>
  <si>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</si>
  <si>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</si>
  <si>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</si>
  <si>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</si>
  <si>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</si>
  <si>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</si>
  <si>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</si>
  <si>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</si>
  <si>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</si>
  <si>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</si>
  <si>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</si>
  <si>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</si>
  <si>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</si>
  <si>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</si>
  <si>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</si>
  <si>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</si>
  <si>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</si>
  <si>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</si>
  <si>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</si>
  <si>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</si>
  <si>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</si>
  <si>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</si>
  <si>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</si>
  <si>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</si>
  <si>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</si>
  <si>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</si>
  <si>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</si>
  <si>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</si>
  <si>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</si>
  <si>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</si>
  <si>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</si>
  <si>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</si>
  <si>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</si>
  <si>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</si>
  <si>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</si>
  <si>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</si>
  <si>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</si>
  <si>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</si>
  <si>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</si>
  <si>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</si>
  <si>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</si>
  <si>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</si>
  <si>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</si>
  <si>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</si>
  <si>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</si>
  <si>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</si>
  <si>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</si>
  <si>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</si>
  <si>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</si>
  <si>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</si>
  <si>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</si>
  <si>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</si>
  <si>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</si>
  <si>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</si>
  <si>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</si>
  <si>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</si>
  <si>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</si>
  <si>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</si>
  <si>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</si>
  <si>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</si>
  <si>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</si>
  <si>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</si>
  <si>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</si>
  <si>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</si>
  <si>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</si>
  <si>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</si>
  <si>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</si>
  <si>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</si>
  <si>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</si>
  <si>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</si>
  <si>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</si>
  <si>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</si>
  <si>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</si>
  <si>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</si>
  <si>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</si>
  <si>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</si>
  <si>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</si>
  <si>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</si>
  <si>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</si>
  <si>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</si>
  <si>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</si>
  <si>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</si>
  <si>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</si>
  <si>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</si>
  <si>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</si>
  <si>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</si>
  <si>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</si>
  <si>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</si>
  <si>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</si>
  <si>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</si>
  <si>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</si>
  <si>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</si>
  <si>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</si>
  <si>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</si>
  <si>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</si>
  <si>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</si>
  <si>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</si>
  <si>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</si>
  <si>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</si>
  <si>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</si>
  <si>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</si>
  <si>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</si>
  <si>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</si>
  <si>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</si>
  <si>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</si>
  <si>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</si>
  <si>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</si>
  <si>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</si>
  <si>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</si>
  <si>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</si>
  <si>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</si>
  <si>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</si>
  <si>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</si>
  <si>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</si>
  <si>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</si>
  <si>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</si>
  <si>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</si>
  <si>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</si>
  <si>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</si>
  <si>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</si>
  <si>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</si>
  <si>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</si>
  <si>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</si>
  <si>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</si>
  <si>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</si>
  <si>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</si>
  <si>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</si>
  <si>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</si>
  <si>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</si>
  <si>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</si>
  <si>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</si>
  <si>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</si>
  <si>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</si>
  <si>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</si>
  <si>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</si>
  <si>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</si>
  <si>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</si>
  <si>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</si>
  <si>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</si>
  <si>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</si>
  <si>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</si>
  <si>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</si>
  <si>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</si>
  <si>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</si>
  <si>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</si>
  <si>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</si>
  <si>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</si>
  <si>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</si>
  <si>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</si>
  <si>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</si>
  <si>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</si>
  <si>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</si>
  <si>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</si>
  <si>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</si>
  <si>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</si>
  <si>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</si>
  <si>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</si>
  <si>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</si>
  <si>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</si>
  <si>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</si>
  <si>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</si>
  <si>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</si>
  <si>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</si>
  <si>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</si>
  <si>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</si>
  <si>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</si>
  <si>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</si>
  <si>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</si>
  <si>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</si>
  <si>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</si>
  <si>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</si>
  <si>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</si>
  <si>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</si>
  <si>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</si>
  <si>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</si>
  <si>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</si>
  <si>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</si>
  <si>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</si>
  <si>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</si>
  <si>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</si>
  <si>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</si>
  <si>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</si>
  <si>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</si>
  <si>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</si>
  <si>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</si>
  <si>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</si>
  <si>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</si>
  <si>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</si>
  <si>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</si>
  <si>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</si>
  <si>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</si>
  <si>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</si>
  <si>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</si>
  <si>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</si>
  <si>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</si>
  <si>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</si>
  <si>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</si>
  <si>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</si>
  <si>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</si>
  <si>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</si>
  <si>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</si>
  <si>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</si>
  <si>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</si>
  <si>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</si>
  <si>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</si>
  <si>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</si>
  <si>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</si>
  <si>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</si>
  <si>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</si>
  <si>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</si>
  <si>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</si>
  <si>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</si>
  <si>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</si>
  <si>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</si>
  <si>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</si>
  <si>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</si>
  <si>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</si>
  <si>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</si>
  <si>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</si>
  <si>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</si>
  <si>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</si>
  <si>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</si>
  <si>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</si>
  <si>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</si>
  <si>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</si>
  <si>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</si>
  <si>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</si>
  <si>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</si>
  <si>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</si>
  <si>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</si>
  <si>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</si>
  <si>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</si>
  <si>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</si>
  <si>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</si>
  <si>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</si>
  <si>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</si>
  <si>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</si>
  <si>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</si>
  <si>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</si>
  <si>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</si>
  <si>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</si>
  <si>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</si>
  <si>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</si>
  <si>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</si>
  <si>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</si>
  <si>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</si>
  <si>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</si>
  <si>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</si>
  <si>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</si>
  <si>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</si>
  <si>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</si>
  <si>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</si>
  <si>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</si>
  <si>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</si>
  <si>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</si>
  <si>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</si>
  <si>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</si>
  <si>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</si>
  <si>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</si>
  <si>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</si>
  <si>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</si>
  <si>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</si>
  <si>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</si>
  <si>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</si>
  <si>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</si>
  <si>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</si>
  <si>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</si>
  <si>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</si>
  <si>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</si>
  <si>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</si>
  <si>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</si>
  <si>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</si>
  <si>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</si>
  <si>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</si>
  <si>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</si>
  <si>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</si>
  <si>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</si>
  <si>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</si>
  <si>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</si>
  <si>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</si>
  <si>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</si>
  <si>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</si>
  <si>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</si>
  <si>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</si>
  <si>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</si>
  <si>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</si>
  <si>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</si>
  <si>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</si>
  <si>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</si>
  <si>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</si>
  <si>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</si>
  <si>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</si>
  <si>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</si>
  <si>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</si>
  <si>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</si>
  <si>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</si>
  <si>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</si>
  <si>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</si>
  <si>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</si>
  <si>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</si>
  <si>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</si>
  <si>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</si>
  <si>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</si>
  <si>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</si>
  <si>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</si>
  <si>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</si>
  <si>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</si>
  <si>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</si>
  <si>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</si>
  <si>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</si>
  <si>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</si>
  <si>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</si>
  <si>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</si>
  <si>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</si>
  <si>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</si>
  <si>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</si>
  <si>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</si>
  <si>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</si>
  <si>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</si>
  <si>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</si>
  <si>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</si>
  <si>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</si>
  <si>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</si>
  <si>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</si>
  <si>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</si>
  <si>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</si>
  <si>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</si>
  <si>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</si>
  <si>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</si>
  <si>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</si>
  <si>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</si>
  <si>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</si>
  <si>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</si>
  <si>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</si>
  <si>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</si>
  <si>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</si>
  <si>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</si>
  <si>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</si>
  <si>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</si>
  <si>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</si>
  <si>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</si>
  <si>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</si>
  <si>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</si>
  <si>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</si>
  <si>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</si>
  <si>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</si>
  <si>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</si>
  <si>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</si>
  <si>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</si>
  <si>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</si>
  <si>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</si>
  <si>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</si>
  <si>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</si>
  <si>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</si>
  <si>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</si>
  <si>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</si>
  <si>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</si>
  <si>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</si>
  <si>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</si>
  <si>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</si>
  <si>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</si>
  <si>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</si>
  <si>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</si>
  <si>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</si>
  <si>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</si>
  <si>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</si>
  <si>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</si>
  <si>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</si>
  <si>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</si>
  <si>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</si>
  <si>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</si>
  <si>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</si>
  <si>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</si>
  <si>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</si>
  <si>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</si>
  <si>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</si>
  <si>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</si>
  <si>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</si>
  <si>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</si>
  <si>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</si>
  <si>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</si>
  <si>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</si>
  <si>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</si>
  <si>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</si>
  <si>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</si>
  <si>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</si>
  <si>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</si>
  <si>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</si>
  <si>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</si>
  <si>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</si>
  <si>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</si>
  <si>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</si>
  <si>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</si>
  <si>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</si>
  <si>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</si>
  <si>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</si>
  <si>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</si>
  <si>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</si>
  <si>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</si>
  <si>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</si>
  <si>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</si>
  <si>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</si>
  <si>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</si>
  <si>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</si>
  <si>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</si>
  <si>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</si>
  <si>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</si>
  <si>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</si>
  <si>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</si>
  <si>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</si>
  <si>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</si>
  <si>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</si>
  <si>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</si>
  <si>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</si>
  <si>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</si>
  <si>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</si>
  <si>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</si>
  <si>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</si>
  <si>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</si>
  <si>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</si>
  <si>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</si>
  <si>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</si>
  <si>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</si>
  <si>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</si>
  <si>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</si>
  <si>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</si>
  <si>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</si>
  <si>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</si>
  <si>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</si>
  <si>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</si>
  <si>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</si>
  <si>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</si>
  <si>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</si>
  <si>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</si>
  <si>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</si>
  <si>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</si>
  <si>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</si>
  <si>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</si>
  <si>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</si>
  <si>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</si>
  <si>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</si>
  <si>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</si>
  <si>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</si>
  <si>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</si>
  <si>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</si>
  <si>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</si>
  <si>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</si>
  <si>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</si>
  <si>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</si>
  <si>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</si>
  <si>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</si>
  <si>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</si>
  <si>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</si>
  <si>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</si>
  <si>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</si>
  <si>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</si>
  <si>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</si>
  <si>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</si>
  <si>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</si>
  <si>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</si>
  <si>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</si>
  <si>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</si>
  <si>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</si>
  <si>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</si>
  <si>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</si>
  <si>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</si>
  <si>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</si>
  <si>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</si>
  <si>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</si>
  <si>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</si>
  <si>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</si>
  <si>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</si>
  <si>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</si>
  <si>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</si>
  <si>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</si>
  <si>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</si>
  <si>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</si>
  <si>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</si>
  <si>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</si>
  <si>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</si>
  <si>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</si>
  <si>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</si>
  <si>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</si>
  <si>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</si>
  <si>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</si>
  <si>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</si>
  <si>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</si>
  <si>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</si>
  <si>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</si>
  <si>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</si>
  <si>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</si>
  <si>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</si>
  <si>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</si>
  <si>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</si>
  <si>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</si>
  <si>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</si>
  <si>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</si>
  <si>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</si>
  <si>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</si>
  <si>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</si>
  <si>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</si>
  <si>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</si>
  <si>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</si>
  <si>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</si>
  <si>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</si>
  <si>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</si>
  <si>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</si>
  <si>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</si>
  <si>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</si>
  <si>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</si>
  <si>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</si>
  <si>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</si>
  <si>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</si>
  <si>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</si>
  <si>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</si>
  <si>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</si>
  <si>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</si>
  <si>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</si>
  <si>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</si>
  <si>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</si>
  <si>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</si>
  <si>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</si>
  <si>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</si>
  <si>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</si>
  <si>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</si>
  <si>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</si>
  <si>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</si>
  <si>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</si>
  <si>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</si>
  <si>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</si>
  <si>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</si>
  <si>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</si>
  <si>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</si>
  <si>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</si>
  <si>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</si>
  <si>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</si>
  <si>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</si>
  <si>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</si>
  <si>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</si>
  <si>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</si>
  <si>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</si>
  <si>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</si>
  <si>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</si>
  <si>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</si>
  <si>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</si>
  <si>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</si>
  <si>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</si>
  <si>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</si>
  <si>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</si>
  <si>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</si>
  <si>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</si>
  <si>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</si>
  <si>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</si>
  <si>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</si>
  <si>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</si>
  <si>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</si>
  <si>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</si>
  <si>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</si>
  <si>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</si>
  <si>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</si>
  <si>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</si>
  <si>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</si>
  <si>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</si>
  <si>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</si>
  <si>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</si>
  <si>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</si>
  <si>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</si>
  <si>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</si>
  <si>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</si>
  <si>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</si>
  <si>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</si>
  <si>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</si>
  <si>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</si>
  <si>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</si>
  <si>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</si>
  <si>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</si>
  <si>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</si>
  <si>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</si>
  <si>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</si>
  <si>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</si>
  <si>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</si>
  <si>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</si>
  <si>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</si>
  <si>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</si>
  <si>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</si>
  <si>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</si>
  <si>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</si>
  <si>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</si>
  <si>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</si>
  <si>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</si>
  <si>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</si>
  <si>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</si>
  <si>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</si>
  <si>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</si>
  <si>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</si>
  <si>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</si>
  <si>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</si>
  <si>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</si>
  <si>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</si>
  <si>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</si>
  <si>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</si>
  <si>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</si>
  <si>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</si>
  <si>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</si>
  <si>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</si>
  <si>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</si>
  <si>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</si>
  <si>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</si>
  <si>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</si>
  <si>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</si>
  <si>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</si>
  <si>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</si>
  <si>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</si>
  <si>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</si>
  <si>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</si>
  <si>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</si>
  <si>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</si>
  <si>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</si>
  <si>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</si>
  <si>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</si>
  <si>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</si>
  <si>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</si>
  <si>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</si>
  <si>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</si>
  <si>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</si>
  <si>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</si>
  <si>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</si>
  <si>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</si>
  <si>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</si>
  <si>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</si>
  <si>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</si>
  <si>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</si>
  <si>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</si>
  <si>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</si>
  <si>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</si>
  <si>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</si>
  <si>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</si>
  <si>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</si>
  <si>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</si>
  <si>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</si>
  <si>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</si>
  <si>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</si>
  <si>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</si>
  <si>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</si>
  <si>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</si>
  <si>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</si>
  <si>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</si>
  <si>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</si>
  <si>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</si>
  <si>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</si>
  <si>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</si>
  <si>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</si>
  <si>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</si>
  <si>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</si>
  <si>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</si>
  <si>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</si>
  <si>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</si>
  <si>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</si>
  <si>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</si>
  <si>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</si>
  <si>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</si>
  <si>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</si>
  <si>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</si>
  <si>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</si>
  <si>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</si>
  <si>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</si>
  <si>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</si>
  <si>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</si>
  <si>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</si>
  <si>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</si>
  <si>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</si>
  <si>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</si>
  <si>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</si>
  <si>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</si>
  <si>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</si>
  <si>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</si>
  <si>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</si>
  <si>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</si>
  <si>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</si>
  <si>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</si>
  <si>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</si>
  <si>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</si>
  <si>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</si>
  <si>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</si>
  <si>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</si>
  <si>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</si>
  <si>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</si>
  <si>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</si>
  <si>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</si>
  <si>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</si>
  <si>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</si>
  <si>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</si>
  <si>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</si>
  <si>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</si>
  <si>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</si>
  <si>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</si>
  <si>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</si>
  <si>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</si>
  <si>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</si>
  <si>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</si>
  <si>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</si>
  <si>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</si>
  <si>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</si>
  <si>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</si>
  <si>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</si>
  <si>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</si>
  <si>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</si>
  <si>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</si>
  <si>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</si>
  <si>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</si>
  <si>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</si>
  <si>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</si>
  <si>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</si>
  <si>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</si>
  <si>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</si>
  <si>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</si>
  <si>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</si>
  <si>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</si>
  <si>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</si>
  <si>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</si>
  <si>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</si>
  <si>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</si>
  <si>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</si>
  <si>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</si>
  <si>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</si>
  <si>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</si>
  <si>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</si>
  <si>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</si>
  <si>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</si>
  <si>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</si>
  <si>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</si>
  <si>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</si>
  <si>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</si>
  <si>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</si>
  <si>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</si>
  <si>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</si>
  <si>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</si>
  <si>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</si>
  <si>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</si>
  <si>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</si>
  <si>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</si>
  <si>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</si>
  <si>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</si>
  <si>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</si>
  <si>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</si>
  <si>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</si>
  <si>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</si>
  <si>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</si>
  <si>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</si>
  <si>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</si>
  <si>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</si>
  <si>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</si>
  <si>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</si>
  <si>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</si>
  <si>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</si>
  <si>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</si>
  <si>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</si>
  <si>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</si>
  <si>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</si>
  <si>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</si>
  <si>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</si>
  <si>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</si>
  <si>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</si>
  <si>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</si>
  <si>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</si>
  <si>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</si>
  <si>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</si>
  <si>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</si>
  <si>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</si>
  <si>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</si>
  <si>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</si>
  <si>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</si>
  <si>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</si>
  <si>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</si>
  <si>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</si>
  <si>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</si>
  <si>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</si>
  <si>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</si>
  <si>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</si>
  <si>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</si>
  <si>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</si>
  <si>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</si>
  <si>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</si>
  <si>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</si>
  <si>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</si>
  <si>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</si>
  <si>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</si>
  <si>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</si>
  <si>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</si>
  <si>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</si>
  <si>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</si>
  <si>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</si>
  <si>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</si>
  <si>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</si>
  <si>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</si>
  <si>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</si>
  <si>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</si>
  <si>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</si>
  <si>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</si>
  <si>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</si>
  <si>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</si>
  <si>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</si>
  <si>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</si>
  <si>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</si>
  <si>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</si>
  <si>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</si>
  <si>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</si>
  <si>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</si>
  <si>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</si>
  <si>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</si>
  <si>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</si>
  <si>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</si>
  <si>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</si>
  <si>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</si>
  <si>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</si>
  <si>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</si>
  <si>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</si>
  <si>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</si>
  <si>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</si>
  <si>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</si>
  <si>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</si>
  <si>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</si>
  <si>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</si>
  <si>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</si>
  <si>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</si>
  <si>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</si>
  <si>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</si>
  <si>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</si>
  <si>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</si>
  <si>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</si>
  <si>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</si>
  <si>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</si>
  <si>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</si>
  <si>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</si>
  <si>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</si>
  <si>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</si>
  <si>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</si>
  <si>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</si>
  <si>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</si>
  <si>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</si>
  <si>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</si>
  <si>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</si>
  <si>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</si>
  <si>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</si>
  <si>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</si>
  <si>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</si>
  <si>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</si>
  <si>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</si>
  <si>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</si>
  <si>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</si>
  <si>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</si>
  <si>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</si>
  <si>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</si>
  <si>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</si>
  <si>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</si>
  <si>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</si>
  <si>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</si>
  <si>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</si>
  <si>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</si>
  <si>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</si>
  <si>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</si>
  <si>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</si>
  <si>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</si>
  <si>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</si>
  <si>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</si>
  <si>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</si>
  <si>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</si>
  <si>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</si>
  <si>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</si>
  <si>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</si>
  <si>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</si>
  <si>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</si>
  <si>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</si>
  <si>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</si>
  <si>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</si>
  <si>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</si>
  <si>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</si>
  <si>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</si>
  <si>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</si>
  <si>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</si>
  <si>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</si>
  <si>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</si>
  <si>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</si>
  <si>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</si>
  <si>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</si>
  <si>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</si>
  <si>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</si>
  <si>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</si>
  <si>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</si>
  <si>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</si>
  <si>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</si>
  <si>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</si>
  <si>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</si>
  <si>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</si>
  <si>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</si>
  <si>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</si>
  <si>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</si>
  <si>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</si>
  <si>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</si>
  <si>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</si>
  <si>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</si>
  <si>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</si>
  <si>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</si>
  <si>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</si>
  <si>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</si>
  <si>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</si>
  <si>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</si>
  <si>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</si>
  <si>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</si>
  <si>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</si>
  <si>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</si>
  <si>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</si>
  <si>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</si>
  <si>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</si>
  <si>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</si>
  <si>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</si>
  <si>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</si>
  <si>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</si>
  <si>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</si>
  <si>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</si>
  <si>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</si>
  <si>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</si>
  <si>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</si>
  <si>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</si>
  <si>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</si>
  <si>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</si>
  <si>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</si>
  <si>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</si>
  <si>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</si>
  <si>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</si>
  <si>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</si>
  <si>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</si>
  <si>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</si>
  <si>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</si>
  <si>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</si>
  <si>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</si>
  <si>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</si>
  <si>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</si>
  <si>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</si>
  <si>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</si>
  <si>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</si>
  <si>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</si>
  <si>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</si>
  <si>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</si>
  <si>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</si>
  <si>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</si>
  <si>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</si>
  <si>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</si>
  <si>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</si>
  <si>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</si>
  <si>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</si>
  <si>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</si>
  <si>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</si>
  <si>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</si>
  <si>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</si>
  <si>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</si>
  <si>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</si>
  <si>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</si>
  <si>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</si>
  <si>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</si>
  <si>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</si>
  <si>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</si>
  <si>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</si>
  <si>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</si>
  <si>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</si>
  <si>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</si>
  <si>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</si>
  <si>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</si>
  <si>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</si>
  <si>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</si>
  <si>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</si>
  <si>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</si>
  <si>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</si>
  <si>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</si>
  <si>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</si>
  <si>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</si>
  <si>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</si>
  <si>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</si>
  <si>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</si>
  <si>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</si>
  <si>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</si>
  <si>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</si>
  <si>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</si>
  <si>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</si>
  <si>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</si>
  <si>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</si>
  <si>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</si>
  <si>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</si>
  <si>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</si>
  <si>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</si>
  <si>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</si>
  <si>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</si>
  <si>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</si>
  <si>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</si>
  <si>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</si>
  <si>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</si>
  <si>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</si>
  <si>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</si>
  <si>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</si>
  <si>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</si>
  <si>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</si>
  <si>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</si>
  <si>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</si>
  <si>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</si>
  <si>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</si>
  <si>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</si>
  <si>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</si>
  <si>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</si>
  <si>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</si>
  <si>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</si>
  <si>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</si>
  <si>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</si>
  <si>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</si>
  <si>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</si>
  <si>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</si>
  <si>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</si>
  <si>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</si>
  <si>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</si>
  <si>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</si>
  <si>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</si>
  <si>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</si>
  <si>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</si>
  <si>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</si>
  <si>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</si>
  <si>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</si>
  <si>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</si>
  <si>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</si>
  <si>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</si>
  <si>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</si>
  <si>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</si>
  <si>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</si>
  <si>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</si>
  <si>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</si>
  <si>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</si>
  <si>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</si>
  <si>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</si>
  <si>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</si>
  <si>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</si>
  <si>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</si>
  <si>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</si>
  <si>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</si>
  <si>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</si>
  <si>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</si>
  <si>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</si>
  <si>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</si>
  <si>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</si>
  <si>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</si>
  <si>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</si>
  <si>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</si>
  <si>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</si>
  <si>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</si>
  <si>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</si>
  <si>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</si>
  <si>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</si>
  <si>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</si>
  <si>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</si>
  <si>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</si>
  <si>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</si>
  <si>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</si>
  <si>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</si>
  <si>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</si>
  <si>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</si>
  <si>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</si>
  <si>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</si>
  <si>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</si>
  <si>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</si>
  <si>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</si>
  <si>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</si>
  <si>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</si>
  <si>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</si>
  <si>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</si>
  <si>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</si>
  <si>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</si>
  <si>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</si>
  <si>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</si>
  <si>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</si>
  <si>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</si>
  <si>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</si>
  <si>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</si>
  <si>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</si>
  <si>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</si>
  <si>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</si>
  <si>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</si>
  <si>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</si>
  <si>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</si>
  <si>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</si>
  <si>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</si>
  <si>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</si>
  <si>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</si>
  <si>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</si>
  <si>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</si>
  <si>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</si>
  <si>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</si>
  <si>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</si>
  <si>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</si>
  <si>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</si>
  <si>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</si>
  <si>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</si>
  <si>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</si>
  <si>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</si>
  <si>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</si>
  <si>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</si>
  <si>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</si>
  <si>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</si>
  <si>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</si>
  <si>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</si>
  <si>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</si>
  <si>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</si>
  <si>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</si>
  <si>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</si>
  <si>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</si>
  <si>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</si>
  <si>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</si>
  <si>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</si>
  <si>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</si>
  <si>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</si>
  <si>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</si>
  <si>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</si>
  <si>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</si>
  <si>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</si>
  <si>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</si>
  <si>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</si>
  <si>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</si>
  <si>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</si>
  <si>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</si>
  <si>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</si>
  <si>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</si>
  <si>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</si>
  <si>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</si>
  <si>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</si>
  <si>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</si>
  <si>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</si>
  <si>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</si>
  <si>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</si>
  <si>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</si>
  <si>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</si>
  <si>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</si>
  <si>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</si>
  <si>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</si>
  <si>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</si>
  <si>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</si>
  <si>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</si>
  <si>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</si>
  <si>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</si>
  <si>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</si>
  <si>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</si>
  <si>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</si>
  <si>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</si>
  <si>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</si>
  <si>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</si>
  <si>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</si>
  <si>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</si>
  <si>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</si>
  <si>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</si>
  <si>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</si>
  <si>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</si>
  <si>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</si>
  <si>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</si>
  <si>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</si>
  <si>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</si>
  <si>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</si>
  <si>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</si>
  <si>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</si>
  <si>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</si>
  <si>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</si>
  <si>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</si>
  <si>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</si>
  <si>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</si>
  <si>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</si>
  <si>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</si>
  <si>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</si>
  <si>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</si>
  <si>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</si>
  <si>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</si>
  <si>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</si>
  <si>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</si>
  <si>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</si>
  <si>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</si>
  <si>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</si>
  <si>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</si>
  <si>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</si>
  <si>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</si>
  <si>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</si>
  <si>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</si>
  <si>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</si>
  <si>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</si>
  <si>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</si>
  <si>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</si>
  <si>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</si>
  <si>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</si>
  <si>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</si>
  <si>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</si>
  <si>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</si>
  <si>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</si>
  <si>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</si>
  <si>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</si>
  <si>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</si>
  <si>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</si>
  <si>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</si>
  <si>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</si>
  <si>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</si>
  <si>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</si>
  <si>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</si>
  <si>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</si>
  <si>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</si>
  <si>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</si>
  <si>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</si>
  <si>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</si>
  <si>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</si>
  <si>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</si>
  <si>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</si>
  <si>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</si>
  <si>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</si>
  <si>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</si>
  <si>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</si>
  <si>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</si>
  <si>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</si>
  <si>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</si>
  <si>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</si>
  <si>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</si>
  <si>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</si>
  <si>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</si>
  <si>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</si>
  <si>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</si>
  <si>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</si>
  <si>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</si>
  <si>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</si>
  <si>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</si>
  <si>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</si>
  <si>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</si>
  <si>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</si>
  <si>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</si>
  <si>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</si>
  <si>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</si>
  <si>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</si>
  <si>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</si>
  <si>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</si>
  <si>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</si>
  <si>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</si>
  <si>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</si>
  <si>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</si>
  <si>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</si>
  <si>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</si>
  <si>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</si>
  <si>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</si>
  <si>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</si>
  <si>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</si>
  <si>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</si>
  <si>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</si>
  <si>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</si>
  <si>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</si>
  <si>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</si>
  <si>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</si>
  <si>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</si>
  <si>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</si>
  <si>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</si>
  <si>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</si>
  <si>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</si>
  <si>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</si>
  <si>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</si>
  <si>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</si>
  <si>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</si>
  <si>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</si>
  <si>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</si>
  <si>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</si>
  <si>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</si>
  <si>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</si>
  <si>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</si>
  <si>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</si>
  <si>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</si>
  <si>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</si>
  <si>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</si>
  <si>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</si>
  <si>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</si>
  <si>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</si>
  <si>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</si>
  <si>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</si>
  <si>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</si>
  <si>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</si>
  <si>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</si>
  <si>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</si>
  <si>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</si>
  <si>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</si>
  <si>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</si>
  <si>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</si>
  <si>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</si>
  <si>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</si>
  <si>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</si>
  <si>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</si>
  <si>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</si>
  <si>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</si>
  <si>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</si>
  <si>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</si>
  <si>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</si>
  <si>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</si>
  <si>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</si>
  <si>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</si>
  <si>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</si>
  <si>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</si>
  <si>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</si>
  <si>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</si>
  <si>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</si>
  <si>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</si>
  <si>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</si>
  <si>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</si>
  <si>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</si>
  <si>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</si>
  <si>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</si>
  <si>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</si>
  <si>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</si>
  <si>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</si>
  <si>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</si>
  <si>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</si>
  <si>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</si>
  <si>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</si>
  <si>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</si>
  <si>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</si>
  <si>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</si>
  <si>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</si>
  <si>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</si>
  <si>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</si>
  <si>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</si>
  <si>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</si>
  <si>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</si>
  <si>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</si>
  <si>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</si>
  <si>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</si>
  <si>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</si>
  <si>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</si>
  <si>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</si>
  <si>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</si>
  <si>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</si>
  <si>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</si>
  <si>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</si>
  <si>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</si>
  <si>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</si>
  <si>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</si>
  <si>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</si>
  <si>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</si>
  <si>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</si>
  <si>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</si>
  <si>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</si>
  <si>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</si>
  <si>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</si>
  <si>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</si>
  <si>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</si>
  <si>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</si>
  <si>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</si>
  <si>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</si>
  <si>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</si>
  <si>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</si>
  <si>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</si>
  <si>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</si>
  <si>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</si>
  <si>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</si>
  <si>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</si>
  <si>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</si>
  <si>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</si>
  <si>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</si>
  <si>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</si>
  <si>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</si>
  <si>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</si>
  <si>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</si>
  <si>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</si>
  <si>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</si>
  <si>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</si>
  <si>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</si>
  <si>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</si>
  <si>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</si>
  <si>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</si>
  <si>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</si>
  <si>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</si>
  <si>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</si>
  <si>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</si>
  <si>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</si>
  <si>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</si>
  <si>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</si>
  <si>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</si>
  <si>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</si>
  <si>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</si>
  <si>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</si>
  <si>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</si>
  <si>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</si>
  <si>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</si>
  <si>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</si>
  <si>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</si>
  <si>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</si>
  <si>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</si>
  <si>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</si>
  <si>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</si>
  <si>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</si>
  <si>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</si>
  <si>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</si>
  <si>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</si>
  <si>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</si>
  <si>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</si>
  <si>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</si>
  <si>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</si>
  <si>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</si>
  <si>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</si>
  <si>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</si>
  <si>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</si>
  <si>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</si>
  <si>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</si>
  <si>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</si>
  <si>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</si>
  <si>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</si>
  <si>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</si>
  <si>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</si>
  <si>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</si>
  <si>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</si>
  <si>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</si>
  <si>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</si>
  <si>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</si>
  <si>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</si>
  <si>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</si>
  <si>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</si>
  <si>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</si>
  <si>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</si>
  <si>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</si>
  <si>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</si>
  <si>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</si>
  <si>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</si>
  <si>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</si>
  <si>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</si>
  <si>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</si>
  <si>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</si>
  <si>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</si>
  <si>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</si>
  <si>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</si>
  <si>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</si>
  <si>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</si>
  <si>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</si>
  <si>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</si>
  <si>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</si>
  <si>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</si>
  <si>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</si>
  <si>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</si>
  <si>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</si>
  <si>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</si>
  <si>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</si>
  <si>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</si>
  <si>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</si>
  <si>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</si>
  <si>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</si>
  <si>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</si>
  <si>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</si>
  <si>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</si>
  <si>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</si>
  <si>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</si>
  <si>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</si>
  <si>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</si>
  <si>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</si>
  <si>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</si>
  <si>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</si>
  <si>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</si>
  <si>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</si>
  <si>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</si>
  <si>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</si>
  <si>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</si>
  <si>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</si>
  <si>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</si>
  <si>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</si>
  <si>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</si>
  <si>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</si>
  <si>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</si>
  <si>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</si>
  <si>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</si>
  <si>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</si>
  <si>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</si>
  <si>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</si>
  <si>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</si>
  <si>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</si>
  <si>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</si>
  <si>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</si>
  <si>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</si>
  <si>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</si>
  <si>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</si>
  <si>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</si>
  <si>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</si>
  <si>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</si>
  <si>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</si>
  <si>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</si>
  <si>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</si>
  <si>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</si>
  <si>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</si>
  <si>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</si>
  <si>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</si>
  <si>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</si>
  <si>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</si>
  <si>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</si>
  <si>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</si>
  <si>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</si>
  <si>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</si>
  <si>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</si>
  <si>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</si>
  <si>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</si>
  <si>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</si>
  <si>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</si>
  <si>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</si>
  <si>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</si>
  <si>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</si>
  <si>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</si>
  <si>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</si>
  <si>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</si>
  <si>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</si>
  <si>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</si>
  <si>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</si>
  <si>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</si>
  <si>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</si>
  <si>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</si>
  <si>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</si>
  <si>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</si>
  <si>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</si>
  <si>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</si>
  <si>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</si>
  <si>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</si>
  <si>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</si>
  <si>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</si>
  <si>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</si>
  <si>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</si>
  <si>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</si>
  <si>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</si>
  <si>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</si>
  <si>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</si>
  <si>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</si>
  <si>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</si>
  <si>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</si>
  <si>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</si>
  <si>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</si>
  <si>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</si>
  <si>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</si>
  <si>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</si>
  <si>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</si>
  <si>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</si>
  <si>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</si>
  <si>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</si>
  <si>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</si>
  <si>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</si>
  <si>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</si>
  <si>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</si>
  <si>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</si>
  <si>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</si>
  <si>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</si>
  <si>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</si>
  <si>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</si>
  <si>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</si>
  <si>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</si>
  <si>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</si>
  <si>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</si>
  <si>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</si>
  <si>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</si>
  <si>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</si>
  <si>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</si>
  <si>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</si>
  <si>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</si>
  <si>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</si>
  <si>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</si>
  <si>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</si>
  <si>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</si>
  <si>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</si>
  <si>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</si>
  <si>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</si>
  <si>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</si>
  <si>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</si>
  <si>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</si>
  <si>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</si>
  <si>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</si>
  <si>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</si>
  <si>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</si>
  <si>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</si>
  <si>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</si>
  <si>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</si>
  <si>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</si>
  <si>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</si>
  <si>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</si>
  <si>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</si>
  <si>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</si>
  <si>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</si>
  <si>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</si>
  <si>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</si>
  <si>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</si>
  <si>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</si>
  <si>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</si>
  <si>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</si>
  <si>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</si>
  <si>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</si>
  <si>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</si>
  <si>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</si>
  <si>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</si>
  <si>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</si>
  <si>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</si>
  <si>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</si>
  <si>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</si>
  <si>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</si>
  <si>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</si>
  <si>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</si>
  <si>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</si>
  <si>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</si>
  <si>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</si>
  <si>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</si>
  <si>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</si>
  <si>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</si>
  <si>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</si>
  <si>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</si>
  <si>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</si>
  <si>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</si>
  <si>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</si>
  <si>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</si>
  <si>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</si>
  <si>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</si>
  <si>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</si>
  <si>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</si>
  <si>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</si>
  <si>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</si>
  <si>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</si>
  <si>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</si>
  <si>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</si>
  <si>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</si>
  <si>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</si>
  <si>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</si>
  <si>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</si>
  <si>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</si>
  <si>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</si>
  <si>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</si>
  <si>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</si>
  <si>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</si>
  <si>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</si>
  <si>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</si>
  <si>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</si>
  <si>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</si>
  <si>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</si>
  <si>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</si>
  <si>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</si>
  <si>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</si>
  <si>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</si>
  <si>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</si>
  <si>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</si>
  <si>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</si>
  <si>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</si>
  <si>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</si>
  <si>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</si>
  <si>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</si>
  <si>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</si>
  <si>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</si>
  <si>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</si>
  <si>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</si>
  <si>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</si>
  <si>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</si>
  <si>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</si>
  <si>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</si>
  <si>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</si>
  <si>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</si>
  <si>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</si>
  <si>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</si>
  <si>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</si>
  <si>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</si>
  <si>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</si>
  <si>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</si>
  <si>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</si>
  <si>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</si>
  <si>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</si>
  <si>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</si>
  <si>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</si>
  <si>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</si>
  <si>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</si>
  <si>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</si>
  <si>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</si>
  <si>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</si>
  <si>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</si>
  <si>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</si>
  <si>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</si>
  <si>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</si>
  <si>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</si>
  <si>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</si>
  <si>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</si>
  <si>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</si>
  <si>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</si>
  <si>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</si>
  <si>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</si>
  <si>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</si>
  <si>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</si>
  <si>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</si>
  <si>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</si>
  <si>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</si>
  <si>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</si>
  <si>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</si>
  <si>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</si>
  <si>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</si>
  <si>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</si>
  <si>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</si>
  <si>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</si>
  <si>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</si>
  <si>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</si>
  <si>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</si>
  <si>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</si>
  <si>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</si>
  <si>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</si>
  <si>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</si>
  <si>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</si>
  <si>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</si>
  <si>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</si>
  <si>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</si>
  <si>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</si>
  <si>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</si>
  <si>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</si>
  <si>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</si>
  <si>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</si>
  <si>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</si>
  <si>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</si>
  <si>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</si>
  <si>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</si>
  <si>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</si>
  <si>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</si>
  <si>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</si>
  <si>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</si>
  <si>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</si>
  <si>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</si>
  <si>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</si>
  <si>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</si>
  <si>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</si>
  <si>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</si>
  <si>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</si>
  <si>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</si>
  <si>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</si>
  <si>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</si>
  <si>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</si>
  <si>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</si>
  <si>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</si>
  <si>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</si>
  <si>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</si>
  <si>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</si>
  <si>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</si>
  <si>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</si>
  <si>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</si>
  <si>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</si>
  <si>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</si>
  <si>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</si>
  <si>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</si>
  <si>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</si>
  <si>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</si>
  <si>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</si>
  <si>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</si>
  <si>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</si>
  <si>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</si>
  <si>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</si>
  <si>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</si>
  <si>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</si>
  <si>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</si>
  <si>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</si>
  <si>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</si>
  <si>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</si>
  <si>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</si>
  <si>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</si>
  <si>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</si>
  <si>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</si>
  <si>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</si>
  <si>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</si>
  <si>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</si>
  <si>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</si>
  <si>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</si>
  <si>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</si>
  <si>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</si>
  <si>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</si>
  <si>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</si>
  <si>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</si>
  <si>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</si>
  <si>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</si>
  <si>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</si>
  <si>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</si>
  <si>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</si>
  <si>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</si>
  <si>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</si>
  <si>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</si>
  <si>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</si>
  <si>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</si>
  <si>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</si>
  <si>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</si>
  <si>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</si>
  <si>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</si>
  <si>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</si>
  <si>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</si>
  <si>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</si>
  <si>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</si>
  <si>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</si>
  <si>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</si>
  <si>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</si>
  <si>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</si>
  <si>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</si>
  <si>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</si>
  <si>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</si>
  <si>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</si>
  <si>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</si>
  <si>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</si>
  <si>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</si>
  <si>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</si>
  <si>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</si>
  <si>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</si>
  <si>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</si>
  <si>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</si>
  <si>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</si>
  <si>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</si>
  <si>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</si>
  <si>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</si>
  <si>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</si>
  <si>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</si>
  <si>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</si>
  <si>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</si>
  <si>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</si>
  <si>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</si>
  <si>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</si>
  <si>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</si>
  <si>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</si>
  <si>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</si>
  <si>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</si>
  <si>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</si>
  <si>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</si>
  <si>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</si>
  <si>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</si>
  <si>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</si>
  <si>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</si>
  <si>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</si>
  <si>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</si>
  <si>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</si>
  <si>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</si>
  <si>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</si>
  <si>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</si>
  <si>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</si>
  <si>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</si>
  <si>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</si>
  <si>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</si>
  <si>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</si>
  <si>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</si>
  <si>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</si>
  <si>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</si>
  <si>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</si>
  <si>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</si>
  <si>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</si>
  <si>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</si>
  <si>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</si>
  <si>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</si>
  <si>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</si>
  <si>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</si>
  <si>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</si>
  <si>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</si>
  <si>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</si>
  <si>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</si>
  <si>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</si>
  <si>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</si>
  <si>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</si>
  <si>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</si>
  <si>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</si>
  <si>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</si>
  <si>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</si>
  <si>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</si>
  <si>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</si>
  <si>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</si>
  <si>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</si>
  <si>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</si>
  <si>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</si>
  <si>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</si>
  <si>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</si>
  <si>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</si>
  <si>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</si>
  <si>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</si>
  <si>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</si>
  <si>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</si>
  <si>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</si>
  <si>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</si>
  <si>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</si>
  <si>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</si>
  <si>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</si>
  <si>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</si>
  <si>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</si>
  <si>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</si>
  <si>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</si>
  <si>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</si>
  <si>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</si>
  <si>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</si>
  <si>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</si>
  <si>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</si>
  <si>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</si>
  <si>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</si>
  <si>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</si>
  <si>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</si>
  <si>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</si>
  <si>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</si>
  <si>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</si>
  <si>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</si>
  <si>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</si>
  <si>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</si>
  <si>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</si>
  <si>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</si>
  <si>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</si>
  <si>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</si>
  <si>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</si>
  <si>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</si>
  <si>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</si>
  <si>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</si>
  <si>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</si>
  <si>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</si>
  <si>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</si>
  <si>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</si>
  <si>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</si>
  <si>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</si>
  <si>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</si>
  <si>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</si>
  <si>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</si>
  <si>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</si>
  <si>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</si>
  <si>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</si>
  <si>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</si>
  <si>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</si>
  <si>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</si>
  <si>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</si>
  <si>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</si>
  <si>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</si>
  <si>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</si>
  <si>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</si>
  <si>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</si>
  <si>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</si>
  <si>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</si>
  <si>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</si>
  <si>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</si>
  <si>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</si>
  <si>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</si>
  <si>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</si>
  <si>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</si>
  <si>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</si>
  <si>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</si>
  <si>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</si>
  <si>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</si>
  <si>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</si>
  <si>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</si>
  <si>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</si>
  <si>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</si>
  <si>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</si>
  <si>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</si>
  <si>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</si>
  <si>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</si>
  <si>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</si>
  <si>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</si>
  <si>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</si>
  <si>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</si>
  <si>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</si>
  <si>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</si>
  <si>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</si>
  <si>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</si>
  <si>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</si>
  <si>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</si>
  <si>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</si>
  <si>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</si>
  <si>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</si>
  <si>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</si>
  <si>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</si>
  <si>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</si>
  <si>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</si>
  <si>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</si>
  <si>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</si>
  <si>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</si>
  <si>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</si>
  <si>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</si>
  <si>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</si>
  <si>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</si>
  <si>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</si>
  <si>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</si>
  <si>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</si>
  <si>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</si>
  <si>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</si>
  <si>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</si>
  <si>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</si>
  <si>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</si>
  <si>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</si>
  <si>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</si>
  <si>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</si>
  <si>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</si>
  <si>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</si>
  <si>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</si>
  <si>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</si>
  <si>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</si>
  <si>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</si>
  <si>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</si>
  <si>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</si>
  <si>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</si>
  <si>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</si>
  <si>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</si>
  <si>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</si>
  <si>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</si>
  <si>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</si>
  <si>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</si>
  <si>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</si>
  <si>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</si>
  <si>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</si>
  <si>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</si>
  <si>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</si>
  <si>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</si>
  <si>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</si>
  <si>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</si>
  <si>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</si>
  <si>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</si>
  <si>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</si>
  <si>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</si>
  <si>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</si>
  <si>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</si>
  <si>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</si>
  <si>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</si>
  <si>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</si>
  <si>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</si>
  <si>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</si>
  <si>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</si>
  <si>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</si>
  <si>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</si>
  <si>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</si>
  <si>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</si>
  <si>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</si>
  <si>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</si>
  <si>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</si>
  <si>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</si>
  <si>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</si>
  <si>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</si>
  <si>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</si>
  <si>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</si>
  <si>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</si>
  <si>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</si>
  <si>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</si>
  <si>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</si>
  <si>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</si>
  <si>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</si>
  <si>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</si>
  <si>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</si>
  <si>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</si>
  <si>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</si>
  <si>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</si>
  <si>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</si>
  <si>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</si>
  <si>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</si>
  <si>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</si>
  <si>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</si>
  <si>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</si>
  <si>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</si>
  <si>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</si>
  <si>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</si>
  <si>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</si>
  <si>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</si>
  <si>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</si>
  <si>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</si>
  <si>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</si>
  <si>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</si>
  <si>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</si>
  <si>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</si>
  <si>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</si>
  <si>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</si>
  <si>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</si>
  <si>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</si>
  <si>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</si>
  <si>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</si>
  <si>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</si>
  <si>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</si>
  <si>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</si>
  <si>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</si>
  <si>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</si>
  <si>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</si>
  <si>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</si>
  <si>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</si>
  <si>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</si>
  <si>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</si>
  <si>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</si>
  <si>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</si>
  <si>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</si>
  <si>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</si>
  <si>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</si>
  <si>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</si>
  <si>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</si>
  <si>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</si>
  <si>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</si>
  <si>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</si>
  <si>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</si>
  <si>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</si>
  <si>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</si>
  <si>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</si>
  <si>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</si>
  <si>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</si>
  <si>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</si>
  <si>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</si>
  <si>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</si>
  <si>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</si>
  <si>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</si>
  <si>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</si>
  <si>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</si>
  <si>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</si>
  <si>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</si>
  <si>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</si>
  <si>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</si>
  <si>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</si>
  <si>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</si>
  <si>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</si>
  <si>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</si>
  <si>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</si>
  <si>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</si>
  <si>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</si>
  <si>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</si>
  <si>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</si>
  <si>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</si>
  <si>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</si>
  <si>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</si>
  <si>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</si>
  <si>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</si>
  <si>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</si>
  <si>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</si>
  <si>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</si>
  <si>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</si>
  <si>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</si>
  <si>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</si>
  <si>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</si>
  <si>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</si>
  <si>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</si>
  <si>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</si>
  <si>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</si>
  <si>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</si>
  <si>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</si>
  <si>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</si>
  <si>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</si>
  <si>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</si>
  <si>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</si>
  <si>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</si>
  <si>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</si>
  <si>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</si>
  <si>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</si>
  <si>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</si>
  <si>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</si>
  <si>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</si>
  <si>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</si>
  <si>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</si>
  <si>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</si>
  <si>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</si>
  <si>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</si>
  <si>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</si>
  <si>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</si>
  <si>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</si>
  <si>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</si>
  <si>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</si>
  <si>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</si>
  <si>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</si>
  <si>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</si>
  <si>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</si>
  <si>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</si>
  <si>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</si>
  <si>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</si>
  <si>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</si>
  <si>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</si>
  <si>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</si>
  <si>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</si>
  <si>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</si>
  <si>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</si>
  <si>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</si>
  <si>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</si>
  <si>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</si>
  <si>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</si>
  <si>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</si>
  <si>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</si>
  <si>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</si>
  <si>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</si>
  <si>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</si>
  <si>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</si>
  <si>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</si>
  <si>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</si>
  <si>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</si>
  <si>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</si>
  <si>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</si>
  <si>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</si>
  <si>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</si>
  <si>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</si>
  <si>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</si>
  <si>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</si>
  <si>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</si>
  <si>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</si>
  <si>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</si>
  <si>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</si>
  <si>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</si>
  <si>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</si>
  <si>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</si>
  <si>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</si>
  <si>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</si>
  <si>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</si>
  <si>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</si>
  <si>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</si>
  <si>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</si>
  <si>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</si>
  <si>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</si>
  <si>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</si>
  <si>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</si>
  <si>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</si>
  <si>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</si>
  <si>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</si>
  <si>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</si>
  <si>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</si>
  <si>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</si>
  <si>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</si>
  <si>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</si>
  <si>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</si>
  <si>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</si>
  <si>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</si>
  <si>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</si>
  <si>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</si>
  <si>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</si>
  <si>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</si>
  <si>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</si>
  <si>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</si>
  <si>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</si>
  <si>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</si>
  <si>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</si>
  <si>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</si>
  <si>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</si>
  <si>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</si>
  <si>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</si>
  <si>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</si>
  <si>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</si>
  <si>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</si>
  <si>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</si>
  <si>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</si>
  <si>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</si>
  <si>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</si>
  <si>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</si>
  <si>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</si>
  <si>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</si>
  <si>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</si>
  <si>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</si>
  <si>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</si>
  <si>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</si>
  <si>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</si>
  <si>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</si>
  <si>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</si>
  <si>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</si>
  <si>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</si>
  <si>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</si>
  <si>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</si>
  <si>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</si>
  <si>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</si>
  <si>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</si>
  <si>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</si>
  <si>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</si>
  <si>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</si>
  <si>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</si>
  <si>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</si>
  <si>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</si>
  <si>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</si>
  <si>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</si>
  <si>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</si>
  <si>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</si>
  <si>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</si>
  <si>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</si>
  <si>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</si>
  <si>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</si>
  <si>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</si>
  <si>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</si>
  <si>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</si>
  <si>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</si>
  <si>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</si>
  <si>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</si>
  <si>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</si>
  <si>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</si>
  <si>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</si>
  <si>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</si>
  <si>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</si>
  <si>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</si>
  <si>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</si>
  <si>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</si>
  <si>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</si>
  <si>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</si>
  <si>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</si>
  <si>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</si>
  <si>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</si>
  <si>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</si>
  <si>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</si>
  <si>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</si>
  <si>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</si>
  <si>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</si>
  <si>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</si>
  <si>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</si>
  <si>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</si>
  <si>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</si>
  <si>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</si>
  <si>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</si>
  <si>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</si>
  <si>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</si>
  <si>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</si>
  <si>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</si>
  <si>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</si>
  <si>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</si>
  <si>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</si>
  <si>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</si>
  <si>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</si>
  <si>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</si>
  <si>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</si>
  <si>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</si>
  <si>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</si>
  <si>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</si>
  <si>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</si>
  <si>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</si>
  <si>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</si>
  <si>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</si>
  <si>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</si>
  <si>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</si>
  <si>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</si>
  <si>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</si>
  <si>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</si>
  <si>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</si>
  <si>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</si>
  <si>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</si>
  <si>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</si>
  <si>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</si>
  <si>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</si>
  <si>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</si>
  <si>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</si>
  <si>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</si>
  <si>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</si>
  <si>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</si>
  <si>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</si>
  <si>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</si>
  <si>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</si>
  <si>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</si>
  <si>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</si>
  <si>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</si>
  <si>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</si>
  <si>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</si>
  <si>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</si>
  <si>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</si>
  <si>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</si>
  <si>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</si>
  <si>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</si>
  <si>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</si>
  <si>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</si>
  <si>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</si>
  <si>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</si>
  <si>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</si>
  <si>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</si>
  <si>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</si>
  <si>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</si>
  <si>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</si>
  <si>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</si>
  <si>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</si>
  <si>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</si>
  <si>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</si>
  <si>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</si>
  <si>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</si>
  <si>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</si>
  <si>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</si>
  <si>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</si>
  <si>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</si>
  <si>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</si>
  <si>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</si>
  <si>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</si>
  <si>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</si>
  <si>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</si>
  <si>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</si>
  <si>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</si>
  <si>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</si>
  <si>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</si>
  <si>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</si>
  <si>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</si>
  <si>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</si>
  <si>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</si>
  <si>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</si>
  <si>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</si>
  <si>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</si>
  <si>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</si>
  <si>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</si>
  <si>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</si>
  <si>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</si>
  <si>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</si>
  <si>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</si>
  <si>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</si>
  <si>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</si>
  <si>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</si>
  <si>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</si>
  <si>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</si>
  <si>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</si>
  <si>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</si>
  <si>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</si>
  <si>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</si>
  <si>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</si>
  <si>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</si>
  <si>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</si>
  <si>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</si>
  <si>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</si>
  <si>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</si>
  <si>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</si>
  <si>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</si>
  <si>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</si>
  <si>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</si>
  <si>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</si>
  <si>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</si>
  <si>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</si>
  <si>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</si>
  <si>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</si>
  <si>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</si>
  <si>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</si>
  <si>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</si>
  <si>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</si>
  <si>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</si>
  <si>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</si>
  <si>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</si>
  <si>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</si>
  <si>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</si>
  <si>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</si>
  <si>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</si>
  <si>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</si>
  <si>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</si>
  <si>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</si>
  <si>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</si>
  <si>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</si>
  <si>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</si>
  <si>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</si>
  <si>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</si>
  <si>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</si>
  <si>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</si>
  <si>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</si>
  <si>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</si>
  <si>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</si>
  <si>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</si>
  <si>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</si>
  <si>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</si>
  <si>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</si>
  <si>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</si>
  <si>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</si>
  <si>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</si>
  <si>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</si>
  <si>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</si>
  <si>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</si>
  <si>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</si>
  <si>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</si>
  <si>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</si>
  <si>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</si>
  <si>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</si>
  <si>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</si>
  <si>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</si>
  <si>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</si>
  <si>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</si>
  <si>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</si>
  <si>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</si>
  <si>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</si>
  <si>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</si>
  <si>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</si>
  <si>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</si>
  <si>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</si>
  <si>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</si>
  <si>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</si>
  <si>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</si>
  <si>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</si>
  <si>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</si>
  <si>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</si>
  <si>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</si>
  <si>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</si>
  <si>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</si>
  <si>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</si>
  <si>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</si>
  <si>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</si>
  <si>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</si>
  <si>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</si>
  <si>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</si>
  <si>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</si>
  <si>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</si>
  <si>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</si>
  <si>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</si>
  <si>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</si>
  <si>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</si>
  <si>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</si>
  <si>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</si>
  <si>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</si>
  <si>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</si>
  <si>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</si>
  <si>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</si>
  <si>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</si>
  <si>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</si>
  <si>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</si>
  <si>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</si>
  <si>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</si>
  <si>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</si>
  <si>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</si>
  <si>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</si>
  <si>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</si>
  <si>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</si>
  <si>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</si>
  <si>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</si>
  <si>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</si>
  <si>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</si>
  <si>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</si>
  <si>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</si>
  <si>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</si>
  <si>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</si>
  <si>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</si>
  <si>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</si>
  <si>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</si>
  <si>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</si>
  <si>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</si>
  <si>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</si>
  <si>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</si>
  <si>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</si>
  <si>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</si>
  <si>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</si>
  <si>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</si>
  <si>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</si>
  <si>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</si>
  <si>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</si>
  <si>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</si>
  <si>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</si>
  <si>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</si>
  <si>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</si>
  <si>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</si>
  <si>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</si>
  <si>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</si>
  <si>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</si>
  <si>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</si>
  <si>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</si>
  <si>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</si>
  <si>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</si>
  <si>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</si>
  <si>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</si>
  <si>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</si>
  <si>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</si>
  <si>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</si>
  <si>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</si>
  <si>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</si>
  <si>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</si>
  <si>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</si>
  <si>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</si>
  <si>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</si>
  <si>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</si>
  <si>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</si>
  <si>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</si>
  <si>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</si>
  <si>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</si>
  <si>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</si>
  <si>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</si>
  <si>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</si>
  <si>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</si>
  <si>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</si>
  <si>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</si>
  <si>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</si>
  <si>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</si>
  <si>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</si>
  <si>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</si>
  <si>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</si>
  <si>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</si>
  <si>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</si>
  <si>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</si>
  <si>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</si>
  <si>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</si>
  <si>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</si>
  <si>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</si>
  <si>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</si>
  <si>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</si>
  <si>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</si>
  <si>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</si>
  <si>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</si>
  <si>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</si>
  <si>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</si>
  <si>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</si>
  <si>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</si>
  <si>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</si>
  <si>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</si>
  <si>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</si>
  <si>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</si>
  <si>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</si>
  <si>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</si>
  <si>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</si>
  <si>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</si>
  <si>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</si>
  <si>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</si>
  <si>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</si>
  <si>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</si>
  <si>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</si>
  <si>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</si>
  <si>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</si>
  <si>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</si>
  <si>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</si>
  <si>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</si>
  <si>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</si>
  <si>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</si>
  <si>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</si>
  <si>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</si>
  <si>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</si>
  <si>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</si>
  <si>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</si>
  <si>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</si>
  <si>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</si>
  <si>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</si>
  <si>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</si>
  <si>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</si>
  <si>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</si>
  <si>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</si>
  <si>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</si>
  <si>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</si>
  <si>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</si>
  <si>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</si>
  <si>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</si>
  <si>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</si>
  <si>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</si>
  <si>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</si>
  <si>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</si>
  <si>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</si>
  <si>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</si>
  <si>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</si>
  <si>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</si>
  <si>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</si>
  <si>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</si>
  <si>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</si>
  <si>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</si>
  <si>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</si>
  <si>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</si>
  <si>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</si>
  <si>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</si>
  <si>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</si>
  <si>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</si>
  <si>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</si>
  <si>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</si>
  <si>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</si>
  <si>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</si>
  <si>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</si>
  <si>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</si>
  <si>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</si>
  <si>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</si>
  <si>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</si>
  <si>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</si>
  <si>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</si>
  <si>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</si>
  <si>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</si>
  <si>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</si>
  <si>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</si>
  <si>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</si>
  <si>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</si>
  <si>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</si>
  <si>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</si>
  <si>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</si>
  <si>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</si>
  <si>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</si>
  <si>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</si>
  <si>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</si>
  <si>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</si>
  <si>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</si>
  <si>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</si>
  <si>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</si>
  <si>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</si>
  <si>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</si>
  <si>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</si>
  <si>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</si>
  <si>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</si>
  <si>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</si>
  <si>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</si>
  <si>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</si>
  <si>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</si>
  <si>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</si>
  <si>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</si>
  <si>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</si>
  <si>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</si>
  <si>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</si>
  <si>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</si>
  <si>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</si>
  <si>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</si>
  <si>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</si>
  <si>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</si>
  <si>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</si>
  <si>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</si>
  <si>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</si>
  <si>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</si>
  <si>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</si>
  <si>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</si>
  <si>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</si>
  <si>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</si>
  <si>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</si>
  <si>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</si>
  <si>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</si>
  <si>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</si>
  <si>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</si>
  <si>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</si>
  <si>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</si>
  <si>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</si>
  <si>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</si>
  <si>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</si>
  <si>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</si>
  <si>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</si>
  <si>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</si>
  <si>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</si>
  <si>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</si>
  <si>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</si>
  <si>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</si>
  <si>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</si>
  <si>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</si>
  <si>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</si>
  <si>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</si>
  <si>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</si>
  <si>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</si>
  <si>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</si>
  <si>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</si>
  <si>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</si>
  <si>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</si>
  <si>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</si>
  <si>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</si>
  <si>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</si>
  <si>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</si>
  <si>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</si>
  <si>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</si>
  <si>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</si>
  <si>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</si>
  <si>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</si>
  <si>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</si>
  <si>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</si>
  <si>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</si>
  <si>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</si>
  <si>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</si>
  <si>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</si>
  <si>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</si>
  <si>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</si>
  <si>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</si>
  <si>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</si>
  <si>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</si>
  <si>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</si>
  <si>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</si>
  <si>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</si>
  <si>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</si>
  <si>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</si>
  <si>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</si>
  <si>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</si>
  <si>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</si>
  <si>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</si>
  <si>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</si>
  <si>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</si>
  <si>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</si>
  <si>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</si>
  <si>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</si>
  <si>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</si>
  <si>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</si>
  <si>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</si>
  <si>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</si>
  <si>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</si>
  <si>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</si>
  <si>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</si>
  <si>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</si>
  <si>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</si>
  <si>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</si>
  <si>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</si>
  <si>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</si>
  <si>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</si>
  <si>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</si>
  <si>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</si>
  <si>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</si>
  <si>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</si>
  <si>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</si>
  <si>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</si>
  <si>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</si>
  <si>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</si>
  <si>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</si>
  <si>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</si>
  <si>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</si>
  <si>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</si>
  <si>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</si>
  <si>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</si>
  <si>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</si>
  <si>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</si>
  <si>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</si>
  <si>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</si>
  <si>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</si>
  <si>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</si>
  <si>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</si>
  <si>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</si>
  <si>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</si>
  <si>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</si>
  <si>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</si>
  <si>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</si>
  <si>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</si>
  <si>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</si>
  <si>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</si>
  <si>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</si>
  <si>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</si>
  <si>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</si>
  <si>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</si>
  <si>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</si>
  <si>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</si>
  <si>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</si>
  <si>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</si>
  <si>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</si>
  <si>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</si>
  <si>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</si>
  <si>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</si>
  <si>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</si>
  <si>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</si>
  <si>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</si>
  <si>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</si>
  <si>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</si>
  <si>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</si>
  <si>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</si>
  <si>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</si>
  <si>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</si>
  <si>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</si>
  <si>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</si>
  <si>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</si>
  <si>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</si>
  <si>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</si>
  <si>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</si>
  <si>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</si>
  <si>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</si>
  <si>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</si>
  <si>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</si>
  <si>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</si>
  <si>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</si>
  <si>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</si>
  <si>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</si>
  <si>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</si>
  <si>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</si>
  <si>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</si>
  <si>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</si>
  <si>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</si>
  <si>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</si>
  <si>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</si>
  <si>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</si>
  <si>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</si>
  <si>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</si>
  <si>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</si>
  <si>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</si>
  <si>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</si>
  <si>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</si>
  <si>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</si>
  <si>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</si>
  <si>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</si>
  <si>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</si>
  <si>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</si>
  <si>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</si>
  <si>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</si>
  <si>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</si>
  <si>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</si>
  <si>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</si>
  <si>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</si>
  <si>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</si>
  <si>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</si>
  <si>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</si>
  <si>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</si>
  <si>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</si>
  <si>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</si>
  <si>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</si>
  <si>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</si>
  <si>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</si>
  <si>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</si>
  <si>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</si>
  <si>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</si>
  <si>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</si>
  <si>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</si>
  <si>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</si>
  <si>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</si>
  <si>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</si>
  <si>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</si>
  <si>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</si>
  <si>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</si>
  <si>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</si>
  <si>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</si>
  <si>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</si>
  <si>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</si>
  <si>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</si>
  <si>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</si>
  <si>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</si>
  <si>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</si>
  <si>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</si>
  <si>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</si>
  <si>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</si>
  <si>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</si>
  <si>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</si>
  <si>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</si>
  <si>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</si>
  <si>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</si>
  <si>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</si>
  <si>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</si>
  <si>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</si>
  <si>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</si>
  <si>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</si>
  <si>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</si>
  <si>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</si>
  <si>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</si>
  <si>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</si>
  <si>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</si>
  <si>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</si>
  <si>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</si>
  <si>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</si>
  <si>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</si>
  <si>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</si>
  <si>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</si>
  <si>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</si>
  <si>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</si>
  <si>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</si>
  <si>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</si>
  <si>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</si>
  <si>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</si>
  <si>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</si>
  <si>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</si>
  <si>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</si>
  <si>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</si>
  <si>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</si>
  <si>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</si>
  <si>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</si>
  <si>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</si>
  <si>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</si>
  <si>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</si>
  <si>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</si>
  <si>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</si>
  <si>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</si>
  <si>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</si>
  <si>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</si>
  <si>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</si>
  <si>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</si>
  <si>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</si>
  <si>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</si>
  <si>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</si>
  <si>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</si>
  <si>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</si>
  <si>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</si>
  <si>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</si>
  <si>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</si>
  <si>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</si>
  <si>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</si>
  <si>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</si>
  <si>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</si>
  <si>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</si>
  <si>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</si>
  <si>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</si>
  <si>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</si>
  <si>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</si>
  <si>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</si>
  <si>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</si>
  <si>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</si>
  <si>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</si>
  <si>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</si>
  <si>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</si>
  <si>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</si>
  <si>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</si>
  <si>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</si>
  <si>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</si>
  <si>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</si>
  <si>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</si>
  <si>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</si>
  <si>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</si>
  <si>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</si>
  <si>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</si>
  <si>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</si>
  <si>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</si>
  <si>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</si>
  <si>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</si>
  <si>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</si>
  <si>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</si>
  <si>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</si>
  <si>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</si>
  <si>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</si>
  <si>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</si>
  <si>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</si>
  <si>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</si>
  <si>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</si>
  <si>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</si>
  <si>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</si>
  <si>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</si>
  <si>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</si>
  <si>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</si>
  <si>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</si>
  <si>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</si>
  <si>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</si>
  <si>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</si>
  <si>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</si>
  <si>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</si>
  <si>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</si>
  <si>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</si>
  <si>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</si>
  <si>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</si>
  <si>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</si>
  <si>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</si>
  <si>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</si>
  <si>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</si>
  <si>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</si>
  <si>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</si>
  <si>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</si>
  <si>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</si>
  <si>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</si>
  <si>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</si>
  <si>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</si>
  <si>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</si>
  <si>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</si>
  <si>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</si>
  <si>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</si>
  <si>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</si>
  <si>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</si>
  <si>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</si>
  <si>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</si>
  <si>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</si>
  <si>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</si>
  <si>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</si>
  <si>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</si>
  <si>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</si>
  <si>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</si>
  <si>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</si>
  <si>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</si>
  <si>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</si>
  <si>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</si>
  <si>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</si>
  <si>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</si>
  <si>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</si>
  <si>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</si>
  <si>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</si>
  <si>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</si>
  <si>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</si>
  <si>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</si>
  <si>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</si>
  <si>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</si>
  <si>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</si>
  <si>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</si>
  <si>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</si>
  <si>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</si>
  <si>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</si>
  <si>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</si>
  <si>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</si>
  <si>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</si>
  <si>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</si>
  <si>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</si>
  <si>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</si>
  <si>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</si>
  <si>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</si>
  <si>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</si>
  <si>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</si>
  <si>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</si>
  <si>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</si>
  <si>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</si>
  <si>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</si>
  <si>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</si>
  <si>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</si>
  <si>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</si>
  <si>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</si>
  <si>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</si>
  <si>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</si>
  <si>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</si>
  <si>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</si>
  <si>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</si>
  <si>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</si>
  <si>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</si>
  <si>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</si>
  <si>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</si>
  <si>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</si>
  <si>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</si>
  <si>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</si>
  <si>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</si>
  <si>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</si>
  <si>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</si>
  <si>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</si>
  <si>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</si>
  <si>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</si>
  <si>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</si>
  <si>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</si>
  <si>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</si>
  <si>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</si>
  <si>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</si>
  <si>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</si>
  <si>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</si>
  <si>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</si>
  <si>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</si>
  <si>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</si>
  <si>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</si>
  <si>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</si>
  <si>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</si>
  <si>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</si>
  <si>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</si>
  <si>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</si>
  <si>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</si>
  <si>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</si>
  <si>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</si>
  <si>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</si>
  <si>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</si>
  <si>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</si>
  <si>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</si>
  <si>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</si>
  <si>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</si>
  <si>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</si>
  <si>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</si>
  <si>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</si>
  <si>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</si>
  <si>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</si>
  <si>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</si>
  <si>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</si>
  <si>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</si>
  <si>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</si>
  <si>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</si>
  <si>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</si>
  <si>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</si>
  <si>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</si>
  <si>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</si>
  <si>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</si>
  <si>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</si>
  <si>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</si>
  <si>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</si>
  <si>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</si>
  <si>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</si>
  <si>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</si>
  <si>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</si>
  <si>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</si>
  <si>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</si>
  <si>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</si>
  <si>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</si>
  <si>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</si>
  <si>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</si>
  <si>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</si>
  <si>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</si>
  <si>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</si>
  <si>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</si>
  <si>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</si>
  <si>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</si>
  <si>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</si>
  <si>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</si>
  <si>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</si>
  <si>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</si>
  <si>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</si>
  <si>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</si>
  <si>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</si>
  <si>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</si>
  <si>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</si>
  <si>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</si>
  <si>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</si>
  <si>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</si>
  <si>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</si>
  <si>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</si>
  <si>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</si>
  <si>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</si>
  <si>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</si>
  <si>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</si>
  <si>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</si>
  <si>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</si>
  <si>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</si>
  <si>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</si>
  <si>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</si>
  <si>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</si>
  <si>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</si>
  <si>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</si>
  <si>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</si>
  <si>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</si>
  <si>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</si>
  <si>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</si>
  <si>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</si>
  <si>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</si>
  <si>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</si>
  <si>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</si>
  <si>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</si>
  <si>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</si>
  <si>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</si>
  <si>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</si>
  <si>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</si>
  <si>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</si>
  <si>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</si>
  <si>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</si>
  <si>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</si>
  <si>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</si>
  <si>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</si>
  <si>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</si>
  <si>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</si>
  <si>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</si>
  <si>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</si>
  <si>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</si>
  <si>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</si>
  <si>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</si>
  <si>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</si>
  <si>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</si>
  <si>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</si>
  <si>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</si>
  <si>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</si>
  <si>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</si>
  <si>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</si>
  <si>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</si>
  <si>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</si>
  <si>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</si>
  <si>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</si>
  <si>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</si>
  <si>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</si>
  <si>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</si>
  <si>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</si>
  <si>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</si>
  <si>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</si>
  <si>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</si>
  <si>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</si>
  <si>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</si>
  <si>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</si>
  <si>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</si>
  <si>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</si>
  <si>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</si>
  <si>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</si>
  <si>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</si>
  <si>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</si>
  <si>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</si>
  <si>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</si>
  <si>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</si>
  <si>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</si>
  <si>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</si>
  <si>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</si>
  <si>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</si>
  <si>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</si>
  <si>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</si>
  <si>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</si>
  <si>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</si>
  <si>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</si>
  <si>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</si>
  <si>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</si>
  <si>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</si>
  <si>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</si>
  <si>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</si>
  <si>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</si>
  <si>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</si>
  <si>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</si>
  <si>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</si>
  <si>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</si>
  <si>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</si>
  <si>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</si>
  <si>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</si>
  <si>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</si>
  <si>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</si>
  <si>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</si>
  <si>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</si>
  <si>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</si>
  <si>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</si>
  <si>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</si>
  <si>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</si>
  <si>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</si>
  <si>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</si>
  <si>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</si>
  <si>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</si>
  <si>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</si>
  <si>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</si>
  <si>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</si>
  <si>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</si>
  <si>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</si>
  <si>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</si>
  <si>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</si>
  <si>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</si>
  <si>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</si>
  <si>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</si>
  <si>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</si>
  <si>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</si>
  <si>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</si>
  <si>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</si>
  <si>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</si>
  <si>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</si>
  <si>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</si>
  <si>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</si>
  <si>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</si>
  <si>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</si>
  <si>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</si>
  <si>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</si>
  <si>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</si>
  <si>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</si>
  <si>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</si>
  <si>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</si>
  <si>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</si>
  <si>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</si>
  <si>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</si>
  <si>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</si>
  <si>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</si>
  <si>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</si>
  <si>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</si>
  <si>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</si>
  <si>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</si>
  <si>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</si>
  <si>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</si>
  <si>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</si>
  <si>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</si>
  <si>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</si>
  <si>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</si>
  <si>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</si>
  <si>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</si>
  <si>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</si>
  <si>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</si>
  <si>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</si>
  <si>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</si>
  <si>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</si>
  <si>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</si>
  <si>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</si>
  <si>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</si>
  <si>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</si>
  <si>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</si>
  <si>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</si>
  <si>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</si>
  <si>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</si>
  <si>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</si>
  <si>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</si>
  <si>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</si>
  <si>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</si>
  <si>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</si>
  <si>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</si>
  <si>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</si>
  <si>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</si>
  <si>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</si>
  <si>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</si>
  <si>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</si>
  <si>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</si>
  <si>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</si>
  <si>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</si>
  <si>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</si>
  <si>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</si>
  <si>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</si>
  <si>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</si>
  <si>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</si>
  <si>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</si>
  <si>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</si>
  <si>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</si>
  <si>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</si>
  <si>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</si>
  <si>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</si>
  <si>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</si>
  <si>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</si>
  <si>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</si>
  <si>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</si>
  <si>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</si>
  <si>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</si>
  <si>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</si>
  <si>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</si>
  <si>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</si>
  <si>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</si>
  <si>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</si>
  <si>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</si>
  <si>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</si>
  <si>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</si>
  <si>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</si>
  <si>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</si>
  <si>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</si>
  <si>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</si>
  <si>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</si>
  <si>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</si>
  <si>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</si>
  <si>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</si>
  <si>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</si>
  <si>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</si>
  <si>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</si>
  <si>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</si>
  <si>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</si>
  <si>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</si>
  <si>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</si>
  <si>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</si>
  <si>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</si>
  <si>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</si>
  <si>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</si>
  <si>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</si>
  <si>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</si>
  <si>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</si>
  <si>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</si>
  <si>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</si>
  <si>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</si>
  <si>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</si>
  <si>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</si>
  <si>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</si>
  <si>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</si>
  <si>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</si>
  <si>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</si>
  <si>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</si>
  <si>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</si>
  <si>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</si>
  <si>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</si>
  <si>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</si>
  <si>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</si>
  <si>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</si>
  <si>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</si>
  <si>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</si>
  <si>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</si>
  <si>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</si>
  <si>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</si>
  <si>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</si>
  <si>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</si>
  <si>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</si>
  <si>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</si>
  <si>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</si>
  <si>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</si>
  <si>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</si>
  <si>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</si>
  <si>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</si>
  <si>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</si>
  <si>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</si>
  <si>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</si>
  <si>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</si>
  <si>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</si>
  <si>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</si>
  <si>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</si>
  <si>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</si>
  <si>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</si>
  <si>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</si>
  <si>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</si>
  <si>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</si>
  <si>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</si>
  <si>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</si>
  <si>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</si>
  <si>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</si>
  <si>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</si>
  <si>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</si>
  <si>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</si>
  <si>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</si>
  <si>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</si>
  <si>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</si>
  <si>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</si>
  <si>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</si>
  <si>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</si>
  <si>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</si>
  <si>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</si>
  <si>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</si>
  <si>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</si>
  <si>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</si>
  <si>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</si>
  <si>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</si>
  <si>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</si>
  <si>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</si>
  <si>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</si>
  <si>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</si>
  <si>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</si>
  <si>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</si>
  <si>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</si>
  <si>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</si>
  <si>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</si>
  <si>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</si>
  <si>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</si>
  <si>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</si>
  <si>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</si>
  <si>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</si>
  <si>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</si>
  <si>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</si>
  <si>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</si>
  <si>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</si>
  <si>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</si>
  <si>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</si>
  <si>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</si>
  <si>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</si>
  <si>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</si>
  <si>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</si>
  <si>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</si>
  <si>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</si>
  <si>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</si>
  <si>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</si>
  <si>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</si>
  <si>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</si>
  <si>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</si>
  <si>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</si>
  <si>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</si>
  <si>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</si>
  <si>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</si>
  <si>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</si>
  <si>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</si>
  <si>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</si>
  <si>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</si>
  <si>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</si>
  <si>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</si>
  <si>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</si>
  <si>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</si>
  <si>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</si>
  <si>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</si>
  <si>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</si>
  <si>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</si>
  <si>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</si>
  <si>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</si>
  <si>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</si>
  <si>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</si>
  <si>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</si>
  <si>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</si>
  <si>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</si>
  <si>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</si>
  <si>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</si>
  <si>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</si>
  <si>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</si>
  <si>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</si>
  <si>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</si>
  <si>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</si>
  <si>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</si>
  <si>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</si>
  <si>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</si>
  <si>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</si>
  <si>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</si>
  <si>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</si>
  <si>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</si>
  <si>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</si>
  <si>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</si>
  <si>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</si>
  <si>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</si>
  <si>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</si>
  <si>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</si>
  <si>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</si>
  <si>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</si>
  <si>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</si>
  <si>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</si>
  <si>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</si>
  <si>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</si>
  <si>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</si>
  <si>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</si>
  <si>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</si>
  <si>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</si>
  <si>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</si>
  <si>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</si>
  <si>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</si>
  <si>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</si>
  <si>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</si>
  <si>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</si>
  <si>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</si>
  <si>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</si>
  <si>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</si>
  <si>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</si>
  <si>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</si>
  <si>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</si>
  <si>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</si>
  <si>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</si>
  <si>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</si>
  <si>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</si>
  <si>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</si>
  <si>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</si>
  <si>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</si>
  <si>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</si>
  <si>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</si>
  <si>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</si>
  <si>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</si>
  <si>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</si>
  <si>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</si>
  <si>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</si>
  <si>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</si>
  <si>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</si>
  <si>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</si>
  <si>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</si>
  <si>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</si>
  <si>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</si>
  <si>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</si>
  <si>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</si>
  <si>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</si>
  <si>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</si>
  <si>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</si>
  <si>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</si>
  <si>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</si>
  <si>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</si>
  <si>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</si>
  <si>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</si>
  <si>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</si>
  <si>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</si>
  <si>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</si>
  <si>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</si>
  <si>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</si>
  <si>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</si>
  <si>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</si>
  <si>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</si>
  <si>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</si>
  <si>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</si>
  <si>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</si>
  <si>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</si>
  <si>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</si>
  <si>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</si>
  <si>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</si>
  <si>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</si>
  <si>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</si>
  <si>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</si>
  <si>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</si>
  <si>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</si>
  <si>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</si>
  <si>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</si>
  <si>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</si>
  <si>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</si>
  <si>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</si>
  <si>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</si>
  <si>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</si>
  <si>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</si>
  <si>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</si>
  <si>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</si>
  <si>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</si>
  <si>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</si>
  <si>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</si>
  <si>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</si>
  <si>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</si>
  <si>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</si>
  <si>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</si>
  <si>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</si>
  <si>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</si>
  <si>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</si>
  <si>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</si>
  <si>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</si>
  <si>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</si>
  <si>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</si>
  <si>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</si>
  <si>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</si>
  <si>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</si>
  <si>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</si>
  <si>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</si>
  <si>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</si>
  <si>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</si>
  <si>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</si>
  <si>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</si>
  <si>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</si>
  <si>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</si>
  <si>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</si>
  <si>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</si>
  <si>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</si>
  <si>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</si>
  <si>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</si>
  <si>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</si>
  <si>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</si>
  <si>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</si>
  <si>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</si>
  <si>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</si>
  <si>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</si>
  <si>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</si>
  <si>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</si>
  <si>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</si>
  <si>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</si>
  <si>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</si>
  <si>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</si>
  <si>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</si>
  <si>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</si>
  <si>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</si>
  <si>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</si>
  <si>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</si>
  <si>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</si>
  <si>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</si>
  <si>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</si>
  <si>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</si>
  <si>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</si>
  <si>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</si>
  <si>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</si>
  <si>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</si>
  <si>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</si>
  <si>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</si>
  <si>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</si>
  <si>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</si>
  <si>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</si>
  <si>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</si>
  <si>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</si>
  <si>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</si>
  <si>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</si>
  <si>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</si>
  <si>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</si>
  <si>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</si>
  <si>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</si>
  <si>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</si>
  <si>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</si>
  <si>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</si>
  <si>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</si>
  <si>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</si>
  <si>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</si>
  <si>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</si>
  <si>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</si>
  <si>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</si>
  <si>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</si>
  <si>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</si>
  <si>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</si>
  <si>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</si>
  <si>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</si>
  <si>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</si>
  <si>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</si>
  <si>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</si>
  <si>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</si>
  <si>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</si>
  <si>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</si>
  <si>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</si>
  <si>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</si>
  <si>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</si>
  <si>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</si>
  <si>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</si>
  <si>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</si>
  <si>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</si>
  <si>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</si>
  <si>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</si>
  <si>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</si>
  <si>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</si>
  <si>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</si>
  <si>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</si>
  <si>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</si>
  <si>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</si>
  <si>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</si>
  <si>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</si>
  <si>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</si>
  <si>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</si>
  <si>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</si>
  <si>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</si>
  <si>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</si>
  <si>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</si>
  <si>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</si>
  <si>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</si>
  <si>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</si>
  <si>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</si>
  <si>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</si>
  <si>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</si>
  <si>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</si>
  <si>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</si>
  <si>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</si>
  <si>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</si>
  <si>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</si>
  <si>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</si>
  <si>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</si>
  <si>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</si>
  <si>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</si>
  <si>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</si>
  <si>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</si>
  <si>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</si>
  <si>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</si>
  <si>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</si>
  <si>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</si>
  <si>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</si>
  <si>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</si>
  <si>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</si>
  <si>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</si>
  <si>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</si>
  <si>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</si>
  <si>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</si>
  <si>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</si>
  <si>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</si>
  <si>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</si>
  <si>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</si>
  <si>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</si>
  <si>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</si>
  <si>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</si>
  <si>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</si>
  <si>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</si>
  <si>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</si>
  <si>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</si>
  <si>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</si>
  <si>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</si>
  <si>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</si>
  <si>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</si>
  <si>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</si>
  <si>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</si>
  <si>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</si>
  <si>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</si>
  <si>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</si>
  <si>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</si>
  <si>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</si>
  <si>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</si>
  <si>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</si>
  <si>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</si>
  <si>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</si>
  <si>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</si>
  <si>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</si>
  <si>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</si>
  <si>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</si>
  <si>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</si>
  <si>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</si>
  <si>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</si>
  <si>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</si>
  <si>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</si>
  <si>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</si>
  <si>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</si>
  <si>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</si>
  <si>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</si>
  <si>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</si>
  <si>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</si>
  <si>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</si>
  <si>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</si>
  <si>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</si>
  <si>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</si>
  <si>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</si>
  <si>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</si>
  <si>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</si>
  <si>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</si>
  <si>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</si>
  <si>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</si>
  <si>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</si>
  <si>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</si>
  <si>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</si>
  <si>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</si>
  <si>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</si>
  <si>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</si>
  <si>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</si>
  <si>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</si>
  <si>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</si>
  <si>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</si>
  <si>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</si>
  <si>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</si>
  <si>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</si>
  <si>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</si>
  <si>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</si>
  <si>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</si>
  <si>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</si>
  <si>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</si>
  <si>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</si>
  <si>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</si>
  <si>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</si>
  <si>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</si>
  <si>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</si>
  <si>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</si>
  <si>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</si>
  <si>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</si>
  <si>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</si>
  <si>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</si>
  <si>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</si>
  <si>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</si>
  <si>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</si>
  <si>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</si>
  <si>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</si>
  <si>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</si>
  <si>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</si>
  <si>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</si>
  <si>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</si>
  <si>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</si>
  <si>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</si>
  <si>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</si>
  <si>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</si>
  <si>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</si>
  <si>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</si>
  <si>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</si>
  <si>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</si>
  <si>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</si>
  <si>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</si>
  <si>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</si>
  <si>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</si>
  <si>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</si>
  <si>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</si>
  <si>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</si>
  <si>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</si>
  <si>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</si>
  <si>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</si>
  <si>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</si>
  <si>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</si>
  <si>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</si>
  <si>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</si>
  <si>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</si>
  <si>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</si>
  <si>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</si>
  <si>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</si>
  <si>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</si>
  <si>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</si>
  <si>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</si>
  <si>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</si>
  <si>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</si>
  <si>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</si>
  <si>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</si>
  <si>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</si>
  <si>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</si>
  <si>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</si>
  <si>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</si>
  <si>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</si>
  <si>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</si>
  <si>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</si>
  <si>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</si>
  <si>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</si>
  <si>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</si>
  <si>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</si>
  <si>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</si>
  <si>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</si>
  <si>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</si>
  <si>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</si>
  <si>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</si>
  <si>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</si>
  <si>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</si>
  <si>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</si>
  <si>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</si>
  <si>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</si>
  <si>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</si>
  <si>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</si>
  <si>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</si>
  <si>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</si>
  <si>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</si>
  <si>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</si>
  <si>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</si>
  <si>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</si>
  <si>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</si>
  <si>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</si>
  <si>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</si>
  <si>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</si>
  <si>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</si>
  <si>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</si>
  <si>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</si>
  <si>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</si>
  <si>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</si>
  <si>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</si>
  <si>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</si>
  <si>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</si>
  <si>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</si>
  <si>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</si>
  <si>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</si>
  <si>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</si>
  <si>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</si>
  <si>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</si>
  <si>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</si>
  <si>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</si>
  <si>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</si>
  <si>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</si>
  <si>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</si>
  <si>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</si>
  <si>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</si>
  <si>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</si>
  <si>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</si>
  <si>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</si>
  <si>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</si>
  <si>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</si>
  <si>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</si>
  <si>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</si>
  <si>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</si>
  <si>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</si>
  <si>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</si>
  <si>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</si>
  <si>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</si>
  <si>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</si>
  <si>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</si>
  <si>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</si>
  <si>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</si>
  <si>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</si>
  <si>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</si>
  <si>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</si>
  <si>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</si>
  <si>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</si>
  <si>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</si>
  <si>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</si>
  <si>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</si>
  <si>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</si>
  <si>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</si>
  <si>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</si>
  <si>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</si>
  <si>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</si>
  <si>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</si>
  <si>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</si>
  <si>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</si>
  <si>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</si>
  <si>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</si>
  <si>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</si>
  <si>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</si>
  <si>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</si>
  <si>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</si>
  <si>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</si>
  <si>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</si>
  <si>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</si>
  <si>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</si>
  <si>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</si>
  <si>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</si>
  <si>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</si>
  <si>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</si>
  <si>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</si>
  <si>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</si>
  <si>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</si>
  <si>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</si>
  <si>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</si>
  <si>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</si>
  <si>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</si>
  <si>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</si>
  <si>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</si>
  <si>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</si>
  <si>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</si>
  <si>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</si>
  <si>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</si>
  <si>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</si>
  <si>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</si>
  <si>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</si>
  <si>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</si>
  <si>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</si>
  <si>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</si>
  <si>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</si>
  <si>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</si>
  <si>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</si>
  <si>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</si>
  <si>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</si>
  <si>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</si>
  <si>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</si>
  <si>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</si>
  <si>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</si>
  <si>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</si>
  <si>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</si>
  <si>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</si>
  <si>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</si>
  <si>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</si>
  <si>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</si>
  <si>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</si>
  <si>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</si>
  <si>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</si>
  <si>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</si>
  <si>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</si>
  <si>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</si>
  <si>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</si>
  <si>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</si>
  <si>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</si>
  <si>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</si>
  <si>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</si>
  <si>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</si>
  <si>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</si>
  <si>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</si>
  <si>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</si>
  <si>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</si>
  <si>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</si>
  <si>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</si>
  <si>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</si>
  <si>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</si>
  <si>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</si>
  <si>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</si>
  <si>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</si>
  <si>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</si>
  <si>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</si>
  <si>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</si>
  <si>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</si>
  <si>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</si>
  <si>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</si>
  <si>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</si>
  <si>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</si>
  <si>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</si>
  <si>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</si>
  <si>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</si>
  <si>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</si>
  <si>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</si>
  <si>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</si>
  <si>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</si>
  <si>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</si>
  <si>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</si>
  <si>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</si>
  <si>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</si>
  <si>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</si>
  <si>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</si>
  <si>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</si>
  <si>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</si>
  <si>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</si>
  <si>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</si>
  <si>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</si>
  <si>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</si>
  <si>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</si>
  <si>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</si>
  <si>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</si>
  <si>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</si>
  <si>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</si>
  <si>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</si>
  <si>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</si>
  <si>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</si>
  <si>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</si>
  <si>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</si>
  <si>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</si>
  <si>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</si>
  <si>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</si>
  <si>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</si>
  <si>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</si>
  <si>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</si>
  <si>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</si>
  <si>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</si>
  <si>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</si>
  <si>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</si>
  <si>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</si>
  <si>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</si>
  <si>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</si>
  <si>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</si>
  <si>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</si>
  <si>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</si>
  <si>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</si>
  <si>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</si>
  <si>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</si>
  <si>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</si>
  <si>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</si>
  <si>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</si>
  <si>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</si>
  <si>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</si>
  <si>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</si>
  <si>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</si>
  <si>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</si>
  <si>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</si>
  <si>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</si>
  <si>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</si>
  <si>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</si>
  <si>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</si>
  <si>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</si>
  <si>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</si>
  <si>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</si>
  <si>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</si>
  <si>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</si>
  <si>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</si>
  <si>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</si>
  <si>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</si>
  <si>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</si>
  <si>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</si>
  <si>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</si>
  <si>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</si>
  <si>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</si>
  <si>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</si>
  <si>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</si>
  <si>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</si>
  <si>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</si>
  <si>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</si>
  <si>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</si>
  <si>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</si>
  <si>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</si>
  <si>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</si>
  <si>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</si>
  <si>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</si>
  <si>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</si>
  <si>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</si>
  <si>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</si>
  <si>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</si>
  <si>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</si>
  <si>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</si>
  <si>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</si>
  <si>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</si>
  <si>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</si>
  <si>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</si>
  <si>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</si>
  <si>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</si>
  <si>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</si>
  <si>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</si>
  <si>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</si>
  <si>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</si>
  <si>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</si>
  <si>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</si>
  <si>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</si>
  <si>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</si>
  <si>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</si>
  <si>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</si>
  <si>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</si>
  <si>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</si>
  <si>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</si>
  <si>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</si>
  <si>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</si>
  <si>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</si>
  <si>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</si>
  <si>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</si>
  <si>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</si>
  <si>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</si>
  <si>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</si>
  <si>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</si>
  <si>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</si>
  <si>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</si>
  <si>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</si>
  <si>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</si>
  <si>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</si>
  <si>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</si>
  <si>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</si>
  <si>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</si>
  <si>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</si>
  <si>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</si>
  <si>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</si>
  <si>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</si>
  <si>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</si>
  <si>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</si>
  <si>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</si>
  <si>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</si>
  <si>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</si>
  <si>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</si>
  <si>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</si>
  <si>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</si>
  <si>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</si>
  <si>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</si>
  <si>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</si>
  <si>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</si>
  <si>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</si>
  <si>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</si>
  <si>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</si>
  <si>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</si>
  <si>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</si>
  <si>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</si>
  <si>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</si>
  <si>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</si>
  <si>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</si>
  <si>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</si>
  <si>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</si>
  <si>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</si>
  <si>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</si>
  <si>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</si>
  <si>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</si>
  <si>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</si>
  <si>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</si>
  <si>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</si>
  <si>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</si>
  <si>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</si>
  <si>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</si>
  <si>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</si>
  <si>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</si>
  <si>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</si>
  <si>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</si>
  <si>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</si>
  <si>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</si>
  <si>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</si>
  <si>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</si>
  <si>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</si>
  <si>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</si>
  <si>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</si>
  <si>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</si>
  <si>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</si>
  <si>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</si>
  <si>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</si>
  <si>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</si>
  <si>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</si>
  <si>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</si>
  <si>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</si>
  <si>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</si>
  <si>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</si>
  <si>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</si>
  <si>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</si>
  <si>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</si>
  <si>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</si>
  <si>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</si>
  <si>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</si>
  <si>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</si>
  <si>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</si>
  <si>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</si>
  <si>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</si>
  <si>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</si>
  <si>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</si>
  <si>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</si>
  <si>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</si>
  <si>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</si>
  <si>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</si>
  <si>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</si>
  <si>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</si>
  <si>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</si>
  <si>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</si>
  <si>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</si>
  <si>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</si>
  <si>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</si>
  <si>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</si>
  <si>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</si>
  <si>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</si>
  <si>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</si>
  <si>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</si>
  <si>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</si>
  <si>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</si>
  <si>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</si>
  <si>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</si>
  <si>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</si>
  <si>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</si>
  <si>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</si>
  <si>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</si>
  <si>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</si>
  <si>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</si>
  <si>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</si>
  <si>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</si>
  <si>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</si>
  <si>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</si>
  <si>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</si>
  <si>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</si>
  <si>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</si>
  <si>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</si>
  <si>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</si>
  <si>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</si>
  <si>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</si>
  <si>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</si>
  <si>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</si>
  <si>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</si>
  <si>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</si>
  <si>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</si>
  <si>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</si>
  <si>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</si>
  <si>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</si>
  <si>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</si>
  <si>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</si>
  <si>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</si>
  <si>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</si>
  <si>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</si>
  <si>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</si>
  <si>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</si>
  <si>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</si>
  <si>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</si>
  <si>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</si>
  <si>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</si>
  <si>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</si>
  <si>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</si>
  <si>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</si>
  <si>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</si>
  <si>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</si>
  <si>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</si>
  <si>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</si>
  <si>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</si>
  <si>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</si>
  <si>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</si>
  <si>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</si>
  <si>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</si>
  <si>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</si>
  <si>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</si>
  <si>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</si>
  <si>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</si>
  <si>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</si>
  <si>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</si>
  <si>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</si>
  <si>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</si>
  <si>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</si>
  <si>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</si>
  <si>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</si>
  <si>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</si>
  <si>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</si>
  <si>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</si>
  <si>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</si>
  <si>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</si>
  <si>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</si>
  <si>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</si>
  <si>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</si>
  <si>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</si>
  <si>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</si>
  <si>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</si>
  <si>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</si>
  <si>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</si>
  <si>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</si>
  <si>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</si>
  <si>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</si>
  <si>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</si>
  <si>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</si>
  <si>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</si>
  <si>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</si>
  <si>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</si>
  <si>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</si>
  <si>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</si>
  <si>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</si>
  <si>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</si>
  <si>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</si>
  <si>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</si>
  <si>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</si>
  <si>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</si>
  <si>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</si>
  <si>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</si>
  <si>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</si>
  <si>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</si>
  <si>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</si>
  <si>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</si>
  <si>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</si>
  <si>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</si>
  <si>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</si>
  <si>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</si>
  <si>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</si>
  <si>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</si>
  <si>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</si>
  <si>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</si>
  <si>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</si>
  <si>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</si>
  <si>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</si>
  <si>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</si>
  <si>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</si>
  <si>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</si>
  <si>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</si>
  <si>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</si>
  <si>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</si>
  <si>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</si>
  <si>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</si>
  <si>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</si>
  <si>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</si>
  <si>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</si>
  <si>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</si>
  <si>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</si>
  <si>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</si>
  <si>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</si>
  <si>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</si>
  <si>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</si>
  <si>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</si>
  <si>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</si>
  <si>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</si>
  <si>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</si>
  <si>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</si>
  <si>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</si>
  <si>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</si>
  <si>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</si>
  <si>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</si>
  <si>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</si>
  <si>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</si>
  <si>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</si>
  <si>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</si>
  <si>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</si>
  <si>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</si>
  <si>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</si>
  <si>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</si>
  <si>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</si>
  <si>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</si>
  <si>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</si>
  <si>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</si>
  <si>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</si>
  <si>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</si>
  <si>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</si>
  <si>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</si>
  <si>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</si>
  <si>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</si>
  <si>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</si>
  <si>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</si>
  <si>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</si>
  <si>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</si>
  <si>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</si>
  <si>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</si>
  <si>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</si>
  <si>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</si>
  <si>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</si>
  <si>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</si>
  <si>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</si>
  <si>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</si>
  <si>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</si>
  <si>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</si>
  <si>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</si>
  <si>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</si>
  <si>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</si>
  <si>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</si>
  <si>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</si>
  <si>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</si>
  <si>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</si>
  <si>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</si>
  <si>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</si>
  <si>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</si>
  <si>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</si>
  <si>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</si>
  <si>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</si>
  <si>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</si>
  <si>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</si>
  <si>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</si>
  <si>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</si>
  <si>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</si>
  <si>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</si>
  <si>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</si>
  <si>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</si>
  <si>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</si>
  <si>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</si>
  <si>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</si>
  <si>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</si>
  <si>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</si>
  <si>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</si>
  <si>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</si>
  <si>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</si>
  <si>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</si>
  <si>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</si>
  <si>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</si>
  <si>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</si>
  <si>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</si>
  <si>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</si>
  <si>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</si>
  <si>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</si>
  <si>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</si>
  <si>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</si>
  <si>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</si>
  <si>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</si>
  <si>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</si>
  <si>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</si>
  <si>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</si>
  <si>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</si>
  <si>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</si>
  <si>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</si>
  <si>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</si>
  <si>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</si>
  <si>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</si>
  <si>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</si>
  <si>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</si>
  <si>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</si>
  <si>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</si>
  <si>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</si>
  <si>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</si>
  <si>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</si>
  <si>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</si>
  <si>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</si>
  <si>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</si>
  <si>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</si>
  <si>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</si>
  <si>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</si>
  <si>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</si>
  <si>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</si>
  <si>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</si>
  <si>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</si>
  <si>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</si>
  <si>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</si>
  <si>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</si>
  <si>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</si>
  <si>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</si>
  <si>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</si>
  <si>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</si>
  <si>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</si>
  <si>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</si>
  <si>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</si>
  <si>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</si>
  <si>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</si>
  <si>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</si>
  <si>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</si>
  <si>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</si>
  <si>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</si>
  <si>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</si>
  <si>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</si>
  <si>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</si>
  <si>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</si>
  <si>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</si>
  <si>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</si>
  <si>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</si>
  <si>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</si>
  <si>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</si>
  <si>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</si>
  <si>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</si>
  <si>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</si>
  <si>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</si>
  <si>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</si>
  <si>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</si>
  <si>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</si>
  <si>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</si>
  <si>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</si>
  <si>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</si>
  <si>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</si>
  <si>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</si>
  <si>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</si>
  <si>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</si>
  <si>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</si>
  <si>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</si>
  <si>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</si>
  <si>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</si>
  <si>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</si>
  <si>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</si>
  <si>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</si>
  <si>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</si>
  <si>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</si>
  <si>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</si>
  <si>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</si>
  <si>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</si>
  <si>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</si>
  <si>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</si>
  <si>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</si>
  <si>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</si>
  <si>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</si>
  <si>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</si>
  <si>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</si>
  <si>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</si>
  <si>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</si>
  <si>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</si>
  <si>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</si>
  <si>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</si>
  <si>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</si>
  <si>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</si>
  <si>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</si>
  <si>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</si>
  <si>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</si>
  <si>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</si>
  <si>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</si>
  <si>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</si>
  <si>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</si>
  <si>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</si>
  <si>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</si>
  <si>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</si>
  <si>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</si>
  <si>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</si>
  <si>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</si>
  <si>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</si>
  <si>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</si>
  <si>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</si>
  <si>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</si>
  <si>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</si>
  <si>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</si>
  <si>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</si>
  <si>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</si>
  <si>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</si>
  <si>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</si>
  <si>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</si>
  <si>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</si>
  <si>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</si>
  <si>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</si>
  <si>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</si>
  <si>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</si>
  <si>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</si>
  <si>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</si>
  <si>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</si>
  <si>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</si>
  <si>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</si>
  <si>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</si>
  <si>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</si>
  <si>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</si>
  <si>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</si>
  <si>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</si>
  <si>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</si>
  <si>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</si>
  <si>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</si>
  <si>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</si>
  <si>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</si>
  <si>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</si>
  <si>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</si>
  <si>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</si>
  <si>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</si>
  <si>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</si>
  <si>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</si>
  <si>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</si>
  <si>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</si>
  <si>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</si>
  <si>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</si>
  <si>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</si>
  <si>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</si>
  <si>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</si>
  <si>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</si>
  <si>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</si>
  <si>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</si>
  <si>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</si>
  <si>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</si>
  <si>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</si>
  <si>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</si>
  <si>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</si>
  <si>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</si>
  <si>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</si>
  <si>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</si>
  <si>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</si>
  <si>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</si>
  <si>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</si>
  <si>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</si>
  <si>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</si>
  <si>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</si>
  <si>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</si>
  <si>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</si>
  <si>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</si>
  <si>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</si>
  <si>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</si>
  <si>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</si>
  <si>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</si>
  <si>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</si>
  <si>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</si>
  <si>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</si>
  <si>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</si>
  <si>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</si>
  <si>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</si>
  <si>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</si>
  <si>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</si>
  <si>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Row Labels</t>
  </si>
  <si>
    <t>Grand Total</t>
  </si>
  <si>
    <t>Count of state</t>
  </si>
  <si>
    <t>(All)</t>
  </si>
  <si>
    <t xml:space="preserve">Category </t>
  </si>
  <si>
    <t>Sub-category</t>
  </si>
  <si>
    <t>Date Created Conversion</t>
  </si>
  <si>
    <t>Date Ended Conversion</t>
  </si>
  <si>
    <t>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</si>
  <si>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</si>
  <si>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</si>
  <si>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</si>
  <si>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</si>
  <si>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</si>
  <si>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</si>
  <si>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</si>
  <si>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</si>
  <si>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</si>
  <si>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</si>
  <si>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</si>
  <si>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</si>
  <si>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Column Labels</t>
  </si>
  <si>
    <t>Years</t>
  </si>
  <si>
    <t>(Multiple Items)</t>
  </si>
  <si>
    <t>project</t>
  </si>
  <si>
    <t>number successful</t>
  </si>
  <si>
    <t>number failed</t>
  </si>
  <si>
    <t>number cancelled</t>
  </si>
  <si>
    <t>number live</t>
  </si>
  <si>
    <t>total projects</t>
  </si>
  <si>
    <t>% successful</t>
  </si>
  <si>
    <t>% failed</t>
  </si>
  <si>
    <t>% cancelled</t>
  </si>
  <si>
    <t>%live</t>
  </si>
  <si>
    <t>1.Most campaines have been successful</t>
  </si>
  <si>
    <t>2. theater category has been most popular and successful, journalism-least popular and mostly failed</t>
  </si>
  <si>
    <t>3.classical music has been 100% successful</t>
  </si>
  <si>
    <t>Conclusions</t>
  </si>
  <si>
    <t>backers contributions averaged</t>
  </si>
  <si>
    <t>Limitations</t>
  </si>
  <si>
    <t xml:space="preserve">Some other possible tables: </t>
  </si>
  <si>
    <t>Duration of campain vs success/failure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</si>
</sst>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164" fontId="0" fillId="0" borderId="0" xfId="0" applyNumberFormat="1" applyAlignment="1">
      <alignment horizontal="left"/>
    </xf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(state vs category)!PivotTable11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(state vs 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(state vs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(state vs category)'!$B$6:$B$15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9-4BBE-AC75-267A32F44F9A}"/>
            </c:ext>
          </c:extLst>
        </c:ser>
        <c:ser>
          <c:idx val="1"/>
          <c:order val="1"/>
          <c:tx>
            <c:strRef>
              <c:f>'PT (state vs 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(state vs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(state vs category)'!$C$6:$C$15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F-43ED-AC63-CBAA212097C2}"/>
            </c:ext>
          </c:extLst>
        </c:ser>
        <c:ser>
          <c:idx val="2"/>
          <c:order val="2"/>
          <c:tx>
            <c:strRef>
              <c:f>'PT (state vs 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(state vs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(state vs category)'!$D$6:$D$15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F-43ED-AC63-CBAA212097C2}"/>
            </c:ext>
          </c:extLst>
        </c:ser>
        <c:ser>
          <c:idx val="3"/>
          <c:order val="3"/>
          <c:tx>
            <c:strRef>
              <c:f>'PT (state vs 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(state vs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(state vs category)'!$E$6:$E$15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F-43ED-AC63-CBAA21209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273440"/>
        <c:axId val="662270160"/>
      </c:barChart>
      <c:catAx>
        <c:axId val="662273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0160"/>
        <c:crosses val="autoZero"/>
        <c:auto val="1"/>
        <c:lblAlgn val="ctr"/>
        <c:lblOffset val="100"/>
        <c:noMultiLvlLbl val="0"/>
      </c:catAx>
      <c:valAx>
        <c:axId val="6622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[StarterBook.xlsx]PT(state vs sub-category)!PivotTable3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'PT(state vs 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'PT(state vs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'PT(state vs 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0-4FDB-AFA2-5E0B2146D0BF}"/>
            </c:ext>
          </c:extLst>
        </c:ser>
        <c:ser>
          <c:idx val="1"/>
          <c:order val="1"/>
          <c:tx>
            <c:strRef>
              <c:f>'PT(state vs 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'PT(state vs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'PT(state vs 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F-493C-A73E-7B391A3E87E5}"/>
            </c:ext>
          </c:extLst>
        </c:ser>
        <c:ser>
          <c:idx val="2"/>
          <c:order val="2"/>
          <c:tx>
            <c:strRef>
              <c:f>'PT(state vs 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'PT(state vs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'PT(state vs 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F-493C-A73E-7B391A3E87E5}"/>
            </c:ext>
          </c:extLst>
        </c:ser>
        <c:ser>
          <c:idx val="3"/>
          <c:order val="3"/>
          <c:tx>
            <c:strRef>
              <c:f>'PT(state vs 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'PT(state vs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'PT(state vs 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DF-493C-A73E-7B391A3E8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2453512"/>
        <c:axId val="262453840"/>
      </c:barChart>
      <c:catAx>
        <c:axId val="26245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53840"/>
        <c:crosses val="autoZero"/>
        <c:auto val="1"/>
        <c:lblAlgn val="ctr"/>
        <c:lblOffset val="100"/>
        <c:noMultiLvlLbl val="0"/>
      </c:catAx>
      <c:valAx>
        <c:axId val="2624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5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B-4D8D-AE3A-A457290C94EE}"/>
            </c:ext>
          </c:extLst>
        </c:ser>
        <c:ser>
          <c:idx val="1"/>
          <c:order val="1"/>
          <c:tx>
            <c:strRef>
              <c:f>'PT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B-4D8D-AE3A-A457290C94EE}"/>
            </c:ext>
          </c:extLst>
        </c:ser>
        <c:ser>
          <c:idx val="2"/>
          <c:order val="2"/>
          <c:tx>
            <c:strRef>
              <c:f>'PT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B-4D8D-AE3A-A457290C94EE}"/>
            </c:ext>
          </c:extLst>
        </c:ser>
        <c:ser>
          <c:idx val="3"/>
          <c:order val="3"/>
          <c:tx>
            <c:strRef>
              <c:f>'PT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6B-4D8D-AE3A-A457290C9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670952"/>
        <c:axId val="610673576"/>
      </c:lineChart>
      <c:catAx>
        <c:axId val="6106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3576"/>
        <c:crosses val="autoZero"/>
        <c:auto val="1"/>
        <c:lblAlgn val="ctr"/>
        <c:lblOffset val="100"/>
        <c:noMultiLvlLbl val="0"/>
      </c:catAx>
      <c:valAx>
        <c:axId val="61067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bonus!$K$1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0.00</c:formatCode>
                <c:ptCount val="12"/>
                <c:pt idx="0">
                  <c:v>69.848156182212577</c:v>
                </c:pt>
                <c:pt idx="1">
                  <c:v>65.471167369901551</c:v>
                </c:pt>
                <c:pt idx="2">
                  <c:v>54.63182897862233</c:v>
                </c:pt>
                <c:pt idx="3">
                  <c:v>46.762589928057551</c:v>
                </c:pt>
                <c:pt idx="4">
                  <c:v>28.35820895522388</c:v>
                </c:pt>
                <c:pt idx="5">
                  <c:v>51.428571428571431</c:v>
                </c:pt>
                <c:pt idx="6">
                  <c:v>33.333333333333336</c:v>
                </c:pt>
                <c:pt idx="7">
                  <c:v>46.153846153846153</c:v>
                </c:pt>
                <c:pt idx="8">
                  <c:v>28.571428571428573</c:v>
                </c:pt>
                <c:pt idx="9">
                  <c:v>62.5</c:v>
                </c:pt>
                <c:pt idx="10">
                  <c:v>30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E-4D1C-882B-96D56BDC9659}"/>
            </c:ext>
          </c:extLst>
        </c:ser>
        <c:ser>
          <c:idx val="1"/>
          <c:order val="1"/>
          <c:tx>
            <c:strRef>
              <c:f>bonus!$L$1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bonus!$L$2:$L$13</c:f>
              <c:numCache>
                <c:formatCode>0.00</c:formatCode>
                <c:ptCount val="12"/>
                <c:pt idx="0">
                  <c:v>24.511930585683299</c:v>
                </c:pt>
                <c:pt idx="1">
                  <c:v>29.395218002812939</c:v>
                </c:pt>
                <c:pt idx="2">
                  <c:v>38.004750593824227</c:v>
                </c:pt>
                <c:pt idx="3">
                  <c:v>42.446043165467628</c:v>
                </c:pt>
                <c:pt idx="4">
                  <c:v>67.164179104477611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57.142857142857146</c:v>
                </c:pt>
                <c:pt idx="9">
                  <c:v>37.5</c:v>
                </c:pt>
                <c:pt idx="10">
                  <c:v>50</c:v>
                </c:pt>
                <c:pt idx="1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E-4D1C-882B-96D56BDC9659}"/>
            </c:ext>
          </c:extLst>
        </c:ser>
        <c:ser>
          <c:idx val="2"/>
          <c:order val="2"/>
          <c:tx>
            <c:strRef>
              <c:f>bonus!$M$1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bonus!$M$2:$M$13</c:f>
              <c:numCache>
                <c:formatCode>0.00</c:formatCode>
                <c:ptCount val="12"/>
                <c:pt idx="0">
                  <c:v>3.9045553145336225</c:v>
                </c:pt>
                <c:pt idx="1">
                  <c:v>4.2194092827004219</c:v>
                </c:pt>
                <c:pt idx="2">
                  <c:v>6.4133016627078385</c:v>
                </c:pt>
                <c:pt idx="3">
                  <c:v>8.6330935251798557</c:v>
                </c:pt>
                <c:pt idx="4">
                  <c:v>2.9850746268656718</c:v>
                </c:pt>
                <c:pt idx="5">
                  <c:v>2.8571428571428572</c:v>
                </c:pt>
                <c:pt idx="6">
                  <c:v>4.166666666666667</c:v>
                </c:pt>
                <c:pt idx="7">
                  <c:v>7.6923076923076925</c:v>
                </c:pt>
                <c:pt idx="8">
                  <c:v>14.285714285714286</c:v>
                </c:pt>
                <c:pt idx="9">
                  <c:v>0</c:v>
                </c:pt>
                <c:pt idx="10">
                  <c:v>20</c:v>
                </c:pt>
                <c:pt idx="11">
                  <c:v>19.302325581395348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2E-4D1C-882B-96D56BDC9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99320"/>
        <c:axId val="612899976"/>
      </c:lineChart>
      <c:catAx>
        <c:axId val="612899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99976"/>
        <c:crosses val="autoZero"/>
        <c:auto val="1"/>
        <c:lblAlgn val="ctr"/>
        <c:lblOffset val="100"/>
        <c:noMultiLvlLbl val="0"/>
      </c:catAx>
      <c:valAx>
        <c:axId val="6128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9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168274</xdr:colOff>
      <xdr:row>0</xdr:row>
      <xdr:rowOff>38100</xdr:rowOff>
    </xdr:from>
    <xdr:to>
      <xdr:col>25</xdr:col>
      <xdr:colOff>546100</xdr:colOff>
      <xdr:row>18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B1E460-D204-4CF6-BAD7-7D166ADB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79375</xdr:rowOff>
    </xdr:from>
    <xdr:to>
      <xdr:col>13</xdr:col>
      <xdr:colOff>492125</xdr:colOff>
      <xdr:row>16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747B4-6116-473D-A36D-BF53D3B8A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123825</xdr:rowOff>
    </xdr:from>
    <xdr:to>
      <xdr:col>13</xdr:col>
      <xdr:colOff>561975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D3C8-BF61-4BEB-B9A6-5CDC87DD6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187325</xdr:colOff>
      <xdr:row>13</xdr:row>
      <xdr:rowOff>180975</xdr:rowOff>
    </xdr:from>
    <xdr:to>
      <xdr:col>12</xdr:col>
      <xdr:colOff>492125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DDE49-D840-4BFC-9E7C-166295A2D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uei" refreshedDate="43128.812638888892" createdVersion="6" refreshedVersion="6" minRefreshableVersion="3" recordCount="4115" xr:uid="{B7FC04C8-274E-4945-90D9-A23EA2E9867D}">
  <cacheSource type="worksheet">
    <worksheetSource ref="A1:S1048576" sheet="raw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uei" refreshedDate="43133.595228356484" createdVersion="6" refreshedVersion="6" minRefreshableVersion="3" recordCount="4115" xr:uid="{A5246F80-C576-46B7-AF0A-EDC87E85F98B}">
  <cacheSource type="worksheet">
    <worksheetSource ref="A1:T1048576" sheet="raw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'Sub-category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uei" refreshedDate="43133.687602546299" createdVersion="6" refreshedVersion="6" minRefreshableVersion="3" recordCount="4114" xr:uid="{783BE934-6C6F-4C90-AC91-1084B20350D5}">
  <cacheSource type="worksheet">
    <worksheetSource ref="A1:T4115" sheet="raw data"/>
  </cacheSource>
  <cacheFields count="22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"/>
    <n v="50"/>
    <x v="1"/>
    <s v="plays"/>
  </r>
  <r>
    <s v="S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290C0-0C82-4F80-9CE5-17455DF4DAE5}" name="PivotTable11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2117E-2ECA-4507-86EA-D4BF7FC72FDF}" name="PivotTable3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dragToRow="0" dragToCol="0" dragToPage="0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2568C-EA80-4659-904B-57BB10202FFF}" name="PivotTable6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Row" numFmtId="164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3C8F-00C8-4E39-ACE0-110081206B34}">
  <dimension ref="A2:F15"/>
  <sheetViews>
    <sheetView zoomScale="90" zoomScaleNormal="90" workbookViewId="0">
      <selection activeCell="M23" sqref="M23"/>
    </sheetView>
  </sheetViews>
  <sheetFormatPr defaultRowHeight="14.5" x14ac:dyDescent="0.35"/>
  <cols>
    <col min="1" max="1" width="13.0898437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4" width="2.816406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6.7265625" bestFit="1" customWidth="1"/>
    <col min="24" max="24" width="10.7265625" bestFit="1" customWidth="1"/>
  </cols>
  <sheetData>
    <row r="2" spans="1:6" x14ac:dyDescent="0.35">
      <c r="A2" s="7" t="s">
        <v>8223</v>
      </c>
      <c r="B2" t="s">
        <v>8373</v>
      </c>
    </row>
    <row r="4" spans="1:6" x14ac:dyDescent="0.35">
      <c r="A4" s="7" t="s">
        <v>8372</v>
      </c>
      <c r="B4" s="7" t="s">
        <v>8391</v>
      </c>
    </row>
    <row r="5" spans="1:6" x14ac:dyDescent="0.35">
      <c r="A5" s="7" t="s">
        <v>8370</v>
      </c>
      <c r="B5" t="s">
        <v>8220</v>
      </c>
      <c r="C5" t="s">
        <v>8221</v>
      </c>
      <c r="D5" t="s">
        <v>8222</v>
      </c>
      <c r="E5" t="s">
        <v>8219</v>
      </c>
      <c r="F5" t="s">
        <v>8371</v>
      </c>
    </row>
    <row r="6" spans="1:6" x14ac:dyDescent="0.35">
      <c r="A6" s="8" t="s">
        <v>8308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8334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8329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8323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8336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8320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8315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8371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AF44A-C1C1-482B-A341-59E41FE43CA4}">
  <dimension ref="A1:F47"/>
  <sheetViews>
    <sheetView topLeftCell="A25" workbookViewId="0">
      <selection activeCell="J20" sqref="J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8373</v>
      </c>
    </row>
    <row r="2" spans="1:6" x14ac:dyDescent="0.35">
      <c r="A2" s="7" t="s">
        <v>8374</v>
      </c>
      <c r="B2" t="s">
        <v>8373</v>
      </c>
    </row>
    <row r="4" spans="1:6" x14ac:dyDescent="0.35">
      <c r="A4" s="7" t="s">
        <v>8372</v>
      </c>
      <c r="B4" s="7" t="s">
        <v>8391</v>
      </c>
    </row>
    <row r="5" spans="1:6" x14ac:dyDescent="0.35">
      <c r="A5" s="7" t="s">
        <v>8370</v>
      </c>
      <c r="B5" t="s">
        <v>8220</v>
      </c>
      <c r="C5" t="s">
        <v>8221</v>
      </c>
      <c r="D5" t="s">
        <v>8222</v>
      </c>
      <c r="E5" t="s">
        <v>8219</v>
      </c>
      <c r="F5" t="s">
        <v>8371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8371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920D-312B-4372-9C17-F40634122866}">
  <dimension ref="A1:F18"/>
  <sheetViews>
    <sheetView workbookViewId="0">
      <selection activeCell="J21" sqref="J21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8392</v>
      </c>
      <c r="B1" t="s">
        <v>8393</v>
      </c>
    </row>
    <row r="2" spans="1:6" x14ac:dyDescent="0.35">
      <c r="A2" s="7" t="s">
        <v>8374</v>
      </c>
      <c r="B2" t="s">
        <v>8373</v>
      </c>
    </row>
    <row r="4" spans="1:6" x14ac:dyDescent="0.35">
      <c r="A4" s="7" t="s">
        <v>8372</v>
      </c>
      <c r="B4" s="7" t="s">
        <v>8391</v>
      </c>
    </row>
    <row r="5" spans="1:6" x14ac:dyDescent="0.35">
      <c r="A5" s="7" t="s">
        <v>8370</v>
      </c>
      <c r="B5" t="s">
        <v>8220</v>
      </c>
      <c r="C5" t="s">
        <v>8221</v>
      </c>
      <c r="D5" t="s">
        <v>8222</v>
      </c>
      <c r="E5" t="s">
        <v>8219</v>
      </c>
      <c r="F5" t="s">
        <v>8371</v>
      </c>
    </row>
    <row r="6" spans="1:6" x14ac:dyDescent="0.35">
      <c r="A6" s="12" t="s">
        <v>8384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2" t="s">
        <v>8385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2" t="s">
        <v>8386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2" t="s">
        <v>8387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2" t="s">
        <v>8388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2" t="s">
        <v>8389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2" t="s">
        <v>8390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2" t="s">
        <v>8379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2" t="s">
        <v>8380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2" t="s">
        <v>8381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2" t="s">
        <v>8382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2" t="s">
        <v>8383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2" t="s">
        <v>8371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0" zoomScaleNormal="50" workbookViewId="0">
      <selection activeCell="E4" sqref="E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6.90625" customWidth="1"/>
    <col min="11" max="11" width="17.81640625" customWidth="1"/>
    <col min="12" max="12" width="29.26953125" style="14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.6328125" style="6" customWidth="1"/>
    <col min="18" max="18" width="21.81640625" style="6" customWidth="1"/>
    <col min="19" max="19" width="22" customWidth="1"/>
    <col min="20" max="20" width="19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8377</v>
      </c>
      <c r="K1" s="1" t="s">
        <v>8260</v>
      </c>
      <c r="L1" s="13" t="s">
        <v>8376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1" t="s">
        <v>8374</v>
      </c>
      <c r="T1" s="1" t="s">
        <v>8375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E2*100/D2</f>
        <v>136.85882352941175</v>
      </c>
      <c r="R2" s="6">
        <f t="shared" ref="R2:R65" si="1">E2/N2</f>
        <v>63.917582417582416</v>
      </c>
      <c r="S2" t="s">
        <v>8308</v>
      </c>
      <c r="T2" t="s">
        <v>8309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6">
        <f t="shared" si="1"/>
        <v>185.48101265822785</v>
      </c>
      <c r="S3" t="s">
        <v>8308</v>
      </c>
      <c r="T3" t="s">
        <v>8309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6">
        <f t="shared" si="1"/>
        <v>15</v>
      </c>
      <c r="S4" t="s">
        <v>8308</v>
      </c>
      <c r="T4" t="s">
        <v>8309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103.9</v>
      </c>
      <c r="R5" s="6">
        <f t="shared" si="1"/>
        <v>69.266666666666666</v>
      </c>
      <c r="S5" t="s">
        <v>8308</v>
      </c>
      <c r="T5" t="s">
        <v>8309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122.99154545454546</v>
      </c>
      <c r="R6" s="6">
        <f t="shared" si="1"/>
        <v>190.55028169014085</v>
      </c>
      <c r="S6" t="s">
        <v>8308</v>
      </c>
      <c r="T6" t="s">
        <v>8309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6">
        <f t="shared" si="1"/>
        <v>93.40425531914893</v>
      </c>
      <c r="S7" t="s">
        <v>8308</v>
      </c>
      <c r="T7" t="s">
        <v>8309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6">
        <f t="shared" si="1"/>
        <v>146.87931034482759</v>
      </c>
      <c r="S8" t="s">
        <v>8308</v>
      </c>
      <c r="T8" t="s">
        <v>8309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101.22222222222223</v>
      </c>
      <c r="R9" s="6">
        <f t="shared" si="1"/>
        <v>159.82456140350877</v>
      </c>
      <c r="S9" t="s">
        <v>8308</v>
      </c>
      <c r="T9" t="s">
        <v>8309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100.04342857142858</v>
      </c>
      <c r="R10" s="6">
        <f t="shared" si="1"/>
        <v>291.79333333333335</v>
      </c>
      <c r="S10" t="s">
        <v>8308</v>
      </c>
      <c r="T10" t="s">
        <v>8309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6">
        <f t="shared" si="1"/>
        <v>31.499500000000001</v>
      </c>
      <c r="S11" t="s">
        <v>8308</v>
      </c>
      <c r="T11" t="s">
        <v>8309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100.5</v>
      </c>
      <c r="R12" s="6">
        <f t="shared" si="1"/>
        <v>158.68421052631578</v>
      </c>
      <c r="S12" t="s">
        <v>8308</v>
      </c>
      <c r="T12" t="s">
        <v>8309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6">
        <f t="shared" si="1"/>
        <v>80.333333333333329</v>
      </c>
      <c r="S13" t="s">
        <v>8308</v>
      </c>
      <c r="T13" t="s">
        <v>8309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165.29333333333332</v>
      </c>
      <c r="R14" s="6">
        <f t="shared" si="1"/>
        <v>59.961305925030231</v>
      </c>
      <c r="S14" t="s">
        <v>8308</v>
      </c>
      <c r="T14" t="s">
        <v>8309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6">
        <f t="shared" si="1"/>
        <v>109.78431372549019</v>
      </c>
      <c r="S15" t="s">
        <v>8308</v>
      </c>
      <c r="T15" t="s">
        <v>8309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6">
        <f t="shared" si="1"/>
        <v>147.70731707317074</v>
      </c>
      <c r="S16" t="s">
        <v>8308</v>
      </c>
      <c r="T16" t="s">
        <v>8309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</v>
      </c>
      <c r="R17" s="6">
        <f t="shared" si="1"/>
        <v>21.755102040816325</v>
      </c>
      <c r="S17" t="s">
        <v>8308</v>
      </c>
      <c r="T17" t="s">
        <v>8309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100.24166666666666</v>
      </c>
      <c r="R18" s="6">
        <f t="shared" si="1"/>
        <v>171.84285714285716</v>
      </c>
      <c r="S18" t="s">
        <v>8308</v>
      </c>
      <c r="T18" t="s">
        <v>8309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100.66666666666667</v>
      </c>
      <c r="R19" s="6">
        <f t="shared" si="1"/>
        <v>41.944444444444443</v>
      </c>
      <c r="S19" t="s">
        <v>8308</v>
      </c>
      <c r="T19" t="s">
        <v>8309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</v>
      </c>
      <c r="R20" s="6">
        <f t="shared" si="1"/>
        <v>93.264122807017543</v>
      </c>
      <c r="S20" t="s">
        <v>8308</v>
      </c>
      <c r="T20" t="s">
        <v>8309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6">
        <f t="shared" si="1"/>
        <v>56.136363636363633</v>
      </c>
      <c r="S21" t="s">
        <v>8308</v>
      </c>
      <c r="T21" t="s">
        <v>8309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6">
        <f t="shared" si="1"/>
        <v>80.16</v>
      </c>
      <c r="S22" t="s">
        <v>8308</v>
      </c>
      <c r="T22" t="s">
        <v>8309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6">
        <f t="shared" si="1"/>
        <v>199.9009900990099</v>
      </c>
      <c r="S23" t="s">
        <v>8308</v>
      </c>
      <c r="T23" t="s">
        <v>8309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117.14285714285714</v>
      </c>
      <c r="R24" s="6">
        <f t="shared" si="1"/>
        <v>51.25</v>
      </c>
      <c r="S24" t="s">
        <v>8308</v>
      </c>
      <c r="T24" t="s">
        <v>8309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6">
        <f t="shared" si="1"/>
        <v>103.04347826086956</v>
      </c>
      <c r="S25" t="s">
        <v>8308</v>
      </c>
      <c r="T25" t="s">
        <v>8309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108.80768571428571</v>
      </c>
      <c r="R26" s="6">
        <f t="shared" si="1"/>
        <v>66.346149825783982</v>
      </c>
      <c r="S26" t="s">
        <v>8308</v>
      </c>
      <c r="T26" t="s">
        <v>8309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133.33333333333334</v>
      </c>
      <c r="R27" s="6">
        <f t="shared" si="1"/>
        <v>57.142857142857146</v>
      </c>
      <c r="S27" t="s">
        <v>8308</v>
      </c>
      <c r="T27" t="s">
        <v>8309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155.19999999999999</v>
      </c>
      <c r="R28" s="6">
        <f t="shared" si="1"/>
        <v>102.10526315789474</v>
      </c>
      <c r="S28" t="s">
        <v>8308</v>
      </c>
      <c r="T28" t="s">
        <v>8309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111.72499999999999</v>
      </c>
      <c r="R29" s="6">
        <f t="shared" si="1"/>
        <v>148.96666666666667</v>
      </c>
      <c r="S29" t="s">
        <v>8308</v>
      </c>
      <c r="T29" t="s">
        <v>8309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</v>
      </c>
      <c r="R30" s="6">
        <f t="shared" si="1"/>
        <v>169.6056338028169</v>
      </c>
      <c r="S30" t="s">
        <v>8308</v>
      </c>
      <c r="T30" t="s">
        <v>8309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123.33333333333333</v>
      </c>
      <c r="R31" s="6">
        <f t="shared" si="1"/>
        <v>31.623931623931625</v>
      </c>
      <c r="S31" t="s">
        <v>8308</v>
      </c>
      <c r="T31" t="s">
        <v>8309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6">
        <f t="shared" si="1"/>
        <v>76.45264150943396</v>
      </c>
      <c r="S32" t="s">
        <v>8308</v>
      </c>
      <c r="T32" t="s">
        <v>8309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6">
        <f t="shared" si="1"/>
        <v>13</v>
      </c>
      <c r="S33" t="s">
        <v>8308</v>
      </c>
      <c r="T33" t="s">
        <v>8309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6">
        <f t="shared" si="1"/>
        <v>320.44943820224717</v>
      </c>
      <c r="S34" t="s">
        <v>8308</v>
      </c>
      <c r="T34" t="s">
        <v>8309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6">
        <f t="shared" si="1"/>
        <v>83.75</v>
      </c>
      <c r="S35" t="s">
        <v>8308</v>
      </c>
      <c r="T35" t="s">
        <v>8309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6">
        <f t="shared" si="1"/>
        <v>49.882352941176471</v>
      </c>
      <c r="S36" t="s">
        <v>8308</v>
      </c>
      <c r="T36" t="s">
        <v>8309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6">
        <f t="shared" si="1"/>
        <v>59.464285714285715</v>
      </c>
      <c r="S37" t="s">
        <v>8308</v>
      </c>
      <c r="T37" t="s">
        <v>8309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6">
        <f t="shared" si="1"/>
        <v>193.84090909090909</v>
      </c>
      <c r="S38" t="s">
        <v>8308</v>
      </c>
      <c r="T38" t="s">
        <v>8309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6">
        <f t="shared" si="1"/>
        <v>159.51383399209487</v>
      </c>
      <c r="S39" t="s">
        <v>8308</v>
      </c>
      <c r="T39" t="s">
        <v>8309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6">
        <f t="shared" si="1"/>
        <v>41.68181818181818</v>
      </c>
      <c r="S40" t="s">
        <v>8308</v>
      </c>
      <c r="T40" t="s">
        <v>8309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130.97999999999999</v>
      </c>
      <c r="R41" s="6">
        <f t="shared" si="1"/>
        <v>150.89861751152074</v>
      </c>
      <c r="S41" t="s">
        <v>8308</v>
      </c>
      <c r="T41" t="s">
        <v>8309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</v>
      </c>
      <c r="R42" s="6">
        <f t="shared" si="1"/>
        <v>126.6875</v>
      </c>
      <c r="S42" t="s">
        <v>8308</v>
      </c>
      <c r="T42" t="s">
        <v>8309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6">
        <f t="shared" si="1"/>
        <v>105.26315789473684</v>
      </c>
      <c r="S43" t="s">
        <v>8308</v>
      </c>
      <c r="T43" t="s">
        <v>8309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6">
        <f t="shared" si="1"/>
        <v>117.51479289940828</v>
      </c>
      <c r="S44" t="s">
        <v>8308</v>
      </c>
      <c r="T44" t="s">
        <v>8309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308.66000000000003</v>
      </c>
      <c r="R45" s="6">
        <f t="shared" si="1"/>
        <v>117.36121673003802</v>
      </c>
      <c r="S45" t="s">
        <v>8308</v>
      </c>
      <c r="T45" t="s">
        <v>8309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6">
        <f t="shared" si="1"/>
        <v>133.33333333333334</v>
      </c>
      <c r="S46" t="s">
        <v>8308</v>
      </c>
      <c r="T46" t="s">
        <v>8309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6">
        <f t="shared" si="1"/>
        <v>98.360655737704917</v>
      </c>
      <c r="S47" t="s">
        <v>8308</v>
      </c>
      <c r="T47" t="s">
        <v>8309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6">
        <f t="shared" si="1"/>
        <v>194.44444444444446</v>
      </c>
      <c r="S48" t="s">
        <v>8308</v>
      </c>
      <c r="T48" t="s">
        <v>8309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</v>
      </c>
      <c r="R49" s="6">
        <f t="shared" si="1"/>
        <v>76.865000000000009</v>
      </c>
      <c r="S49" t="s">
        <v>8308</v>
      </c>
      <c r="T49" t="s">
        <v>8309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107.95</v>
      </c>
      <c r="R50" s="6">
        <f t="shared" si="1"/>
        <v>56.815789473684212</v>
      </c>
      <c r="S50" t="s">
        <v>8308</v>
      </c>
      <c r="T50" t="s">
        <v>8309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6">
        <f t="shared" si="1"/>
        <v>137.93103448275863</v>
      </c>
      <c r="S51" t="s">
        <v>8308</v>
      </c>
      <c r="T51" t="s">
        <v>8309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6">
        <f t="shared" si="1"/>
        <v>27.272727272727273</v>
      </c>
      <c r="S52" t="s">
        <v>8308</v>
      </c>
      <c r="T52" t="s">
        <v>8309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128.01818181818183</v>
      </c>
      <c r="R53" s="6">
        <f t="shared" si="1"/>
        <v>118.33613445378151</v>
      </c>
      <c r="S53" t="s">
        <v>8308</v>
      </c>
      <c r="T53" t="s">
        <v>8309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6">
        <f t="shared" si="1"/>
        <v>223.48076923076923</v>
      </c>
      <c r="S54" t="s">
        <v>8308</v>
      </c>
      <c r="T54" t="s">
        <v>8309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6">
        <f t="shared" si="1"/>
        <v>28.111111111111111</v>
      </c>
      <c r="S55" t="s">
        <v>8308</v>
      </c>
      <c r="T55" t="s">
        <v>8309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6">
        <f t="shared" si="1"/>
        <v>194.23076923076923</v>
      </c>
      <c r="S56" t="s">
        <v>8308</v>
      </c>
      <c r="T56" t="s">
        <v>8309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128.95348837209303</v>
      </c>
      <c r="R57" s="6">
        <f t="shared" si="1"/>
        <v>128.95348837209303</v>
      </c>
      <c r="S57" t="s">
        <v>8308</v>
      </c>
      <c r="T57" t="s">
        <v>8309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107.2625</v>
      </c>
      <c r="R58" s="6">
        <f t="shared" si="1"/>
        <v>49.316091954022987</v>
      </c>
      <c r="S58" t="s">
        <v>8308</v>
      </c>
      <c r="T58" t="s">
        <v>8309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101.9</v>
      </c>
      <c r="R59" s="6">
        <f t="shared" si="1"/>
        <v>221.52173913043478</v>
      </c>
      <c r="S59" t="s">
        <v>8308</v>
      </c>
      <c r="T59" t="s">
        <v>8309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6">
        <f t="shared" si="1"/>
        <v>137.21333333333334</v>
      </c>
      <c r="S60" t="s">
        <v>8308</v>
      </c>
      <c r="T60" t="s">
        <v>8309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100.12569999999999</v>
      </c>
      <c r="R61" s="6">
        <f t="shared" si="1"/>
        <v>606.82242424242418</v>
      </c>
      <c r="S61" t="s">
        <v>8308</v>
      </c>
      <c r="T61" t="s">
        <v>8309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103.29622222222223</v>
      </c>
      <c r="R62" s="6">
        <f t="shared" si="1"/>
        <v>43.040092592592593</v>
      </c>
      <c r="S62" t="s">
        <v>8308</v>
      </c>
      <c r="T62" t="s">
        <v>8310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6">
        <f t="shared" si="1"/>
        <v>322.39130434782606</v>
      </c>
      <c r="S63" t="s">
        <v>8308</v>
      </c>
      <c r="T63" t="s">
        <v>8310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6">
        <f t="shared" si="1"/>
        <v>96.708333333333329</v>
      </c>
      <c r="S64" t="s">
        <v>8308</v>
      </c>
      <c r="T64" t="s">
        <v>8310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113.5185</v>
      </c>
      <c r="R65" s="6">
        <f t="shared" si="1"/>
        <v>35.474531249999998</v>
      </c>
      <c r="S65" t="s">
        <v>8308</v>
      </c>
      <c r="T65" t="s">
        <v>8310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E66*100/D66</f>
        <v>173.33333333333334</v>
      </c>
      <c r="R66" s="6">
        <f t="shared" ref="R66:R129" si="5">E66/N66</f>
        <v>86.666666666666671</v>
      </c>
      <c r="S66" t="s">
        <v>8308</v>
      </c>
      <c r="T66" t="s">
        <v>8310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107.52857142857142</v>
      </c>
      <c r="R67" s="6">
        <f t="shared" si="5"/>
        <v>132.05263157894737</v>
      </c>
      <c r="S67" t="s">
        <v>8308</v>
      </c>
      <c r="T67" t="s">
        <v>8310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118.6</v>
      </c>
      <c r="R68" s="6">
        <f t="shared" si="5"/>
        <v>91.230769230769226</v>
      </c>
      <c r="S68" t="s">
        <v>8308</v>
      </c>
      <c r="T68" t="s">
        <v>8310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116.25</v>
      </c>
      <c r="R69" s="6">
        <f t="shared" si="5"/>
        <v>116.25</v>
      </c>
      <c r="S69" t="s">
        <v>8308</v>
      </c>
      <c r="T69" t="s">
        <v>8310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127.16666666666667</v>
      </c>
      <c r="R70" s="6">
        <f t="shared" si="5"/>
        <v>21.194444444444443</v>
      </c>
      <c r="S70" t="s">
        <v>8308</v>
      </c>
      <c r="T70" t="s">
        <v>8310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110.9423</v>
      </c>
      <c r="R71" s="6">
        <f t="shared" si="5"/>
        <v>62.327134831460668</v>
      </c>
      <c r="S71" t="s">
        <v>8308</v>
      </c>
      <c r="T71" t="s">
        <v>8310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127.2</v>
      </c>
      <c r="R72" s="6">
        <f t="shared" si="5"/>
        <v>37.411764705882355</v>
      </c>
      <c r="S72" t="s">
        <v>8308</v>
      </c>
      <c r="T72" t="s">
        <v>8310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123.94444444444444</v>
      </c>
      <c r="R73" s="6">
        <f t="shared" si="5"/>
        <v>69.71875</v>
      </c>
      <c r="S73" t="s">
        <v>8308</v>
      </c>
      <c r="T73" t="s">
        <v>8310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108.40909090909091</v>
      </c>
      <c r="R74" s="6">
        <f t="shared" si="5"/>
        <v>58.170731707317074</v>
      </c>
      <c r="S74" t="s">
        <v>8308</v>
      </c>
      <c r="T74" t="s">
        <v>8310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100</v>
      </c>
      <c r="R75" s="6">
        <f t="shared" si="5"/>
        <v>50</v>
      </c>
      <c r="S75" t="s">
        <v>8308</v>
      </c>
      <c r="T75" t="s">
        <v>8310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112.932</v>
      </c>
      <c r="R76" s="6">
        <f t="shared" si="5"/>
        <v>19.471034482758618</v>
      </c>
      <c r="S76" t="s">
        <v>8308</v>
      </c>
      <c r="T76" t="s">
        <v>8310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115.42857142857143</v>
      </c>
      <c r="R77" s="6">
        <f t="shared" si="5"/>
        <v>85.957446808510639</v>
      </c>
      <c r="S77" t="s">
        <v>8308</v>
      </c>
      <c r="T77" t="s">
        <v>8310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153.33333333333334</v>
      </c>
      <c r="R78" s="6">
        <f t="shared" si="5"/>
        <v>30.666666666666668</v>
      </c>
      <c r="S78" t="s">
        <v>8308</v>
      </c>
      <c r="T78" t="s">
        <v>8310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392.5</v>
      </c>
      <c r="R79" s="6">
        <f t="shared" si="5"/>
        <v>60.384615384615387</v>
      </c>
      <c r="S79" t="s">
        <v>8308</v>
      </c>
      <c r="T79" t="s">
        <v>8310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2702</v>
      </c>
      <c r="R80" s="6">
        <f t="shared" si="5"/>
        <v>38.6</v>
      </c>
      <c r="S80" t="s">
        <v>8308</v>
      </c>
      <c r="T80" t="s">
        <v>8310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127</v>
      </c>
      <c r="R81" s="6">
        <f t="shared" si="5"/>
        <v>40.268292682926827</v>
      </c>
      <c r="S81" t="s">
        <v>8308</v>
      </c>
      <c r="T81" t="s">
        <v>8310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107.25</v>
      </c>
      <c r="R82" s="6">
        <f t="shared" si="5"/>
        <v>273.82978723404256</v>
      </c>
      <c r="S82" t="s">
        <v>8308</v>
      </c>
      <c r="T82" t="s">
        <v>8310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198</v>
      </c>
      <c r="R83" s="6">
        <f t="shared" si="5"/>
        <v>53.035714285714285</v>
      </c>
      <c r="S83" t="s">
        <v>8308</v>
      </c>
      <c r="T83" t="s">
        <v>8310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100.0125</v>
      </c>
      <c r="R84" s="6">
        <f t="shared" si="5"/>
        <v>40.005000000000003</v>
      </c>
      <c r="S84" t="s">
        <v>8308</v>
      </c>
      <c r="T84" t="s">
        <v>8310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102.5</v>
      </c>
      <c r="R85" s="6">
        <f t="shared" si="5"/>
        <v>15.76923076923077</v>
      </c>
      <c r="S85" t="s">
        <v>8308</v>
      </c>
      <c r="T85" t="s">
        <v>8310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100</v>
      </c>
      <c r="R86" s="6">
        <f t="shared" si="5"/>
        <v>71.428571428571431</v>
      </c>
      <c r="S86" t="s">
        <v>8308</v>
      </c>
      <c r="T86" t="s">
        <v>8310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125.5</v>
      </c>
      <c r="R87" s="6">
        <f t="shared" si="5"/>
        <v>71.714285714285708</v>
      </c>
      <c r="S87" t="s">
        <v>8308</v>
      </c>
      <c r="T87" t="s">
        <v>8310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106.46666666666667</v>
      </c>
      <c r="R88" s="6">
        <f t="shared" si="5"/>
        <v>375.76470588235293</v>
      </c>
      <c r="S88" t="s">
        <v>8308</v>
      </c>
      <c r="T88" t="s">
        <v>8310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104.6</v>
      </c>
      <c r="R89" s="6">
        <f t="shared" si="5"/>
        <v>104.6</v>
      </c>
      <c r="S89" t="s">
        <v>8308</v>
      </c>
      <c r="T89" t="s">
        <v>8310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102.85714285714286</v>
      </c>
      <c r="R90" s="6">
        <f t="shared" si="5"/>
        <v>60</v>
      </c>
      <c r="S90" t="s">
        <v>8308</v>
      </c>
      <c r="T90" t="s">
        <v>8310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115.06666666666666</v>
      </c>
      <c r="R91" s="6">
        <f t="shared" si="5"/>
        <v>123.28571428571429</v>
      </c>
      <c r="S91" t="s">
        <v>8308</v>
      </c>
      <c r="T91" t="s">
        <v>8310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100.4</v>
      </c>
      <c r="R92" s="6">
        <f t="shared" si="5"/>
        <v>31.375</v>
      </c>
      <c r="S92" t="s">
        <v>8308</v>
      </c>
      <c r="T92" t="s">
        <v>8310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120</v>
      </c>
      <c r="R93" s="6">
        <f t="shared" si="5"/>
        <v>78.260869565217391</v>
      </c>
      <c r="S93" t="s">
        <v>8308</v>
      </c>
      <c r="T93" t="s">
        <v>8310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105.2</v>
      </c>
      <c r="R94" s="6">
        <f t="shared" si="5"/>
        <v>122.32558139534883</v>
      </c>
      <c r="S94" t="s">
        <v>8308</v>
      </c>
      <c r="T94" t="s">
        <v>8310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110.6</v>
      </c>
      <c r="R95" s="6">
        <f t="shared" si="5"/>
        <v>73.733333333333334</v>
      </c>
      <c r="S95" t="s">
        <v>8308</v>
      </c>
      <c r="T95" t="s">
        <v>8310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104</v>
      </c>
      <c r="R96" s="6">
        <f t="shared" si="5"/>
        <v>21.666666666666668</v>
      </c>
      <c r="S96" t="s">
        <v>8308</v>
      </c>
      <c r="T96" t="s">
        <v>8310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131.42857142857142</v>
      </c>
      <c r="R97" s="6">
        <f t="shared" si="5"/>
        <v>21.904761904761905</v>
      </c>
      <c r="S97" t="s">
        <v>8308</v>
      </c>
      <c r="T97" t="s">
        <v>8310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114.66666666666667</v>
      </c>
      <c r="R98" s="6">
        <f t="shared" si="5"/>
        <v>50.588235294117645</v>
      </c>
      <c r="S98" t="s">
        <v>8308</v>
      </c>
      <c r="T98" t="s">
        <v>8310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106.25</v>
      </c>
      <c r="R99" s="6">
        <f t="shared" si="5"/>
        <v>53.125</v>
      </c>
      <c r="S99" t="s">
        <v>8308</v>
      </c>
      <c r="T99" t="s">
        <v>8310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106.25</v>
      </c>
      <c r="R100" s="6">
        <f t="shared" si="5"/>
        <v>56.666666666666664</v>
      </c>
      <c r="S100" t="s">
        <v>8308</v>
      </c>
      <c r="T100" t="s">
        <v>8310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106.01933333333334</v>
      </c>
      <c r="R101" s="6">
        <f t="shared" si="5"/>
        <v>40.776666666666664</v>
      </c>
      <c r="S101" t="s">
        <v>8308</v>
      </c>
      <c r="T101" t="s">
        <v>8310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100</v>
      </c>
      <c r="R102" s="6">
        <f t="shared" si="5"/>
        <v>192.30769230769232</v>
      </c>
      <c r="S102" t="s">
        <v>8308</v>
      </c>
      <c r="T102" t="s">
        <v>8310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100</v>
      </c>
      <c r="R103" s="6">
        <f t="shared" si="5"/>
        <v>100</v>
      </c>
      <c r="S103" t="s">
        <v>8308</v>
      </c>
      <c r="T103" t="s">
        <v>8310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127.75</v>
      </c>
      <c r="R104" s="6">
        <f t="shared" si="5"/>
        <v>117.92307692307692</v>
      </c>
      <c r="S104" t="s">
        <v>8308</v>
      </c>
      <c r="T104" t="s">
        <v>8310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105.15384615384616</v>
      </c>
      <c r="R105" s="6">
        <f t="shared" si="5"/>
        <v>27.897959183673468</v>
      </c>
      <c r="S105" t="s">
        <v>8308</v>
      </c>
      <c r="T105" t="s">
        <v>8310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120</v>
      </c>
      <c r="R106" s="6">
        <f t="shared" si="5"/>
        <v>60</v>
      </c>
      <c r="S106" t="s">
        <v>8308</v>
      </c>
      <c r="T106" t="s">
        <v>8310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107.40909090909091</v>
      </c>
      <c r="R107" s="6">
        <f t="shared" si="5"/>
        <v>39.383333333333333</v>
      </c>
      <c r="S107" t="s">
        <v>8308</v>
      </c>
      <c r="T107" t="s">
        <v>8310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100.5</v>
      </c>
      <c r="R108" s="6">
        <f t="shared" si="5"/>
        <v>186.11111111111111</v>
      </c>
      <c r="S108" t="s">
        <v>8308</v>
      </c>
      <c r="T108" t="s">
        <v>8310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102.46666666666667</v>
      </c>
      <c r="R109" s="6">
        <f t="shared" si="5"/>
        <v>111.37681159420291</v>
      </c>
      <c r="S109" t="s">
        <v>8308</v>
      </c>
      <c r="T109" t="s">
        <v>8310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246.66666666666666</v>
      </c>
      <c r="R110" s="6">
        <f t="shared" si="5"/>
        <v>78.723404255319153</v>
      </c>
      <c r="S110" t="s">
        <v>8308</v>
      </c>
      <c r="T110" t="s">
        <v>8310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219.5</v>
      </c>
      <c r="R111" s="6">
        <f t="shared" si="5"/>
        <v>46.702127659574465</v>
      </c>
      <c r="S111" t="s">
        <v>8308</v>
      </c>
      <c r="T111" t="s">
        <v>8310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130.76923076923077</v>
      </c>
      <c r="R112" s="6">
        <f t="shared" si="5"/>
        <v>65.384615384615387</v>
      </c>
      <c r="S112" t="s">
        <v>8308</v>
      </c>
      <c r="T112" t="s">
        <v>8310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154.57142857142858</v>
      </c>
      <c r="R113" s="6">
        <f t="shared" si="5"/>
        <v>102.0754716981132</v>
      </c>
      <c r="S113" t="s">
        <v>8308</v>
      </c>
      <c r="T113" t="s">
        <v>8310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104</v>
      </c>
      <c r="R114" s="6">
        <f t="shared" si="5"/>
        <v>64.197530864197532</v>
      </c>
      <c r="S114" t="s">
        <v>8308</v>
      </c>
      <c r="T114" t="s">
        <v>8310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141</v>
      </c>
      <c r="R115" s="6">
        <f t="shared" si="5"/>
        <v>90.384615384615387</v>
      </c>
      <c r="S115" t="s">
        <v>8308</v>
      </c>
      <c r="T115" t="s">
        <v>8310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103.33333333333333</v>
      </c>
      <c r="R116" s="6">
        <f t="shared" si="5"/>
        <v>88.571428571428569</v>
      </c>
      <c r="S116" t="s">
        <v>8308</v>
      </c>
      <c r="T116" t="s">
        <v>8310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140.44444444444446</v>
      </c>
      <c r="R117" s="6">
        <f t="shared" si="5"/>
        <v>28.727272727272727</v>
      </c>
      <c r="S117" t="s">
        <v>8308</v>
      </c>
      <c r="T117" t="s">
        <v>8310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113.65714285714286</v>
      </c>
      <c r="R118" s="6">
        <f t="shared" si="5"/>
        <v>69.78947368421052</v>
      </c>
      <c r="S118" t="s">
        <v>8308</v>
      </c>
      <c r="T118" t="s">
        <v>8310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100.49377777777778</v>
      </c>
      <c r="R119" s="6">
        <f t="shared" si="5"/>
        <v>167.48962962962963</v>
      </c>
      <c r="S119" t="s">
        <v>8308</v>
      </c>
      <c r="T119" t="s">
        <v>8310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113.0316</v>
      </c>
      <c r="R120" s="6">
        <f t="shared" si="5"/>
        <v>144.91230769230768</v>
      </c>
      <c r="S120" t="s">
        <v>8308</v>
      </c>
      <c r="T120" t="s">
        <v>8310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104.55692307692307</v>
      </c>
      <c r="R121" s="6">
        <f t="shared" si="5"/>
        <v>91.840540540540545</v>
      </c>
      <c r="S121" t="s">
        <v>8308</v>
      </c>
      <c r="T121" t="s">
        <v>8310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1.4285714285714285E-2</v>
      </c>
      <c r="R122" s="6">
        <f t="shared" si="5"/>
        <v>10</v>
      </c>
      <c r="S122" t="s">
        <v>8308</v>
      </c>
      <c r="T122" t="s">
        <v>8311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3.3333333333333333E-2</v>
      </c>
      <c r="R123" s="6">
        <f t="shared" si="5"/>
        <v>1</v>
      </c>
      <c r="S123" t="s">
        <v>8308</v>
      </c>
      <c r="T123" t="s">
        <v>8311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6" t="e">
        <f t="shared" si="5"/>
        <v>#DIV/0!</v>
      </c>
      <c r="S124" t="s">
        <v>8308</v>
      </c>
      <c r="T124" t="s">
        <v>8311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0.27454545454545454</v>
      </c>
      <c r="R125" s="6">
        <f t="shared" si="5"/>
        <v>25.166666666666668</v>
      </c>
      <c r="S125" t="s">
        <v>8308</v>
      </c>
      <c r="T125" t="s">
        <v>8311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6" t="e">
        <f t="shared" si="5"/>
        <v>#DIV/0!</v>
      </c>
      <c r="S126" t="s">
        <v>8308</v>
      </c>
      <c r="T126" t="s">
        <v>8311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14</v>
      </c>
      <c r="R127" s="6">
        <f t="shared" si="5"/>
        <v>11.666666666666666</v>
      </c>
      <c r="S127" t="s">
        <v>8308</v>
      </c>
      <c r="T127" t="s">
        <v>8311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</v>
      </c>
      <c r="R128" s="6">
        <f t="shared" si="5"/>
        <v>106.69230769230769</v>
      </c>
      <c r="S128" t="s">
        <v>8308</v>
      </c>
      <c r="T128" t="s">
        <v>8311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</v>
      </c>
      <c r="R129" s="6">
        <f t="shared" si="5"/>
        <v>47.5</v>
      </c>
      <c r="S129" t="s">
        <v>8308</v>
      </c>
      <c r="T129" t="s">
        <v>8311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E130*100/D130</f>
        <v>1.867</v>
      </c>
      <c r="R130" s="6">
        <f t="shared" ref="R130:R193" si="9">E130/N130</f>
        <v>311.16666666666669</v>
      </c>
      <c r="S130" t="s">
        <v>8308</v>
      </c>
      <c r="T130" t="s">
        <v>8311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6" t="e">
        <f t="shared" si="9"/>
        <v>#DIV/0!</v>
      </c>
      <c r="S131" t="s">
        <v>8308</v>
      </c>
      <c r="T131" t="s">
        <v>8311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6" t="e">
        <f t="shared" si="9"/>
        <v>#DIV/0!</v>
      </c>
      <c r="S132" t="s">
        <v>8308</v>
      </c>
      <c r="T132" t="s">
        <v>8311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6" t="e">
        <f t="shared" si="9"/>
        <v>#DIV/0!</v>
      </c>
      <c r="S133" t="s">
        <v>8308</v>
      </c>
      <c r="T133" t="s">
        <v>8311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9.5687499999999996</v>
      </c>
      <c r="R134" s="6">
        <f t="shared" si="9"/>
        <v>94.506172839506178</v>
      </c>
      <c r="S134" t="s">
        <v>8308</v>
      </c>
      <c r="T134" t="s">
        <v>8311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6" t="e">
        <f t="shared" si="9"/>
        <v>#DIV/0!</v>
      </c>
      <c r="S135" t="s">
        <v>8308</v>
      </c>
      <c r="T135" t="s">
        <v>8311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6" t="e">
        <f t="shared" si="9"/>
        <v>#DIV/0!</v>
      </c>
      <c r="S136" t="s">
        <v>8308</v>
      </c>
      <c r="T136" t="s">
        <v>8311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13.433333333333334</v>
      </c>
      <c r="R137" s="6">
        <f t="shared" si="9"/>
        <v>80.599999999999994</v>
      </c>
      <c r="S137" t="s">
        <v>8308</v>
      </c>
      <c r="T137" t="s">
        <v>8311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6" t="e">
        <f t="shared" si="9"/>
        <v>#DIV/0!</v>
      </c>
      <c r="S138" t="s">
        <v>8308</v>
      </c>
      <c r="T138" t="s">
        <v>8311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6" t="e">
        <f t="shared" si="9"/>
        <v>#DIV/0!</v>
      </c>
      <c r="S139" t="s">
        <v>8308</v>
      </c>
      <c r="T139" t="s">
        <v>8311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3.1413333333333333</v>
      </c>
      <c r="R140" s="6">
        <f t="shared" si="9"/>
        <v>81.241379310344826</v>
      </c>
      <c r="S140" t="s">
        <v>8308</v>
      </c>
      <c r="T140" t="s">
        <v>8311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100</v>
      </c>
      <c r="R141" s="6">
        <f t="shared" si="9"/>
        <v>500</v>
      </c>
      <c r="S141" t="s">
        <v>8308</v>
      </c>
      <c r="T141" t="s">
        <v>8311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6" t="e">
        <f t="shared" si="9"/>
        <v>#DIV/0!</v>
      </c>
      <c r="S142" t="s">
        <v>8308</v>
      </c>
      <c r="T142" t="s">
        <v>8311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10.775</v>
      </c>
      <c r="R143" s="6">
        <f t="shared" si="9"/>
        <v>46.178571428571431</v>
      </c>
      <c r="S143" t="s">
        <v>8308</v>
      </c>
      <c r="T143" t="s">
        <v>8311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0.33333333333333331</v>
      </c>
      <c r="R144" s="6">
        <f t="shared" si="9"/>
        <v>10</v>
      </c>
      <c r="S144" t="s">
        <v>8308</v>
      </c>
      <c r="T144" t="s">
        <v>8311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6" t="e">
        <f t="shared" si="9"/>
        <v>#DIV/0!</v>
      </c>
      <c r="S145" t="s">
        <v>8308</v>
      </c>
      <c r="T145" t="s">
        <v>8311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27.6</v>
      </c>
      <c r="R146" s="6">
        <f t="shared" si="9"/>
        <v>55.945945945945944</v>
      </c>
      <c r="S146" t="s">
        <v>8308</v>
      </c>
      <c r="T146" t="s">
        <v>8311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7.5111111111111111</v>
      </c>
      <c r="R147" s="6">
        <f t="shared" si="9"/>
        <v>37.555555555555557</v>
      </c>
      <c r="S147" t="s">
        <v>8308</v>
      </c>
      <c r="T147" t="s">
        <v>8311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0.57499999999999996</v>
      </c>
      <c r="R148" s="6">
        <f t="shared" si="9"/>
        <v>38.333333333333336</v>
      </c>
      <c r="S148" t="s">
        <v>8308</v>
      </c>
      <c r="T148" t="s">
        <v>8311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6" t="e">
        <f t="shared" si="9"/>
        <v>#DIV/0!</v>
      </c>
      <c r="S149" t="s">
        <v>8308</v>
      </c>
      <c r="T149" t="s">
        <v>8311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0.08</v>
      </c>
      <c r="R150" s="6">
        <f t="shared" si="9"/>
        <v>20</v>
      </c>
      <c r="S150" t="s">
        <v>8308</v>
      </c>
      <c r="T150" t="s">
        <v>8311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0.92</v>
      </c>
      <c r="R151" s="6">
        <f t="shared" si="9"/>
        <v>15.333333333333334</v>
      </c>
      <c r="S151" t="s">
        <v>8308</v>
      </c>
      <c r="T151" t="s">
        <v>8311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23.163076923076922</v>
      </c>
      <c r="R152" s="6">
        <f t="shared" si="9"/>
        <v>449.43283582089555</v>
      </c>
      <c r="S152" t="s">
        <v>8308</v>
      </c>
      <c r="T152" t="s">
        <v>8311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5.6000000000000001E-2</v>
      </c>
      <c r="R153" s="6">
        <f t="shared" si="9"/>
        <v>28</v>
      </c>
      <c r="S153" t="s">
        <v>8308</v>
      </c>
      <c r="T153" t="s">
        <v>8311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7.8947368421052634E-3</v>
      </c>
      <c r="R154" s="6">
        <f t="shared" si="9"/>
        <v>15</v>
      </c>
      <c r="S154" t="s">
        <v>8308</v>
      </c>
      <c r="T154" t="s">
        <v>8311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0.71799999999999997</v>
      </c>
      <c r="R155" s="6">
        <f t="shared" si="9"/>
        <v>35.9</v>
      </c>
      <c r="S155" t="s">
        <v>8308</v>
      </c>
      <c r="T155" t="s">
        <v>8311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2.6666666666666665</v>
      </c>
      <c r="R156" s="6">
        <f t="shared" si="9"/>
        <v>13.333333333333334</v>
      </c>
      <c r="S156" t="s">
        <v>8308</v>
      </c>
      <c r="T156" t="s">
        <v>8311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6.0000000000000001E-3</v>
      </c>
      <c r="R157" s="6">
        <f t="shared" si="9"/>
        <v>20.25</v>
      </c>
      <c r="S157" t="s">
        <v>8308</v>
      </c>
      <c r="T157" t="s">
        <v>8311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5.0999999999999996</v>
      </c>
      <c r="R158" s="6">
        <f t="shared" si="9"/>
        <v>119</v>
      </c>
      <c r="S158" t="s">
        <v>8308</v>
      </c>
      <c r="T158" t="s">
        <v>8311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0.26711185308848079</v>
      </c>
      <c r="R159" s="6">
        <f t="shared" si="9"/>
        <v>4</v>
      </c>
      <c r="S159" t="s">
        <v>8308</v>
      </c>
      <c r="T159" t="s">
        <v>8311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6" t="e">
        <f t="shared" si="9"/>
        <v>#DIV/0!</v>
      </c>
      <c r="S160" t="s">
        <v>8308</v>
      </c>
      <c r="T160" t="s">
        <v>8311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2E-3</v>
      </c>
      <c r="R161" s="6">
        <f t="shared" si="9"/>
        <v>10</v>
      </c>
      <c r="S161" t="s">
        <v>8308</v>
      </c>
      <c r="T161" t="s">
        <v>8311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6" t="e">
        <f t="shared" si="9"/>
        <v>#DIV/0!</v>
      </c>
      <c r="S162" t="s">
        <v>8308</v>
      </c>
      <c r="T162" t="s">
        <v>8312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0.01</v>
      </c>
      <c r="R163" s="6">
        <f t="shared" si="9"/>
        <v>5</v>
      </c>
      <c r="S163" t="s">
        <v>8308</v>
      </c>
      <c r="T163" t="s">
        <v>8312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15.535714285714286</v>
      </c>
      <c r="R164" s="6">
        <f t="shared" si="9"/>
        <v>43.5</v>
      </c>
      <c r="S164" t="s">
        <v>8308</v>
      </c>
      <c r="T164" t="s">
        <v>8312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6" t="e">
        <f t="shared" si="9"/>
        <v>#DIV/0!</v>
      </c>
      <c r="S165" t="s">
        <v>8308</v>
      </c>
      <c r="T165" t="s">
        <v>8312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0.53333333333333333</v>
      </c>
      <c r="R166" s="6">
        <f t="shared" si="9"/>
        <v>91.428571428571431</v>
      </c>
      <c r="S166" t="s">
        <v>8308</v>
      </c>
      <c r="T166" t="s">
        <v>8312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6" t="e">
        <f t="shared" si="9"/>
        <v>#DIV/0!</v>
      </c>
      <c r="S167" t="s">
        <v>8308</v>
      </c>
      <c r="T167" t="s">
        <v>8312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60</v>
      </c>
      <c r="R168" s="6">
        <f t="shared" si="9"/>
        <v>3000</v>
      </c>
      <c r="S168" t="s">
        <v>8308</v>
      </c>
      <c r="T168" t="s">
        <v>8312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0.01</v>
      </c>
      <c r="R169" s="6">
        <f t="shared" si="9"/>
        <v>5.5</v>
      </c>
      <c r="S169" t="s">
        <v>8308</v>
      </c>
      <c r="T169" t="s">
        <v>8312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</v>
      </c>
      <c r="R170" s="6">
        <f t="shared" si="9"/>
        <v>108.33333333333333</v>
      </c>
      <c r="S170" t="s">
        <v>8308</v>
      </c>
      <c r="T170" t="s">
        <v>8312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22.4</v>
      </c>
      <c r="R171" s="6">
        <f t="shared" si="9"/>
        <v>56</v>
      </c>
      <c r="S171" t="s">
        <v>8308</v>
      </c>
      <c r="T171" t="s">
        <v>8312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</v>
      </c>
      <c r="R172" s="6">
        <f t="shared" si="9"/>
        <v>32.5</v>
      </c>
      <c r="S172" t="s">
        <v>8308</v>
      </c>
      <c r="T172" t="s">
        <v>8312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2E-3</v>
      </c>
      <c r="R173" s="6">
        <f t="shared" si="9"/>
        <v>1</v>
      </c>
      <c r="S173" t="s">
        <v>8308</v>
      </c>
      <c r="T173" t="s">
        <v>8312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6" t="e">
        <f t="shared" si="9"/>
        <v>#DIV/0!</v>
      </c>
      <c r="S174" t="s">
        <v>8308</v>
      </c>
      <c r="T174" t="s">
        <v>8312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6" t="e">
        <f t="shared" si="9"/>
        <v>#DIV/0!</v>
      </c>
      <c r="S175" t="s">
        <v>8308</v>
      </c>
      <c r="T175" t="s">
        <v>8312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6" t="e">
        <f t="shared" si="9"/>
        <v>#DIV/0!</v>
      </c>
      <c r="S176" t="s">
        <v>8308</v>
      </c>
      <c r="T176" t="s">
        <v>8312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6.4850000000000003</v>
      </c>
      <c r="R177" s="6">
        <f t="shared" si="9"/>
        <v>49.884615384615387</v>
      </c>
      <c r="S177" t="s">
        <v>8308</v>
      </c>
      <c r="T177" t="s">
        <v>8312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6" t="e">
        <f t="shared" si="9"/>
        <v>#DIV/0!</v>
      </c>
      <c r="S178" t="s">
        <v>8308</v>
      </c>
      <c r="T178" t="s">
        <v>8312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40</v>
      </c>
      <c r="R179" s="6">
        <f t="shared" si="9"/>
        <v>25.714285714285715</v>
      </c>
      <c r="S179" t="s">
        <v>8308</v>
      </c>
      <c r="T179" t="s">
        <v>8312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6" t="e">
        <f t="shared" si="9"/>
        <v>#DIV/0!</v>
      </c>
      <c r="S180" t="s">
        <v>8308</v>
      </c>
      <c r="T180" t="s">
        <v>8312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20</v>
      </c>
      <c r="R181" s="6">
        <f t="shared" si="9"/>
        <v>100</v>
      </c>
      <c r="S181" t="s">
        <v>8308</v>
      </c>
      <c r="T181" t="s">
        <v>8312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33.416666666666664</v>
      </c>
      <c r="R182" s="6">
        <f t="shared" si="9"/>
        <v>30.846153846153847</v>
      </c>
      <c r="S182" t="s">
        <v>8308</v>
      </c>
      <c r="T182" t="s">
        <v>8312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21.092608822670172</v>
      </c>
      <c r="R183" s="6">
        <f t="shared" si="9"/>
        <v>180.5</v>
      </c>
      <c r="S183" t="s">
        <v>8308</v>
      </c>
      <c r="T183" t="s">
        <v>8312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6" t="e">
        <f t="shared" si="9"/>
        <v>#DIV/0!</v>
      </c>
      <c r="S184" t="s">
        <v>8308</v>
      </c>
      <c r="T184" t="s">
        <v>8312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35.856000000000002</v>
      </c>
      <c r="R185" s="6">
        <f t="shared" si="9"/>
        <v>373.5</v>
      </c>
      <c r="S185" t="s">
        <v>8308</v>
      </c>
      <c r="T185" t="s">
        <v>8312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</v>
      </c>
      <c r="R186" s="6">
        <f t="shared" si="9"/>
        <v>25.5</v>
      </c>
      <c r="S186" t="s">
        <v>8308</v>
      </c>
      <c r="T186" t="s">
        <v>8312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</v>
      </c>
      <c r="R187" s="6">
        <f t="shared" si="9"/>
        <v>220</v>
      </c>
      <c r="S187" t="s">
        <v>8308</v>
      </c>
      <c r="T187" t="s">
        <v>8312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6" t="e">
        <f t="shared" si="9"/>
        <v>#DIV/0!</v>
      </c>
      <c r="S188" t="s">
        <v>8308</v>
      </c>
      <c r="T188" t="s">
        <v>8312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16</v>
      </c>
      <c r="R189" s="6">
        <f t="shared" si="9"/>
        <v>160</v>
      </c>
      <c r="S189" t="s">
        <v>8308</v>
      </c>
      <c r="T189" t="s">
        <v>8312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6" t="e">
        <f t="shared" si="9"/>
        <v>#DIV/0!</v>
      </c>
      <c r="S190" t="s">
        <v>8308</v>
      </c>
      <c r="T190" t="s">
        <v>8312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6.9000000000000006E-2</v>
      </c>
      <c r="R191" s="6">
        <f t="shared" si="9"/>
        <v>69</v>
      </c>
      <c r="S191" t="s">
        <v>8308</v>
      </c>
      <c r="T191" t="s">
        <v>8312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0.41666666666666669</v>
      </c>
      <c r="R192" s="6">
        <f t="shared" si="9"/>
        <v>50</v>
      </c>
      <c r="S192" t="s">
        <v>8308</v>
      </c>
      <c r="T192" t="s">
        <v>8312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5</v>
      </c>
      <c r="R193" s="6">
        <f t="shared" si="9"/>
        <v>83.333333333333329</v>
      </c>
      <c r="S193" t="s">
        <v>8308</v>
      </c>
      <c r="T193" t="s">
        <v>8312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E194*100/D194</f>
        <v>1.6999999999999999E-3</v>
      </c>
      <c r="R194" s="6">
        <f t="shared" ref="R194:R257" si="13">E194/N194</f>
        <v>5.666666666666667</v>
      </c>
      <c r="S194" t="s">
        <v>8308</v>
      </c>
      <c r="T194" t="s">
        <v>8312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4">(((I195/60)/60)/24)+DATE(1970,1,1)</f>
        <v>41971.976458333331</v>
      </c>
      <c r="K195">
        <v>1412029566</v>
      </c>
      <c r="L195" s="14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6" t="e">
        <f t="shared" si="13"/>
        <v>#DIV/0!</v>
      </c>
      <c r="S195" t="s">
        <v>8308</v>
      </c>
      <c r="T195" t="s">
        <v>8312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4"/>
        <v>42435.996886574074</v>
      </c>
      <c r="K196">
        <v>1452124531</v>
      </c>
      <c r="L196" s="14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0.12</v>
      </c>
      <c r="R196" s="6">
        <f t="shared" si="13"/>
        <v>1</v>
      </c>
      <c r="S196" t="s">
        <v>8308</v>
      </c>
      <c r="T196" t="s">
        <v>8312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4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6" t="e">
        <f t="shared" si="13"/>
        <v>#DIV/0!</v>
      </c>
      <c r="S197" t="s">
        <v>8308</v>
      </c>
      <c r="T197" t="s">
        <v>8312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4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41.857142857142854</v>
      </c>
      <c r="R198" s="6">
        <f t="shared" si="13"/>
        <v>77.10526315789474</v>
      </c>
      <c r="S198" t="s">
        <v>8308</v>
      </c>
      <c r="T198" t="s">
        <v>8312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4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10.48</v>
      </c>
      <c r="R199" s="6">
        <f t="shared" si="13"/>
        <v>32.75</v>
      </c>
      <c r="S199" t="s">
        <v>8308</v>
      </c>
      <c r="T199" t="s">
        <v>8312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4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1.1160000000000001</v>
      </c>
      <c r="R200" s="6">
        <f t="shared" si="13"/>
        <v>46.5</v>
      </c>
      <c r="S200" t="s">
        <v>8308</v>
      </c>
      <c r="T200" t="s">
        <v>8312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4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6" t="e">
        <f t="shared" si="13"/>
        <v>#DIV/0!</v>
      </c>
      <c r="S201" t="s">
        <v>8308</v>
      </c>
      <c r="T201" t="s">
        <v>8312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4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26.192499999999999</v>
      </c>
      <c r="R202" s="6">
        <f t="shared" si="13"/>
        <v>87.308333333333337</v>
      </c>
      <c r="S202" t="s">
        <v>8308</v>
      </c>
      <c r="T202" t="s">
        <v>8312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4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58.46153846153846</v>
      </c>
      <c r="R203" s="6">
        <f t="shared" si="13"/>
        <v>54.285714285714285</v>
      </c>
      <c r="S203" t="s">
        <v>8308</v>
      </c>
      <c r="T203" t="s">
        <v>8312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4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6" t="e">
        <f t="shared" si="13"/>
        <v>#DIV/0!</v>
      </c>
      <c r="S204" t="s">
        <v>8308</v>
      </c>
      <c r="T204" t="s">
        <v>8312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4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29.84</v>
      </c>
      <c r="R205" s="6">
        <f t="shared" si="13"/>
        <v>93.25</v>
      </c>
      <c r="S205" t="s">
        <v>8308</v>
      </c>
      <c r="T205" t="s">
        <v>8312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4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50.721666666666664</v>
      </c>
      <c r="R206" s="6">
        <f t="shared" si="13"/>
        <v>117.68368136117556</v>
      </c>
      <c r="S206" t="s">
        <v>8308</v>
      </c>
      <c r="T206" t="s">
        <v>8312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4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16.25</v>
      </c>
      <c r="R207" s="6">
        <f t="shared" si="13"/>
        <v>76.470588235294116</v>
      </c>
      <c r="S207" t="s">
        <v>8308</v>
      </c>
      <c r="T207" t="s">
        <v>8312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4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6" t="e">
        <f t="shared" si="13"/>
        <v>#DIV/0!</v>
      </c>
      <c r="S208" t="s">
        <v>8308</v>
      </c>
      <c r="T208" t="s">
        <v>8312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4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15.214285714285714</v>
      </c>
      <c r="R209" s="6">
        <f t="shared" si="13"/>
        <v>163.84615384615384</v>
      </c>
      <c r="S209" t="s">
        <v>8308</v>
      </c>
      <c r="T209" t="s">
        <v>8312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4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6" t="e">
        <f t="shared" si="13"/>
        <v>#DIV/0!</v>
      </c>
      <c r="S210" t="s">
        <v>8308</v>
      </c>
      <c r="T210" t="s">
        <v>8312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4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6" t="e">
        <f t="shared" si="13"/>
        <v>#DIV/0!</v>
      </c>
      <c r="S211" t="s">
        <v>8308</v>
      </c>
      <c r="T211" t="s">
        <v>8312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4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25.25</v>
      </c>
      <c r="R212" s="6">
        <f t="shared" si="13"/>
        <v>91.818181818181813</v>
      </c>
      <c r="S212" t="s">
        <v>8308</v>
      </c>
      <c r="T212" t="s">
        <v>8312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4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44.6</v>
      </c>
      <c r="R213" s="6">
        <f t="shared" si="13"/>
        <v>185.83333333333334</v>
      </c>
      <c r="S213" t="s">
        <v>8308</v>
      </c>
      <c r="T213" t="s">
        <v>8312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4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1.5873015873015872E-2</v>
      </c>
      <c r="R214" s="6">
        <f t="shared" si="13"/>
        <v>1</v>
      </c>
      <c r="S214" t="s">
        <v>8308</v>
      </c>
      <c r="T214" t="s">
        <v>8312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4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0.04</v>
      </c>
      <c r="R215" s="6">
        <f t="shared" si="13"/>
        <v>20</v>
      </c>
      <c r="S215" t="s">
        <v>8308</v>
      </c>
      <c r="T215" t="s">
        <v>8312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4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8.0000000000000002E-3</v>
      </c>
      <c r="R216" s="6">
        <f t="shared" si="13"/>
        <v>1</v>
      </c>
      <c r="S216" t="s">
        <v>8308</v>
      </c>
      <c r="T216" t="s">
        <v>8312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4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0.22727272727272727</v>
      </c>
      <c r="R217" s="6">
        <f t="shared" si="13"/>
        <v>10</v>
      </c>
      <c r="S217" t="s">
        <v>8308</v>
      </c>
      <c r="T217" t="s">
        <v>8312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4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55.698439999999998</v>
      </c>
      <c r="R218" s="6">
        <f t="shared" si="13"/>
        <v>331.53833333333336</v>
      </c>
      <c r="S218" t="s">
        <v>8308</v>
      </c>
      <c r="T218" t="s">
        <v>8312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4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11.943</v>
      </c>
      <c r="R219" s="6">
        <f t="shared" si="13"/>
        <v>314.28947368421052</v>
      </c>
      <c r="S219" t="s">
        <v>8308</v>
      </c>
      <c r="T219" t="s">
        <v>8312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4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2</v>
      </c>
      <c r="R220" s="6">
        <f t="shared" si="13"/>
        <v>100</v>
      </c>
      <c r="S220" t="s">
        <v>8308</v>
      </c>
      <c r="T220" t="s">
        <v>8312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4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17.63</v>
      </c>
      <c r="R221" s="6">
        <f t="shared" si="13"/>
        <v>115.98684210526316</v>
      </c>
      <c r="S221" t="s">
        <v>8308</v>
      </c>
      <c r="T221" t="s">
        <v>8312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4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0.72</v>
      </c>
      <c r="R222" s="6">
        <f t="shared" si="13"/>
        <v>120</v>
      </c>
      <c r="S222" t="s">
        <v>8308</v>
      </c>
      <c r="T222" t="s">
        <v>8312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4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6" t="e">
        <f t="shared" si="13"/>
        <v>#DIV/0!</v>
      </c>
      <c r="S223" t="s">
        <v>8308</v>
      </c>
      <c r="T223" t="s">
        <v>8312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4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13</v>
      </c>
      <c r="R224" s="6">
        <f t="shared" si="13"/>
        <v>65</v>
      </c>
      <c r="S224" t="s">
        <v>8308</v>
      </c>
      <c r="T224" t="s">
        <v>8312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4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6" t="e">
        <f t="shared" si="13"/>
        <v>#DIV/0!</v>
      </c>
      <c r="S225" t="s">
        <v>8308</v>
      </c>
      <c r="T225" t="s">
        <v>8312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4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6" t="e">
        <f t="shared" si="13"/>
        <v>#DIV/0!</v>
      </c>
      <c r="S226" t="s">
        <v>8308</v>
      </c>
      <c r="T226" t="s">
        <v>8312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4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6" t="e">
        <f t="shared" si="13"/>
        <v>#DIV/0!</v>
      </c>
      <c r="S227" t="s">
        <v>8308</v>
      </c>
      <c r="T227" t="s">
        <v>8312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4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0.86206896551724133</v>
      </c>
      <c r="R228" s="6">
        <f t="shared" si="13"/>
        <v>125</v>
      </c>
      <c r="S228" t="s">
        <v>8308</v>
      </c>
      <c r="T228" t="s">
        <v>8312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4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6" t="e">
        <f t="shared" si="13"/>
        <v>#DIV/0!</v>
      </c>
      <c r="S229" t="s">
        <v>8308</v>
      </c>
      <c r="T229" t="s">
        <v>8312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4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6" t="e">
        <f t="shared" si="13"/>
        <v>#DIV/0!</v>
      </c>
      <c r="S230" t="s">
        <v>8308</v>
      </c>
      <c r="T230" t="s">
        <v>8312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4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6" t="e">
        <f t="shared" si="13"/>
        <v>#DIV/0!</v>
      </c>
      <c r="S231" t="s">
        <v>8308</v>
      </c>
      <c r="T231" t="s">
        <v>8312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4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0.4</v>
      </c>
      <c r="R232" s="6">
        <f t="shared" si="13"/>
        <v>30</v>
      </c>
      <c r="S232" t="s">
        <v>8308</v>
      </c>
      <c r="T232" t="s">
        <v>8312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4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6" t="e">
        <f t="shared" si="13"/>
        <v>#DIV/0!</v>
      </c>
      <c r="S233" t="s">
        <v>8308</v>
      </c>
      <c r="T233" t="s">
        <v>8312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4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</v>
      </c>
      <c r="R234" s="6">
        <f t="shared" si="13"/>
        <v>15.714285714285714</v>
      </c>
      <c r="S234" t="s">
        <v>8308</v>
      </c>
      <c r="T234" t="s">
        <v>8312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4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6" t="e">
        <f t="shared" si="13"/>
        <v>#DIV/0!</v>
      </c>
      <c r="S235" t="s">
        <v>8308</v>
      </c>
      <c r="T235" t="s">
        <v>8312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4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40.1</v>
      </c>
      <c r="R236" s="6">
        <f t="shared" si="13"/>
        <v>80.2</v>
      </c>
      <c r="S236" t="s">
        <v>8308</v>
      </c>
      <c r="T236" t="s">
        <v>8312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4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6" t="e">
        <f t="shared" si="13"/>
        <v>#DIV/0!</v>
      </c>
      <c r="S237" t="s">
        <v>8308</v>
      </c>
      <c r="T237" t="s">
        <v>8312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4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6" t="e">
        <f t="shared" si="13"/>
        <v>#DIV/0!</v>
      </c>
      <c r="S238" t="s">
        <v>8308</v>
      </c>
      <c r="T238" t="s">
        <v>8312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4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0.33333333333333331</v>
      </c>
      <c r="R239" s="6">
        <f t="shared" si="13"/>
        <v>50</v>
      </c>
      <c r="S239" t="s">
        <v>8308</v>
      </c>
      <c r="T239" t="s">
        <v>8312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4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6" t="e">
        <f t="shared" si="13"/>
        <v>#DIV/0!</v>
      </c>
      <c r="S240" t="s">
        <v>8308</v>
      </c>
      <c r="T240" t="s">
        <v>8312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4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25</v>
      </c>
      <c r="R241" s="6">
        <f t="shared" si="13"/>
        <v>50</v>
      </c>
      <c r="S241" t="s">
        <v>8308</v>
      </c>
      <c r="T241" t="s">
        <v>8312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4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107.63413333333334</v>
      </c>
      <c r="R242" s="6">
        <f t="shared" si="13"/>
        <v>117.84759124087591</v>
      </c>
      <c r="S242" t="s">
        <v>8308</v>
      </c>
      <c r="T242" t="s">
        <v>8313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4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112.63736263736264</v>
      </c>
      <c r="R243" s="6">
        <f t="shared" si="13"/>
        <v>109.04255319148936</v>
      </c>
      <c r="S243" t="s">
        <v>8308</v>
      </c>
      <c r="T243" t="s">
        <v>8313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4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113.46153846153847</v>
      </c>
      <c r="R244" s="6">
        <f t="shared" si="13"/>
        <v>73.019801980198025</v>
      </c>
      <c r="S244" t="s">
        <v>8308</v>
      </c>
      <c r="T244" t="s">
        <v>8313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4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102.592</v>
      </c>
      <c r="R245" s="6">
        <f t="shared" si="13"/>
        <v>78.195121951219505</v>
      </c>
      <c r="S245" t="s">
        <v>8308</v>
      </c>
      <c r="T245" t="s">
        <v>8313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4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113.75714285714285</v>
      </c>
      <c r="R246" s="6">
        <f t="shared" si="13"/>
        <v>47.398809523809526</v>
      </c>
      <c r="S246" t="s">
        <v>8308</v>
      </c>
      <c r="T246" t="s">
        <v>8313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4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103.72</v>
      </c>
      <c r="R247" s="6">
        <f t="shared" si="13"/>
        <v>54.020833333333336</v>
      </c>
      <c r="S247" t="s">
        <v>8308</v>
      </c>
      <c r="T247" t="s">
        <v>8313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4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305.45999999999998</v>
      </c>
      <c r="R248" s="6">
        <f t="shared" si="13"/>
        <v>68.488789237668158</v>
      </c>
      <c r="S248" t="s">
        <v>8308</v>
      </c>
      <c r="T248" t="s">
        <v>8313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4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134.1</v>
      </c>
      <c r="R249" s="6">
        <f t="shared" si="13"/>
        <v>108.14516129032258</v>
      </c>
      <c r="S249" t="s">
        <v>8308</v>
      </c>
      <c r="T249" t="s">
        <v>8313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4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101.33294117647058</v>
      </c>
      <c r="R250" s="6">
        <f t="shared" si="13"/>
        <v>589.95205479452056</v>
      </c>
      <c r="S250" t="s">
        <v>8308</v>
      </c>
      <c r="T250" t="s">
        <v>8313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4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112.92</v>
      </c>
      <c r="R251" s="6">
        <f t="shared" si="13"/>
        <v>48.051063829787232</v>
      </c>
      <c r="S251" t="s">
        <v>8308</v>
      </c>
      <c r="T251" t="s">
        <v>8313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4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105.58333333333333</v>
      </c>
      <c r="R252" s="6">
        <f t="shared" si="13"/>
        <v>72.482837528604122</v>
      </c>
      <c r="S252" t="s">
        <v>8308</v>
      </c>
      <c r="T252" t="s">
        <v>8313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4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125.57142857142857</v>
      </c>
      <c r="R253" s="6">
        <f t="shared" si="13"/>
        <v>57.077922077922075</v>
      </c>
      <c r="S253" t="s">
        <v>8308</v>
      </c>
      <c r="T253" t="s">
        <v>8313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4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184.56</v>
      </c>
      <c r="R254" s="6">
        <f t="shared" si="13"/>
        <v>85.444444444444443</v>
      </c>
      <c r="S254" t="s">
        <v>8308</v>
      </c>
      <c r="T254" t="s">
        <v>8313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4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100.73333333333333</v>
      </c>
      <c r="R255" s="6">
        <f t="shared" si="13"/>
        <v>215.85714285714286</v>
      </c>
      <c r="S255" t="s">
        <v>8308</v>
      </c>
      <c r="T255" t="s">
        <v>8313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4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116.94725</v>
      </c>
      <c r="R256" s="6">
        <f t="shared" si="13"/>
        <v>89.38643312101911</v>
      </c>
      <c r="S256" t="s">
        <v>8308</v>
      </c>
      <c r="T256" t="s">
        <v>8313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4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106.73325</v>
      </c>
      <c r="R257" s="6">
        <f t="shared" si="13"/>
        <v>45.418404255319146</v>
      </c>
      <c r="S257" t="s">
        <v>8308</v>
      </c>
      <c r="T257" t="s">
        <v>8313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4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E258*100/D258</f>
        <v>139.1</v>
      </c>
      <c r="R258" s="6">
        <f t="shared" ref="R258:R321" si="17">E258/N258</f>
        <v>65.756363636363631</v>
      </c>
      <c r="S258" t="s">
        <v>8308</v>
      </c>
      <c r="T258" t="s">
        <v>8313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8">(((I259/60)/60)/24)+DATE(1970,1,1)</f>
        <v>42509.626875000002</v>
      </c>
      <c r="K259">
        <v>1461078162</v>
      </c>
      <c r="L259" s="14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106.7264857142857</v>
      </c>
      <c r="R259" s="6">
        <f t="shared" si="17"/>
        <v>66.70405357142856</v>
      </c>
      <c r="S259" t="s">
        <v>8308</v>
      </c>
      <c r="T259" t="s">
        <v>8313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8"/>
        <v>40712.051689814813</v>
      </c>
      <c r="K260">
        <v>1305767666</v>
      </c>
      <c r="L260" s="14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191.14</v>
      </c>
      <c r="R260" s="6">
        <f t="shared" si="17"/>
        <v>83.345930232558146</v>
      </c>
      <c r="S260" t="s">
        <v>8308</v>
      </c>
      <c r="T260" t="s">
        <v>8313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8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131.93789333333334</v>
      </c>
      <c r="R261" s="6">
        <f t="shared" si="17"/>
        <v>105.04609341825902</v>
      </c>
      <c r="S261" t="s">
        <v>8308</v>
      </c>
      <c r="T261" t="s">
        <v>8313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8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106.4</v>
      </c>
      <c r="R262" s="6">
        <f t="shared" si="17"/>
        <v>120.90909090909091</v>
      </c>
      <c r="S262" t="s">
        <v>8308</v>
      </c>
      <c r="T262" t="s">
        <v>8313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8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107.4</v>
      </c>
      <c r="R263" s="6">
        <f t="shared" si="17"/>
        <v>97.63636363636364</v>
      </c>
      <c r="S263" t="s">
        <v>8308</v>
      </c>
      <c r="T263" t="s">
        <v>8313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8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240</v>
      </c>
      <c r="R264" s="6">
        <f t="shared" si="17"/>
        <v>41.379310344827587</v>
      </c>
      <c r="S264" t="s">
        <v>8308</v>
      </c>
      <c r="T264" t="s">
        <v>8313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8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118.08108</v>
      </c>
      <c r="R265" s="6">
        <f t="shared" si="17"/>
        <v>30.654485981308412</v>
      </c>
      <c r="S265" t="s">
        <v>8308</v>
      </c>
      <c r="T265" t="s">
        <v>8313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8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118.2</v>
      </c>
      <c r="R266" s="6">
        <f t="shared" si="17"/>
        <v>64.945054945054949</v>
      </c>
      <c r="S266" t="s">
        <v>8308</v>
      </c>
      <c r="T266" t="s">
        <v>8313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8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111.1</v>
      </c>
      <c r="R267" s="6">
        <f t="shared" si="17"/>
        <v>95.775862068965523</v>
      </c>
      <c r="S267" t="s">
        <v>8308</v>
      </c>
      <c r="T267" t="s">
        <v>8313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8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145.5</v>
      </c>
      <c r="R268" s="6">
        <f t="shared" si="17"/>
        <v>40.416666666666664</v>
      </c>
      <c r="S268" t="s">
        <v>8308</v>
      </c>
      <c r="T268" t="s">
        <v>8313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8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131.62883248730964</v>
      </c>
      <c r="R269" s="6">
        <f t="shared" si="17"/>
        <v>78.578424242424248</v>
      </c>
      <c r="S269" t="s">
        <v>8308</v>
      </c>
      <c r="T269" t="s">
        <v>8313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8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111.4</v>
      </c>
      <c r="R270" s="6">
        <f t="shared" si="17"/>
        <v>50.18018018018018</v>
      </c>
      <c r="S270" t="s">
        <v>8308</v>
      </c>
      <c r="T270" t="s">
        <v>8313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8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147.23376999999999</v>
      </c>
      <c r="R271" s="6">
        <f t="shared" si="17"/>
        <v>92.251735588972423</v>
      </c>
      <c r="S271" t="s">
        <v>8308</v>
      </c>
      <c r="T271" t="s">
        <v>8313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8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152.60869565217391</v>
      </c>
      <c r="R272" s="6">
        <f t="shared" si="17"/>
        <v>57.540983606557376</v>
      </c>
      <c r="S272" t="s">
        <v>8308</v>
      </c>
      <c r="T272" t="s">
        <v>8313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8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104.68</v>
      </c>
      <c r="R273" s="6">
        <f t="shared" si="17"/>
        <v>109.42160278745645</v>
      </c>
      <c r="S273" t="s">
        <v>8308</v>
      </c>
      <c r="T273" t="s">
        <v>8313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8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177.43366666666665</v>
      </c>
      <c r="R274" s="6">
        <f t="shared" si="17"/>
        <v>81.892461538461546</v>
      </c>
      <c r="S274" t="s">
        <v>8308</v>
      </c>
      <c r="T274" t="s">
        <v>8313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8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107.7758</v>
      </c>
      <c r="R275" s="6">
        <f t="shared" si="17"/>
        <v>45.667711864406776</v>
      </c>
      <c r="S275" t="s">
        <v>8308</v>
      </c>
      <c r="T275" t="s">
        <v>8313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8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156</v>
      </c>
      <c r="R276" s="6">
        <f t="shared" si="17"/>
        <v>55.221238938053098</v>
      </c>
      <c r="S276" t="s">
        <v>8308</v>
      </c>
      <c r="T276" t="s">
        <v>8313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8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108.395</v>
      </c>
      <c r="R277" s="6">
        <f t="shared" si="17"/>
        <v>65.298192771084331</v>
      </c>
      <c r="S277" t="s">
        <v>8308</v>
      </c>
      <c r="T277" t="s">
        <v>8313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8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147.6</v>
      </c>
      <c r="R278" s="6">
        <f t="shared" si="17"/>
        <v>95.225806451612897</v>
      </c>
      <c r="S278" t="s">
        <v>8308</v>
      </c>
      <c r="T278" t="s">
        <v>8313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8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110.38153846153845</v>
      </c>
      <c r="R279" s="6">
        <f t="shared" si="17"/>
        <v>75.444794952681391</v>
      </c>
      <c r="S279" t="s">
        <v>8308</v>
      </c>
      <c r="T279" t="s">
        <v>8313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8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150.34814814814814</v>
      </c>
      <c r="R280" s="6">
        <f t="shared" si="17"/>
        <v>97.816867469879512</v>
      </c>
      <c r="S280" t="s">
        <v>8308</v>
      </c>
      <c r="T280" t="s">
        <v>8313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8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157.31829411764707</v>
      </c>
      <c r="R281" s="6">
        <f t="shared" si="17"/>
        <v>87.685606557377056</v>
      </c>
      <c r="S281" t="s">
        <v>8308</v>
      </c>
      <c r="T281" t="s">
        <v>8313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8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156.14400000000001</v>
      </c>
      <c r="R282" s="6">
        <f t="shared" si="17"/>
        <v>54.748948106591868</v>
      </c>
      <c r="S282" t="s">
        <v>8308</v>
      </c>
      <c r="T282" t="s">
        <v>8313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8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120.58763636363636</v>
      </c>
      <c r="R283" s="6">
        <f t="shared" si="17"/>
        <v>83.953417721518989</v>
      </c>
      <c r="S283" t="s">
        <v>8308</v>
      </c>
      <c r="T283" t="s">
        <v>8313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8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101.18888888888888</v>
      </c>
      <c r="R284" s="6">
        <f t="shared" si="17"/>
        <v>254.38547486033519</v>
      </c>
      <c r="S284" t="s">
        <v>8308</v>
      </c>
      <c r="T284" t="s">
        <v>8313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8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114.27249999999999</v>
      </c>
      <c r="R285" s="6">
        <f t="shared" si="17"/>
        <v>101.8269801980198</v>
      </c>
      <c r="S285" t="s">
        <v>8308</v>
      </c>
      <c r="T285" t="s">
        <v>8313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8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104.62615</v>
      </c>
      <c r="R286" s="6">
        <f t="shared" si="17"/>
        <v>55.066394736842106</v>
      </c>
      <c r="S286" t="s">
        <v>8308</v>
      </c>
      <c r="T286" t="s">
        <v>8313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8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228.82507142857142</v>
      </c>
      <c r="R287" s="6">
        <f t="shared" si="17"/>
        <v>56.901438721136763</v>
      </c>
      <c r="S287" t="s">
        <v>8308</v>
      </c>
      <c r="T287" t="s">
        <v>8313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8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109.15333333333334</v>
      </c>
      <c r="R288" s="6">
        <f t="shared" si="17"/>
        <v>121.28148148148148</v>
      </c>
      <c r="S288" t="s">
        <v>8308</v>
      </c>
      <c r="T288" t="s">
        <v>8313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8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176.3</v>
      </c>
      <c r="R289" s="6">
        <f t="shared" si="17"/>
        <v>91.189655172413794</v>
      </c>
      <c r="S289" t="s">
        <v>8308</v>
      </c>
      <c r="T289" t="s">
        <v>8313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8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103.21062000000001</v>
      </c>
      <c r="R290" s="6">
        <f t="shared" si="17"/>
        <v>115.44812080536913</v>
      </c>
      <c r="S290" t="s">
        <v>8308</v>
      </c>
      <c r="T290" t="s">
        <v>8313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8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104.82</v>
      </c>
      <c r="R291" s="6">
        <f t="shared" si="17"/>
        <v>67.771551724137936</v>
      </c>
      <c r="S291" t="s">
        <v>8308</v>
      </c>
      <c r="T291" t="s">
        <v>8313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8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106.68444444444444</v>
      </c>
      <c r="R292" s="6">
        <f t="shared" si="17"/>
        <v>28.576190476190476</v>
      </c>
      <c r="S292" t="s">
        <v>8308</v>
      </c>
      <c r="T292" t="s">
        <v>8313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8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120.02</v>
      </c>
      <c r="R293" s="6">
        <f t="shared" si="17"/>
        <v>46.8828125</v>
      </c>
      <c r="S293" t="s">
        <v>8308</v>
      </c>
      <c r="T293" t="s">
        <v>8313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8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101.50693333333334</v>
      </c>
      <c r="R294" s="6">
        <f t="shared" si="17"/>
        <v>154.42231237322514</v>
      </c>
      <c r="S294" t="s">
        <v>8308</v>
      </c>
      <c r="T294" t="s">
        <v>8313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8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101.38461538461539</v>
      </c>
      <c r="R295" s="6">
        <f t="shared" si="17"/>
        <v>201.22137404580153</v>
      </c>
      <c r="S295" t="s">
        <v>8308</v>
      </c>
      <c r="T295" t="s">
        <v>8313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8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100</v>
      </c>
      <c r="R296" s="6">
        <f t="shared" si="17"/>
        <v>100</v>
      </c>
      <c r="S296" t="s">
        <v>8308</v>
      </c>
      <c r="T296" t="s">
        <v>8313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8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133.10911999999999</v>
      </c>
      <c r="R297" s="6">
        <f t="shared" si="17"/>
        <v>100.08204511278196</v>
      </c>
      <c r="S297" t="s">
        <v>8308</v>
      </c>
      <c r="T297" t="s">
        <v>8313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8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118.72620000000001</v>
      </c>
      <c r="R298" s="6">
        <f t="shared" si="17"/>
        <v>230.08953488372092</v>
      </c>
      <c r="S298" t="s">
        <v>8308</v>
      </c>
      <c r="T298" t="s">
        <v>8313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8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100.64</v>
      </c>
      <c r="R299" s="6">
        <f t="shared" si="17"/>
        <v>141.74647887323943</v>
      </c>
      <c r="S299" t="s">
        <v>8308</v>
      </c>
      <c r="T299" t="s">
        <v>8313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8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108.9324126984127</v>
      </c>
      <c r="R300" s="6">
        <f t="shared" si="17"/>
        <v>56.344351395730705</v>
      </c>
      <c r="S300" t="s">
        <v>8308</v>
      </c>
      <c r="T300" t="s">
        <v>8313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8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178.95249999999999</v>
      </c>
      <c r="R301" s="6">
        <f t="shared" si="17"/>
        <v>73.341188524590166</v>
      </c>
      <c r="S301" t="s">
        <v>8308</v>
      </c>
      <c r="T301" t="s">
        <v>8313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8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101.72264</v>
      </c>
      <c r="R302" s="6">
        <f t="shared" si="17"/>
        <v>85.337785234899329</v>
      </c>
      <c r="S302" t="s">
        <v>8308</v>
      </c>
      <c r="T302" t="s">
        <v>8313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8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118.735</v>
      </c>
      <c r="R303" s="6">
        <f t="shared" si="17"/>
        <v>61.496215139442228</v>
      </c>
      <c r="S303" t="s">
        <v>8308</v>
      </c>
      <c r="T303" t="s">
        <v>8313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8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100.46</v>
      </c>
      <c r="R304" s="6">
        <f t="shared" si="17"/>
        <v>93.018518518518519</v>
      </c>
      <c r="S304" t="s">
        <v>8308</v>
      </c>
      <c r="T304" t="s">
        <v>8313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8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137.46666666666667</v>
      </c>
      <c r="R305" s="6">
        <f t="shared" si="17"/>
        <v>50.292682926829265</v>
      </c>
      <c r="S305" t="s">
        <v>8308</v>
      </c>
      <c r="T305" t="s">
        <v>8313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8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231.64705882352942</v>
      </c>
      <c r="R306" s="6">
        <f t="shared" si="17"/>
        <v>106.43243243243244</v>
      </c>
      <c r="S306" t="s">
        <v>8308</v>
      </c>
      <c r="T306" t="s">
        <v>8313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8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130.33333333333334</v>
      </c>
      <c r="R307" s="6">
        <f t="shared" si="17"/>
        <v>51.719576719576722</v>
      </c>
      <c r="S307" t="s">
        <v>8308</v>
      </c>
      <c r="T307" t="s">
        <v>8313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8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292.89999999999998</v>
      </c>
      <c r="R308" s="6">
        <f t="shared" si="17"/>
        <v>36.612499999999997</v>
      </c>
      <c r="S308" t="s">
        <v>8308</v>
      </c>
      <c r="T308" t="s">
        <v>8313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8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111.31818181818181</v>
      </c>
      <c r="R309" s="6">
        <f t="shared" si="17"/>
        <v>42.517361111111114</v>
      </c>
      <c r="S309" t="s">
        <v>8308</v>
      </c>
      <c r="T309" t="s">
        <v>8313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8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105.56666666666666</v>
      </c>
      <c r="R310" s="6">
        <f t="shared" si="17"/>
        <v>62.712871287128714</v>
      </c>
      <c r="S310" t="s">
        <v>8308</v>
      </c>
      <c r="T310" t="s">
        <v>8313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8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118.94444444444444</v>
      </c>
      <c r="R311" s="6">
        <f t="shared" si="17"/>
        <v>89.957983193277315</v>
      </c>
      <c r="S311" t="s">
        <v>8308</v>
      </c>
      <c r="T311" t="s">
        <v>8313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8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104.129</v>
      </c>
      <c r="R312" s="6">
        <f t="shared" si="17"/>
        <v>28.924722222222222</v>
      </c>
      <c r="S312" t="s">
        <v>8308</v>
      </c>
      <c r="T312" t="s">
        <v>8313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8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104.10165000000001</v>
      </c>
      <c r="R313" s="6">
        <f t="shared" si="17"/>
        <v>138.8022</v>
      </c>
      <c r="S313" t="s">
        <v>8308</v>
      </c>
      <c r="T313" t="s">
        <v>8313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8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111.875</v>
      </c>
      <c r="R314" s="6">
        <f t="shared" si="17"/>
        <v>61.301369863013697</v>
      </c>
      <c r="S314" t="s">
        <v>8308</v>
      </c>
      <c r="T314" t="s">
        <v>8313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8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104.73529411764706</v>
      </c>
      <c r="R315" s="6">
        <f t="shared" si="17"/>
        <v>80.202702702702709</v>
      </c>
      <c r="S315" t="s">
        <v>8308</v>
      </c>
      <c r="T315" t="s">
        <v>8313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8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385.15</v>
      </c>
      <c r="R316" s="6">
        <f t="shared" si="17"/>
        <v>32.095833333333331</v>
      </c>
      <c r="S316" t="s">
        <v>8308</v>
      </c>
      <c r="T316" t="s">
        <v>8313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8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101.248</v>
      </c>
      <c r="R317" s="6">
        <f t="shared" si="17"/>
        <v>200.88888888888889</v>
      </c>
      <c r="S317" t="s">
        <v>8308</v>
      </c>
      <c r="T317" t="s">
        <v>8313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8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113.77333333333333</v>
      </c>
      <c r="R318" s="6">
        <f t="shared" si="17"/>
        <v>108.01265822784811</v>
      </c>
      <c r="S318" t="s">
        <v>8308</v>
      </c>
      <c r="T318" t="s">
        <v>8313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8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100.80333333333333</v>
      </c>
      <c r="R319" s="6">
        <f t="shared" si="17"/>
        <v>95.699367088607602</v>
      </c>
      <c r="S319" t="s">
        <v>8308</v>
      </c>
      <c r="T319" t="s">
        <v>8313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8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283.32</v>
      </c>
      <c r="R320" s="6">
        <f t="shared" si="17"/>
        <v>49.880281690140848</v>
      </c>
      <c r="S320" t="s">
        <v>8308</v>
      </c>
      <c r="T320" t="s">
        <v>8313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8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112.68</v>
      </c>
      <c r="R321" s="6">
        <f t="shared" si="17"/>
        <v>110.47058823529412</v>
      </c>
      <c r="S321" t="s">
        <v>8308</v>
      </c>
      <c r="T321" t="s">
        <v>8313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8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E322*100/D322</f>
        <v>106.58</v>
      </c>
      <c r="R322" s="6">
        <f t="shared" ref="R322:R385" si="21">E322/N322</f>
        <v>134.91139240506328</v>
      </c>
      <c r="S322" t="s">
        <v>8308</v>
      </c>
      <c r="T322" t="s">
        <v>8313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2">(((I323/60)/60)/24)+DATE(1970,1,1)</f>
        <v>42682.488263888896</v>
      </c>
      <c r="K323">
        <v>1475577786</v>
      </c>
      <c r="L323" s="14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102.66285714285715</v>
      </c>
      <c r="R323" s="6">
        <f t="shared" si="21"/>
        <v>106.62314540059347</v>
      </c>
      <c r="S323" t="s">
        <v>8308</v>
      </c>
      <c r="T323" t="s">
        <v>8313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2"/>
        <v>42503.57</v>
      </c>
      <c r="K324">
        <v>1460554848</v>
      </c>
      <c r="L324" s="14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107.91200000000001</v>
      </c>
      <c r="R324" s="6">
        <f t="shared" si="21"/>
        <v>145.04301075268816</v>
      </c>
      <c r="S324" t="s">
        <v>8308</v>
      </c>
      <c r="T324" t="s">
        <v>8313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2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123.07407407407408</v>
      </c>
      <c r="R325" s="6">
        <f t="shared" si="21"/>
        <v>114.58620689655173</v>
      </c>
      <c r="S325" t="s">
        <v>8308</v>
      </c>
      <c r="T325" t="s">
        <v>8313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2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101.6</v>
      </c>
      <c r="R326" s="6">
        <f t="shared" si="21"/>
        <v>105.3170731707317</v>
      </c>
      <c r="S326" t="s">
        <v>8308</v>
      </c>
      <c r="T326" t="s">
        <v>8313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2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104.396</v>
      </c>
      <c r="R327" s="6">
        <f t="shared" si="21"/>
        <v>70.921195652173907</v>
      </c>
      <c r="S327" t="s">
        <v>8308</v>
      </c>
      <c r="T327" t="s">
        <v>8313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2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112.92973333333333</v>
      </c>
      <c r="R328" s="6">
        <f t="shared" si="21"/>
        <v>147.17167680278018</v>
      </c>
      <c r="S328" t="s">
        <v>8308</v>
      </c>
      <c r="T328" t="s">
        <v>8313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2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136.4</v>
      </c>
      <c r="R329" s="6">
        <f t="shared" si="21"/>
        <v>160.47058823529412</v>
      </c>
      <c r="S329" t="s">
        <v>8308</v>
      </c>
      <c r="T329" t="s">
        <v>8313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2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103.6144</v>
      </c>
      <c r="R330" s="6">
        <f t="shared" si="21"/>
        <v>156.04578313253012</v>
      </c>
      <c r="S330" t="s">
        <v>8308</v>
      </c>
      <c r="T330" t="s">
        <v>8313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2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105.5</v>
      </c>
      <c r="R331" s="6">
        <f t="shared" si="21"/>
        <v>63.17365269461078</v>
      </c>
      <c r="S331" t="s">
        <v>8308</v>
      </c>
      <c r="T331" t="s">
        <v>8313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2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101.82857142857142</v>
      </c>
      <c r="R332" s="6">
        <f t="shared" si="21"/>
        <v>104.82352941176471</v>
      </c>
      <c r="S332" t="s">
        <v>8308</v>
      </c>
      <c r="T332" t="s">
        <v>8313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2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106.605</v>
      </c>
      <c r="R333" s="6">
        <f t="shared" si="21"/>
        <v>97.356164383561648</v>
      </c>
      <c r="S333" t="s">
        <v>8308</v>
      </c>
      <c r="T333" t="s">
        <v>8313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2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113.015</v>
      </c>
      <c r="R334" s="6">
        <f t="shared" si="21"/>
        <v>203.63063063063063</v>
      </c>
      <c r="S334" t="s">
        <v>8308</v>
      </c>
      <c r="T334" t="s">
        <v>8313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2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125.22750000000001</v>
      </c>
      <c r="R335" s="6">
        <f t="shared" si="21"/>
        <v>188.31203007518798</v>
      </c>
      <c r="S335" t="s">
        <v>8308</v>
      </c>
      <c r="T335" t="s">
        <v>8313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2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101.19</v>
      </c>
      <c r="R336" s="6">
        <f t="shared" si="21"/>
        <v>146.65217391304347</v>
      </c>
      <c r="S336" t="s">
        <v>8308</v>
      </c>
      <c r="T336" t="s">
        <v>8313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2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102.76470588235294</v>
      </c>
      <c r="R337" s="6">
        <f t="shared" si="21"/>
        <v>109.1875</v>
      </c>
      <c r="S337" t="s">
        <v>8308</v>
      </c>
      <c r="T337" t="s">
        <v>8313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2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116.83911999999999</v>
      </c>
      <c r="R338" s="6">
        <f t="shared" si="21"/>
        <v>59.249046653144013</v>
      </c>
      <c r="S338" t="s">
        <v>8308</v>
      </c>
      <c r="T338" t="s">
        <v>8313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2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101.16833333333334</v>
      </c>
      <c r="R339" s="6">
        <f t="shared" si="21"/>
        <v>97.904838709677421</v>
      </c>
      <c r="S339" t="s">
        <v>8308</v>
      </c>
      <c r="T339" t="s">
        <v>8313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2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110.1336</v>
      </c>
      <c r="R340" s="6">
        <f t="shared" si="21"/>
        <v>70.000169491525426</v>
      </c>
      <c r="S340" t="s">
        <v>8308</v>
      </c>
      <c r="T340" t="s">
        <v>8313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2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108.08333333333333</v>
      </c>
      <c r="R341" s="6">
        <f t="shared" si="21"/>
        <v>72.865168539325836</v>
      </c>
      <c r="S341" t="s">
        <v>8308</v>
      </c>
      <c r="T341" t="s">
        <v>8313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2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125.02285714285715</v>
      </c>
      <c r="R342" s="6">
        <f t="shared" si="21"/>
        <v>146.34782608695653</v>
      </c>
      <c r="S342" t="s">
        <v>8308</v>
      </c>
      <c r="T342" t="s">
        <v>8313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2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106.71428571428571</v>
      </c>
      <c r="R343" s="6">
        <f t="shared" si="21"/>
        <v>67.909090909090907</v>
      </c>
      <c r="S343" t="s">
        <v>8308</v>
      </c>
      <c r="T343" t="s">
        <v>8313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2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100.3664</v>
      </c>
      <c r="R344" s="6">
        <f t="shared" si="21"/>
        <v>169.85083076923075</v>
      </c>
      <c r="S344" t="s">
        <v>8308</v>
      </c>
      <c r="T344" t="s">
        <v>8313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2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102.02863333333333</v>
      </c>
      <c r="R345" s="6">
        <f t="shared" si="21"/>
        <v>58.413339694656486</v>
      </c>
      <c r="S345" t="s">
        <v>8308</v>
      </c>
      <c r="T345" t="s">
        <v>8313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2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102.08358208955224</v>
      </c>
      <c r="R346" s="6">
        <f t="shared" si="21"/>
        <v>119.99298245614035</v>
      </c>
      <c r="S346" t="s">
        <v>8308</v>
      </c>
      <c r="T346" t="s">
        <v>8313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2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123.27586206896552</v>
      </c>
      <c r="R347" s="6">
        <f t="shared" si="21"/>
        <v>99.860335195530723</v>
      </c>
      <c r="S347" t="s">
        <v>8308</v>
      </c>
      <c r="T347" t="s">
        <v>8313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2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170.28880000000001</v>
      </c>
      <c r="R348" s="6">
        <f t="shared" si="21"/>
        <v>90.579148936170213</v>
      </c>
      <c r="S348" t="s">
        <v>8308</v>
      </c>
      <c r="T348" t="s">
        <v>8313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2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111.59050000000001</v>
      </c>
      <c r="R349" s="6">
        <f t="shared" si="21"/>
        <v>117.77361477572559</v>
      </c>
      <c r="S349" t="s">
        <v>8308</v>
      </c>
      <c r="T349" t="s">
        <v>8313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2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103</v>
      </c>
      <c r="R350" s="6">
        <f t="shared" si="21"/>
        <v>86.554621848739501</v>
      </c>
      <c r="S350" t="s">
        <v>8308</v>
      </c>
      <c r="T350" t="s">
        <v>8313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2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106.63570159857905</v>
      </c>
      <c r="R351" s="6">
        <f t="shared" si="21"/>
        <v>71.899281437125751</v>
      </c>
      <c r="S351" t="s">
        <v>8308</v>
      </c>
      <c r="T351" t="s">
        <v>8313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2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114.76</v>
      </c>
      <c r="R352" s="6">
        <f t="shared" si="21"/>
        <v>129.81900452488688</v>
      </c>
      <c r="S352" t="s">
        <v>8308</v>
      </c>
      <c r="T352" t="s">
        <v>8313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2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127.34117647058824</v>
      </c>
      <c r="R353" s="6">
        <f t="shared" si="21"/>
        <v>44.912863070539416</v>
      </c>
      <c r="S353" t="s">
        <v>8308</v>
      </c>
      <c r="T353" t="s">
        <v>8313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2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116.56</v>
      </c>
      <c r="R354" s="6">
        <f t="shared" si="21"/>
        <v>40.755244755244753</v>
      </c>
      <c r="S354" t="s">
        <v>8308</v>
      </c>
      <c r="T354" t="s">
        <v>8313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2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108.61819426615318</v>
      </c>
      <c r="R355" s="6">
        <f t="shared" si="21"/>
        <v>103.52394779771615</v>
      </c>
      <c r="S355" t="s">
        <v>8308</v>
      </c>
      <c r="T355" t="s">
        <v>8313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2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103.94285714285714</v>
      </c>
      <c r="R356" s="6">
        <f t="shared" si="21"/>
        <v>125.44827586206897</v>
      </c>
      <c r="S356" t="s">
        <v>8308</v>
      </c>
      <c r="T356" t="s">
        <v>8313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2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116.25714285714285</v>
      </c>
      <c r="R357" s="6">
        <f t="shared" si="21"/>
        <v>246.60606060606059</v>
      </c>
      <c r="S357" t="s">
        <v>8308</v>
      </c>
      <c r="T357" t="s">
        <v>8313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2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102.69240000000001</v>
      </c>
      <c r="R358" s="6">
        <f t="shared" si="21"/>
        <v>79.401340206185566</v>
      </c>
      <c r="S358" t="s">
        <v>8308</v>
      </c>
      <c r="T358" t="s">
        <v>8313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2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174</v>
      </c>
      <c r="R359" s="6">
        <f t="shared" si="21"/>
        <v>86.138613861386133</v>
      </c>
      <c r="S359" t="s">
        <v>8308</v>
      </c>
      <c r="T359" t="s">
        <v>8313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2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103.08799999999999</v>
      </c>
      <c r="R360" s="6">
        <f t="shared" si="21"/>
        <v>193.04868913857678</v>
      </c>
      <c r="S360" t="s">
        <v>8308</v>
      </c>
      <c r="T360" t="s">
        <v>8313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2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104.85537190082644</v>
      </c>
      <c r="R361" s="6">
        <f t="shared" si="21"/>
        <v>84.023178807947019</v>
      </c>
      <c r="S361" t="s">
        <v>8308</v>
      </c>
      <c r="T361" t="s">
        <v>8313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2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101.375</v>
      </c>
      <c r="R362" s="6">
        <f t="shared" si="21"/>
        <v>139.82758620689654</v>
      </c>
      <c r="S362" t="s">
        <v>8308</v>
      </c>
      <c r="T362" t="s">
        <v>8313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2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111.07699999999998</v>
      </c>
      <c r="R363" s="6">
        <f t="shared" si="21"/>
        <v>109.82189265536722</v>
      </c>
      <c r="S363" t="s">
        <v>8308</v>
      </c>
      <c r="T363" t="s">
        <v>8313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2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124.15933781686498</v>
      </c>
      <c r="R364" s="6">
        <f t="shared" si="21"/>
        <v>139.53488372093022</v>
      </c>
      <c r="S364" t="s">
        <v>8308</v>
      </c>
      <c r="T364" t="s">
        <v>8313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2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101.33333333333333</v>
      </c>
      <c r="R365" s="6">
        <f t="shared" si="21"/>
        <v>347.84615384615387</v>
      </c>
      <c r="S365" t="s">
        <v>8308</v>
      </c>
      <c r="T365" t="s">
        <v>8313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2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110.16142857142857</v>
      </c>
      <c r="R366" s="6">
        <f t="shared" si="21"/>
        <v>68.24159292035398</v>
      </c>
      <c r="S366" t="s">
        <v>8308</v>
      </c>
      <c r="T366" t="s">
        <v>8313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2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103.97333333333333</v>
      </c>
      <c r="R367" s="6">
        <f t="shared" si="21"/>
        <v>239.93846153846152</v>
      </c>
      <c r="S367" t="s">
        <v>8308</v>
      </c>
      <c r="T367" t="s">
        <v>8313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2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101.31578947368421</v>
      </c>
      <c r="R368" s="6">
        <f t="shared" si="21"/>
        <v>287.31343283582089</v>
      </c>
      <c r="S368" t="s">
        <v>8308</v>
      </c>
      <c r="T368" t="s">
        <v>8313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2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103.3501</v>
      </c>
      <c r="R369" s="6">
        <f t="shared" si="21"/>
        <v>86.84882352941176</v>
      </c>
      <c r="S369" t="s">
        <v>8308</v>
      </c>
      <c r="T369" t="s">
        <v>8313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2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104.11199999999999</v>
      </c>
      <c r="R370" s="6">
        <f t="shared" si="21"/>
        <v>81.84905660377359</v>
      </c>
      <c r="S370" t="s">
        <v>8308</v>
      </c>
      <c r="T370" t="s">
        <v>8313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2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110.15569230769231</v>
      </c>
      <c r="R371" s="6">
        <f t="shared" si="21"/>
        <v>42.874970059880241</v>
      </c>
      <c r="S371" t="s">
        <v>8308</v>
      </c>
      <c r="T371" t="s">
        <v>8313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2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122.02</v>
      </c>
      <c r="R372" s="6">
        <f t="shared" si="21"/>
        <v>709.41860465116281</v>
      </c>
      <c r="S372" t="s">
        <v>8308</v>
      </c>
      <c r="T372" t="s">
        <v>8313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2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114.16866666666667</v>
      </c>
      <c r="R373" s="6">
        <f t="shared" si="21"/>
        <v>161.25517890772127</v>
      </c>
      <c r="S373" t="s">
        <v>8308</v>
      </c>
      <c r="T373" t="s">
        <v>8313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2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125.33333333333333</v>
      </c>
      <c r="R374" s="6">
        <f t="shared" si="21"/>
        <v>41.777777777777779</v>
      </c>
      <c r="S374" t="s">
        <v>8308</v>
      </c>
      <c r="T374" t="s">
        <v>8313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2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106.66666666666667</v>
      </c>
      <c r="R375" s="6">
        <f t="shared" si="21"/>
        <v>89.887640449438209</v>
      </c>
      <c r="S375" t="s">
        <v>8308</v>
      </c>
      <c r="T375" t="s">
        <v>8313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2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130.65</v>
      </c>
      <c r="R376" s="6">
        <f t="shared" si="21"/>
        <v>45.051724137931032</v>
      </c>
      <c r="S376" t="s">
        <v>8308</v>
      </c>
      <c r="T376" t="s">
        <v>8313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2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120</v>
      </c>
      <c r="R377" s="6">
        <f t="shared" si="21"/>
        <v>42.857142857142854</v>
      </c>
      <c r="S377" t="s">
        <v>8308</v>
      </c>
      <c r="T377" t="s">
        <v>8313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2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105.95918367346938</v>
      </c>
      <c r="R378" s="6">
        <f t="shared" si="21"/>
        <v>54.083333333333336</v>
      </c>
      <c r="S378" t="s">
        <v>8308</v>
      </c>
      <c r="T378" t="s">
        <v>8313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2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114.4</v>
      </c>
      <c r="R379" s="6">
        <f t="shared" si="21"/>
        <v>103.21804511278195</v>
      </c>
      <c r="S379" t="s">
        <v>8308</v>
      </c>
      <c r="T379" t="s">
        <v>8313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2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111.76666666666667</v>
      </c>
      <c r="R380" s="6">
        <f t="shared" si="21"/>
        <v>40.397590361445786</v>
      </c>
      <c r="S380" t="s">
        <v>8308</v>
      </c>
      <c r="T380" t="s">
        <v>8313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2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116.08</v>
      </c>
      <c r="R381" s="6">
        <f t="shared" si="21"/>
        <v>116.85906040268456</v>
      </c>
      <c r="S381" t="s">
        <v>8308</v>
      </c>
      <c r="T381" t="s">
        <v>8313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2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141.5</v>
      </c>
      <c r="R382" s="6">
        <f t="shared" si="21"/>
        <v>115.51020408163265</v>
      </c>
      <c r="S382" t="s">
        <v>8308</v>
      </c>
      <c r="T382" t="s">
        <v>8313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2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104.73</v>
      </c>
      <c r="R383" s="6">
        <f t="shared" si="21"/>
        <v>104.31274900398407</v>
      </c>
      <c r="S383" t="s">
        <v>8308</v>
      </c>
      <c r="T383" t="s">
        <v>8313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2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255.83333333333334</v>
      </c>
      <c r="R384" s="6">
        <f t="shared" si="21"/>
        <v>69.772727272727266</v>
      </c>
      <c r="S384" t="s">
        <v>8308</v>
      </c>
      <c r="T384" t="s">
        <v>8313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2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206.70670670670671</v>
      </c>
      <c r="R385" s="6">
        <f t="shared" si="21"/>
        <v>43.020833333333336</v>
      </c>
      <c r="S385" t="s">
        <v>8308</v>
      </c>
      <c r="T385" t="s">
        <v>8313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2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E386*100/D386</f>
        <v>112.105</v>
      </c>
      <c r="R386" s="6">
        <f t="shared" ref="R386:R449" si="25">E386/N386</f>
        <v>58.540469973890339</v>
      </c>
      <c r="S386" t="s">
        <v>8308</v>
      </c>
      <c r="T386" t="s">
        <v>8313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6">(((I387/60)/60)/24)+DATE(1970,1,1)</f>
        <v>41964.626168981486</v>
      </c>
      <c r="K387">
        <v>1413986501</v>
      </c>
      <c r="L387" s="14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105.982</v>
      </c>
      <c r="R387" s="6">
        <f t="shared" si="25"/>
        <v>111.79535864978902</v>
      </c>
      <c r="S387" t="s">
        <v>8308</v>
      </c>
      <c r="T387" t="s">
        <v>8313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6"/>
        <v>42226.951284722221</v>
      </c>
      <c r="K388">
        <v>1437950991</v>
      </c>
      <c r="L388" s="14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100.16666666666667</v>
      </c>
      <c r="R388" s="6">
        <f t="shared" si="25"/>
        <v>46.230769230769234</v>
      </c>
      <c r="S388" t="s">
        <v>8308</v>
      </c>
      <c r="T388" t="s">
        <v>8313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6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213.98947368421054</v>
      </c>
      <c r="R389" s="6">
        <f t="shared" si="25"/>
        <v>144.69039145907473</v>
      </c>
      <c r="S389" t="s">
        <v>8308</v>
      </c>
      <c r="T389" t="s">
        <v>8313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6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126.16</v>
      </c>
      <c r="R390" s="6">
        <f t="shared" si="25"/>
        <v>88.845070422535215</v>
      </c>
      <c r="S390" t="s">
        <v>8308</v>
      </c>
      <c r="T390" t="s">
        <v>8313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6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181.53547058823528</v>
      </c>
      <c r="R391" s="6">
        <f t="shared" si="25"/>
        <v>81.75107284768211</v>
      </c>
      <c r="S391" t="s">
        <v>8308</v>
      </c>
      <c r="T391" t="s">
        <v>8313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6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100</v>
      </c>
      <c r="R392" s="6">
        <f t="shared" si="25"/>
        <v>71.428571428571431</v>
      </c>
      <c r="S392" t="s">
        <v>8308</v>
      </c>
      <c r="T392" t="s">
        <v>8313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6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100.61</v>
      </c>
      <c r="R393" s="6">
        <f t="shared" si="25"/>
        <v>104.25906735751295</v>
      </c>
      <c r="S393" t="s">
        <v>8308</v>
      </c>
      <c r="T393" t="s">
        <v>8313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6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100.9027027027027</v>
      </c>
      <c r="R394" s="6">
        <f t="shared" si="25"/>
        <v>90.616504854368927</v>
      </c>
      <c r="S394" t="s">
        <v>8308</v>
      </c>
      <c r="T394" t="s">
        <v>8313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6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110.446</v>
      </c>
      <c r="R395" s="6">
        <f t="shared" si="25"/>
        <v>157.33048433048432</v>
      </c>
      <c r="S395" t="s">
        <v>8308</v>
      </c>
      <c r="T395" t="s">
        <v>8313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6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111.8936170212766</v>
      </c>
      <c r="R396" s="6">
        <f t="shared" si="25"/>
        <v>105.18</v>
      </c>
      <c r="S396" t="s">
        <v>8308</v>
      </c>
      <c r="T396" t="s">
        <v>8313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6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108.0445</v>
      </c>
      <c r="R397" s="6">
        <f t="shared" si="25"/>
        <v>58.719836956521746</v>
      </c>
      <c r="S397" t="s">
        <v>8308</v>
      </c>
      <c r="T397" t="s">
        <v>8313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6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106.66666666666667</v>
      </c>
      <c r="R398" s="6">
        <f t="shared" si="25"/>
        <v>81.632653061224488</v>
      </c>
      <c r="S398" t="s">
        <v>8308</v>
      </c>
      <c r="T398" t="s">
        <v>8313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6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103.90027322404372</v>
      </c>
      <c r="R399" s="6">
        <f t="shared" si="25"/>
        <v>56.460043668122275</v>
      </c>
      <c r="S399" t="s">
        <v>8308</v>
      </c>
      <c r="T399" t="s">
        <v>8313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6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125.16</v>
      </c>
      <c r="R400" s="6">
        <f t="shared" si="25"/>
        <v>140.1044776119403</v>
      </c>
      <c r="S400" t="s">
        <v>8308</v>
      </c>
      <c r="T400" t="s">
        <v>8313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6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106.80500000000001</v>
      </c>
      <c r="R401" s="6">
        <f t="shared" si="25"/>
        <v>224.85263157894738</v>
      </c>
      <c r="S401" t="s">
        <v>8308</v>
      </c>
      <c r="T401" t="s">
        <v>8313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6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112.30249999999999</v>
      </c>
      <c r="R402" s="6">
        <f t="shared" si="25"/>
        <v>181.13306451612902</v>
      </c>
      <c r="S402" t="s">
        <v>8308</v>
      </c>
      <c r="T402" t="s">
        <v>8313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6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103.812</v>
      </c>
      <c r="R403" s="6">
        <f t="shared" si="25"/>
        <v>711.04109589041093</v>
      </c>
      <c r="S403" t="s">
        <v>8308</v>
      </c>
      <c r="T403" t="s">
        <v>8313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6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141.65</v>
      </c>
      <c r="R404" s="6">
        <f t="shared" si="25"/>
        <v>65.883720930232556</v>
      </c>
      <c r="S404" t="s">
        <v>8308</v>
      </c>
      <c r="T404" t="s">
        <v>8313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6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105.26</v>
      </c>
      <c r="R405" s="6">
        <f t="shared" si="25"/>
        <v>75.185714285714283</v>
      </c>
      <c r="S405" t="s">
        <v>8308</v>
      </c>
      <c r="T405" t="s">
        <v>8313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6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103.09142857142857</v>
      </c>
      <c r="R406" s="6">
        <f t="shared" si="25"/>
        <v>133.14391143911439</v>
      </c>
      <c r="S406" t="s">
        <v>8308</v>
      </c>
      <c r="T406" t="s">
        <v>8313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6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107.65957446808511</v>
      </c>
      <c r="R407" s="6">
        <f t="shared" si="25"/>
        <v>55.2</v>
      </c>
      <c r="S407" t="s">
        <v>8308</v>
      </c>
      <c r="T407" t="s">
        <v>8313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6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107.70464285714286</v>
      </c>
      <c r="R408" s="6">
        <f t="shared" si="25"/>
        <v>86.163714285714292</v>
      </c>
      <c r="S408" t="s">
        <v>8308</v>
      </c>
      <c r="T408" t="s">
        <v>8313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6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101.55</v>
      </c>
      <c r="R409" s="6">
        <f t="shared" si="25"/>
        <v>92.318181818181813</v>
      </c>
      <c r="S409" t="s">
        <v>8308</v>
      </c>
      <c r="T409" t="s">
        <v>8313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6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101.43766666666667</v>
      </c>
      <c r="R410" s="6">
        <f t="shared" si="25"/>
        <v>160.16473684210527</v>
      </c>
      <c r="S410" t="s">
        <v>8308</v>
      </c>
      <c r="T410" t="s">
        <v>8313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6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136.80000000000001</v>
      </c>
      <c r="R411" s="6">
        <f t="shared" si="25"/>
        <v>45.6</v>
      </c>
      <c r="S411" t="s">
        <v>8308</v>
      </c>
      <c r="T411" t="s">
        <v>8313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6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128.30000000000001</v>
      </c>
      <c r="R412" s="6">
        <f t="shared" si="25"/>
        <v>183.28571428571428</v>
      </c>
      <c r="S412" t="s">
        <v>8308</v>
      </c>
      <c r="T412" t="s">
        <v>8313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6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101.05</v>
      </c>
      <c r="R413" s="6">
        <f t="shared" si="25"/>
        <v>125.78838174273859</v>
      </c>
      <c r="S413" t="s">
        <v>8308</v>
      </c>
      <c r="T413" t="s">
        <v>8313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6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126.84</v>
      </c>
      <c r="R414" s="6">
        <f t="shared" si="25"/>
        <v>57.654545454545456</v>
      </c>
      <c r="S414" t="s">
        <v>8308</v>
      </c>
      <c r="T414" t="s">
        <v>8313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6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105.0859375</v>
      </c>
      <c r="R415" s="6">
        <f t="shared" si="25"/>
        <v>78.660818713450297</v>
      </c>
      <c r="S415" t="s">
        <v>8308</v>
      </c>
      <c r="T415" t="s">
        <v>8313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6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102.85405405405406</v>
      </c>
      <c r="R416" s="6">
        <f t="shared" si="25"/>
        <v>91.480769230769226</v>
      </c>
      <c r="S416" t="s">
        <v>8308</v>
      </c>
      <c r="T416" t="s">
        <v>8313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6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102.14714285714285</v>
      </c>
      <c r="R417" s="6">
        <f t="shared" si="25"/>
        <v>68.09809523809524</v>
      </c>
      <c r="S417" t="s">
        <v>8308</v>
      </c>
      <c r="T417" t="s">
        <v>8313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6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120.217</v>
      </c>
      <c r="R418" s="6">
        <f t="shared" si="25"/>
        <v>48.086800000000004</v>
      </c>
      <c r="S418" t="s">
        <v>8308</v>
      </c>
      <c r="T418" t="s">
        <v>8313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6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100.24761904761905</v>
      </c>
      <c r="R419" s="6">
        <f t="shared" si="25"/>
        <v>202.42307692307693</v>
      </c>
      <c r="S419" t="s">
        <v>8308</v>
      </c>
      <c r="T419" t="s">
        <v>8313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6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100.63392857142857</v>
      </c>
      <c r="R420" s="6">
        <f t="shared" si="25"/>
        <v>216.75</v>
      </c>
      <c r="S420" t="s">
        <v>8308</v>
      </c>
      <c r="T420" t="s">
        <v>8313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6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100.4375</v>
      </c>
      <c r="R421" s="6">
        <f t="shared" si="25"/>
        <v>110.06849315068493</v>
      </c>
      <c r="S421" t="s">
        <v>8308</v>
      </c>
      <c r="T421" t="s">
        <v>8313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6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0.43939393939393939</v>
      </c>
      <c r="R422" s="6">
        <f t="shared" si="25"/>
        <v>4.833333333333333</v>
      </c>
      <c r="S422" t="s">
        <v>8308</v>
      </c>
      <c r="T422" t="s">
        <v>8314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6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2.0066666666666668</v>
      </c>
      <c r="R423" s="6">
        <f t="shared" si="25"/>
        <v>50.166666666666664</v>
      </c>
      <c r="S423" t="s">
        <v>8308</v>
      </c>
      <c r="T423" t="s">
        <v>8314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6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1.075</v>
      </c>
      <c r="R424" s="6">
        <f t="shared" si="25"/>
        <v>35.833333333333336</v>
      </c>
      <c r="S424" t="s">
        <v>8308</v>
      </c>
      <c r="T424" t="s">
        <v>8314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6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0.76500000000000001</v>
      </c>
      <c r="R425" s="6">
        <f t="shared" si="25"/>
        <v>11.76923076923077</v>
      </c>
      <c r="S425" t="s">
        <v>8308</v>
      </c>
      <c r="T425" t="s">
        <v>8314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6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6.7966666666666669</v>
      </c>
      <c r="R426" s="6">
        <f t="shared" si="25"/>
        <v>40.78</v>
      </c>
      <c r="S426" t="s">
        <v>8308</v>
      </c>
      <c r="T426" t="s">
        <v>8314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6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1.2E-2</v>
      </c>
      <c r="R427" s="6">
        <f t="shared" si="25"/>
        <v>3</v>
      </c>
      <c r="S427" t="s">
        <v>8308</v>
      </c>
      <c r="T427" t="s">
        <v>8314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6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1.33</v>
      </c>
      <c r="R428" s="6">
        <f t="shared" si="25"/>
        <v>16.625</v>
      </c>
      <c r="S428" t="s">
        <v>8308</v>
      </c>
      <c r="T428" t="s">
        <v>8314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6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6" t="e">
        <f t="shared" si="25"/>
        <v>#DIV/0!</v>
      </c>
      <c r="S429" t="s">
        <v>8308</v>
      </c>
      <c r="T429" t="s">
        <v>8314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6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5.6333333333333337</v>
      </c>
      <c r="R430" s="6">
        <f t="shared" si="25"/>
        <v>52</v>
      </c>
      <c r="S430" t="s">
        <v>8308</v>
      </c>
      <c r="T430" t="s">
        <v>8314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6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6" t="e">
        <f t="shared" si="25"/>
        <v>#DIV/0!</v>
      </c>
      <c r="S431" t="s">
        <v>8308</v>
      </c>
      <c r="T431" t="s">
        <v>8314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6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</v>
      </c>
      <c r="R432" s="6">
        <f t="shared" si="25"/>
        <v>4.8</v>
      </c>
      <c r="S432" t="s">
        <v>8308</v>
      </c>
      <c r="T432" t="s">
        <v>8314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6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13.833333333333334</v>
      </c>
      <c r="R433" s="6">
        <f t="shared" si="25"/>
        <v>51.875</v>
      </c>
      <c r="S433" t="s">
        <v>8308</v>
      </c>
      <c r="T433" t="s">
        <v>8314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6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</v>
      </c>
      <c r="R434" s="6">
        <f t="shared" si="25"/>
        <v>71.25</v>
      </c>
      <c r="S434" t="s">
        <v>8308</v>
      </c>
      <c r="T434" t="s">
        <v>8314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6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6" t="e">
        <f t="shared" si="25"/>
        <v>#DIV/0!</v>
      </c>
      <c r="S435" t="s">
        <v>8308</v>
      </c>
      <c r="T435" t="s">
        <v>8314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6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5</v>
      </c>
      <c r="R436" s="6">
        <f t="shared" si="25"/>
        <v>62.5</v>
      </c>
      <c r="S436" t="s">
        <v>8308</v>
      </c>
      <c r="T436" t="s">
        <v>8314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6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2.7272727272727275E-3</v>
      </c>
      <c r="R437" s="6">
        <f t="shared" si="25"/>
        <v>1</v>
      </c>
      <c r="S437" t="s">
        <v>8308</v>
      </c>
      <c r="T437" t="s">
        <v>8314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6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6" t="e">
        <f t="shared" si="25"/>
        <v>#DIV/0!</v>
      </c>
      <c r="S438" t="s">
        <v>8308</v>
      </c>
      <c r="T438" t="s">
        <v>8314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6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6" t="e">
        <f t="shared" si="25"/>
        <v>#DIV/0!</v>
      </c>
      <c r="S439" t="s">
        <v>8308</v>
      </c>
      <c r="T439" t="s">
        <v>8314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6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9.3800000000000008</v>
      </c>
      <c r="R440" s="6">
        <f t="shared" si="25"/>
        <v>170.54545454545453</v>
      </c>
      <c r="S440" t="s">
        <v>8308</v>
      </c>
      <c r="T440" t="s">
        <v>8314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6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6" t="e">
        <f t="shared" si="25"/>
        <v>#DIV/0!</v>
      </c>
      <c r="S441" t="s">
        <v>8308</v>
      </c>
      <c r="T441" t="s">
        <v>8314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6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0.1</v>
      </c>
      <c r="R442" s="6">
        <f t="shared" si="25"/>
        <v>5</v>
      </c>
      <c r="S442" t="s">
        <v>8308</v>
      </c>
      <c r="T442" t="s">
        <v>8314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6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6" t="e">
        <f t="shared" si="25"/>
        <v>#DIV/0!</v>
      </c>
      <c r="S443" t="s">
        <v>8308</v>
      </c>
      <c r="T443" t="s">
        <v>8314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6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39.358823529411765</v>
      </c>
      <c r="R444" s="6">
        <f t="shared" si="25"/>
        <v>393.58823529411762</v>
      </c>
      <c r="S444" t="s">
        <v>8308</v>
      </c>
      <c r="T444" t="s">
        <v>8314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6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0.1</v>
      </c>
      <c r="R445" s="6">
        <f t="shared" si="25"/>
        <v>5</v>
      </c>
      <c r="S445" t="s">
        <v>8308</v>
      </c>
      <c r="T445" t="s">
        <v>8314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6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5</v>
      </c>
      <c r="R446" s="6">
        <f t="shared" si="25"/>
        <v>50</v>
      </c>
      <c r="S446" t="s">
        <v>8308</v>
      </c>
      <c r="T446" t="s">
        <v>8314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6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3.3333333333333335E-3</v>
      </c>
      <c r="R447" s="6">
        <f t="shared" si="25"/>
        <v>1</v>
      </c>
      <c r="S447" t="s">
        <v>8308</v>
      </c>
      <c r="T447" t="s">
        <v>8314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6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7.2952380952380951</v>
      </c>
      <c r="R448" s="6">
        <f t="shared" si="25"/>
        <v>47.875</v>
      </c>
      <c r="S448" t="s">
        <v>8308</v>
      </c>
      <c r="T448" t="s">
        <v>8314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6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1.6666666666666666E-2</v>
      </c>
      <c r="R449" s="6">
        <f t="shared" si="25"/>
        <v>5</v>
      </c>
      <c r="S449" t="s">
        <v>8308</v>
      </c>
      <c r="T449" t="s">
        <v>8314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6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E450*100/D450</f>
        <v>3.2804000000000002</v>
      </c>
      <c r="R450" s="6">
        <f t="shared" ref="R450:R513" si="29">E450/N450</f>
        <v>20.502500000000001</v>
      </c>
      <c r="S450" t="s">
        <v>8308</v>
      </c>
      <c r="T450" t="s">
        <v>8314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0">(((I451/60)/60)/24)+DATE(1970,1,1)</f>
        <v>41564.568113425928</v>
      </c>
      <c r="K451">
        <v>1379425085</v>
      </c>
      <c r="L451" s="14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2.25</v>
      </c>
      <c r="R451" s="6">
        <f t="shared" si="29"/>
        <v>9</v>
      </c>
      <c r="S451" t="s">
        <v>8308</v>
      </c>
      <c r="T451" t="s">
        <v>8314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0"/>
        <v>41684.946759259255</v>
      </c>
      <c r="K452">
        <v>1389825800</v>
      </c>
      <c r="L452" s="14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0.79200000000000004</v>
      </c>
      <c r="R452" s="6">
        <f t="shared" si="29"/>
        <v>56.571428571428569</v>
      </c>
      <c r="S452" t="s">
        <v>8308</v>
      </c>
      <c r="T452" t="s">
        <v>8314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0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6" t="e">
        <f t="shared" si="29"/>
        <v>#DIV/0!</v>
      </c>
      <c r="S453" t="s">
        <v>8308</v>
      </c>
      <c r="T453" t="s">
        <v>8314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0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64</v>
      </c>
      <c r="R454" s="6">
        <f t="shared" si="29"/>
        <v>40</v>
      </c>
      <c r="S454" t="s">
        <v>8308</v>
      </c>
      <c r="T454" t="s">
        <v>8314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0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2.7404479578392621E-2</v>
      </c>
      <c r="R455" s="6">
        <f t="shared" si="29"/>
        <v>13</v>
      </c>
      <c r="S455" t="s">
        <v>8308</v>
      </c>
      <c r="T455" t="s">
        <v>8314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0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0.82</v>
      </c>
      <c r="R456" s="6">
        <f t="shared" si="29"/>
        <v>16.399999999999999</v>
      </c>
      <c r="S456" t="s">
        <v>8308</v>
      </c>
      <c r="T456" t="s">
        <v>8314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0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6.9230769230769235E-2</v>
      </c>
      <c r="R457" s="6">
        <f t="shared" si="29"/>
        <v>22.5</v>
      </c>
      <c r="S457" t="s">
        <v>8308</v>
      </c>
      <c r="T457" t="s">
        <v>8314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0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0.68631863186318631</v>
      </c>
      <c r="R458" s="6">
        <f t="shared" si="29"/>
        <v>20.333333333333332</v>
      </c>
      <c r="S458" t="s">
        <v>8308</v>
      </c>
      <c r="T458" t="s">
        <v>8314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0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6" t="e">
        <f t="shared" si="29"/>
        <v>#DIV/0!</v>
      </c>
      <c r="S459" t="s">
        <v>8308</v>
      </c>
      <c r="T459" t="s">
        <v>8314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0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8.2100000000000009</v>
      </c>
      <c r="R460" s="6">
        <f t="shared" si="29"/>
        <v>16.755102040816325</v>
      </c>
      <c r="S460" t="s">
        <v>8308</v>
      </c>
      <c r="T460" t="s">
        <v>8314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0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6.4102564102564097E-2</v>
      </c>
      <c r="R461" s="6">
        <f t="shared" si="29"/>
        <v>25</v>
      </c>
      <c r="S461" t="s">
        <v>8308</v>
      </c>
      <c r="T461" t="s">
        <v>8314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0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0.29411764705882354</v>
      </c>
      <c r="R462" s="6">
        <f t="shared" si="29"/>
        <v>12.5</v>
      </c>
      <c r="S462" t="s">
        <v>8308</v>
      </c>
      <c r="T462" t="s">
        <v>8314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0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6" t="e">
        <f t="shared" si="29"/>
        <v>#DIV/0!</v>
      </c>
      <c r="S463" t="s">
        <v>8308</v>
      </c>
      <c r="T463" t="s">
        <v>8314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0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6" t="e">
        <f t="shared" si="29"/>
        <v>#DIV/0!</v>
      </c>
      <c r="S464" t="s">
        <v>8308</v>
      </c>
      <c r="T464" t="s">
        <v>8314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0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2.2727272727272729</v>
      </c>
      <c r="R465" s="6">
        <f t="shared" si="29"/>
        <v>113.63636363636364</v>
      </c>
      <c r="S465" t="s">
        <v>8308</v>
      </c>
      <c r="T465" t="s">
        <v>8314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0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9.9009900990099015E-2</v>
      </c>
      <c r="R466" s="6">
        <f t="shared" si="29"/>
        <v>1</v>
      </c>
      <c r="S466" t="s">
        <v>8308</v>
      </c>
      <c r="T466" t="s">
        <v>8314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0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26.953125</v>
      </c>
      <c r="R467" s="6">
        <f t="shared" si="29"/>
        <v>17.25</v>
      </c>
      <c r="S467" t="s">
        <v>8308</v>
      </c>
      <c r="T467" t="s">
        <v>8314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0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0.76</v>
      </c>
      <c r="R468" s="6">
        <f t="shared" si="29"/>
        <v>15.2</v>
      </c>
      <c r="S468" t="s">
        <v>8308</v>
      </c>
      <c r="T468" t="s">
        <v>8314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0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21.574999999999999</v>
      </c>
      <c r="R469" s="6">
        <f t="shared" si="29"/>
        <v>110.64102564102564</v>
      </c>
      <c r="S469" t="s">
        <v>8308</v>
      </c>
      <c r="T469" t="s">
        <v>8314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0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6" t="e">
        <f t="shared" si="29"/>
        <v>#DIV/0!</v>
      </c>
      <c r="S470" t="s">
        <v>8308</v>
      </c>
      <c r="T470" t="s">
        <v>8314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0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6" t="e">
        <f t="shared" si="29"/>
        <v>#DIV/0!</v>
      </c>
      <c r="S471" t="s">
        <v>8308</v>
      </c>
      <c r="T471" t="s">
        <v>8314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0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</v>
      </c>
      <c r="R472" s="6">
        <f t="shared" si="29"/>
        <v>25.5</v>
      </c>
      <c r="S472" t="s">
        <v>8308</v>
      </c>
      <c r="T472" t="s">
        <v>8314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0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11.892727272727273</v>
      </c>
      <c r="R473" s="6">
        <f t="shared" si="29"/>
        <v>38.476470588235294</v>
      </c>
      <c r="S473" t="s">
        <v>8308</v>
      </c>
      <c r="T473" t="s">
        <v>8314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0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17.625</v>
      </c>
      <c r="R474" s="6">
        <f t="shared" si="29"/>
        <v>28.2</v>
      </c>
      <c r="S474" t="s">
        <v>8308</v>
      </c>
      <c r="T474" t="s">
        <v>8314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0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</v>
      </c>
      <c r="R475" s="6">
        <f t="shared" si="29"/>
        <v>61.5</v>
      </c>
      <c r="S475" t="s">
        <v>8308</v>
      </c>
      <c r="T475" t="s">
        <v>8314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0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3.0303030303030304E-2</v>
      </c>
      <c r="R476" s="6">
        <f t="shared" si="29"/>
        <v>1</v>
      </c>
      <c r="S476" t="s">
        <v>8308</v>
      </c>
      <c r="T476" t="s">
        <v>8314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0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6" t="e">
        <f t="shared" si="29"/>
        <v>#DIV/0!</v>
      </c>
      <c r="S477" t="s">
        <v>8308</v>
      </c>
      <c r="T477" t="s">
        <v>8314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0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2.230268181818182</v>
      </c>
      <c r="R478" s="6">
        <f t="shared" si="29"/>
        <v>39.569274193548388</v>
      </c>
      <c r="S478" t="s">
        <v>8308</v>
      </c>
      <c r="T478" t="s">
        <v>8314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0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6" t="e">
        <f t="shared" si="29"/>
        <v>#DIV/0!</v>
      </c>
      <c r="S479" t="s">
        <v>8308</v>
      </c>
      <c r="T479" t="s">
        <v>8314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0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6" t="e">
        <f t="shared" si="29"/>
        <v>#DIV/0!</v>
      </c>
      <c r="S480" t="s">
        <v>8308</v>
      </c>
      <c r="T480" t="s">
        <v>8314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0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32.56</v>
      </c>
      <c r="R481" s="6">
        <f t="shared" si="29"/>
        <v>88.8</v>
      </c>
      <c r="S481" t="s">
        <v>8308</v>
      </c>
      <c r="T481" t="s">
        <v>8314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0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19.41</v>
      </c>
      <c r="R482" s="6">
        <f t="shared" si="29"/>
        <v>55.457142857142856</v>
      </c>
      <c r="S482" t="s">
        <v>8308</v>
      </c>
      <c r="T482" t="s">
        <v>8314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0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6.1</v>
      </c>
      <c r="R483" s="6">
        <f t="shared" si="29"/>
        <v>87.142857142857139</v>
      </c>
      <c r="S483" t="s">
        <v>8308</v>
      </c>
      <c r="T483" t="s">
        <v>8314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0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0.1</v>
      </c>
      <c r="R484" s="6">
        <f t="shared" si="29"/>
        <v>10</v>
      </c>
      <c r="S484" t="s">
        <v>8308</v>
      </c>
      <c r="T484" t="s">
        <v>8314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0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50.2</v>
      </c>
      <c r="R485" s="6">
        <f t="shared" si="29"/>
        <v>51.224489795918366</v>
      </c>
      <c r="S485" t="s">
        <v>8308</v>
      </c>
      <c r="T485" t="s">
        <v>8314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0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0.18625</v>
      </c>
      <c r="R486" s="6">
        <f t="shared" si="29"/>
        <v>13.545454545454545</v>
      </c>
      <c r="S486" t="s">
        <v>8308</v>
      </c>
      <c r="T486" t="s">
        <v>8314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0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21.906971229845084</v>
      </c>
      <c r="R487" s="6">
        <f t="shared" si="29"/>
        <v>66.520080000000007</v>
      </c>
      <c r="S487" t="s">
        <v>8308</v>
      </c>
      <c r="T487" t="s">
        <v>8314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0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9.0909090909090905E-3</v>
      </c>
      <c r="R488" s="6">
        <f t="shared" si="29"/>
        <v>50</v>
      </c>
      <c r="S488" t="s">
        <v>8308</v>
      </c>
      <c r="T488" t="s">
        <v>8314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0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6" t="e">
        <f t="shared" si="29"/>
        <v>#DIV/0!</v>
      </c>
      <c r="S489" t="s">
        <v>8308</v>
      </c>
      <c r="T489" t="s">
        <v>8314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0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6" t="e">
        <f t="shared" si="29"/>
        <v>#DIV/0!</v>
      </c>
      <c r="S490" t="s">
        <v>8308</v>
      </c>
      <c r="T490" t="s">
        <v>8314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0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0.28667813379201834</v>
      </c>
      <c r="R491" s="6">
        <f t="shared" si="29"/>
        <v>71.666666666666671</v>
      </c>
      <c r="S491" t="s">
        <v>8308</v>
      </c>
      <c r="T491" t="s">
        <v>8314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0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6" t="e">
        <f t="shared" si="29"/>
        <v>#DIV/0!</v>
      </c>
      <c r="S492" t="s">
        <v>8308</v>
      </c>
      <c r="T492" t="s">
        <v>8314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0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6" t="e">
        <f t="shared" si="29"/>
        <v>#DIV/0!</v>
      </c>
      <c r="S493" t="s">
        <v>8308</v>
      </c>
      <c r="T493" t="s">
        <v>8314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0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6" t="e">
        <f t="shared" si="29"/>
        <v>#DIV/0!</v>
      </c>
      <c r="S494" t="s">
        <v>8308</v>
      </c>
      <c r="T494" t="s">
        <v>8314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0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6" t="e">
        <f t="shared" si="29"/>
        <v>#DIV/0!</v>
      </c>
      <c r="S495" t="s">
        <v>8308</v>
      </c>
      <c r="T495" t="s">
        <v>8314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0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0.155</v>
      </c>
      <c r="R496" s="6">
        <f t="shared" si="29"/>
        <v>10.333333333333334</v>
      </c>
      <c r="S496" t="s">
        <v>8308</v>
      </c>
      <c r="T496" t="s">
        <v>8314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0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6" t="e">
        <f t="shared" si="29"/>
        <v>#DIV/0!</v>
      </c>
      <c r="S497" t="s">
        <v>8308</v>
      </c>
      <c r="T497" t="s">
        <v>8314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0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1.6666666666666668E-3</v>
      </c>
      <c r="R498" s="6">
        <f t="shared" si="29"/>
        <v>1</v>
      </c>
      <c r="S498" t="s">
        <v>8308</v>
      </c>
      <c r="T498" t="s">
        <v>8314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0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0.6696428571428571</v>
      </c>
      <c r="R499" s="6">
        <f t="shared" si="29"/>
        <v>10</v>
      </c>
      <c r="S499" t="s">
        <v>8308</v>
      </c>
      <c r="T499" t="s">
        <v>8314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0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4.5985132395404555</v>
      </c>
      <c r="R500" s="6">
        <f t="shared" si="29"/>
        <v>136.09090909090909</v>
      </c>
      <c r="S500" t="s">
        <v>8308</v>
      </c>
      <c r="T500" t="s">
        <v>8314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0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9.5500000000000007</v>
      </c>
      <c r="R501" s="6">
        <f t="shared" si="29"/>
        <v>73.461538461538467</v>
      </c>
      <c r="S501" t="s">
        <v>8308</v>
      </c>
      <c r="T501" t="s">
        <v>8314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0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3.3076923076923075</v>
      </c>
      <c r="R502" s="6">
        <f t="shared" si="29"/>
        <v>53.75</v>
      </c>
      <c r="S502" t="s">
        <v>8308</v>
      </c>
      <c r="T502" t="s">
        <v>8314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0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6" t="e">
        <f t="shared" si="29"/>
        <v>#DIV/0!</v>
      </c>
      <c r="S503" t="s">
        <v>8308</v>
      </c>
      <c r="T503" t="s">
        <v>8314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0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1.1499999999999999</v>
      </c>
      <c r="R504" s="6">
        <f t="shared" si="29"/>
        <v>57.5</v>
      </c>
      <c r="S504" t="s">
        <v>8308</v>
      </c>
      <c r="T504" t="s">
        <v>8314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0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1.7538461538461538</v>
      </c>
      <c r="R505" s="6">
        <f t="shared" si="29"/>
        <v>12.666666666666666</v>
      </c>
      <c r="S505" t="s">
        <v>8308</v>
      </c>
      <c r="T505" t="s">
        <v>8314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0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1.3673469387755102</v>
      </c>
      <c r="R506" s="6">
        <f t="shared" si="29"/>
        <v>67</v>
      </c>
      <c r="S506" t="s">
        <v>8308</v>
      </c>
      <c r="T506" t="s">
        <v>8314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0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0.43333333333333335</v>
      </c>
      <c r="R507" s="6">
        <f t="shared" si="29"/>
        <v>3.7142857142857144</v>
      </c>
      <c r="S507" t="s">
        <v>8308</v>
      </c>
      <c r="T507" t="s">
        <v>8314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0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0.125</v>
      </c>
      <c r="R508" s="6">
        <f t="shared" si="29"/>
        <v>250</v>
      </c>
      <c r="S508" t="s">
        <v>8308</v>
      </c>
      <c r="T508" t="s">
        <v>8314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0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</v>
      </c>
      <c r="R509" s="6">
        <f t="shared" si="29"/>
        <v>64</v>
      </c>
      <c r="S509" t="s">
        <v>8308</v>
      </c>
      <c r="T509" t="s">
        <v>8314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0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0.8</v>
      </c>
      <c r="R510" s="6">
        <f t="shared" si="29"/>
        <v>133.33333333333334</v>
      </c>
      <c r="S510" t="s">
        <v>8308</v>
      </c>
      <c r="T510" t="s">
        <v>8314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0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0.2</v>
      </c>
      <c r="R511" s="6">
        <f t="shared" si="29"/>
        <v>10</v>
      </c>
      <c r="S511" t="s">
        <v>8308</v>
      </c>
      <c r="T511" t="s">
        <v>8314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0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6" t="e">
        <f t="shared" si="29"/>
        <v>#DIV/0!</v>
      </c>
      <c r="S512" t="s">
        <v>8308</v>
      </c>
      <c r="T512" t="s">
        <v>8314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0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3</v>
      </c>
      <c r="R513" s="6">
        <f t="shared" si="29"/>
        <v>30</v>
      </c>
      <c r="S513" t="s">
        <v>8308</v>
      </c>
      <c r="T513" t="s">
        <v>8314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0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E514*100/D514</f>
        <v>0.13750000000000001</v>
      </c>
      <c r="R514" s="6">
        <f t="shared" ref="R514:R577" si="33">E514/N514</f>
        <v>5.5</v>
      </c>
      <c r="S514" t="s">
        <v>8308</v>
      </c>
      <c r="T514" t="s">
        <v>8314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4">(((I515/60)/60)/24)+DATE(1970,1,1)</f>
        <v>42597.291666666672</v>
      </c>
      <c r="K515">
        <v>1467387705</v>
      </c>
      <c r="L515" s="14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13.923999999999999</v>
      </c>
      <c r="R515" s="6">
        <f t="shared" si="33"/>
        <v>102.38235294117646</v>
      </c>
      <c r="S515" t="s">
        <v>8308</v>
      </c>
      <c r="T515" t="s">
        <v>8314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4"/>
        <v>41860.613969907405</v>
      </c>
      <c r="K516">
        <v>1405003447</v>
      </c>
      <c r="L516" s="14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3.3333333333333335</v>
      </c>
      <c r="R516" s="6">
        <f t="shared" si="33"/>
        <v>16.666666666666668</v>
      </c>
      <c r="S516" t="s">
        <v>8308</v>
      </c>
      <c r="T516" t="s">
        <v>8314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4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25.41340206185567</v>
      </c>
      <c r="R517" s="6">
        <f t="shared" si="33"/>
        <v>725.02941176470586</v>
      </c>
      <c r="S517" t="s">
        <v>8308</v>
      </c>
      <c r="T517" t="s">
        <v>8314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4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6" t="e">
        <f t="shared" si="33"/>
        <v>#DIV/0!</v>
      </c>
      <c r="S518" t="s">
        <v>8308</v>
      </c>
      <c r="T518" t="s">
        <v>8314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4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</v>
      </c>
      <c r="R519" s="6">
        <f t="shared" si="33"/>
        <v>68.333333333333329</v>
      </c>
      <c r="S519" t="s">
        <v>8308</v>
      </c>
      <c r="T519" t="s">
        <v>8314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4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6" t="e">
        <f t="shared" si="33"/>
        <v>#DIV/0!</v>
      </c>
      <c r="S520" t="s">
        <v>8308</v>
      </c>
      <c r="T520" t="s">
        <v>8314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4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22.881426547787683</v>
      </c>
      <c r="R521" s="6">
        <f t="shared" si="33"/>
        <v>39.228571428571428</v>
      </c>
      <c r="S521" t="s">
        <v>8308</v>
      </c>
      <c r="T521" t="s">
        <v>8314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4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102.1</v>
      </c>
      <c r="R522" s="6">
        <f t="shared" si="33"/>
        <v>150.14705882352942</v>
      </c>
      <c r="S522" t="s">
        <v>8315</v>
      </c>
      <c r="T522" t="s">
        <v>8316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4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104.64</v>
      </c>
      <c r="R523" s="6">
        <f t="shared" si="33"/>
        <v>93.428571428571431</v>
      </c>
      <c r="S523" t="s">
        <v>8315</v>
      </c>
      <c r="T523" t="s">
        <v>8316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4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114.66666666666667</v>
      </c>
      <c r="R524" s="6">
        <f t="shared" si="33"/>
        <v>110.96774193548387</v>
      </c>
      <c r="S524" t="s">
        <v>8315</v>
      </c>
      <c r="T524" t="s">
        <v>8316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4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120.6</v>
      </c>
      <c r="R525" s="6">
        <f t="shared" si="33"/>
        <v>71.785714285714292</v>
      </c>
      <c r="S525" t="s">
        <v>8315</v>
      </c>
      <c r="T525" t="s">
        <v>8316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4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108.67285714285714</v>
      </c>
      <c r="R526" s="6">
        <f t="shared" si="33"/>
        <v>29.258076923076924</v>
      </c>
      <c r="S526" t="s">
        <v>8315</v>
      </c>
      <c r="T526" t="s">
        <v>8316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4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100</v>
      </c>
      <c r="R527" s="6">
        <f t="shared" si="33"/>
        <v>1000</v>
      </c>
      <c r="S527" t="s">
        <v>8315</v>
      </c>
      <c r="T527" t="s">
        <v>8316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4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114</v>
      </c>
      <c r="R528" s="6">
        <f t="shared" si="33"/>
        <v>74.347826086956516</v>
      </c>
      <c r="S528" t="s">
        <v>8315</v>
      </c>
      <c r="T528" t="s">
        <v>8316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4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100.85</v>
      </c>
      <c r="R529" s="6">
        <f t="shared" si="33"/>
        <v>63.829113924050631</v>
      </c>
      <c r="S529" t="s">
        <v>8315</v>
      </c>
      <c r="T529" t="s">
        <v>8316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4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115.65217391304348</v>
      </c>
      <c r="R530" s="6">
        <f t="shared" si="33"/>
        <v>44.333333333333336</v>
      </c>
      <c r="S530" t="s">
        <v>8315</v>
      </c>
      <c r="T530" t="s">
        <v>8316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4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130.41666666666666</v>
      </c>
      <c r="R531" s="6">
        <f t="shared" si="33"/>
        <v>86.944444444444443</v>
      </c>
      <c r="S531" t="s">
        <v>8315</v>
      </c>
      <c r="T531" t="s">
        <v>8316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4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107.7826725403818</v>
      </c>
      <c r="R532" s="6">
        <f t="shared" si="33"/>
        <v>126.55172413793103</v>
      </c>
      <c r="S532" t="s">
        <v>8315</v>
      </c>
      <c r="T532" t="s">
        <v>8316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4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100</v>
      </c>
      <c r="R533" s="6">
        <f t="shared" si="33"/>
        <v>129.03225806451613</v>
      </c>
      <c r="S533" t="s">
        <v>8315</v>
      </c>
      <c r="T533" t="s">
        <v>8316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4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123.25</v>
      </c>
      <c r="R534" s="6">
        <f t="shared" si="33"/>
        <v>71.242774566473983</v>
      </c>
      <c r="S534" t="s">
        <v>8315</v>
      </c>
      <c r="T534" t="s">
        <v>8316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4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100.2</v>
      </c>
      <c r="R535" s="6">
        <f t="shared" si="33"/>
        <v>117.88235294117646</v>
      </c>
      <c r="S535" t="s">
        <v>8315</v>
      </c>
      <c r="T535" t="s">
        <v>8316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4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104.66666666666667</v>
      </c>
      <c r="R536" s="6">
        <f t="shared" si="33"/>
        <v>327.08333333333331</v>
      </c>
      <c r="S536" t="s">
        <v>8315</v>
      </c>
      <c r="T536" t="s">
        <v>8316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4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102.5</v>
      </c>
      <c r="R537" s="6">
        <f t="shared" si="33"/>
        <v>34.745762711864408</v>
      </c>
      <c r="S537" t="s">
        <v>8315</v>
      </c>
      <c r="T537" t="s">
        <v>8316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4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118.25757575757575</v>
      </c>
      <c r="R538" s="6">
        <f t="shared" si="33"/>
        <v>100.06410256410257</v>
      </c>
      <c r="S538" t="s">
        <v>8315</v>
      </c>
      <c r="T538" t="s">
        <v>8316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4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120.5</v>
      </c>
      <c r="R539" s="6">
        <f t="shared" si="33"/>
        <v>40.847457627118644</v>
      </c>
      <c r="S539" t="s">
        <v>8315</v>
      </c>
      <c r="T539" t="s">
        <v>8316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4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302.42</v>
      </c>
      <c r="R540" s="6">
        <f t="shared" si="33"/>
        <v>252.01666666666668</v>
      </c>
      <c r="S540" t="s">
        <v>8315</v>
      </c>
      <c r="T540" t="s">
        <v>8316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4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100.64400000000001</v>
      </c>
      <c r="R541" s="6">
        <f t="shared" si="33"/>
        <v>25.161000000000001</v>
      </c>
      <c r="S541" t="s">
        <v>8315</v>
      </c>
      <c r="T541" t="s">
        <v>8316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4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6.6666666666666671E-3</v>
      </c>
      <c r="R542" s="6">
        <f t="shared" si="33"/>
        <v>1</v>
      </c>
      <c r="S542" t="s">
        <v>8317</v>
      </c>
      <c r="T542" t="s">
        <v>8318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4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0.55555555555555558</v>
      </c>
      <c r="R543" s="6">
        <f t="shared" si="33"/>
        <v>25</v>
      </c>
      <c r="S543" t="s">
        <v>8317</v>
      </c>
      <c r="T543" t="s">
        <v>8318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4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4.0000000000000002E-4</v>
      </c>
      <c r="R544" s="6">
        <f t="shared" si="33"/>
        <v>1</v>
      </c>
      <c r="S544" t="s">
        <v>8317</v>
      </c>
      <c r="T544" t="s">
        <v>8318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4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0.31818181818181818</v>
      </c>
      <c r="R545" s="6">
        <f t="shared" si="33"/>
        <v>35</v>
      </c>
      <c r="S545" t="s">
        <v>8317</v>
      </c>
      <c r="T545" t="s">
        <v>8318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4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</v>
      </c>
      <c r="R546" s="6">
        <f t="shared" si="33"/>
        <v>3</v>
      </c>
      <c r="S546" t="s">
        <v>8317</v>
      </c>
      <c r="T546" t="s">
        <v>8318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4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27.384</v>
      </c>
      <c r="R547" s="6">
        <f t="shared" si="33"/>
        <v>402.70588235294116</v>
      </c>
      <c r="S547" t="s">
        <v>8317</v>
      </c>
      <c r="T547" t="s">
        <v>8318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4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8.666666666666667E-2</v>
      </c>
      <c r="R548" s="6">
        <f t="shared" si="33"/>
        <v>26</v>
      </c>
      <c r="S548" t="s">
        <v>8317</v>
      </c>
      <c r="T548" t="s">
        <v>8318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4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6" t="e">
        <f t="shared" si="33"/>
        <v>#DIV/0!</v>
      </c>
      <c r="S549" t="s">
        <v>8317</v>
      </c>
      <c r="T549" t="s">
        <v>8318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4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0.09</v>
      </c>
      <c r="R550" s="6">
        <f t="shared" si="33"/>
        <v>9</v>
      </c>
      <c r="S550" t="s">
        <v>8317</v>
      </c>
      <c r="T550" t="s">
        <v>8318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4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2.72</v>
      </c>
      <c r="R551" s="6">
        <f t="shared" si="33"/>
        <v>8.5</v>
      </c>
      <c r="S551" t="s">
        <v>8317</v>
      </c>
      <c r="T551" t="s">
        <v>8318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4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0.7</v>
      </c>
      <c r="R552" s="6">
        <f t="shared" si="33"/>
        <v>8.75</v>
      </c>
      <c r="S552" t="s">
        <v>8317</v>
      </c>
      <c r="T552" t="s">
        <v>8318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4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5.0413333333333332</v>
      </c>
      <c r="R553" s="6">
        <f t="shared" si="33"/>
        <v>135.03571428571428</v>
      </c>
      <c r="S553" t="s">
        <v>8317</v>
      </c>
      <c r="T553" t="s">
        <v>8318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4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6" t="e">
        <f t="shared" si="33"/>
        <v>#DIV/0!</v>
      </c>
      <c r="S554" t="s">
        <v>8317</v>
      </c>
      <c r="T554" t="s">
        <v>8318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4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0.49199999999999999</v>
      </c>
      <c r="R555" s="6">
        <f t="shared" si="33"/>
        <v>20.5</v>
      </c>
      <c r="S555" t="s">
        <v>8317</v>
      </c>
      <c r="T555" t="s">
        <v>8318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4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36.589147286821706</v>
      </c>
      <c r="R556" s="6">
        <f t="shared" si="33"/>
        <v>64.36363636363636</v>
      </c>
      <c r="S556" t="s">
        <v>8317</v>
      </c>
      <c r="T556" t="s">
        <v>8318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4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6" t="e">
        <f t="shared" si="33"/>
        <v>#DIV/0!</v>
      </c>
      <c r="S557" t="s">
        <v>8317</v>
      </c>
      <c r="T557" t="s">
        <v>8318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4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</v>
      </c>
      <c r="R558" s="6">
        <f t="shared" si="33"/>
        <v>200</v>
      </c>
      <c r="S558" t="s">
        <v>8317</v>
      </c>
      <c r="T558" t="s">
        <v>8318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4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0.91066666666666662</v>
      </c>
      <c r="R559" s="6">
        <f t="shared" si="33"/>
        <v>68.3</v>
      </c>
      <c r="S559" t="s">
        <v>8317</v>
      </c>
      <c r="T559" t="s">
        <v>8318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4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6" t="e">
        <f t="shared" si="33"/>
        <v>#DIV/0!</v>
      </c>
      <c r="S560" t="s">
        <v>8317</v>
      </c>
      <c r="T560" t="s">
        <v>8318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4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2.0833333333333332E-2</v>
      </c>
      <c r="R561" s="6">
        <f t="shared" si="33"/>
        <v>50</v>
      </c>
      <c r="S561" t="s">
        <v>8317</v>
      </c>
      <c r="T561" t="s">
        <v>8318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4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1.2E-2</v>
      </c>
      <c r="R562" s="6">
        <f t="shared" si="33"/>
        <v>4</v>
      </c>
      <c r="S562" t="s">
        <v>8317</v>
      </c>
      <c r="T562" t="s">
        <v>8318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4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0.36666666666666664</v>
      </c>
      <c r="R563" s="6">
        <f t="shared" si="33"/>
        <v>27.5</v>
      </c>
      <c r="S563" t="s">
        <v>8317</v>
      </c>
      <c r="T563" t="s">
        <v>8318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4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6" t="e">
        <f t="shared" si="33"/>
        <v>#DIV/0!</v>
      </c>
      <c r="S564" t="s">
        <v>8317</v>
      </c>
      <c r="T564" t="s">
        <v>8318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4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9.0666666666666673E-2</v>
      </c>
      <c r="R565" s="6">
        <f t="shared" si="33"/>
        <v>34</v>
      </c>
      <c r="S565" t="s">
        <v>8317</v>
      </c>
      <c r="T565" t="s">
        <v>8318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4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5.5555555555555558E-3</v>
      </c>
      <c r="R566" s="6">
        <f t="shared" si="33"/>
        <v>1</v>
      </c>
      <c r="S566" t="s">
        <v>8317</v>
      </c>
      <c r="T566" t="s">
        <v>8318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4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6" t="e">
        <f t="shared" si="33"/>
        <v>#DIV/0!</v>
      </c>
      <c r="S567" t="s">
        <v>8317</v>
      </c>
      <c r="T567" t="s">
        <v>8318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4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0.02</v>
      </c>
      <c r="R568" s="6">
        <f t="shared" si="33"/>
        <v>1</v>
      </c>
      <c r="S568" t="s">
        <v>8317</v>
      </c>
      <c r="T568" t="s">
        <v>8318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4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6" t="e">
        <f t="shared" si="33"/>
        <v>#DIV/0!</v>
      </c>
      <c r="S569" t="s">
        <v>8317</v>
      </c>
      <c r="T569" t="s">
        <v>8318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4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1</v>
      </c>
      <c r="R570" s="6">
        <f t="shared" si="33"/>
        <v>49</v>
      </c>
      <c r="S570" t="s">
        <v>8317</v>
      </c>
      <c r="T570" t="s">
        <v>8318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4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0.8</v>
      </c>
      <c r="R571" s="6">
        <f t="shared" si="33"/>
        <v>20</v>
      </c>
      <c r="S571" t="s">
        <v>8317</v>
      </c>
      <c r="T571" t="s">
        <v>8318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4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0.16705882352941176</v>
      </c>
      <c r="R572" s="6">
        <f t="shared" si="33"/>
        <v>142</v>
      </c>
      <c r="S572" t="s">
        <v>8317</v>
      </c>
      <c r="T572" t="s">
        <v>8318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4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0.42399999999999999</v>
      </c>
      <c r="R573" s="6">
        <f t="shared" si="33"/>
        <v>53</v>
      </c>
      <c r="S573" t="s">
        <v>8317</v>
      </c>
      <c r="T573" t="s">
        <v>8318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4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6" t="e">
        <f t="shared" si="33"/>
        <v>#DIV/0!</v>
      </c>
      <c r="S574" t="s">
        <v>8317</v>
      </c>
      <c r="T574" t="s">
        <v>8318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4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0.38925389253892539</v>
      </c>
      <c r="R575" s="6">
        <f t="shared" si="33"/>
        <v>38.444444444444443</v>
      </c>
      <c r="S575" t="s">
        <v>8317</v>
      </c>
      <c r="T575" t="s">
        <v>8318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4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0.7155635062611807</v>
      </c>
      <c r="R576" s="6">
        <f t="shared" si="33"/>
        <v>20</v>
      </c>
      <c r="S576" t="s">
        <v>8317</v>
      </c>
      <c r="T576" t="s">
        <v>8318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4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0.43166666666666664</v>
      </c>
      <c r="R577" s="6">
        <f t="shared" si="33"/>
        <v>64.75</v>
      </c>
      <c r="S577" t="s">
        <v>8317</v>
      </c>
      <c r="T577" t="s">
        <v>8318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4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E578*100/D578</f>
        <v>1.25E-3</v>
      </c>
      <c r="R578" s="6">
        <f t="shared" ref="R578:R641" si="37">E578/N578</f>
        <v>1</v>
      </c>
      <c r="S578" t="s">
        <v>8317</v>
      </c>
      <c r="T578" t="s">
        <v>8318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8">(((I579/60)/60)/24)+DATE(1970,1,1)</f>
        <v>42510.589143518519</v>
      </c>
      <c r="K579">
        <v>1458569302</v>
      </c>
      <c r="L579" s="14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0.2</v>
      </c>
      <c r="R579" s="6">
        <f t="shared" si="37"/>
        <v>10</v>
      </c>
      <c r="S579" t="s">
        <v>8317</v>
      </c>
      <c r="T579" t="s">
        <v>8318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8"/>
        <v>42254.578622685185</v>
      </c>
      <c r="K580">
        <v>1439560393</v>
      </c>
      <c r="L580" s="14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1.12E-2</v>
      </c>
      <c r="R580" s="6">
        <f t="shared" si="37"/>
        <v>2</v>
      </c>
      <c r="S580" t="s">
        <v>8317</v>
      </c>
      <c r="T580" t="s">
        <v>8318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8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1.4583333333333333</v>
      </c>
      <c r="R581" s="6">
        <f t="shared" si="37"/>
        <v>35</v>
      </c>
      <c r="S581" t="s">
        <v>8317</v>
      </c>
      <c r="T581" t="s">
        <v>8318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8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3.3333333333333333E-2</v>
      </c>
      <c r="R582" s="6">
        <f t="shared" si="37"/>
        <v>1</v>
      </c>
      <c r="S582" t="s">
        <v>8317</v>
      </c>
      <c r="T582" t="s">
        <v>8318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8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6" t="e">
        <f t="shared" si="37"/>
        <v>#DIV/0!</v>
      </c>
      <c r="S583" t="s">
        <v>8317</v>
      </c>
      <c r="T583" t="s">
        <v>8318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8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6" t="e">
        <f t="shared" si="37"/>
        <v>#DIV/0!</v>
      </c>
      <c r="S584" t="s">
        <v>8317</v>
      </c>
      <c r="T584" t="s">
        <v>8318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8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1.1111111111111112E-2</v>
      </c>
      <c r="R585" s="6">
        <f t="shared" si="37"/>
        <v>1</v>
      </c>
      <c r="S585" t="s">
        <v>8317</v>
      </c>
      <c r="T585" t="s">
        <v>8318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8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1</v>
      </c>
      <c r="R586" s="6">
        <f t="shared" si="37"/>
        <v>5</v>
      </c>
      <c r="S586" t="s">
        <v>8317</v>
      </c>
      <c r="T586" t="s">
        <v>8318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8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6" t="e">
        <f t="shared" si="37"/>
        <v>#DIV/0!</v>
      </c>
      <c r="S587" t="s">
        <v>8317</v>
      </c>
      <c r="T587" t="s">
        <v>8318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8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0.56000000000000005</v>
      </c>
      <c r="R588" s="6">
        <f t="shared" si="37"/>
        <v>14</v>
      </c>
      <c r="S588" t="s">
        <v>8317</v>
      </c>
      <c r="T588" t="s">
        <v>8318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8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9.0833333333333339</v>
      </c>
      <c r="R589" s="6">
        <f t="shared" si="37"/>
        <v>389.28571428571428</v>
      </c>
      <c r="S589" t="s">
        <v>8317</v>
      </c>
      <c r="T589" t="s">
        <v>8318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8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3.3444444444444446</v>
      </c>
      <c r="R590" s="6">
        <f t="shared" si="37"/>
        <v>150.5</v>
      </c>
      <c r="S590" t="s">
        <v>8317</v>
      </c>
      <c r="T590" t="s">
        <v>8318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8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1.3333333333333334E-2</v>
      </c>
      <c r="R591" s="6">
        <f t="shared" si="37"/>
        <v>1</v>
      </c>
      <c r="S591" t="s">
        <v>8317</v>
      </c>
      <c r="T591" t="s">
        <v>8318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8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</v>
      </c>
      <c r="R592" s="6">
        <f t="shared" si="37"/>
        <v>24.777777777777779</v>
      </c>
      <c r="S592" t="s">
        <v>8317</v>
      </c>
      <c r="T592" t="s">
        <v>8318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8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6.0999999999999999E-2</v>
      </c>
      <c r="R593" s="6">
        <f t="shared" si="37"/>
        <v>30.5</v>
      </c>
      <c r="S593" t="s">
        <v>8317</v>
      </c>
      <c r="T593" t="s">
        <v>8318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8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3.3333333333333335</v>
      </c>
      <c r="R594" s="6">
        <f t="shared" si="37"/>
        <v>250</v>
      </c>
      <c r="S594" t="s">
        <v>8317</v>
      </c>
      <c r="T594" t="s">
        <v>8318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8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23</v>
      </c>
      <c r="R595" s="6">
        <f t="shared" si="37"/>
        <v>16.428571428571427</v>
      </c>
      <c r="S595" t="s">
        <v>8317</v>
      </c>
      <c r="T595" t="s">
        <v>8318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8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0.104</v>
      </c>
      <c r="R596" s="6">
        <f t="shared" si="37"/>
        <v>13</v>
      </c>
      <c r="S596" t="s">
        <v>8317</v>
      </c>
      <c r="T596" t="s">
        <v>8318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8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0.42599999999999999</v>
      </c>
      <c r="R597" s="6">
        <f t="shared" si="37"/>
        <v>53.25</v>
      </c>
      <c r="S597" t="s">
        <v>8317</v>
      </c>
      <c r="T597" t="s">
        <v>8318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8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0.03</v>
      </c>
      <c r="R598" s="6">
        <f t="shared" si="37"/>
        <v>3</v>
      </c>
      <c r="S598" t="s">
        <v>8317</v>
      </c>
      <c r="T598" t="s">
        <v>8318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8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0.26666666666666666</v>
      </c>
      <c r="R599" s="6">
        <f t="shared" si="37"/>
        <v>10</v>
      </c>
      <c r="S599" t="s">
        <v>8317</v>
      </c>
      <c r="T599" t="s">
        <v>8318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8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34</v>
      </c>
      <c r="R600" s="6">
        <f t="shared" si="37"/>
        <v>121.42857142857143</v>
      </c>
      <c r="S600" t="s">
        <v>8317</v>
      </c>
      <c r="T600" t="s">
        <v>8318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8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6.2E-2</v>
      </c>
      <c r="R601" s="6">
        <f t="shared" si="37"/>
        <v>15.5</v>
      </c>
      <c r="S601" t="s">
        <v>8317</v>
      </c>
      <c r="T601" t="s">
        <v>8318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8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2</v>
      </c>
      <c r="R602" s="6">
        <f t="shared" si="37"/>
        <v>100</v>
      </c>
      <c r="S602" t="s">
        <v>8317</v>
      </c>
      <c r="T602" t="s">
        <v>8318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8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</v>
      </c>
      <c r="R603" s="6">
        <f t="shared" si="37"/>
        <v>23.333333333333332</v>
      </c>
      <c r="S603" t="s">
        <v>8317</v>
      </c>
      <c r="T603" t="s">
        <v>8318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8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6" t="e">
        <f t="shared" si="37"/>
        <v>#DIV/0!</v>
      </c>
      <c r="S604" t="s">
        <v>8317</v>
      </c>
      <c r="T604" t="s">
        <v>8318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8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</v>
      </c>
      <c r="R605" s="6">
        <f t="shared" si="37"/>
        <v>45.386153846153846</v>
      </c>
      <c r="S605" t="s">
        <v>8317</v>
      </c>
      <c r="T605" t="s">
        <v>8318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8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6" t="e">
        <f t="shared" si="37"/>
        <v>#DIV/0!</v>
      </c>
      <c r="S606" t="s">
        <v>8317</v>
      </c>
      <c r="T606" t="s">
        <v>8318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8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</v>
      </c>
      <c r="R607" s="6">
        <f t="shared" si="37"/>
        <v>16.375</v>
      </c>
      <c r="S607" t="s">
        <v>8317</v>
      </c>
      <c r="T607" t="s">
        <v>8318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8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0.2</v>
      </c>
      <c r="R608" s="6">
        <f t="shared" si="37"/>
        <v>10</v>
      </c>
      <c r="S608" t="s">
        <v>8317</v>
      </c>
      <c r="T608" t="s">
        <v>8318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8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6" t="e">
        <f t="shared" si="37"/>
        <v>#DIV/0!</v>
      </c>
      <c r="S609" t="s">
        <v>8317</v>
      </c>
      <c r="T609" t="s">
        <v>8318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8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0.97399999999999998</v>
      </c>
      <c r="R610" s="6">
        <f t="shared" si="37"/>
        <v>292.2</v>
      </c>
      <c r="S610" t="s">
        <v>8317</v>
      </c>
      <c r="T610" t="s">
        <v>8318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8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0.64102564102564108</v>
      </c>
      <c r="R611" s="6">
        <f t="shared" si="37"/>
        <v>5</v>
      </c>
      <c r="S611" t="s">
        <v>8317</v>
      </c>
      <c r="T611" t="s">
        <v>8318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8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6" t="e">
        <f t="shared" si="37"/>
        <v>#DIV/0!</v>
      </c>
      <c r="S612" t="s">
        <v>8317</v>
      </c>
      <c r="T612" t="s">
        <v>8318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8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6" t="e">
        <f t="shared" si="37"/>
        <v>#DIV/0!</v>
      </c>
      <c r="S613" t="s">
        <v>8317</v>
      </c>
      <c r="T613" t="s">
        <v>8318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8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6" t="e">
        <f t="shared" si="37"/>
        <v>#DIV/0!</v>
      </c>
      <c r="S614" t="s">
        <v>8317</v>
      </c>
      <c r="T614" t="s">
        <v>8318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8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21.363333333333333</v>
      </c>
      <c r="R615" s="6">
        <f t="shared" si="37"/>
        <v>105.93388429752066</v>
      </c>
      <c r="S615" t="s">
        <v>8317</v>
      </c>
      <c r="T615" t="s">
        <v>8318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8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6" t="e">
        <f t="shared" si="37"/>
        <v>#DIV/0!</v>
      </c>
      <c r="S616" t="s">
        <v>8317</v>
      </c>
      <c r="T616" t="s">
        <v>8318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8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6" t="e">
        <f t="shared" si="37"/>
        <v>#DIV/0!</v>
      </c>
      <c r="S617" t="s">
        <v>8317</v>
      </c>
      <c r="T617" t="s">
        <v>8318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8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6" t="e">
        <f t="shared" si="37"/>
        <v>#DIV/0!</v>
      </c>
      <c r="S618" t="s">
        <v>8317</v>
      </c>
      <c r="T618" t="s">
        <v>8318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8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3</v>
      </c>
      <c r="R619" s="6">
        <f t="shared" si="37"/>
        <v>20</v>
      </c>
      <c r="S619" t="s">
        <v>8317</v>
      </c>
      <c r="T619" t="s">
        <v>8318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8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6" t="e">
        <f t="shared" si="37"/>
        <v>#DIV/0!</v>
      </c>
      <c r="S620" t="s">
        <v>8317</v>
      </c>
      <c r="T620" t="s">
        <v>8318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8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4.0000000000000003E-5</v>
      </c>
      <c r="R621" s="6">
        <f t="shared" si="37"/>
        <v>1</v>
      </c>
      <c r="S621" t="s">
        <v>8317</v>
      </c>
      <c r="T621" t="s">
        <v>8318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8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1</v>
      </c>
      <c r="R622" s="6">
        <f t="shared" si="37"/>
        <v>300</v>
      </c>
      <c r="S622" t="s">
        <v>8317</v>
      </c>
      <c r="T622" t="s">
        <v>8318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8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</v>
      </c>
      <c r="R623" s="6">
        <f t="shared" si="37"/>
        <v>87</v>
      </c>
      <c r="S623" t="s">
        <v>8317</v>
      </c>
      <c r="T623" t="s">
        <v>8318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8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5.6833333333333336</v>
      </c>
      <c r="R624" s="6">
        <f t="shared" si="37"/>
        <v>37.888888888888886</v>
      </c>
      <c r="S624" t="s">
        <v>8317</v>
      </c>
      <c r="T624" t="s">
        <v>8318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8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6" t="e">
        <f t="shared" si="37"/>
        <v>#DIV/0!</v>
      </c>
      <c r="S625" t="s">
        <v>8317</v>
      </c>
      <c r="T625" t="s">
        <v>8318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8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6" t="e">
        <f t="shared" si="37"/>
        <v>#DIV/0!</v>
      </c>
      <c r="S626" t="s">
        <v>8317</v>
      </c>
      <c r="T626" t="s">
        <v>8318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8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6" t="e">
        <f t="shared" si="37"/>
        <v>#DIV/0!</v>
      </c>
      <c r="S627" t="s">
        <v>8317</v>
      </c>
      <c r="T627" t="s">
        <v>8318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8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17.38</v>
      </c>
      <c r="R628" s="6">
        <f t="shared" si="37"/>
        <v>111.41025641025641</v>
      </c>
      <c r="S628" t="s">
        <v>8317</v>
      </c>
      <c r="T628" t="s">
        <v>8318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8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0.02</v>
      </c>
      <c r="R629" s="6">
        <f t="shared" si="37"/>
        <v>90</v>
      </c>
      <c r="S629" t="s">
        <v>8317</v>
      </c>
      <c r="T629" t="s">
        <v>8318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8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6" t="e">
        <f t="shared" si="37"/>
        <v>#DIV/0!</v>
      </c>
      <c r="S630" t="s">
        <v>8317</v>
      </c>
      <c r="T630" t="s">
        <v>8318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8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0.17499999999999999</v>
      </c>
      <c r="R631" s="6">
        <f t="shared" si="37"/>
        <v>116.66666666666667</v>
      </c>
      <c r="S631" t="s">
        <v>8317</v>
      </c>
      <c r="T631" t="s">
        <v>8318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8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8.3340278356529712E-2</v>
      </c>
      <c r="R632" s="6">
        <f t="shared" si="37"/>
        <v>10</v>
      </c>
      <c r="S632" t="s">
        <v>8317</v>
      </c>
      <c r="T632" t="s">
        <v>8318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8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</v>
      </c>
      <c r="R633" s="6">
        <f t="shared" si="37"/>
        <v>76.666666666666671</v>
      </c>
      <c r="S633" t="s">
        <v>8317</v>
      </c>
      <c r="T633" t="s">
        <v>8318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8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6" t="e">
        <f t="shared" si="37"/>
        <v>#DIV/0!</v>
      </c>
      <c r="S634" t="s">
        <v>8317</v>
      </c>
      <c r="T634" t="s">
        <v>8318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8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12.45</v>
      </c>
      <c r="R635" s="6">
        <f t="shared" si="37"/>
        <v>49.8</v>
      </c>
      <c r="S635" t="s">
        <v>8317</v>
      </c>
      <c r="T635" t="s">
        <v>8318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8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0.02</v>
      </c>
      <c r="R636" s="6">
        <f t="shared" si="37"/>
        <v>1</v>
      </c>
      <c r="S636" t="s">
        <v>8317</v>
      </c>
      <c r="T636" t="s">
        <v>8318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8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8.0000000000000002E-3</v>
      </c>
      <c r="R637" s="6">
        <f t="shared" si="37"/>
        <v>2</v>
      </c>
      <c r="S637" t="s">
        <v>8317</v>
      </c>
      <c r="T637" t="s">
        <v>8318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8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0.2</v>
      </c>
      <c r="R638" s="6">
        <f t="shared" si="37"/>
        <v>4</v>
      </c>
      <c r="S638" t="s">
        <v>8317</v>
      </c>
      <c r="T638" t="s">
        <v>8318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8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6" t="e">
        <f t="shared" si="37"/>
        <v>#DIV/0!</v>
      </c>
      <c r="S639" t="s">
        <v>8317</v>
      </c>
      <c r="T639" t="s">
        <v>8318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8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8.9999999999999993E-3</v>
      </c>
      <c r="R640" s="6">
        <f t="shared" si="37"/>
        <v>3</v>
      </c>
      <c r="S640" t="s">
        <v>8317</v>
      </c>
      <c r="T640" t="s">
        <v>8318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8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1E-4</v>
      </c>
      <c r="R641" s="6">
        <f t="shared" si="37"/>
        <v>1</v>
      </c>
      <c r="S641" t="s">
        <v>8317</v>
      </c>
      <c r="T641" t="s">
        <v>8318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8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E642*100/D642</f>
        <v>144.28571428571428</v>
      </c>
      <c r="R642" s="6">
        <f t="shared" ref="R642:R705" si="41">E642/N642</f>
        <v>50.5</v>
      </c>
      <c r="S642" t="s">
        <v>8317</v>
      </c>
      <c r="T642" t="s">
        <v>8319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2">(((I643/60)/60)/24)+DATE(1970,1,1)</f>
        <v>42229.57</v>
      </c>
      <c r="K643">
        <v>1436881248</v>
      </c>
      <c r="L643" s="14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119.16249999999999</v>
      </c>
      <c r="R643" s="6">
        <f t="shared" si="41"/>
        <v>151.31746031746033</v>
      </c>
      <c r="S643" t="s">
        <v>8317</v>
      </c>
      <c r="T643" t="s">
        <v>8319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2"/>
        <v>42235.651319444441</v>
      </c>
      <c r="K644">
        <v>1436888274</v>
      </c>
      <c r="L644" s="14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1460.4849999999999</v>
      </c>
      <c r="R644" s="6">
        <f t="shared" si="41"/>
        <v>134.3592456301748</v>
      </c>
      <c r="S644" t="s">
        <v>8317</v>
      </c>
      <c r="T644" t="s">
        <v>8319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2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105.80800000000001</v>
      </c>
      <c r="R645" s="6">
        <f t="shared" si="41"/>
        <v>174.02631578947367</v>
      </c>
      <c r="S645" t="s">
        <v>8317</v>
      </c>
      <c r="T645" t="s">
        <v>8319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2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300.11792000000003</v>
      </c>
      <c r="R646" s="6">
        <f t="shared" si="41"/>
        <v>73.486268364348675</v>
      </c>
      <c r="S646" t="s">
        <v>8317</v>
      </c>
      <c r="T646" t="s">
        <v>8319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2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278.7</v>
      </c>
      <c r="R647" s="6">
        <f t="shared" si="41"/>
        <v>23.518987341772153</v>
      </c>
      <c r="S647" t="s">
        <v>8317</v>
      </c>
      <c r="T647" t="s">
        <v>8319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2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131.87625</v>
      </c>
      <c r="R648" s="6">
        <f t="shared" si="41"/>
        <v>39.074444444444445</v>
      </c>
      <c r="S648" t="s">
        <v>8317</v>
      </c>
      <c r="T648" t="s">
        <v>8319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2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107.05</v>
      </c>
      <c r="R649" s="6">
        <f t="shared" si="41"/>
        <v>125.94117647058823</v>
      </c>
      <c r="S649" t="s">
        <v>8317</v>
      </c>
      <c r="T649" t="s">
        <v>8319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2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126.82285714285715</v>
      </c>
      <c r="R650" s="6">
        <f t="shared" si="41"/>
        <v>1644</v>
      </c>
      <c r="S650" t="s">
        <v>8317</v>
      </c>
      <c r="T650" t="s">
        <v>8319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2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139.96</v>
      </c>
      <c r="R651" s="6">
        <f t="shared" si="41"/>
        <v>42.670731707317074</v>
      </c>
      <c r="S651" t="s">
        <v>8317</v>
      </c>
      <c r="T651" t="s">
        <v>8319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2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112.4</v>
      </c>
      <c r="R652" s="6">
        <f t="shared" si="41"/>
        <v>35.125</v>
      </c>
      <c r="S652" t="s">
        <v>8317</v>
      </c>
      <c r="T652" t="s">
        <v>8319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2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100.52800000000001</v>
      </c>
      <c r="R653" s="6">
        <f t="shared" si="41"/>
        <v>239.35238095238094</v>
      </c>
      <c r="S653" t="s">
        <v>8317</v>
      </c>
      <c r="T653" t="s">
        <v>8319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2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100.46666666666667</v>
      </c>
      <c r="R654" s="6">
        <f t="shared" si="41"/>
        <v>107.64285714285714</v>
      </c>
      <c r="S654" t="s">
        <v>8317</v>
      </c>
      <c r="T654" t="s">
        <v>8319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2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141.446</v>
      </c>
      <c r="R655" s="6">
        <f t="shared" si="41"/>
        <v>95.830623306233065</v>
      </c>
      <c r="S655" t="s">
        <v>8317</v>
      </c>
      <c r="T655" t="s">
        <v>8319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2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267.29166666666669</v>
      </c>
      <c r="R656" s="6">
        <f t="shared" si="41"/>
        <v>31.663376110562684</v>
      </c>
      <c r="S656" t="s">
        <v>8317</v>
      </c>
      <c r="T656" t="s">
        <v>8319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2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146.88749999999999</v>
      </c>
      <c r="R657" s="6">
        <f t="shared" si="41"/>
        <v>42.886861313868614</v>
      </c>
      <c r="S657" t="s">
        <v>8317</v>
      </c>
      <c r="T657" t="s">
        <v>8319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2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213.56</v>
      </c>
      <c r="R658" s="6">
        <f t="shared" si="41"/>
        <v>122.73563218390805</v>
      </c>
      <c r="S658" t="s">
        <v>8317</v>
      </c>
      <c r="T658" t="s">
        <v>8319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2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125.7</v>
      </c>
      <c r="R659" s="6">
        <f t="shared" si="41"/>
        <v>190.45454545454547</v>
      </c>
      <c r="S659" t="s">
        <v>8317</v>
      </c>
      <c r="T659" t="s">
        <v>8319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2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104.46206037108834</v>
      </c>
      <c r="R660" s="6">
        <f t="shared" si="41"/>
        <v>109.33695652173913</v>
      </c>
      <c r="S660" t="s">
        <v>8317</v>
      </c>
      <c r="T660" t="s">
        <v>8319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2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100.56666666666666</v>
      </c>
      <c r="R661" s="6">
        <f t="shared" si="41"/>
        <v>143.66666666666666</v>
      </c>
      <c r="S661" t="s">
        <v>8317</v>
      </c>
      <c r="T661" t="s">
        <v>8319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2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3.0579999999999998</v>
      </c>
      <c r="R662" s="6">
        <f t="shared" si="41"/>
        <v>84.944444444444443</v>
      </c>
      <c r="S662" t="s">
        <v>8317</v>
      </c>
      <c r="T662" t="s">
        <v>8319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2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0.95</v>
      </c>
      <c r="R663" s="6">
        <f t="shared" si="41"/>
        <v>10.555555555555555</v>
      </c>
      <c r="S663" t="s">
        <v>8317</v>
      </c>
      <c r="T663" t="s">
        <v>8319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2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0.4</v>
      </c>
      <c r="R664" s="6">
        <f t="shared" si="41"/>
        <v>39</v>
      </c>
      <c r="S664" t="s">
        <v>8317</v>
      </c>
      <c r="T664" t="s">
        <v>8319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2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0.35</v>
      </c>
      <c r="R665" s="6">
        <f t="shared" si="41"/>
        <v>100</v>
      </c>
      <c r="S665" t="s">
        <v>8317</v>
      </c>
      <c r="T665" t="s">
        <v>8319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2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7.5333333333333332</v>
      </c>
      <c r="R666" s="6">
        <f t="shared" si="41"/>
        <v>31.172413793103448</v>
      </c>
      <c r="S666" t="s">
        <v>8317</v>
      </c>
      <c r="T666" t="s">
        <v>8319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2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18.64</v>
      </c>
      <c r="R667" s="6">
        <f t="shared" si="41"/>
        <v>155.33333333333334</v>
      </c>
      <c r="S667" t="s">
        <v>8317</v>
      </c>
      <c r="T667" t="s">
        <v>8319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2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4.0000000000000001E-3</v>
      </c>
      <c r="R668" s="6">
        <f t="shared" si="41"/>
        <v>2</v>
      </c>
      <c r="S668" t="s">
        <v>8317</v>
      </c>
      <c r="T668" t="s">
        <v>8319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2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10.02</v>
      </c>
      <c r="R669" s="6">
        <f t="shared" si="41"/>
        <v>178.92857142857142</v>
      </c>
      <c r="S669" t="s">
        <v>8317</v>
      </c>
      <c r="T669" t="s">
        <v>8319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2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4.5599999999999996</v>
      </c>
      <c r="R670" s="6">
        <f t="shared" si="41"/>
        <v>27.36</v>
      </c>
      <c r="S670" t="s">
        <v>8317</v>
      </c>
      <c r="T670" t="s">
        <v>8319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2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21.5075</v>
      </c>
      <c r="R671" s="6">
        <f t="shared" si="41"/>
        <v>1536.25</v>
      </c>
      <c r="S671" t="s">
        <v>8317</v>
      </c>
      <c r="T671" t="s">
        <v>8319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2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29.276666666666667</v>
      </c>
      <c r="R672" s="6">
        <f t="shared" si="41"/>
        <v>84.99677419354839</v>
      </c>
      <c r="S672" t="s">
        <v>8317</v>
      </c>
      <c r="T672" t="s">
        <v>8319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2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39.426666666666669</v>
      </c>
      <c r="R673" s="6">
        <f t="shared" si="41"/>
        <v>788.5333333333333</v>
      </c>
      <c r="S673" t="s">
        <v>8317</v>
      </c>
      <c r="T673" t="s">
        <v>8319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2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21.628</v>
      </c>
      <c r="R674" s="6">
        <f t="shared" si="41"/>
        <v>50.29767441860465</v>
      </c>
      <c r="S674" t="s">
        <v>8317</v>
      </c>
      <c r="T674" t="s">
        <v>8319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2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0.20499999999999999</v>
      </c>
      <c r="R675" s="6">
        <f t="shared" si="41"/>
        <v>68.333333333333329</v>
      </c>
      <c r="S675" t="s">
        <v>8317</v>
      </c>
      <c r="T675" t="s">
        <v>8319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2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0.03</v>
      </c>
      <c r="R676" s="6">
        <f t="shared" si="41"/>
        <v>7.5</v>
      </c>
      <c r="S676" t="s">
        <v>8317</v>
      </c>
      <c r="T676" t="s">
        <v>8319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2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14.85</v>
      </c>
      <c r="R677" s="6">
        <f t="shared" si="41"/>
        <v>34.269230769230766</v>
      </c>
      <c r="S677" t="s">
        <v>8317</v>
      </c>
      <c r="T677" t="s">
        <v>8319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2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</v>
      </c>
      <c r="R678" s="6">
        <f t="shared" si="41"/>
        <v>61.291666666666664</v>
      </c>
      <c r="S678" t="s">
        <v>8317</v>
      </c>
      <c r="T678" t="s">
        <v>8319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2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25.584</v>
      </c>
      <c r="R679" s="6">
        <f t="shared" si="41"/>
        <v>133.25</v>
      </c>
      <c r="S679" t="s">
        <v>8317</v>
      </c>
      <c r="T679" t="s">
        <v>8319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2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3.8206896551724139</v>
      </c>
      <c r="R680" s="6">
        <f t="shared" si="41"/>
        <v>65.17647058823529</v>
      </c>
      <c r="S680" t="s">
        <v>8317</v>
      </c>
      <c r="T680" t="s">
        <v>8319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2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15.485964912280702</v>
      </c>
      <c r="R681" s="6">
        <f t="shared" si="41"/>
        <v>93.90425531914893</v>
      </c>
      <c r="S681" t="s">
        <v>8317</v>
      </c>
      <c r="T681" t="s">
        <v>8319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2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25.911999999999999</v>
      </c>
      <c r="R682" s="6">
        <f t="shared" si="41"/>
        <v>150.65116279069767</v>
      </c>
      <c r="S682" t="s">
        <v>8317</v>
      </c>
      <c r="T682" t="s">
        <v>8319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2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0.04</v>
      </c>
      <c r="R683" s="6">
        <f t="shared" si="41"/>
        <v>1</v>
      </c>
      <c r="S683" t="s">
        <v>8317</v>
      </c>
      <c r="T683" t="s">
        <v>8319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2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0.106</v>
      </c>
      <c r="R684" s="6">
        <f t="shared" si="41"/>
        <v>13.25</v>
      </c>
      <c r="S684" t="s">
        <v>8317</v>
      </c>
      <c r="T684" t="s">
        <v>8319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2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0.85142857142857142</v>
      </c>
      <c r="R685" s="6">
        <f t="shared" si="41"/>
        <v>99.333333333333329</v>
      </c>
      <c r="S685" t="s">
        <v>8317</v>
      </c>
      <c r="T685" t="s">
        <v>8319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2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7.4837499999999997</v>
      </c>
      <c r="R686" s="6">
        <f t="shared" si="41"/>
        <v>177.39259259259259</v>
      </c>
      <c r="S686" t="s">
        <v>8317</v>
      </c>
      <c r="T686" t="s">
        <v>8319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2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27.65</v>
      </c>
      <c r="R687" s="6">
        <f t="shared" si="41"/>
        <v>55.3</v>
      </c>
      <c r="S687" t="s">
        <v>8317</v>
      </c>
      <c r="T687" t="s">
        <v>8319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2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6" t="e">
        <f t="shared" si="41"/>
        <v>#DIV/0!</v>
      </c>
      <c r="S688" t="s">
        <v>8317</v>
      </c>
      <c r="T688" t="s">
        <v>8319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2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3.55</v>
      </c>
      <c r="R689" s="6">
        <f t="shared" si="41"/>
        <v>591.66666666666663</v>
      </c>
      <c r="S689" t="s">
        <v>8317</v>
      </c>
      <c r="T689" t="s">
        <v>8319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2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72.989999999999995</v>
      </c>
      <c r="R690" s="6">
        <f t="shared" si="41"/>
        <v>405.5</v>
      </c>
      <c r="S690" t="s">
        <v>8317</v>
      </c>
      <c r="T690" t="s">
        <v>8319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2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57.64875</v>
      </c>
      <c r="R691" s="6">
        <f t="shared" si="41"/>
        <v>343.14732142857144</v>
      </c>
      <c r="S691" t="s">
        <v>8317</v>
      </c>
      <c r="T691" t="s">
        <v>8319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2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12.34</v>
      </c>
      <c r="R692" s="6">
        <f t="shared" si="41"/>
        <v>72.588235294117652</v>
      </c>
      <c r="S692" t="s">
        <v>8317</v>
      </c>
      <c r="T692" t="s">
        <v>8319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2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0.52</v>
      </c>
      <c r="R693" s="6">
        <f t="shared" si="41"/>
        <v>26</v>
      </c>
      <c r="S693" t="s">
        <v>8317</v>
      </c>
      <c r="T693" t="s">
        <v>8319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2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6.53</v>
      </c>
      <c r="R694" s="6">
        <f t="shared" si="41"/>
        <v>6.4975124378109452</v>
      </c>
      <c r="S694" t="s">
        <v>8317</v>
      </c>
      <c r="T694" t="s">
        <v>8319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2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35.338000000000001</v>
      </c>
      <c r="R695" s="6">
        <f t="shared" si="41"/>
        <v>119.38513513513513</v>
      </c>
      <c r="S695" t="s">
        <v>8317</v>
      </c>
      <c r="T695" t="s">
        <v>8319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2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0.39333333333333331</v>
      </c>
      <c r="R696" s="6">
        <f t="shared" si="41"/>
        <v>84.285714285714292</v>
      </c>
      <c r="S696" t="s">
        <v>8317</v>
      </c>
      <c r="T696" t="s">
        <v>8319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2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</v>
      </c>
      <c r="R697" s="6">
        <f t="shared" si="41"/>
        <v>90.857142857142861</v>
      </c>
      <c r="S697" t="s">
        <v>8317</v>
      </c>
      <c r="T697" t="s">
        <v>8319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2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5.7142857142857147E-4</v>
      </c>
      <c r="R698" s="6">
        <f t="shared" si="41"/>
        <v>1</v>
      </c>
      <c r="S698" t="s">
        <v>8317</v>
      </c>
      <c r="T698" t="s">
        <v>8319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2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46.38</v>
      </c>
      <c r="R699" s="6">
        <f t="shared" si="41"/>
        <v>20.342105263157894</v>
      </c>
      <c r="S699" t="s">
        <v>8317</v>
      </c>
      <c r="T699" t="s">
        <v>8319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2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15.39</v>
      </c>
      <c r="R700" s="6">
        <f t="shared" si="41"/>
        <v>530.68965517241384</v>
      </c>
      <c r="S700" t="s">
        <v>8317</v>
      </c>
      <c r="T700" t="s">
        <v>8319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2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82.422107692307691</v>
      </c>
      <c r="R701" s="6">
        <f t="shared" si="41"/>
        <v>120.39184269662923</v>
      </c>
      <c r="S701" t="s">
        <v>8317</v>
      </c>
      <c r="T701" t="s">
        <v>8319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2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2.6866666666666665</v>
      </c>
      <c r="R702" s="6">
        <f t="shared" si="41"/>
        <v>13</v>
      </c>
      <c r="S702" t="s">
        <v>8317</v>
      </c>
      <c r="T702" t="s">
        <v>8319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2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26.6</v>
      </c>
      <c r="R703" s="6">
        <f t="shared" si="41"/>
        <v>291.33333333333331</v>
      </c>
      <c r="S703" t="s">
        <v>8317</v>
      </c>
      <c r="T703" t="s">
        <v>8319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2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30.813400000000001</v>
      </c>
      <c r="R704" s="6">
        <f t="shared" si="41"/>
        <v>124.9191891891892</v>
      </c>
      <c r="S704" t="s">
        <v>8317</v>
      </c>
      <c r="T704" t="s">
        <v>8319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2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</v>
      </c>
      <c r="R705" s="6">
        <f t="shared" si="41"/>
        <v>119.57142857142857</v>
      </c>
      <c r="S705" t="s">
        <v>8317</v>
      </c>
      <c r="T705" t="s">
        <v>8319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2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E706*100/D706</f>
        <v>0.87454545454545451</v>
      </c>
      <c r="R706" s="6">
        <f t="shared" ref="R706:R769" si="45">E706/N706</f>
        <v>120.25</v>
      </c>
      <c r="S706" t="s">
        <v>8317</v>
      </c>
      <c r="T706" t="s">
        <v>8319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6">(((I707/60)/60)/24)+DATE(1970,1,1)</f>
        <v>42756.491643518515</v>
      </c>
      <c r="K707">
        <v>1482407278</v>
      </c>
      <c r="L707" s="14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0.97699999999999998</v>
      </c>
      <c r="R707" s="6">
        <f t="shared" si="45"/>
        <v>195.4</v>
      </c>
      <c r="S707" t="s">
        <v>8317</v>
      </c>
      <c r="T707" t="s">
        <v>8319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6"/>
        <v>42718.777083333334</v>
      </c>
      <c r="K708">
        <v>1478130783</v>
      </c>
      <c r="L708" s="14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6" t="e">
        <f t="shared" si="45"/>
        <v>#DIV/0!</v>
      </c>
      <c r="S708" t="s">
        <v>8317</v>
      </c>
      <c r="T708" t="s">
        <v>8319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6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78.927352941176466</v>
      </c>
      <c r="R709" s="6">
        <f t="shared" si="45"/>
        <v>117.69868421052631</v>
      </c>
      <c r="S709" t="s">
        <v>8317</v>
      </c>
      <c r="T709" t="s">
        <v>8319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6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22.092500000000001</v>
      </c>
      <c r="R710" s="6">
        <f t="shared" si="45"/>
        <v>23.948509485094849</v>
      </c>
      <c r="S710" t="s">
        <v>8317</v>
      </c>
      <c r="T710" t="s">
        <v>8319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6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0.40666666666666668</v>
      </c>
      <c r="R711" s="6">
        <f t="shared" si="45"/>
        <v>30.5</v>
      </c>
      <c r="S711" t="s">
        <v>8317</v>
      </c>
      <c r="T711" t="s">
        <v>8319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6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6" t="e">
        <f t="shared" si="45"/>
        <v>#DIV/0!</v>
      </c>
      <c r="S712" t="s">
        <v>8317</v>
      </c>
      <c r="T712" t="s">
        <v>8319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6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33.790999999999997</v>
      </c>
      <c r="R713" s="6">
        <f t="shared" si="45"/>
        <v>99.973372781065095</v>
      </c>
      <c r="S713" t="s">
        <v>8317</v>
      </c>
      <c r="T713" t="s">
        <v>8319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6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0.21649484536082475</v>
      </c>
      <c r="R714" s="6">
        <f t="shared" si="45"/>
        <v>26.25</v>
      </c>
      <c r="S714" t="s">
        <v>8317</v>
      </c>
      <c r="T714" t="s">
        <v>8319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6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0.79600000000000004</v>
      </c>
      <c r="R715" s="6">
        <f t="shared" si="45"/>
        <v>199</v>
      </c>
      <c r="S715" t="s">
        <v>8317</v>
      </c>
      <c r="T715" t="s">
        <v>8319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6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14.993333333333334</v>
      </c>
      <c r="R716" s="6">
        <f t="shared" si="45"/>
        <v>80.321428571428569</v>
      </c>
      <c r="S716" t="s">
        <v>8317</v>
      </c>
      <c r="T716" t="s">
        <v>8319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6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5.0509090909090908</v>
      </c>
      <c r="R717" s="6">
        <f t="shared" si="45"/>
        <v>115.75</v>
      </c>
      <c r="S717" t="s">
        <v>8317</v>
      </c>
      <c r="T717" t="s">
        <v>8319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6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10.214285714285714</v>
      </c>
      <c r="R718" s="6">
        <f t="shared" si="45"/>
        <v>44.6875</v>
      </c>
      <c r="S718" t="s">
        <v>8317</v>
      </c>
      <c r="T718" t="s">
        <v>8319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6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0.30499999999999999</v>
      </c>
      <c r="R719" s="6">
        <f t="shared" si="45"/>
        <v>76.25</v>
      </c>
      <c r="S719" t="s">
        <v>8317</v>
      </c>
      <c r="T719" t="s">
        <v>8319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6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0.75</v>
      </c>
      <c r="R720" s="6">
        <f t="shared" si="45"/>
        <v>22.5</v>
      </c>
      <c r="S720" t="s">
        <v>8317</v>
      </c>
      <c r="T720" t="s">
        <v>8319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6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1.2933333333333332</v>
      </c>
      <c r="R721" s="6">
        <f t="shared" si="45"/>
        <v>19.399999999999999</v>
      </c>
      <c r="S721" t="s">
        <v>8317</v>
      </c>
      <c r="T721" t="s">
        <v>8319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6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143.94736842105263</v>
      </c>
      <c r="R722" s="6">
        <f t="shared" si="45"/>
        <v>66.707317073170728</v>
      </c>
      <c r="S722" t="s">
        <v>8320</v>
      </c>
      <c r="T722" t="s">
        <v>8321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6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122.10975609756098</v>
      </c>
      <c r="R723" s="6">
        <f t="shared" si="45"/>
        <v>84.142857142857139</v>
      </c>
      <c r="S723" t="s">
        <v>8320</v>
      </c>
      <c r="T723" t="s">
        <v>8321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6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132.024</v>
      </c>
      <c r="R724" s="6">
        <f t="shared" si="45"/>
        <v>215.72549019607843</v>
      </c>
      <c r="S724" t="s">
        <v>8320</v>
      </c>
      <c r="T724" t="s">
        <v>8321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6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109.38</v>
      </c>
      <c r="R725" s="6">
        <f t="shared" si="45"/>
        <v>54.69</v>
      </c>
      <c r="S725" t="s">
        <v>8320</v>
      </c>
      <c r="T725" t="s">
        <v>8321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6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105.47157142857142</v>
      </c>
      <c r="R726" s="6">
        <f t="shared" si="45"/>
        <v>51.62944055944056</v>
      </c>
      <c r="S726" t="s">
        <v>8320</v>
      </c>
      <c r="T726" t="s">
        <v>8321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6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100.35</v>
      </c>
      <c r="R727" s="6">
        <f t="shared" si="45"/>
        <v>143.35714285714286</v>
      </c>
      <c r="S727" t="s">
        <v>8320</v>
      </c>
      <c r="T727" t="s">
        <v>8321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6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101.4</v>
      </c>
      <c r="R728" s="6">
        <f t="shared" si="45"/>
        <v>72.428571428571431</v>
      </c>
      <c r="S728" t="s">
        <v>8320</v>
      </c>
      <c r="T728" t="s">
        <v>8321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6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155.51428571428571</v>
      </c>
      <c r="R729" s="6">
        <f t="shared" si="45"/>
        <v>36.530201342281877</v>
      </c>
      <c r="S729" t="s">
        <v>8320</v>
      </c>
      <c r="T729" t="s">
        <v>8321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6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105.566</v>
      </c>
      <c r="R730" s="6">
        <f t="shared" si="45"/>
        <v>60.903461538461535</v>
      </c>
      <c r="S730" t="s">
        <v>8320</v>
      </c>
      <c r="T730" t="s">
        <v>8321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6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130.65</v>
      </c>
      <c r="R731" s="6">
        <f t="shared" si="45"/>
        <v>43.55</v>
      </c>
      <c r="S731" t="s">
        <v>8320</v>
      </c>
      <c r="T731" t="s">
        <v>8321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6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132.19</v>
      </c>
      <c r="R732" s="6">
        <f t="shared" si="45"/>
        <v>99.766037735849054</v>
      </c>
      <c r="S732" t="s">
        <v>8320</v>
      </c>
      <c r="T732" t="s">
        <v>8321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6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126</v>
      </c>
      <c r="R733" s="6">
        <f t="shared" si="45"/>
        <v>88.732394366197184</v>
      </c>
      <c r="S733" t="s">
        <v>8320</v>
      </c>
      <c r="T733" t="s">
        <v>8321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6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160</v>
      </c>
      <c r="R734" s="6">
        <f t="shared" si="45"/>
        <v>4.9230769230769234</v>
      </c>
      <c r="S734" t="s">
        <v>8320</v>
      </c>
      <c r="T734" t="s">
        <v>8321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6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120.48</v>
      </c>
      <c r="R735" s="6">
        <f t="shared" si="45"/>
        <v>17.822485207100591</v>
      </c>
      <c r="S735" t="s">
        <v>8320</v>
      </c>
      <c r="T735" t="s">
        <v>8321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6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125.52941176470588</v>
      </c>
      <c r="R736" s="6">
        <f t="shared" si="45"/>
        <v>187.19298245614036</v>
      </c>
      <c r="S736" t="s">
        <v>8320</v>
      </c>
      <c r="T736" t="s">
        <v>8321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6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114.4063829787234</v>
      </c>
      <c r="R737" s="6">
        <f t="shared" si="45"/>
        <v>234.80786026200875</v>
      </c>
      <c r="S737" t="s">
        <v>8320</v>
      </c>
      <c r="T737" t="s">
        <v>8321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6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315.13888888888891</v>
      </c>
      <c r="R738" s="6">
        <f t="shared" si="45"/>
        <v>105.04629629629629</v>
      </c>
      <c r="S738" t="s">
        <v>8320</v>
      </c>
      <c r="T738" t="s">
        <v>8321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6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122.4</v>
      </c>
      <c r="R739" s="6">
        <f t="shared" si="45"/>
        <v>56.666666666666664</v>
      </c>
      <c r="S739" t="s">
        <v>8320</v>
      </c>
      <c r="T739" t="s">
        <v>8321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6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106.73333333333333</v>
      </c>
      <c r="R740" s="6">
        <f t="shared" si="45"/>
        <v>39.048780487804876</v>
      </c>
      <c r="S740" t="s">
        <v>8320</v>
      </c>
      <c r="T740" t="s">
        <v>8321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6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158.33333333333334</v>
      </c>
      <c r="R741" s="6">
        <f t="shared" si="45"/>
        <v>68.345323741007192</v>
      </c>
      <c r="S741" t="s">
        <v>8320</v>
      </c>
      <c r="T741" t="s">
        <v>8321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6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107.4</v>
      </c>
      <c r="R742" s="6">
        <f t="shared" si="45"/>
        <v>169.57894736842104</v>
      </c>
      <c r="S742" t="s">
        <v>8320</v>
      </c>
      <c r="T742" t="s">
        <v>8321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6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102.26</v>
      </c>
      <c r="R743" s="6">
        <f t="shared" si="45"/>
        <v>141.42340425531913</v>
      </c>
      <c r="S743" t="s">
        <v>8320</v>
      </c>
      <c r="T743" t="s">
        <v>8321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6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110.71428571428571</v>
      </c>
      <c r="R744" s="6">
        <f t="shared" si="45"/>
        <v>67.391304347826093</v>
      </c>
      <c r="S744" t="s">
        <v>8320</v>
      </c>
      <c r="T744" t="s">
        <v>8321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6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148</v>
      </c>
      <c r="R745" s="6">
        <f t="shared" si="45"/>
        <v>54.266666666666666</v>
      </c>
      <c r="S745" t="s">
        <v>8320</v>
      </c>
      <c r="T745" t="s">
        <v>8321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6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102.32</v>
      </c>
      <c r="R746" s="6">
        <f t="shared" si="45"/>
        <v>82.516129032258064</v>
      </c>
      <c r="S746" t="s">
        <v>8320</v>
      </c>
      <c r="T746" t="s">
        <v>8321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6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179.09909909909911</v>
      </c>
      <c r="R747" s="6">
        <f t="shared" si="45"/>
        <v>53.729729729729726</v>
      </c>
      <c r="S747" t="s">
        <v>8320</v>
      </c>
      <c r="T747" t="s">
        <v>8321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6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111.08135252761969</v>
      </c>
      <c r="R748" s="6">
        <f t="shared" si="45"/>
        <v>34.206185567010309</v>
      </c>
      <c r="S748" t="s">
        <v>8320</v>
      </c>
      <c r="T748" t="s">
        <v>8321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6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100.04285714285714</v>
      </c>
      <c r="R749" s="6">
        <f t="shared" si="45"/>
        <v>127.32727272727273</v>
      </c>
      <c r="S749" t="s">
        <v>8320</v>
      </c>
      <c r="T749" t="s">
        <v>8321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6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100.25</v>
      </c>
      <c r="R750" s="6">
        <f t="shared" si="45"/>
        <v>45.56818181818182</v>
      </c>
      <c r="S750" t="s">
        <v>8320</v>
      </c>
      <c r="T750" t="s">
        <v>8321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6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105.56</v>
      </c>
      <c r="R751" s="6">
        <f t="shared" si="45"/>
        <v>95.963636363636368</v>
      </c>
      <c r="S751" t="s">
        <v>8320</v>
      </c>
      <c r="T751" t="s">
        <v>8321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6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102.58775877587759</v>
      </c>
      <c r="R752" s="6">
        <f t="shared" si="45"/>
        <v>77.271186440677965</v>
      </c>
      <c r="S752" t="s">
        <v>8320</v>
      </c>
      <c r="T752" t="s">
        <v>8321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6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118.5</v>
      </c>
      <c r="R753" s="6">
        <f t="shared" si="45"/>
        <v>57.338709677419352</v>
      </c>
      <c r="S753" t="s">
        <v>8320</v>
      </c>
      <c r="T753" t="s">
        <v>8321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6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111.7</v>
      </c>
      <c r="R754" s="6">
        <f t="shared" si="45"/>
        <v>53.19047619047619</v>
      </c>
      <c r="S754" t="s">
        <v>8320</v>
      </c>
      <c r="T754" t="s">
        <v>8321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6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128</v>
      </c>
      <c r="R755" s="6">
        <f t="shared" si="45"/>
        <v>492.30769230769232</v>
      </c>
      <c r="S755" t="s">
        <v>8320</v>
      </c>
      <c r="T755" t="s">
        <v>8321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6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103.75</v>
      </c>
      <c r="R756" s="6">
        <f t="shared" si="45"/>
        <v>42.346938775510203</v>
      </c>
      <c r="S756" t="s">
        <v>8320</v>
      </c>
      <c r="T756" t="s">
        <v>8321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6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101.9076</v>
      </c>
      <c r="R757" s="6">
        <f t="shared" si="45"/>
        <v>37.466029411764708</v>
      </c>
      <c r="S757" t="s">
        <v>8320</v>
      </c>
      <c r="T757" t="s">
        <v>8321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6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117.71428571428571</v>
      </c>
      <c r="R758" s="6">
        <f t="shared" si="45"/>
        <v>37.454545454545453</v>
      </c>
      <c r="S758" t="s">
        <v>8320</v>
      </c>
      <c r="T758" t="s">
        <v>8321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6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238</v>
      </c>
      <c r="R759" s="6">
        <f t="shared" si="45"/>
        <v>33.055555555555557</v>
      </c>
      <c r="S759" t="s">
        <v>8320</v>
      </c>
      <c r="T759" t="s">
        <v>8321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6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102</v>
      </c>
      <c r="R760" s="6">
        <f t="shared" si="45"/>
        <v>134.21052631578948</v>
      </c>
      <c r="S760" t="s">
        <v>8320</v>
      </c>
      <c r="T760" t="s">
        <v>8321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6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101.92</v>
      </c>
      <c r="R761" s="6">
        <f t="shared" si="45"/>
        <v>51.474747474747474</v>
      </c>
      <c r="S761" t="s">
        <v>8320</v>
      </c>
      <c r="T761" t="s">
        <v>8321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6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6" t="e">
        <f t="shared" si="45"/>
        <v>#DIV/0!</v>
      </c>
      <c r="S762" t="s">
        <v>8320</v>
      </c>
      <c r="T762" t="s">
        <v>8322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6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</v>
      </c>
      <c r="R763" s="6">
        <f t="shared" si="45"/>
        <v>39.166666666666664</v>
      </c>
      <c r="S763" t="s">
        <v>8320</v>
      </c>
      <c r="T763" t="s">
        <v>8322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6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6" t="e">
        <f t="shared" si="45"/>
        <v>#DIV/0!</v>
      </c>
      <c r="S764" t="s">
        <v>8320</v>
      </c>
      <c r="T764" t="s">
        <v>8322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6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0.11655011655011654</v>
      </c>
      <c r="R765" s="6">
        <f t="shared" si="45"/>
        <v>5</v>
      </c>
      <c r="S765" t="s">
        <v>8320</v>
      </c>
      <c r="T765" t="s">
        <v>8322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6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6" t="e">
        <f t="shared" si="45"/>
        <v>#DIV/0!</v>
      </c>
      <c r="S766" t="s">
        <v>8320</v>
      </c>
      <c r="T766" t="s">
        <v>8322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6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36.014285714285712</v>
      </c>
      <c r="R767" s="6">
        <f t="shared" si="45"/>
        <v>57.295454545454547</v>
      </c>
      <c r="S767" t="s">
        <v>8320</v>
      </c>
      <c r="T767" t="s">
        <v>8322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6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6" t="e">
        <f t="shared" si="45"/>
        <v>#DIV/0!</v>
      </c>
      <c r="S768" t="s">
        <v>8320</v>
      </c>
      <c r="T768" t="s">
        <v>8322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6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</v>
      </c>
      <c r="R769" s="6">
        <f t="shared" si="45"/>
        <v>59</v>
      </c>
      <c r="S769" t="s">
        <v>8320</v>
      </c>
      <c r="T769" t="s">
        <v>8322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6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E770*100/D770</f>
        <v>0</v>
      </c>
      <c r="R770" s="6" t="e">
        <f t="shared" ref="R770:R833" si="49">E770/N770</f>
        <v>#DIV/0!</v>
      </c>
      <c r="S770" t="s">
        <v>8320</v>
      </c>
      <c r="T770" t="s">
        <v>8322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0">(((I771/60)/60)/24)+DATE(1970,1,1)</f>
        <v>41634.996458333335</v>
      </c>
      <c r="K771">
        <v>1385510094</v>
      </c>
      <c r="L771" s="14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41.4</v>
      </c>
      <c r="R771" s="6">
        <f t="shared" si="49"/>
        <v>31.846153846153847</v>
      </c>
      <c r="S771" t="s">
        <v>8320</v>
      </c>
      <c r="T771" t="s">
        <v>8322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0"/>
        <v>41329.999641203707</v>
      </c>
      <c r="K772">
        <v>1358294369</v>
      </c>
      <c r="L772" s="14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6" t="e">
        <f t="shared" si="49"/>
        <v>#DIV/0!</v>
      </c>
      <c r="S772" t="s">
        <v>8320</v>
      </c>
      <c r="T772" t="s">
        <v>8322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0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2.6315789473684209E-2</v>
      </c>
      <c r="R773" s="6">
        <f t="shared" si="49"/>
        <v>10</v>
      </c>
      <c r="S773" t="s">
        <v>8320</v>
      </c>
      <c r="T773" t="s">
        <v>8322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0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3.3333333333333335</v>
      </c>
      <c r="R774" s="6">
        <f t="shared" si="49"/>
        <v>50</v>
      </c>
      <c r="S774" t="s">
        <v>8320</v>
      </c>
      <c r="T774" t="s">
        <v>8322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0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0.85129023676509707</v>
      </c>
      <c r="R775" s="6">
        <f t="shared" si="49"/>
        <v>16</v>
      </c>
      <c r="S775" t="s">
        <v>8320</v>
      </c>
      <c r="T775" t="s">
        <v>8322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0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70.2</v>
      </c>
      <c r="R776" s="6">
        <f t="shared" si="49"/>
        <v>39</v>
      </c>
      <c r="S776" t="s">
        <v>8320</v>
      </c>
      <c r="T776" t="s">
        <v>8322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0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</v>
      </c>
      <c r="R777" s="6">
        <f t="shared" si="49"/>
        <v>34</v>
      </c>
      <c r="S777" t="s">
        <v>8320</v>
      </c>
      <c r="T777" t="s">
        <v>8322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0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51.4</v>
      </c>
      <c r="R778" s="6">
        <f t="shared" si="49"/>
        <v>63.122807017543863</v>
      </c>
      <c r="S778" t="s">
        <v>8320</v>
      </c>
      <c r="T778" t="s">
        <v>8322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0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0.7</v>
      </c>
      <c r="R779" s="6">
        <f t="shared" si="49"/>
        <v>7</v>
      </c>
      <c r="S779" t="s">
        <v>8320</v>
      </c>
      <c r="T779" t="s">
        <v>8322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0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0.4</v>
      </c>
      <c r="R780" s="6">
        <f t="shared" si="49"/>
        <v>2</v>
      </c>
      <c r="S780" t="s">
        <v>8320</v>
      </c>
      <c r="T780" t="s">
        <v>8322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0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2.6666666666666665</v>
      </c>
      <c r="R781" s="6">
        <f t="shared" si="49"/>
        <v>66.666666666666671</v>
      </c>
      <c r="S781" t="s">
        <v>8320</v>
      </c>
      <c r="T781" t="s">
        <v>8322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0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104</v>
      </c>
      <c r="R782" s="6">
        <f t="shared" si="49"/>
        <v>38.518518518518519</v>
      </c>
      <c r="S782" t="s">
        <v>8323</v>
      </c>
      <c r="T782" t="s">
        <v>8324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0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133.15375</v>
      </c>
      <c r="R783" s="6">
        <f t="shared" si="49"/>
        <v>42.609200000000001</v>
      </c>
      <c r="S783" t="s">
        <v>8323</v>
      </c>
      <c r="T783" t="s">
        <v>8324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0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100</v>
      </c>
      <c r="R784" s="6">
        <f t="shared" si="49"/>
        <v>50</v>
      </c>
      <c r="S784" t="s">
        <v>8323</v>
      </c>
      <c r="T784" t="s">
        <v>8324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0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148.13333333333333</v>
      </c>
      <c r="R785" s="6">
        <f t="shared" si="49"/>
        <v>63.485714285714288</v>
      </c>
      <c r="S785" t="s">
        <v>8323</v>
      </c>
      <c r="T785" t="s">
        <v>8324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0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102.5</v>
      </c>
      <c r="R786" s="6">
        <f t="shared" si="49"/>
        <v>102.5</v>
      </c>
      <c r="S786" t="s">
        <v>8323</v>
      </c>
      <c r="T786" t="s">
        <v>8324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0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180.62799999999999</v>
      </c>
      <c r="R787" s="6">
        <f t="shared" si="49"/>
        <v>31.142758620689655</v>
      </c>
      <c r="S787" t="s">
        <v>8323</v>
      </c>
      <c r="T787" t="s">
        <v>8324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0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142.80000000000001</v>
      </c>
      <c r="R788" s="6">
        <f t="shared" si="49"/>
        <v>162.27272727272728</v>
      </c>
      <c r="S788" t="s">
        <v>8323</v>
      </c>
      <c r="T788" t="s">
        <v>8324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0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114.16666666666667</v>
      </c>
      <c r="R789" s="6">
        <f t="shared" si="49"/>
        <v>80.588235294117652</v>
      </c>
      <c r="S789" t="s">
        <v>8323</v>
      </c>
      <c r="T789" t="s">
        <v>8324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0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203.505</v>
      </c>
      <c r="R790" s="6">
        <f t="shared" si="49"/>
        <v>59.85441176470588</v>
      </c>
      <c r="S790" t="s">
        <v>8323</v>
      </c>
      <c r="T790" t="s">
        <v>8324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0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109.41176470588235</v>
      </c>
      <c r="R791" s="6">
        <f t="shared" si="49"/>
        <v>132.85714285714286</v>
      </c>
      <c r="S791" t="s">
        <v>8323</v>
      </c>
      <c r="T791" t="s">
        <v>8324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0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144.37459999999999</v>
      </c>
      <c r="R792" s="6">
        <f t="shared" si="49"/>
        <v>92.547820512820508</v>
      </c>
      <c r="S792" t="s">
        <v>8323</v>
      </c>
      <c r="T792" t="s">
        <v>8324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0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103.86666666666666</v>
      </c>
      <c r="R793" s="6">
        <f t="shared" si="49"/>
        <v>60.859375</v>
      </c>
      <c r="S793" t="s">
        <v>8323</v>
      </c>
      <c r="T793" t="s">
        <v>8324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0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100.4444</v>
      </c>
      <c r="R794" s="6">
        <f t="shared" si="49"/>
        <v>41.851833333333339</v>
      </c>
      <c r="S794" t="s">
        <v>8323</v>
      </c>
      <c r="T794" t="s">
        <v>8324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0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102.77927272727273</v>
      </c>
      <c r="R795" s="6">
        <f t="shared" si="49"/>
        <v>88.325937499999995</v>
      </c>
      <c r="S795" t="s">
        <v>8323</v>
      </c>
      <c r="T795" t="s">
        <v>8324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0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105.3125</v>
      </c>
      <c r="R796" s="6">
        <f t="shared" si="49"/>
        <v>158.96226415094338</v>
      </c>
      <c r="S796" t="s">
        <v>8323</v>
      </c>
      <c r="T796" t="s">
        <v>8324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0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111.78571428571429</v>
      </c>
      <c r="R797" s="6">
        <f t="shared" si="49"/>
        <v>85.054347826086953</v>
      </c>
      <c r="S797" t="s">
        <v>8323</v>
      </c>
      <c r="T797" t="s">
        <v>8324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0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101.35</v>
      </c>
      <c r="R798" s="6">
        <f t="shared" si="49"/>
        <v>112.61111111111111</v>
      </c>
      <c r="S798" t="s">
        <v>8323</v>
      </c>
      <c r="T798" t="s">
        <v>8324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0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107.53333333333333</v>
      </c>
      <c r="R799" s="6">
        <f t="shared" si="49"/>
        <v>45.436619718309856</v>
      </c>
      <c r="S799" t="s">
        <v>8323</v>
      </c>
      <c r="T799" t="s">
        <v>8324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0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114.88571428571429</v>
      </c>
      <c r="R800" s="6">
        <f t="shared" si="49"/>
        <v>46.218390804597703</v>
      </c>
      <c r="S800" t="s">
        <v>8323</v>
      </c>
      <c r="T800" t="s">
        <v>8324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0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100.02</v>
      </c>
      <c r="R801" s="6">
        <f t="shared" si="49"/>
        <v>178.60714285714286</v>
      </c>
      <c r="S801" t="s">
        <v>8323</v>
      </c>
      <c r="T801" t="s">
        <v>8324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0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152.13333333333333</v>
      </c>
      <c r="R802" s="6">
        <f t="shared" si="49"/>
        <v>40.75</v>
      </c>
      <c r="S802" t="s">
        <v>8323</v>
      </c>
      <c r="T802" t="s">
        <v>8324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0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111.52149999999999</v>
      </c>
      <c r="R803" s="6">
        <f t="shared" si="49"/>
        <v>43.733921568627444</v>
      </c>
      <c r="S803" t="s">
        <v>8323</v>
      </c>
      <c r="T803" t="s">
        <v>8324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0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101.33333333333333</v>
      </c>
      <c r="R804" s="6">
        <f t="shared" si="49"/>
        <v>81.066666666666663</v>
      </c>
      <c r="S804" t="s">
        <v>8323</v>
      </c>
      <c r="T804" t="s">
        <v>8324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0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123.26086956521739</v>
      </c>
      <c r="R805" s="6">
        <f t="shared" si="49"/>
        <v>74.60526315789474</v>
      </c>
      <c r="S805" t="s">
        <v>8323</v>
      </c>
      <c r="T805" t="s">
        <v>8324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0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100</v>
      </c>
      <c r="R806" s="6">
        <f t="shared" si="49"/>
        <v>305.55555555555554</v>
      </c>
      <c r="S806" t="s">
        <v>8323</v>
      </c>
      <c r="T806" t="s">
        <v>8324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0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105</v>
      </c>
      <c r="R807" s="6">
        <f t="shared" si="49"/>
        <v>58.333333333333336</v>
      </c>
      <c r="S807" t="s">
        <v>8323</v>
      </c>
      <c r="T807" t="s">
        <v>8324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0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104.4375</v>
      </c>
      <c r="R808" s="6">
        <f t="shared" si="49"/>
        <v>117.67605633802818</v>
      </c>
      <c r="S808" t="s">
        <v>8323</v>
      </c>
      <c r="T808" t="s">
        <v>8324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0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105.125</v>
      </c>
      <c r="R809" s="6">
        <f t="shared" si="49"/>
        <v>73.771929824561397</v>
      </c>
      <c r="S809" t="s">
        <v>8323</v>
      </c>
      <c r="T809" t="s">
        <v>8324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0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100</v>
      </c>
      <c r="R810" s="6">
        <f t="shared" si="49"/>
        <v>104.65116279069767</v>
      </c>
      <c r="S810" t="s">
        <v>8323</v>
      </c>
      <c r="T810" t="s">
        <v>8324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0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103.77500000000001</v>
      </c>
      <c r="R811" s="6">
        <f t="shared" si="49"/>
        <v>79.82692307692308</v>
      </c>
      <c r="S811" t="s">
        <v>8323</v>
      </c>
      <c r="T811" t="s">
        <v>8324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0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105</v>
      </c>
      <c r="R812" s="6">
        <f t="shared" si="49"/>
        <v>58.333333333333336</v>
      </c>
      <c r="S812" t="s">
        <v>8323</v>
      </c>
      <c r="T812" t="s">
        <v>8324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0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104</v>
      </c>
      <c r="R813" s="6">
        <f t="shared" si="49"/>
        <v>86.666666666666671</v>
      </c>
      <c r="S813" t="s">
        <v>8323</v>
      </c>
      <c r="T813" t="s">
        <v>8324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0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151.83333333333334</v>
      </c>
      <c r="R814" s="6">
        <f t="shared" si="49"/>
        <v>27.606060606060606</v>
      </c>
      <c r="S814" t="s">
        <v>8323</v>
      </c>
      <c r="T814" t="s">
        <v>8324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0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159.99600000000001</v>
      </c>
      <c r="R815" s="6">
        <f t="shared" si="49"/>
        <v>24.999375000000001</v>
      </c>
      <c r="S815" t="s">
        <v>8323</v>
      </c>
      <c r="T815" t="s">
        <v>8324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0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127.3</v>
      </c>
      <c r="R816" s="6">
        <f t="shared" si="49"/>
        <v>45.464285714285715</v>
      </c>
      <c r="S816" t="s">
        <v>8323</v>
      </c>
      <c r="T816" t="s">
        <v>8324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0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107</v>
      </c>
      <c r="R817" s="6">
        <f t="shared" si="49"/>
        <v>99.534883720930239</v>
      </c>
      <c r="S817" t="s">
        <v>8323</v>
      </c>
      <c r="T817" t="s">
        <v>8324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0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115.12214285714286</v>
      </c>
      <c r="R818" s="6">
        <f t="shared" si="49"/>
        <v>39.31</v>
      </c>
      <c r="S818" t="s">
        <v>8323</v>
      </c>
      <c r="T818" t="s">
        <v>8324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0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137.11066666666667</v>
      </c>
      <c r="R819" s="6">
        <f t="shared" si="49"/>
        <v>89.419999999999987</v>
      </c>
      <c r="S819" t="s">
        <v>8323</v>
      </c>
      <c r="T819" t="s">
        <v>8324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0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155.71428571428572</v>
      </c>
      <c r="R820" s="6">
        <f t="shared" si="49"/>
        <v>28.684210526315791</v>
      </c>
      <c r="S820" t="s">
        <v>8323</v>
      </c>
      <c r="T820" t="s">
        <v>8324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0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108.75</v>
      </c>
      <c r="R821" s="6">
        <f t="shared" si="49"/>
        <v>31.071428571428573</v>
      </c>
      <c r="S821" t="s">
        <v>8323</v>
      </c>
      <c r="T821" t="s">
        <v>8324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0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134.05000000000001</v>
      </c>
      <c r="R822" s="6">
        <f t="shared" si="49"/>
        <v>70.55263157894737</v>
      </c>
      <c r="S822" t="s">
        <v>8323</v>
      </c>
      <c r="T822" t="s">
        <v>8324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0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100</v>
      </c>
      <c r="R823" s="6">
        <f t="shared" si="49"/>
        <v>224.12820512820514</v>
      </c>
      <c r="S823" t="s">
        <v>8323</v>
      </c>
      <c r="T823" t="s">
        <v>8324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0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119.16666666666667</v>
      </c>
      <c r="R824" s="6">
        <f t="shared" si="49"/>
        <v>51.811594202898547</v>
      </c>
      <c r="S824" t="s">
        <v>8323</v>
      </c>
      <c r="T824" t="s">
        <v>8324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0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179.5</v>
      </c>
      <c r="R825" s="6">
        <f t="shared" si="49"/>
        <v>43.515151515151516</v>
      </c>
      <c r="S825" t="s">
        <v>8323</v>
      </c>
      <c r="T825" t="s">
        <v>8324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0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134.38124999999999</v>
      </c>
      <c r="R826" s="6">
        <f t="shared" si="49"/>
        <v>39.816666666666663</v>
      </c>
      <c r="S826" t="s">
        <v>8323</v>
      </c>
      <c r="T826" t="s">
        <v>8324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0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100.432</v>
      </c>
      <c r="R827" s="6">
        <f t="shared" si="49"/>
        <v>126.8080808080808</v>
      </c>
      <c r="S827" t="s">
        <v>8323</v>
      </c>
      <c r="T827" t="s">
        <v>8324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0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101.45454545454545</v>
      </c>
      <c r="R828" s="6">
        <f t="shared" si="49"/>
        <v>113.87755102040816</v>
      </c>
      <c r="S828" t="s">
        <v>8323</v>
      </c>
      <c r="T828" t="s">
        <v>8324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0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103.33333333333333</v>
      </c>
      <c r="R829" s="6">
        <f t="shared" si="49"/>
        <v>28.181818181818183</v>
      </c>
      <c r="S829" t="s">
        <v>8323</v>
      </c>
      <c r="T829" t="s">
        <v>8324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0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107</v>
      </c>
      <c r="R830" s="6">
        <f t="shared" si="49"/>
        <v>36.60526315789474</v>
      </c>
      <c r="S830" t="s">
        <v>8323</v>
      </c>
      <c r="T830" t="s">
        <v>8324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0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104</v>
      </c>
      <c r="R831" s="6">
        <f t="shared" si="49"/>
        <v>32.5</v>
      </c>
      <c r="S831" t="s">
        <v>8323</v>
      </c>
      <c r="T831" t="s">
        <v>8324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0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107.83333333333333</v>
      </c>
      <c r="R832" s="6">
        <f t="shared" si="49"/>
        <v>60.65625</v>
      </c>
      <c r="S832" t="s">
        <v>8323</v>
      </c>
      <c r="T832" t="s">
        <v>8324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0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233.33333333333334</v>
      </c>
      <c r="R833" s="6">
        <f t="shared" si="49"/>
        <v>175</v>
      </c>
      <c r="S833" t="s">
        <v>8323</v>
      </c>
      <c r="T833" t="s">
        <v>8324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0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E834*100/D834</f>
        <v>100.60706666666667</v>
      </c>
      <c r="R834" s="6">
        <f t="shared" ref="R834:R897" si="53">E834/N834</f>
        <v>97.993896103896105</v>
      </c>
      <c r="S834" t="s">
        <v>8323</v>
      </c>
      <c r="T834" t="s">
        <v>8324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4">(((I835/60)/60)/24)+DATE(1970,1,1)</f>
        <v>41748.878182870372</v>
      </c>
      <c r="K835">
        <v>1395349475</v>
      </c>
      <c r="L835" s="14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101.66666666666667</v>
      </c>
      <c r="R835" s="6">
        <f t="shared" si="53"/>
        <v>148.78048780487805</v>
      </c>
      <c r="S835" t="s">
        <v>8323</v>
      </c>
      <c r="T835" t="s">
        <v>8324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4"/>
        <v>41456.165972222225</v>
      </c>
      <c r="K836">
        <v>1369770292</v>
      </c>
      <c r="L836" s="14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131.01818181818183</v>
      </c>
      <c r="R836" s="6">
        <f t="shared" si="53"/>
        <v>96.08</v>
      </c>
      <c r="S836" t="s">
        <v>8323</v>
      </c>
      <c r="T836" t="s">
        <v>8324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4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117.25</v>
      </c>
      <c r="R837" s="6">
        <f t="shared" si="53"/>
        <v>58.625</v>
      </c>
      <c r="S837" t="s">
        <v>8323</v>
      </c>
      <c r="T837" t="s">
        <v>8324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4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100.93040000000001</v>
      </c>
      <c r="R838" s="6">
        <f t="shared" si="53"/>
        <v>109.70695652173914</v>
      </c>
      <c r="S838" t="s">
        <v>8323</v>
      </c>
      <c r="T838" t="s">
        <v>8324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4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121.8</v>
      </c>
      <c r="R839" s="6">
        <f t="shared" si="53"/>
        <v>49.112903225806448</v>
      </c>
      <c r="S839" t="s">
        <v>8323</v>
      </c>
      <c r="T839" t="s">
        <v>8324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4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145.4</v>
      </c>
      <c r="R840" s="6">
        <f t="shared" si="53"/>
        <v>47.672131147540981</v>
      </c>
      <c r="S840" t="s">
        <v>8323</v>
      </c>
      <c r="T840" t="s">
        <v>8324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4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116.61660000000001</v>
      </c>
      <c r="R841" s="6">
        <f t="shared" si="53"/>
        <v>60.737812499999997</v>
      </c>
      <c r="S841" t="s">
        <v>8323</v>
      </c>
      <c r="T841" t="s">
        <v>8324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4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120.4166</v>
      </c>
      <c r="R842" s="6">
        <f t="shared" si="53"/>
        <v>63.37715789473684</v>
      </c>
      <c r="S842" t="s">
        <v>8323</v>
      </c>
      <c r="T842" t="s">
        <v>8325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4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101.32</v>
      </c>
      <c r="R843" s="6">
        <f t="shared" si="53"/>
        <v>53.893617021276597</v>
      </c>
      <c r="S843" t="s">
        <v>8323</v>
      </c>
      <c r="T843" t="s">
        <v>8325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4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104.32</v>
      </c>
      <c r="R844" s="6">
        <f t="shared" si="53"/>
        <v>66.871794871794876</v>
      </c>
      <c r="S844" t="s">
        <v>8323</v>
      </c>
      <c r="T844" t="s">
        <v>8325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4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267.13333333333333</v>
      </c>
      <c r="R845" s="6">
        <f t="shared" si="53"/>
        <v>63.102362204724407</v>
      </c>
      <c r="S845" t="s">
        <v>8323</v>
      </c>
      <c r="T845" t="s">
        <v>8325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4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194.13333333333333</v>
      </c>
      <c r="R846" s="6">
        <f t="shared" si="53"/>
        <v>36.628930817610062</v>
      </c>
      <c r="S846" t="s">
        <v>8323</v>
      </c>
      <c r="T846" t="s">
        <v>8325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4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120.3802</v>
      </c>
      <c r="R847" s="6">
        <f t="shared" si="53"/>
        <v>34.005706214689269</v>
      </c>
      <c r="S847" t="s">
        <v>8323</v>
      </c>
      <c r="T847" t="s">
        <v>8325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4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122.00090909090909</v>
      </c>
      <c r="R848" s="6">
        <f t="shared" si="53"/>
        <v>28.553404255319148</v>
      </c>
      <c r="S848" t="s">
        <v>8323</v>
      </c>
      <c r="T848" t="s">
        <v>8325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4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100</v>
      </c>
      <c r="R849" s="6">
        <f t="shared" si="53"/>
        <v>10</v>
      </c>
      <c r="S849" t="s">
        <v>8323</v>
      </c>
      <c r="T849" t="s">
        <v>8325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4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100</v>
      </c>
      <c r="R850" s="6">
        <f t="shared" si="53"/>
        <v>18.75</v>
      </c>
      <c r="S850" t="s">
        <v>8323</v>
      </c>
      <c r="T850" t="s">
        <v>8325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4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119.9</v>
      </c>
      <c r="R851" s="6">
        <f t="shared" si="53"/>
        <v>41.704347826086959</v>
      </c>
      <c r="S851" t="s">
        <v>8323</v>
      </c>
      <c r="T851" t="s">
        <v>8325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4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155.17500000000001</v>
      </c>
      <c r="R852" s="6">
        <f t="shared" si="53"/>
        <v>46.669172932330824</v>
      </c>
      <c r="S852" t="s">
        <v>8323</v>
      </c>
      <c r="T852" t="s">
        <v>8325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4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130.44999999999999</v>
      </c>
      <c r="R853" s="6">
        <f t="shared" si="53"/>
        <v>37.271428571428572</v>
      </c>
      <c r="S853" t="s">
        <v>8323</v>
      </c>
      <c r="T853" t="s">
        <v>8325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4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104.97142857142858</v>
      </c>
      <c r="R854" s="6">
        <f t="shared" si="53"/>
        <v>59.258064516129032</v>
      </c>
      <c r="S854" t="s">
        <v>8323</v>
      </c>
      <c r="T854" t="s">
        <v>8325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4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100</v>
      </c>
      <c r="R855" s="6">
        <f t="shared" si="53"/>
        <v>30</v>
      </c>
      <c r="S855" t="s">
        <v>8323</v>
      </c>
      <c r="T855" t="s">
        <v>8325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4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118.22050359712232</v>
      </c>
      <c r="R856" s="6">
        <f t="shared" si="53"/>
        <v>65.8623246492986</v>
      </c>
      <c r="S856" t="s">
        <v>8323</v>
      </c>
      <c r="T856" t="s">
        <v>8325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4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103.44827586206897</v>
      </c>
      <c r="R857" s="6">
        <f t="shared" si="53"/>
        <v>31.914893617021278</v>
      </c>
      <c r="S857" t="s">
        <v>8323</v>
      </c>
      <c r="T857" t="s">
        <v>8325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4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218</v>
      </c>
      <c r="R858" s="6">
        <f t="shared" si="53"/>
        <v>19.464285714285715</v>
      </c>
      <c r="S858" t="s">
        <v>8323</v>
      </c>
      <c r="T858" t="s">
        <v>8325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4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100</v>
      </c>
      <c r="R859" s="6">
        <f t="shared" si="53"/>
        <v>50</v>
      </c>
      <c r="S859" t="s">
        <v>8323</v>
      </c>
      <c r="T859" t="s">
        <v>8325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4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144.00583333333333</v>
      </c>
      <c r="R860" s="6">
        <f t="shared" si="53"/>
        <v>22.737763157894737</v>
      </c>
      <c r="S860" t="s">
        <v>8323</v>
      </c>
      <c r="T860" t="s">
        <v>8325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4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104.675</v>
      </c>
      <c r="R861" s="6">
        <f t="shared" si="53"/>
        <v>42.724489795918366</v>
      </c>
      <c r="S861" t="s">
        <v>8323</v>
      </c>
      <c r="T861" t="s">
        <v>8325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4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18.142857142857142</v>
      </c>
      <c r="R862" s="6">
        <f t="shared" si="53"/>
        <v>52.916666666666664</v>
      </c>
      <c r="S862" t="s">
        <v>8323</v>
      </c>
      <c r="T862" t="s">
        <v>8326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4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2.2444444444444445</v>
      </c>
      <c r="R863" s="6">
        <f t="shared" si="53"/>
        <v>50.5</v>
      </c>
      <c r="S863" t="s">
        <v>8323</v>
      </c>
      <c r="T863" t="s">
        <v>8326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4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0.34</v>
      </c>
      <c r="R864" s="6">
        <f t="shared" si="53"/>
        <v>42.5</v>
      </c>
      <c r="S864" t="s">
        <v>8323</v>
      </c>
      <c r="T864" t="s">
        <v>8326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4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4.5</v>
      </c>
      <c r="R865" s="6">
        <f t="shared" si="53"/>
        <v>18</v>
      </c>
      <c r="S865" t="s">
        <v>8323</v>
      </c>
      <c r="T865" t="s">
        <v>8326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4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41.53846153846154</v>
      </c>
      <c r="R866" s="6">
        <f t="shared" si="53"/>
        <v>34.177215189873415</v>
      </c>
      <c r="S866" t="s">
        <v>8323</v>
      </c>
      <c r="T866" t="s">
        <v>8326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4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</v>
      </c>
      <c r="R867" s="6">
        <f t="shared" si="53"/>
        <v>22.5</v>
      </c>
      <c r="S867" t="s">
        <v>8323</v>
      </c>
      <c r="T867" t="s">
        <v>8326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4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18.285714285714285</v>
      </c>
      <c r="R868" s="6">
        <f t="shared" si="53"/>
        <v>58.18181818181818</v>
      </c>
      <c r="S868" t="s">
        <v>8323</v>
      </c>
      <c r="T868" t="s">
        <v>8326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4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24.02</v>
      </c>
      <c r="R869" s="6">
        <f t="shared" si="53"/>
        <v>109.18181818181819</v>
      </c>
      <c r="S869" t="s">
        <v>8323</v>
      </c>
      <c r="T869" t="s">
        <v>8326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4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0.1111111111111111</v>
      </c>
      <c r="R870" s="6">
        <f t="shared" si="53"/>
        <v>50</v>
      </c>
      <c r="S870" t="s">
        <v>8323</v>
      </c>
      <c r="T870" t="s">
        <v>8326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4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11.818181818181818</v>
      </c>
      <c r="R871" s="6">
        <f t="shared" si="53"/>
        <v>346.66666666666669</v>
      </c>
      <c r="S871" t="s">
        <v>8323</v>
      </c>
      <c r="T871" t="s">
        <v>8326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4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0.31</v>
      </c>
      <c r="R872" s="6">
        <f t="shared" si="53"/>
        <v>12.4</v>
      </c>
      <c r="S872" t="s">
        <v>8323</v>
      </c>
      <c r="T872" t="s">
        <v>8326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4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5.416666666666667</v>
      </c>
      <c r="R873" s="6">
        <f t="shared" si="53"/>
        <v>27.083333333333332</v>
      </c>
      <c r="S873" t="s">
        <v>8323</v>
      </c>
      <c r="T873" t="s">
        <v>8326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4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0.8125</v>
      </c>
      <c r="R874" s="6">
        <f t="shared" si="53"/>
        <v>32.5</v>
      </c>
      <c r="S874" t="s">
        <v>8323</v>
      </c>
      <c r="T874" t="s">
        <v>8326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4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1.2857142857142858</v>
      </c>
      <c r="R875" s="6">
        <f t="shared" si="53"/>
        <v>9</v>
      </c>
      <c r="S875" t="s">
        <v>8323</v>
      </c>
      <c r="T875" t="s">
        <v>8326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4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24.333333333333332</v>
      </c>
      <c r="R876" s="6">
        <f t="shared" si="53"/>
        <v>34.761904761904759</v>
      </c>
      <c r="S876" t="s">
        <v>8323</v>
      </c>
      <c r="T876" t="s">
        <v>8326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4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6" t="e">
        <f t="shared" si="53"/>
        <v>#DIV/0!</v>
      </c>
      <c r="S877" t="s">
        <v>8323</v>
      </c>
      <c r="T877" t="s">
        <v>8326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4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40.799492385786799</v>
      </c>
      <c r="R878" s="6">
        <f t="shared" si="53"/>
        <v>28.577777777777779</v>
      </c>
      <c r="S878" t="s">
        <v>8323</v>
      </c>
      <c r="T878" t="s">
        <v>8326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4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67.55</v>
      </c>
      <c r="R879" s="6">
        <f t="shared" si="53"/>
        <v>46.586206896551722</v>
      </c>
      <c r="S879" t="s">
        <v>8323</v>
      </c>
      <c r="T879" t="s">
        <v>8326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4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1.3</v>
      </c>
      <c r="R880" s="6">
        <f t="shared" si="53"/>
        <v>32.5</v>
      </c>
      <c r="S880" t="s">
        <v>8323</v>
      </c>
      <c r="T880" t="s">
        <v>8326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4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30.666666666666668</v>
      </c>
      <c r="R881" s="6">
        <f t="shared" si="53"/>
        <v>21.466666666666665</v>
      </c>
      <c r="S881" t="s">
        <v>8323</v>
      </c>
      <c r="T881" t="s">
        <v>8326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4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</v>
      </c>
      <c r="R882" s="6">
        <f t="shared" si="53"/>
        <v>14.125</v>
      </c>
      <c r="S882" t="s">
        <v>8323</v>
      </c>
      <c r="T882" t="s">
        <v>8327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4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0.8</v>
      </c>
      <c r="R883" s="6">
        <f t="shared" si="53"/>
        <v>30</v>
      </c>
      <c r="S883" t="s">
        <v>8323</v>
      </c>
      <c r="T883" t="s">
        <v>8327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4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20.133333333333333</v>
      </c>
      <c r="R884" s="6">
        <f t="shared" si="53"/>
        <v>21.571428571428573</v>
      </c>
      <c r="S884" t="s">
        <v>8323</v>
      </c>
      <c r="T884" t="s">
        <v>8327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4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40.020000000000003</v>
      </c>
      <c r="R885" s="6">
        <f t="shared" si="53"/>
        <v>83.375</v>
      </c>
      <c r="S885" t="s">
        <v>8323</v>
      </c>
      <c r="T885" t="s">
        <v>8327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4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1</v>
      </c>
      <c r="R886" s="6">
        <f t="shared" si="53"/>
        <v>10</v>
      </c>
      <c r="S886" t="s">
        <v>8323</v>
      </c>
      <c r="T886" t="s">
        <v>8327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4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75</v>
      </c>
      <c r="R887" s="6">
        <f t="shared" si="53"/>
        <v>35.714285714285715</v>
      </c>
      <c r="S887" t="s">
        <v>8323</v>
      </c>
      <c r="T887" t="s">
        <v>8327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4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41</v>
      </c>
      <c r="R888" s="6">
        <f t="shared" si="53"/>
        <v>29.285714285714285</v>
      </c>
      <c r="S888" t="s">
        <v>8323</v>
      </c>
      <c r="T888" t="s">
        <v>8327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4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6" t="e">
        <f t="shared" si="53"/>
        <v>#DIV/0!</v>
      </c>
      <c r="S889" t="s">
        <v>8323</v>
      </c>
      <c r="T889" t="s">
        <v>8327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4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7.2</v>
      </c>
      <c r="R890" s="6">
        <f t="shared" si="53"/>
        <v>18</v>
      </c>
      <c r="S890" t="s">
        <v>8323</v>
      </c>
      <c r="T890" t="s">
        <v>8327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4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9.4412800000000008</v>
      </c>
      <c r="R891" s="6">
        <f t="shared" si="53"/>
        <v>73.760000000000005</v>
      </c>
      <c r="S891" t="s">
        <v>8323</v>
      </c>
      <c r="T891" t="s">
        <v>8327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4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4.166666666666667</v>
      </c>
      <c r="R892" s="6">
        <f t="shared" si="53"/>
        <v>31.25</v>
      </c>
      <c r="S892" t="s">
        <v>8323</v>
      </c>
      <c r="T892" t="s">
        <v>8327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4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</v>
      </c>
      <c r="R893" s="6">
        <f t="shared" si="53"/>
        <v>28.888888888888889</v>
      </c>
      <c r="S893" t="s">
        <v>8323</v>
      </c>
      <c r="T893" t="s">
        <v>8327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4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40.75</v>
      </c>
      <c r="R894" s="6">
        <f t="shared" si="53"/>
        <v>143.8235294117647</v>
      </c>
      <c r="S894" t="s">
        <v>8323</v>
      </c>
      <c r="T894" t="s">
        <v>8327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4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10</v>
      </c>
      <c r="R895" s="6">
        <f t="shared" si="53"/>
        <v>40</v>
      </c>
      <c r="S895" t="s">
        <v>8323</v>
      </c>
      <c r="T895" t="s">
        <v>8327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4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39.17</v>
      </c>
      <c r="R896" s="6">
        <f t="shared" si="53"/>
        <v>147.81132075471697</v>
      </c>
      <c r="S896" t="s">
        <v>8323</v>
      </c>
      <c r="T896" t="s">
        <v>8327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4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</v>
      </c>
      <c r="R897" s="6">
        <f t="shared" si="53"/>
        <v>27.857142857142858</v>
      </c>
      <c r="S897" t="s">
        <v>8323</v>
      </c>
      <c r="T897" t="s">
        <v>8327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4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E898*100/D898</f>
        <v>40</v>
      </c>
      <c r="R898" s="6">
        <f t="shared" ref="R898:R961" si="57">E898/N898</f>
        <v>44.444444444444443</v>
      </c>
      <c r="S898" t="s">
        <v>8323</v>
      </c>
      <c r="T898" t="s">
        <v>8327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8">(((I899/60)/60)/24)+DATE(1970,1,1)</f>
        <v>41241.730416666665</v>
      </c>
      <c r="K899">
        <v>1351528308</v>
      </c>
      <c r="L899" s="14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6" t="e">
        <f t="shared" si="57"/>
        <v>#DIV/0!</v>
      </c>
      <c r="S899" t="s">
        <v>8323</v>
      </c>
      <c r="T899" t="s">
        <v>8327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8"/>
        <v>40923.758217592593</v>
      </c>
      <c r="K900">
        <v>1322763110</v>
      </c>
      <c r="L900" s="14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</v>
      </c>
      <c r="R900" s="6">
        <f t="shared" si="57"/>
        <v>35</v>
      </c>
      <c r="S900" t="s">
        <v>8323</v>
      </c>
      <c r="T900" t="s">
        <v>8327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8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37.333333333333336</v>
      </c>
      <c r="R901" s="6">
        <f t="shared" si="57"/>
        <v>35</v>
      </c>
      <c r="S901" t="s">
        <v>8323</v>
      </c>
      <c r="T901" t="s">
        <v>8327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8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0.42</v>
      </c>
      <c r="R902" s="6">
        <f t="shared" si="57"/>
        <v>10.5</v>
      </c>
      <c r="S902" t="s">
        <v>8323</v>
      </c>
      <c r="T902" t="s">
        <v>8326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8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6" t="e">
        <f t="shared" si="57"/>
        <v>#DIV/0!</v>
      </c>
      <c r="S903" t="s">
        <v>8323</v>
      </c>
      <c r="T903" t="s">
        <v>8326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8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0.3</v>
      </c>
      <c r="R904" s="6">
        <f t="shared" si="57"/>
        <v>30</v>
      </c>
      <c r="S904" t="s">
        <v>8323</v>
      </c>
      <c r="T904" t="s">
        <v>8326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8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</v>
      </c>
      <c r="R905" s="6">
        <f t="shared" si="57"/>
        <v>40</v>
      </c>
      <c r="S905" t="s">
        <v>8323</v>
      </c>
      <c r="T905" t="s">
        <v>8326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8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0.30199999999999999</v>
      </c>
      <c r="R906" s="6">
        <f t="shared" si="57"/>
        <v>50.333333333333336</v>
      </c>
      <c r="S906" t="s">
        <v>8323</v>
      </c>
      <c r="T906" t="s">
        <v>8326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8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</v>
      </c>
      <c r="R907" s="6">
        <f t="shared" si="57"/>
        <v>32.666666666666664</v>
      </c>
      <c r="S907" t="s">
        <v>8323</v>
      </c>
      <c r="T907" t="s">
        <v>8326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8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6" t="e">
        <f t="shared" si="57"/>
        <v>#DIV/0!</v>
      </c>
      <c r="S908" t="s">
        <v>8323</v>
      </c>
      <c r="T908" t="s">
        <v>8326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8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6" t="e">
        <f t="shared" si="57"/>
        <v>#DIV/0!</v>
      </c>
      <c r="S909" t="s">
        <v>8323</v>
      </c>
      <c r="T909" t="s">
        <v>8326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8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6" t="e">
        <f t="shared" si="57"/>
        <v>#DIV/0!</v>
      </c>
      <c r="S910" t="s">
        <v>8323</v>
      </c>
      <c r="T910" t="s">
        <v>8326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8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</v>
      </c>
      <c r="R911" s="6">
        <f t="shared" si="57"/>
        <v>65</v>
      </c>
      <c r="S911" t="s">
        <v>8323</v>
      </c>
      <c r="T911" t="s">
        <v>8326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8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22.363636363636363</v>
      </c>
      <c r="R912" s="6">
        <f t="shared" si="57"/>
        <v>24.6</v>
      </c>
      <c r="S912" t="s">
        <v>8323</v>
      </c>
      <c r="T912" t="s">
        <v>8326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8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6" t="e">
        <f t="shared" si="57"/>
        <v>#DIV/0!</v>
      </c>
      <c r="S913" t="s">
        <v>8323</v>
      </c>
      <c r="T913" t="s">
        <v>8326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8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0.8571428571428571</v>
      </c>
      <c r="R914" s="6">
        <f t="shared" si="57"/>
        <v>15</v>
      </c>
      <c r="S914" t="s">
        <v>8323</v>
      </c>
      <c r="T914" t="s">
        <v>8326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8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6.6066666666666665</v>
      </c>
      <c r="R915" s="6">
        <f t="shared" si="57"/>
        <v>82.583333333333329</v>
      </c>
      <c r="S915" t="s">
        <v>8323</v>
      </c>
      <c r="T915" t="s">
        <v>8326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8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6" t="e">
        <f t="shared" si="57"/>
        <v>#DIV/0!</v>
      </c>
      <c r="S916" t="s">
        <v>8323</v>
      </c>
      <c r="T916" t="s">
        <v>8326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8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5.7692307692307692</v>
      </c>
      <c r="R917" s="6">
        <f t="shared" si="57"/>
        <v>41.666666666666664</v>
      </c>
      <c r="S917" t="s">
        <v>8323</v>
      </c>
      <c r="T917" t="s">
        <v>8326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8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6" t="e">
        <f t="shared" si="57"/>
        <v>#DIV/0!</v>
      </c>
      <c r="S918" t="s">
        <v>8323</v>
      </c>
      <c r="T918" t="s">
        <v>8326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8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0.6</v>
      </c>
      <c r="R919" s="6">
        <f t="shared" si="57"/>
        <v>30</v>
      </c>
      <c r="S919" t="s">
        <v>8323</v>
      </c>
      <c r="T919" t="s">
        <v>8326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8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</v>
      </c>
      <c r="R920" s="6">
        <f t="shared" si="57"/>
        <v>19.600000000000001</v>
      </c>
      <c r="S920" t="s">
        <v>8323</v>
      </c>
      <c r="T920" t="s">
        <v>8326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8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0.5</v>
      </c>
      <c r="R921" s="6">
        <f t="shared" si="57"/>
        <v>100</v>
      </c>
      <c r="S921" t="s">
        <v>8323</v>
      </c>
      <c r="T921" t="s">
        <v>8326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8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6" t="e">
        <f t="shared" si="57"/>
        <v>#DIV/0!</v>
      </c>
      <c r="S922" t="s">
        <v>8323</v>
      </c>
      <c r="T922" t="s">
        <v>8326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8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30.9</v>
      </c>
      <c r="R923" s="6">
        <f t="shared" si="57"/>
        <v>231.75</v>
      </c>
      <c r="S923" t="s">
        <v>8323</v>
      </c>
      <c r="T923" t="s">
        <v>8326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8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21.037037037037038</v>
      </c>
      <c r="R924" s="6">
        <f t="shared" si="57"/>
        <v>189.33333333333334</v>
      </c>
      <c r="S924" t="s">
        <v>8323</v>
      </c>
      <c r="T924" t="s">
        <v>8326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8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2.2000000000000002</v>
      </c>
      <c r="R925" s="6">
        <f t="shared" si="57"/>
        <v>55</v>
      </c>
      <c r="S925" t="s">
        <v>8323</v>
      </c>
      <c r="T925" t="s">
        <v>8326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8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10.9</v>
      </c>
      <c r="R926" s="6">
        <f t="shared" si="57"/>
        <v>21.8</v>
      </c>
      <c r="S926" t="s">
        <v>8323</v>
      </c>
      <c r="T926" t="s">
        <v>8326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8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2.6666666666666665</v>
      </c>
      <c r="R927" s="6">
        <f t="shared" si="57"/>
        <v>32</v>
      </c>
      <c r="S927" t="s">
        <v>8323</v>
      </c>
      <c r="T927" t="s">
        <v>8326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8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6" t="e">
        <f t="shared" si="57"/>
        <v>#DIV/0!</v>
      </c>
      <c r="S928" t="s">
        <v>8323</v>
      </c>
      <c r="T928" t="s">
        <v>8326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8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6" t="e">
        <f t="shared" si="57"/>
        <v>#DIV/0!</v>
      </c>
      <c r="S929" t="s">
        <v>8323</v>
      </c>
      <c r="T929" t="s">
        <v>8326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8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10.862068965517242</v>
      </c>
      <c r="R930" s="6">
        <f t="shared" si="57"/>
        <v>56.25</v>
      </c>
      <c r="S930" t="s">
        <v>8323</v>
      </c>
      <c r="T930" t="s">
        <v>8326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8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6" t="e">
        <f t="shared" si="57"/>
        <v>#DIV/0!</v>
      </c>
      <c r="S931" t="s">
        <v>8323</v>
      </c>
      <c r="T931" t="s">
        <v>8326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8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38.333333333333336</v>
      </c>
      <c r="R932" s="6">
        <f t="shared" si="57"/>
        <v>69</v>
      </c>
      <c r="S932" t="s">
        <v>8323</v>
      </c>
      <c r="T932" t="s">
        <v>8326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8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</v>
      </c>
      <c r="R933" s="6">
        <f t="shared" si="57"/>
        <v>18.714285714285715</v>
      </c>
      <c r="S933" t="s">
        <v>8323</v>
      </c>
      <c r="T933" t="s">
        <v>8326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8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14.536842105263158</v>
      </c>
      <c r="R934" s="6">
        <f t="shared" si="57"/>
        <v>46.033333333333331</v>
      </c>
      <c r="S934" t="s">
        <v>8323</v>
      </c>
      <c r="T934" t="s">
        <v>8326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8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6</v>
      </c>
      <c r="R935" s="6">
        <f t="shared" si="57"/>
        <v>60</v>
      </c>
      <c r="S935" t="s">
        <v>8323</v>
      </c>
      <c r="T935" t="s">
        <v>8326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8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30.4</v>
      </c>
      <c r="R936" s="6">
        <f t="shared" si="57"/>
        <v>50.666666666666664</v>
      </c>
      <c r="S936" t="s">
        <v>8323</v>
      </c>
      <c r="T936" t="s">
        <v>8326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8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1.4285714285714286</v>
      </c>
      <c r="R937" s="6">
        <f t="shared" si="57"/>
        <v>25</v>
      </c>
      <c r="S937" t="s">
        <v>8323</v>
      </c>
      <c r="T937" t="s">
        <v>8326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8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6" t="e">
        <f t="shared" si="57"/>
        <v>#DIV/0!</v>
      </c>
      <c r="S938" t="s">
        <v>8323</v>
      </c>
      <c r="T938" t="s">
        <v>8326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8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1.1428571428571428</v>
      </c>
      <c r="R939" s="6">
        <f t="shared" si="57"/>
        <v>20</v>
      </c>
      <c r="S939" t="s">
        <v>8323</v>
      </c>
      <c r="T939" t="s">
        <v>8326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8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0.35714285714285715</v>
      </c>
      <c r="R940" s="6">
        <f t="shared" si="57"/>
        <v>25</v>
      </c>
      <c r="S940" t="s">
        <v>8323</v>
      </c>
      <c r="T940" t="s">
        <v>8326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8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1.4545454545454546</v>
      </c>
      <c r="R941" s="6">
        <f t="shared" si="57"/>
        <v>20</v>
      </c>
      <c r="S941" t="s">
        <v>8323</v>
      </c>
      <c r="T941" t="s">
        <v>8326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8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17.155555555555555</v>
      </c>
      <c r="R942" s="6">
        <f t="shared" si="57"/>
        <v>110.28571428571429</v>
      </c>
      <c r="S942" t="s">
        <v>8317</v>
      </c>
      <c r="T942" t="s">
        <v>8319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8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</v>
      </c>
      <c r="R943" s="6">
        <f t="shared" si="57"/>
        <v>37.451612903225808</v>
      </c>
      <c r="S943" t="s">
        <v>8317</v>
      </c>
      <c r="T943" t="s">
        <v>8319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8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8.9066666666666663</v>
      </c>
      <c r="R944" s="6">
        <f t="shared" si="57"/>
        <v>41.75</v>
      </c>
      <c r="S944" t="s">
        <v>8317</v>
      </c>
      <c r="T944" t="s">
        <v>8319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8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9.6333333333333329</v>
      </c>
      <c r="R945" s="6">
        <f t="shared" si="57"/>
        <v>24.083333333333332</v>
      </c>
      <c r="S945" t="s">
        <v>8317</v>
      </c>
      <c r="T945" t="s">
        <v>8319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8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13.326000000000001</v>
      </c>
      <c r="R946" s="6">
        <f t="shared" si="57"/>
        <v>69.40625</v>
      </c>
      <c r="S946" t="s">
        <v>8317</v>
      </c>
      <c r="T946" t="s">
        <v>8319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8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</v>
      </c>
      <c r="R947" s="6">
        <f t="shared" si="57"/>
        <v>155.25</v>
      </c>
      <c r="S947" t="s">
        <v>8317</v>
      </c>
      <c r="T947" t="s">
        <v>8319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8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1.9066666666666667</v>
      </c>
      <c r="R948" s="6">
        <f t="shared" si="57"/>
        <v>57.2</v>
      </c>
      <c r="S948" t="s">
        <v>8317</v>
      </c>
      <c r="T948" t="s">
        <v>8319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8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6" t="e">
        <f t="shared" si="57"/>
        <v>#DIV/0!</v>
      </c>
      <c r="S949" t="s">
        <v>8317</v>
      </c>
      <c r="T949" t="s">
        <v>8319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8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12</v>
      </c>
      <c r="R950" s="6">
        <f t="shared" si="57"/>
        <v>60</v>
      </c>
      <c r="S950" t="s">
        <v>8317</v>
      </c>
      <c r="T950" t="s">
        <v>8319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8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</v>
      </c>
      <c r="R951" s="6">
        <f t="shared" si="57"/>
        <v>39</v>
      </c>
      <c r="S951" t="s">
        <v>8317</v>
      </c>
      <c r="T951" t="s">
        <v>8319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8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28.04</v>
      </c>
      <c r="R952" s="6">
        <f t="shared" si="57"/>
        <v>58.416666666666664</v>
      </c>
      <c r="S952" t="s">
        <v>8317</v>
      </c>
      <c r="T952" t="s">
        <v>8319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8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38.39</v>
      </c>
      <c r="R953" s="6">
        <f t="shared" si="57"/>
        <v>158.63636363636363</v>
      </c>
      <c r="S953" t="s">
        <v>8317</v>
      </c>
      <c r="T953" t="s">
        <v>8319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8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39.942857142857143</v>
      </c>
      <c r="R954" s="6">
        <f t="shared" si="57"/>
        <v>99.857142857142861</v>
      </c>
      <c r="S954" t="s">
        <v>8317</v>
      </c>
      <c r="T954" t="s">
        <v>8319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8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0.84</v>
      </c>
      <c r="R955" s="6">
        <f t="shared" si="57"/>
        <v>25.2</v>
      </c>
      <c r="S955" t="s">
        <v>8317</v>
      </c>
      <c r="T955" t="s">
        <v>8319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8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43.406666666666666</v>
      </c>
      <c r="R956" s="6">
        <f t="shared" si="57"/>
        <v>89.191780821917803</v>
      </c>
      <c r="S956" t="s">
        <v>8317</v>
      </c>
      <c r="T956" t="s">
        <v>8319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8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5.6613333333333333</v>
      </c>
      <c r="R957" s="6">
        <f t="shared" si="57"/>
        <v>182.6236559139785</v>
      </c>
      <c r="S957" t="s">
        <v>8317</v>
      </c>
      <c r="T957" t="s">
        <v>8319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8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1.722</v>
      </c>
      <c r="R958" s="6">
        <f t="shared" si="57"/>
        <v>50.647058823529413</v>
      </c>
      <c r="S958" t="s">
        <v>8317</v>
      </c>
      <c r="T958" t="s">
        <v>8319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8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1.9416666666666667</v>
      </c>
      <c r="R959" s="6">
        <f t="shared" si="57"/>
        <v>33.285714285714285</v>
      </c>
      <c r="S959" t="s">
        <v>8317</v>
      </c>
      <c r="T959" t="s">
        <v>8319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8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11.328275684711329</v>
      </c>
      <c r="R960" s="6">
        <f t="shared" si="57"/>
        <v>51.823529411764703</v>
      </c>
      <c r="S960" t="s">
        <v>8317</v>
      </c>
      <c r="T960" t="s">
        <v>8319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8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38.86</v>
      </c>
      <c r="R961" s="6">
        <f t="shared" si="57"/>
        <v>113.62573099415205</v>
      </c>
      <c r="S961" t="s">
        <v>8317</v>
      </c>
      <c r="T961" t="s">
        <v>8319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8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E962*100/D962</f>
        <v>46.100628930817614</v>
      </c>
      <c r="R962" s="6">
        <f t="shared" ref="R962:R1025" si="61">E962/N962</f>
        <v>136.46276595744681</v>
      </c>
      <c r="S962" t="s">
        <v>8317</v>
      </c>
      <c r="T962" t="s">
        <v>8319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2">(((I963/60)/60)/24)+DATE(1970,1,1)</f>
        <v>42786.791666666672</v>
      </c>
      <c r="K963">
        <v>1483634335</v>
      </c>
      <c r="L963" s="14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42.188421052631575</v>
      </c>
      <c r="R963" s="6">
        <f t="shared" si="61"/>
        <v>364.35454545454547</v>
      </c>
      <c r="S963" t="s">
        <v>8317</v>
      </c>
      <c r="T963" t="s">
        <v>8319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2"/>
        <v>42411.712418981479</v>
      </c>
      <c r="K964">
        <v>1451927153</v>
      </c>
      <c r="L964" s="14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28.48</v>
      </c>
      <c r="R964" s="6">
        <f t="shared" si="61"/>
        <v>19.243243243243242</v>
      </c>
      <c r="S964" t="s">
        <v>8317</v>
      </c>
      <c r="T964" t="s">
        <v>8319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2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1.0771428571428572</v>
      </c>
      <c r="R965" s="6">
        <f t="shared" si="61"/>
        <v>41.888888888888886</v>
      </c>
      <c r="S965" t="s">
        <v>8317</v>
      </c>
      <c r="T965" t="s">
        <v>8319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2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0.79909090909090907</v>
      </c>
      <c r="R966" s="6">
        <f t="shared" si="61"/>
        <v>30.310344827586206</v>
      </c>
      <c r="S966" t="s">
        <v>8317</v>
      </c>
      <c r="T966" t="s">
        <v>8319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2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1.1919999999999999</v>
      </c>
      <c r="R967" s="6">
        <f t="shared" si="61"/>
        <v>49.666666666666664</v>
      </c>
      <c r="S967" t="s">
        <v>8317</v>
      </c>
      <c r="T967" t="s">
        <v>8319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2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14.8</v>
      </c>
      <c r="R968" s="6">
        <f t="shared" si="61"/>
        <v>59.2</v>
      </c>
      <c r="S968" t="s">
        <v>8317</v>
      </c>
      <c r="T968" t="s">
        <v>8319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2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17.809999999999999</v>
      </c>
      <c r="R969" s="6">
        <f t="shared" si="61"/>
        <v>43.97530864197531</v>
      </c>
      <c r="S969" t="s">
        <v>8317</v>
      </c>
      <c r="T969" t="s">
        <v>8319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2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</v>
      </c>
      <c r="R970" s="6">
        <f t="shared" si="61"/>
        <v>26.5</v>
      </c>
      <c r="S970" t="s">
        <v>8317</v>
      </c>
      <c r="T970" t="s">
        <v>8319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2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46.666666666666664</v>
      </c>
      <c r="R971" s="6">
        <f t="shared" si="61"/>
        <v>1272.7272727272727</v>
      </c>
      <c r="S971" t="s">
        <v>8317</v>
      </c>
      <c r="T971" t="s">
        <v>8319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2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45.92</v>
      </c>
      <c r="R972" s="6">
        <f t="shared" si="61"/>
        <v>164</v>
      </c>
      <c r="S972" t="s">
        <v>8317</v>
      </c>
      <c r="T972" t="s">
        <v>8319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2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0.22600000000000001</v>
      </c>
      <c r="R973" s="6">
        <f t="shared" si="61"/>
        <v>45.2</v>
      </c>
      <c r="S973" t="s">
        <v>8317</v>
      </c>
      <c r="T973" t="s">
        <v>8319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2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34.625</v>
      </c>
      <c r="R974" s="6">
        <f t="shared" si="61"/>
        <v>153.88888888888889</v>
      </c>
      <c r="S974" t="s">
        <v>8317</v>
      </c>
      <c r="T974" t="s">
        <v>8319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2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2.0550000000000002</v>
      </c>
      <c r="R975" s="6">
        <f t="shared" si="61"/>
        <v>51.375</v>
      </c>
      <c r="S975" t="s">
        <v>8317</v>
      </c>
      <c r="T975" t="s">
        <v>8319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2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0.56000000000000005</v>
      </c>
      <c r="R976" s="6">
        <f t="shared" si="61"/>
        <v>93.333333333333329</v>
      </c>
      <c r="S976" t="s">
        <v>8317</v>
      </c>
      <c r="T976" t="s">
        <v>8319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2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2.6070000000000002</v>
      </c>
      <c r="R977" s="6">
        <f t="shared" si="61"/>
        <v>108.625</v>
      </c>
      <c r="S977" t="s">
        <v>8317</v>
      </c>
      <c r="T977" t="s">
        <v>8319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2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</v>
      </c>
      <c r="R978" s="6">
        <f t="shared" si="61"/>
        <v>160.5</v>
      </c>
      <c r="S978" t="s">
        <v>8317</v>
      </c>
      <c r="T978" t="s">
        <v>8319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2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33.666666666666664</v>
      </c>
      <c r="R979" s="6">
        <f t="shared" si="61"/>
        <v>75.75</v>
      </c>
      <c r="S979" t="s">
        <v>8317</v>
      </c>
      <c r="T979" t="s">
        <v>8319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2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56.263267182990241</v>
      </c>
      <c r="R980" s="6">
        <f t="shared" si="61"/>
        <v>790.83739837398377</v>
      </c>
      <c r="S980" t="s">
        <v>8317</v>
      </c>
      <c r="T980" t="s">
        <v>8319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2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82.817599999999999</v>
      </c>
      <c r="R981" s="6">
        <f t="shared" si="61"/>
        <v>301.93916666666667</v>
      </c>
      <c r="S981" t="s">
        <v>8317</v>
      </c>
      <c r="T981" t="s">
        <v>8319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2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14.86</v>
      </c>
      <c r="R982" s="6">
        <f t="shared" si="61"/>
        <v>47.935483870967744</v>
      </c>
      <c r="S982" t="s">
        <v>8317</v>
      </c>
      <c r="T982" t="s">
        <v>8319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2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1.2375123751237513E-2</v>
      </c>
      <c r="R983" s="6">
        <f t="shared" si="61"/>
        <v>2.75</v>
      </c>
      <c r="S983" t="s">
        <v>8317</v>
      </c>
      <c r="T983" t="s">
        <v>8319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2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1.7142857142857144E-2</v>
      </c>
      <c r="R984" s="6">
        <f t="shared" si="61"/>
        <v>1</v>
      </c>
      <c r="S984" t="s">
        <v>8317</v>
      </c>
      <c r="T984" t="s">
        <v>8319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2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29.506136117214712</v>
      </c>
      <c r="R985" s="6">
        <f t="shared" si="61"/>
        <v>171.79329608938548</v>
      </c>
      <c r="S985" t="s">
        <v>8317</v>
      </c>
      <c r="T985" t="s">
        <v>8319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2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</v>
      </c>
      <c r="R986" s="6">
        <f t="shared" si="61"/>
        <v>35.333333333333336</v>
      </c>
      <c r="S986" t="s">
        <v>8317</v>
      </c>
      <c r="T986" t="s">
        <v>8319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2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6.293333333333333</v>
      </c>
      <c r="R987" s="6">
        <f t="shared" si="61"/>
        <v>82.086956521739125</v>
      </c>
      <c r="S987" t="s">
        <v>8317</v>
      </c>
      <c r="T987" t="s">
        <v>8319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2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12.75</v>
      </c>
      <c r="R988" s="6">
        <f t="shared" si="61"/>
        <v>110.8695652173913</v>
      </c>
      <c r="S988" t="s">
        <v>8317</v>
      </c>
      <c r="T988" t="s">
        <v>8319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2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13.22</v>
      </c>
      <c r="R989" s="6">
        <f t="shared" si="61"/>
        <v>161.21951219512195</v>
      </c>
      <c r="S989" t="s">
        <v>8317</v>
      </c>
      <c r="T989" t="s">
        <v>8319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2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6" t="e">
        <f t="shared" si="61"/>
        <v>#DIV/0!</v>
      </c>
      <c r="S990" t="s">
        <v>8317</v>
      </c>
      <c r="T990" t="s">
        <v>8319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2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16.77</v>
      </c>
      <c r="R991" s="6">
        <f t="shared" si="61"/>
        <v>52.40625</v>
      </c>
      <c r="S991" t="s">
        <v>8317</v>
      </c>
      <c r="T991" t="s">
        <v>8319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2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0.104</v>
      </c>
      <c r="R992" s="6">
        <f t="shared" si="61"/>
        <v>13</v>
      </c>
      <c r="S992" t="s">
        <v>8317</v>
      </c>
      <c r="T992" t="s">
        <v>8319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2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</v>
      </c>
      <c r="R993" s="6">
        <f t="shared" si="61"/>
        <v>30.285714285714285</v>
      </c>
      <c r="S993" t="s">
        <v>8317</v>
      </c>
      <c r="T993" t="s">
        <v>8319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2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0.46700000000000003</v>
      </c>
      <c r="R994" s="6">
        <f t="shared" si="61"/>
        <v>116.75</v>
      </c>
      <c r="S994" t="s">
        <v>8317</v>
      </c>
      <c r="T994" t="s">
        <v>8319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2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25.087142857142858</v>
      </c>
      <c r="R995" s="6">
        <f t="shared" si="61"/>
        <v>89.59693877551021</v>
      </c>
      <c r="S995" t="s">
        <v>8317</v>
      </c>
      <c r="T995" t="s">
        <v>8319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2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2.3344999999999998</v>
      </c>
      <c r="R996" s="6">
        <f t="shared" si="61"/>
        <v>424.45454545454544</v>
      </c>
      <c r="S996" t="s">
        <v>8317</v>
      </c>
      <c r="T996" t="s">
        <v>8319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2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7.26</v>
      </c>
      <c r="R997" s="6">
        <f t="shared" si="61"/>
        <v>80.666666666666671</v>
      </c>
      <c r="S997" t="s">
        <v>8317</v>
      </c>
      <c r="T997" t="s">
        <v>8319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2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</v>
      </c>
      <c r="R998" s="6">
        <f t="shared" si="61"/>
        <v>13</v>
      </c>
      <c r="S998" t="s">
        <v>8317</v>
      </c>
      <c r="T998" t="s">
        <v>8319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2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1.3</v>
      </c>
      <c r="R999" s="6">
        <f t="shared" si="61"/>
        <v>8.125</v>
      </c>
      <c r="S999" t="s">
        <v>8317</v>
      </c>
      <c r="T999" t="s">
        <v>8319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2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58.55833333333333</v>
      </c>
      <c r="R1000" s="6">
        <f t="shared" si="61"/>
        <v>153.42794759825327</v>
      </c>
      <c r="S1000" t="s">
        <v>8317</v>
      </c>
      <c r="T1000" t="s">
        <v>8319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2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7.7886666666666668</v>
      </c>
      <c r="R1001" s="6">
        <f t="shared" si="61"/>
        <v>292.07499999999999</v>
      </c>
      <c r="S1001" t="s">
        <v>8317</v>
      </c>
      <c r="T1001" t="s">
        <v>8319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2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2.2157147647256061</v>
      </c>
      <c r="R1002" s="6">
        <f t="shared" si="61"/>
        <v>3304</v>
      </c>
      <c r="S1002" t="s">
        <v>8317</v>
      </c>
      <c r="T1002" t="s">
        <v>8319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2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104</v>
      </c>
      <c r="R1003" s="6">
        <f t="shared" si="61"/>
        <v>1300</v>
      </c>
      <c r="S1003" t="s">
        <v>8317</v>
      </c>
      <c r="T1003" t="s">
        <v>8319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2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29.602960296029604</v>
      </c>
      <c r="R1004" s="6">
        <f t="shared" si="61"/>
        <v>134.54545454545453</v>
      </c>
      <c r="S1004" t="s">
        <v>8317</v>
      </c>
      <c r="T1004" t="s">
        <v>8319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2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16.055</v>
      </c>
      <c r="R1005" s="6">
        <f t="shared" si="61"/>
        <v>214.06666666666666</v>
      </c>
      <c r="S1005" t="s">
        <v>8317</v>
      </c>
      <c r="T1005" t="s">
        <v>8319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2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82.207999999999998</v>
      </c>
      <c r="R1006" s="6">
        <f t="shared" si="61"/>
        <v>216.33684210526314</v>
      </c>
      <c r="S1006" t="s">
        <v>8317</v>
      </c>
      <c r="T1006" t="s">
        <v>8319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2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75.051000000000002</v>
      </c>
      <c r="R1007" s="6">
        <f t="shared" si="61"/>
        <v>932.31055900621118</v>
      </c>
      <c r="S1007" t="s">
        <v>8317</v>
      </c>
      <c r="T1007" t="s">
        <v>8319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2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</v>
      </c>
      <c r="R1008" s="6">
        <f t="shared" si="61"/>
        <v>29.25</v>
      </c>
      <c r="S1008" t="s">
        <v>8317</v>
      </c>
      <c r="T1008" t="s">
        <v>8319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2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44.32</v>
      </c>
      <c r="R1009" s="6">
        <f t="shared" si="61"/>
        <v>174.94736842105263</v>
      </c>
      <c r="S1009" t="s">
        <v>8317</v>
      </c>
      <c r="T1009" t="s">
        <v>8319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2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0.26737967914438504</v>
      </c>
      <c r="R1010" s="6">
        <f t="shared" si="61"/>
        <v>250</v>
      </c>
      <c r="S1010" t="s">
        <v>8317</v>
      </c>
      <c r="T1010" t="s">
        <v>8319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2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13.13</v>
      </c>
      <c r="R1011" s="6">
        <f t="shared" si="61"/>
        <v>65</v>
      </c>
      <c r="S1011" t="s">
        <v>8317</v>
      </c>
      <c r="T1011" t="s">
        <v>8319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2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0.19088937093275488</v>
      </c>
      <c r="R1012" s="6">
        <f t="shared" si="61"/>
        <v>55</v>
      </c>
      <c r="S1012" t="s">
        <v>8317</v>
      </c>
      <c r="T1012" t="s">
        <v>8319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2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0.375</v>
      </c>
      <c r="R1013" s="6">
        <f t="shared" si="61"/>
        <v>75</v>
      </c>
      <c r="S1013" t="s">
        <v>8317</v>
      </c>
      <c r="T1013" t="s">
        <v>8319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2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21535.021000000001</v>
      </c>
      <c r="R1014" s="6">
        <f t="shared" si="61"/>
        <v>1389.3561935483872</v>
      </c>
      <c r="S1014" t="s">
        <v>8317</v>
      </c>
      <c r="T1014" t="s">
        <v>8319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2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34.527999999999999</v>
      </c>
      <c r="R1015" s="6">
        <f t="shared" si="61"/>
        <v>95.911111111111111</v>
      </c>
      <c r="S1015" t="s">
        <v>8317</v>
      </c>
      <c r="T1015" t="s">
        <v>8319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2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30.6</v>
      </c>
      <c r="R1016" s="6">
        <f t="shared" si="61"/>
        <v>191.25</v>
      </c>
      <c r="S1016" t="s">
        <v>8317</v>
      </c>
      <c r="T1016" t="s">
        <v>8319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2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2.6666666666666665</v>
      </c>
      <c r="R1017" s="6">
        <f t="shared" si="61"/>
        <v>40</v>
      </c>
      <c r="S1017" t="s">
        <v>8317</v>
      </c>
      <c r="T1017" t="s">
        <v>8319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2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</v>
      </c>
      <c r="R1018" s="6">
        <f t="shared" si="61"/>
        <v>74.78947368421052</v>
      </c>
      <c r="S1018" t="s">
        <v>8317</v>
      </c>
      <c r="T1018" t="s">
        <v>8319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2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22.878799999999998</v>
      </c>
      <c r="R1019" s="6">
        <f t="shared" si="61"/>
        <v>161.11830985915492</v>
      </c>
      <c r="S1019" t="s">
        <v>8317</v>
      </c>
      <c r="T1019" t="s">
        <v>8319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2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</v>
      </c>
      <c r="R1020" s="6">
        <f t="shared" si="61"/>
        <v>88.714285714285708</v>
      </c>
      <c r="S1020" t="s">
        <v>8317</v>
      </c>
      <c r="T1020" t="s">
        <v>8319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2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47.333333333333336</v>
      </c>
      <c r="R1021" s="6">
        <f t="shared" si="61"/>
        <v>53.25</v>
      </c>
      <c r="S1021" t="s">
        <v>8317</v>
      </c>
      <c r="T1021" t="s">
        <v>8319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2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205.54838709677421</v>
      </c>
      <c r="R1022" s="6">
        <f t="shared" si="61"/>
        <v>106.2</v>
      </c>
      <c r="S1022" t="s">
        <v>8323</v>
      </c>
      <c r="T1022" t="s">
        <v>8328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2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351.80366666666669</v>
      </c>
      <c r="R1023" s="6">
        <f t="shared" si="61"/>
        <v>22.079728033472804</v>
      </c>
      <c r="S1023" t="s">
        <v>8323</v>
      </c>
      <c r="T1023" t="s">
        <v>8328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2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114.9</v>
      </c>
      <c r="R1024" s="6">
        <f t="shared" si="61"/>
        <v>31.054054054054053</v>
      </c>
      <c r="S1024" t="s">
        <v>8323</v>
      </c>
      <c r="T1024" t="s">
        <v>8328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2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237.15</v>
      </c>
      <c r="R1025" s="6">
        <f t="shared" si="61"/>
        <v>36.206106870229007</v>
      </c>
      <c r="S1025" t="s">
        <v>8323</v>
      </c>
      <c r="T1025" t="s">
        <v>8328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2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E1026*100/D1026</f>
        <v>118.63775</v>
      </c>
      <c r="R1026" s="6">
        <f t="shared" ref="R1026:R1089" si="65">E1026/N1026</f>
        <v>388.9762295081967</v>
      </c>
      <c r="S1026" t="s">
        <v>8323</v>
      </c>
      <c r="T1026" t="s">
        <v>8328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6">(((I1027/60)/60)/24)+DATE(1970,1,1)</f>
        <v>42079.792094907403</v>
      </c>
      <c r="K1027">
        <v>1423944037</v>
      </c>
      <c r="L1027" s="14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109.92831428571429</v>
      </c>
      <c r="R1027" s="6">
        <f t="shared" si="65"/>
        <v>71.848571428571432</v>
      </c>
      <c r="S1027" t="s">
        <v>8323</v>
      </c>
      <c r="T1027" t="s">
        <v>8328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6"/>
        <v>42460.365925925929</v>
      </c>
      <c r="K1028">
        <v>1456480016</v>
      </c>
      <c r="L1028" s="14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100.00828571428572</v>
      </c>
      <c r="R1028" s="6">
        <f t="shared" si="65"/>
        <v>57.381803278688523</v>
      </c>
      <c r="S1028" t="s">
        <v>8323</v>
      </c>
      <c r="T1028" t="s">
        <v>8328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6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103.09292094387415</v>
      </c>
      <c r="R1029" s="6">
        <f t="shared" si="65"/>
        <v>69.666666666666671</v>
      </c>
      <c r="S1029" t="s">
        <v>8323</v>
      </c>
      <c r="T1029" t="s">
        <v>8328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6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117.27</v>
      </c>
      <c r="R1030" s="6">
        <f t="shared" si="65"/>
        <v>45.988235294117644</v>
      </c>
      <c r="S1030" t="s">
        <v>8323</v>
      </c>
      <c r="T1030" t="s">
        <v>8328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6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111.76</v>
      </c>
      <c r="R1031" s="6">
        <f t="shared" si="65"/>
        <v>79.262411347517727</v>
      </c>
      <c r="S1031" t="s">
        <v>8323</v>
      </c>
      <c r="T1031" t="s">
        <v>8328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6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342.1</v>
      </c>
      <c r="R1032" s="6">
        <f t="shared" si="65"/>
        <v>43.031446540880502</v>
      </c>
      <c r="S1032" t="s">
        <v>8323</v>
      </c>
      <c r="T1032" t="s">
        <v>8328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6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107.4</v>
      </c>
      <c r="R1033" s="6">
        <f t="shared" si="65"/>
        <v>108.48484848484848</v>
      </c>
      <c r="S1033" t="s">
        <v>8323</v>
      </c>
      <c r="T1033" t="s">
        <v>8328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6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108.49703703703703</v>
      </c>
      <c r="R1034" s="6">
        <f t="shared" si="65"/>
        <v>61.029583333333335</v>
      </c>
      <c r="S1034" t="s">
        <v>8323</v>
      </c>
      <c r="T1034" t="s">
        <v>8328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6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102.86144578313252</v>
      </c>
      <c r="R1035" s="6">
        <f t="shared" si="65"/>
        <v>50.592592592592595</v>
      </c>
      <c r="S1035" t="s">
        <v>8323</v>
      </c>
      <c r="T1035" t="s">
        <v>8328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6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130.0018</v>
      </c>
      <c r="R1036" s="6">
        <f t="shared" si="65"/>
        <v>39.157168674698795</v>
      </c>
      <c r="S1036" t="s">
        <v>8323</v>
      </c>
      <c r="T1036" t="s">
        <v>8328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6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107.65217391304348</v>
      </c>
      <c r="R1037" s="6">
        <f t="shared" si="65"/>
        <v>65.15789473684211</v>
      </c>
      <c r="S1037" t="s">
        <v>8323</v>
      </c>
      <c r="T1037" t="s">
        <v>8328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6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112.36044444444444</v>
      </c>
      <c r="R1038" s="6">
        <f t="shared" si="65"/>
        <v>23.963127962085309</v>
      </c>
      <c r="S1038" t="s">
        <v>8323</v>
      </c>
      <c r="T1038" t="s">
        <v>8328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6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102.1</v>
      </c>
      <c r="R1039" s="6">
        <f t="shared" si="65"/>
        <v>48.61904761904762</v>
      </c>
      <c r="S1039" t="s">
        <v>8323</v>
      </c>
      <c r="T1039" t="s">
        <v>8328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6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145.33333333333334</v>
      </c>
      <c r="R1040" s="6">
        <f t="shared" si="65"/>
        <v>35.73770491803279</v>
      </c>
      <c r="S1040" t="s">
        <v>8323</v>
      </c>
      <c r="T1040" t="s">
        <v>8328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6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128.19999999999999</v>
      </c>
      <c r="R1041" s="6">
        <f t="shared" si="65"/>
        <v>21.366666666666667</v>
      </c>
      <c r="S1041" t="s">
        <v>8323</v>
      </c>
      <c r="T1041" t="s">
        <v>8328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6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0.29411764705882354</v>
      </c>
      <c r="R1042" s="6">
        <f t="shared" si="65"/>
        <v>250</v>
      </c>
      <c r="S1042" t="s">
        <v>8329</v>
      </c>
      <c r="T1042" t="s">
        <v>8330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6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6" t="e">
        <f t="shared" si="65"/>
        <v>#DIV/0!</v>
      </c>
      <c r="S1043" t="s">
        <v>8329</v>
      </c>
      <c r="T1043" t="s">
        <v>8330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6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</v>
      </c>
      <c r="R1044" s="6">
        <f t="shared" si="65"/>
        <v>10</v>
      </c>
      <c r="S1044" t="s">
        <v>8329</v>
      </c>
      <c r="T1044" t="s">
        <v>8330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6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8.5370000000000008</v>
      </c>
      <c r="R1045" s="6">
        <f t="shared" si="65"/>
        <v>29.236301369863014</v>
      </c>
      <c r="S1045" t="s">
        <v>8329</v>
      </c>
      <c r="T1045" t="s">
        <v>8330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6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8.5714285714285715E-2</v>
      </c>
      <c r="R1046" s="6">
        <f t="shared" si="65"/>
        <v>3</v>
      </c>
      <c r="S1046" t="s">
        <v>8329</v>
      </c>
      <c r="T1046" t="s">
        <v>8330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6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2.66</v>
      </c>
      <c r="R1047" s="6">
        <f t="shared" si="65"/>
        <v>33.25</v>
      </c>
      <c r="S1047" t="s">
        <v>8329</v>
      </c>
      <c r="T1047" t="s">
        <v>8330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6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6" t="e">
        <f t="shared" si="65"/>
        <v>#DIV/0!</v>
      </c>
      <c r="S1048" t="s">
        <v>8329</v>
      </c>
      <c r="T1048" t="s">
        <v>8330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6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0.05</v>
      </c>
      <c r="R1049" s="6">
        <f t="shared" si="65"/>
        <v>1</v>
      </c>
      <c r="S1049" t="s">
        <v>8329</v>
      </c>
      <c r="T1049" t="s">
        <v>8330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6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</v>
      </c>
      <c r="R1050" s="6">
        <f t="shared" si="65"/>
        <v>53</v>
      </c>
      <c r="S1050" t="s">
        <v>8329</v>
      </c>
      <c r="T1050" t="s">
        <v>8330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6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6" t="e">
        <f t="shared" si="65"/>
        <v>#DIV/0!</v>
      </c>
      <c r="S1051" t="s">
        <v>8329</v>
      </c>
      <c r="T1051" t="s">
        <v>8330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6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6" t="e">
        <f t="shared" si="65"/>
        <v>#DIV/0!</v>
      </c>
      <c r="S1052" t="s">
        <v>8329</v>
      </c>
      <c r="T1052" t="s">
        <v>8330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6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6" t="e">
        <f t="shared" si="65"/>
        <v>#DIV/0!</v>
      </c>
      <c r="S1053" t="s">
        <v>8329</v>
      </c>
      <c r="T1053" t="s">
        <v>8330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6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6" t="e">
        <f t="shared" si="65"/>
        <v>#DIV/0!</v>
      </c>
      <c r="S1054" t="s">
        <v>8329</v>
      </c>
      <c r="T1054" t="s">
        <v>8330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6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1</v>
      </c>
      <c r="R1055" s="6">
        <f t="shared" si="65"/>
        <v>15</v>
      </c>
      <c r="S1055" t="s">
        <v>8329</v>
      </c>
      <c r="T1055" t="s">
        <v>8330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6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6" t="e">
        <f t="shared" si="65"/>
        <v>#DIV/0!</v>
      </c>
      <c r="S1056" t="s">
        <v>8329</v>
      </c>
      <c r="T1056" t="s">
        <v>8330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6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6" t="e">
        <f t="shared" si="65"/>
        <v>#DIV/0!</v>
      </c>
      <c r="S1057" t="s">
        <v>8329</v>
      </c>
      <c r="T1057" t="s">
        <v>8330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6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6" t="e">
        <f t="shared" si="65"/>
        <v>#DIV/0!</v>
      </c>
      <c r="S1058" t="s">
        <v>8329</v>
      </c>
      <c r="T1058" t="s">
        <v>8330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6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6" t="e">
        <f t="shared" si="65"/>
        <v>#DIV/0!</v>
      </c>
      <c r="S1059" t="s">
        <v>8329</v>
      </c>
      <c r="T1059" t="s">
        <v>8330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6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6" t="e">
        <f t="shared" si="65"/>
        <v>#DIV/0!</v>
      </c>
      <c r="S1060" t="s">
        <v>8329</v>
      </c>
      <c r="T1060" t="s">
        <v>8330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6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6" t="e">
        <f t="shared" si="65"/>
        <v>#DIV/0!</v>
      </c>
      <c r="S1061" t="s">
        <v>8329</v>
      </c>
      <c r="T1061" t="s">
        <v>8330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6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1</v>
      </c>
      <c r="R1062" s="6">
        <f t="shared" si="65"/>
        <v>50</v>
      </c>
      <c r="S1062" t="s">
        <v>8329</v>
      </c>
      <c r="T1062" t="s">
        <v>8330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6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6" t="e">
        <f t="shared" si="65"/>
        <v>#DIV/0!</v>
      </c>
      <c r="S1063" t="s">
        <v>8329</v>
      </c>
      <c r="T1063" t="s">
        <v>8330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6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95.477386934673362</v>
      </c>
      <c r="R1064" s="6">
        <f t="shared" si="65"/>
        <v>47.5</v>
      </c>
      <c r="S1064" t="s">
        <v>8329</v>
      </c>
      <c r="T1064" t="s">
        <v>8330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6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6" t="e">
        <f t="shared" si="65"/>
        <v>#DIV/0!</v>
      </c>
      <c r="S1065" t="s">
        <v>8329</v>
      </c>
      <c r="T1065" t="s">
        <v>8330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6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</v>
      </c>
      <c r="R1066" s="6">
        <f t="shared" si="65"/>
        <v>65.666666666666671</v>
      </c>
      <c r="S1066" t="s">
        <v>8331</v>
      </c>
      <c r="T1066" t="s">
        <v>8332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6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</v>
      </c>
      <c r="R1067" s="6">
        <f t="shared" si="65"/>
        <v>16.2</v>
      </c>
      <c r="S1067" t="s">
        <v>8331</v>
      </c>
      <c r="T1067" t="s">
        <v>8332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6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</v>
      </c>
      <c r="R1068" s="6">
        <f t="shared" si="65"/>
        <v>34.128378378378379</v>
      </c>
      <c r="S1068" t="s">
        <v>8331</v>
      </c>
      <c r="T1068" t="s">
        <v>8332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6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26</v>
      </c>
      <c r="R1069" s="6">
        <f t="shared" si="65"/>
        <v>13</v>
      </c>
      <c r="S1069" t="s">
        <v>8331</v>
      </c>
      <c r="T1069" t="s">
        <v>8332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6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0.15</v>
      </c>
      <c r="R1070" s="6">
        <f t="shared" si="65"/>
        <v>11.25</v>
      </c>
      <c r="S1070" t="s">
        <v>8331</v>
      </c>
      <c r="T1070" t="s">
        <v>8332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6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38.636363636363633</v>
      </c>
      <c r="R1071" s="6">
        <f t="shared" si="65"/>
        <v>40.476190476190474</v>
      </c>
      <c r="S1071" t="s">
        <v>8331</v>
      </c>
      <c r="T1071" t="s">
        <v>8332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6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0.7</v>
      </c>
      <c r="R1072" s="6">
        <f t="shared" si="65"/>
        <v>35</v>
      </c>
      <c r="S1072" t="s">
        <v>8331</v>
      </c>
      <c r="T1072" t="s">
        <v>8332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6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6" t="e">
        <f t="shared" si="65"/>
        <v>#DIV/0!</v>
      </c>
      <c r="S1073" t="s">
        <v>8331</v>
      </c>
      <c r="T1073" t="s">
        <v>8332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6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6.8000000000000005E-2</v>
      </c>
      <c r="R1074" s="6">
        <f t="shared" si="65"/>
        <v>12.75</v>
      </c>
      <c r="S1074" t="s">
        <v>8331</v>
      </c>
      <c r="T1074" t="s">
        <v>8332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6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1.3333333333333333</v>
      </c>
      <c r="R1075" s="6">
        <f t="shared" si="65"/>
        <v>10</v>
      </c>
      <c r="S1075" t="s">
        <v>8331</v>
      </c>
      <c r="T1075" t="s">
        <v>8332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6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6.3092592592592593</v>
      </c>
      <c r="R1076" s="6">
        <f t="shared" si="65"/>
        <v>113.56666666666666</v>
      </c>
      <c r="S1076" t="s">
        <v>8331</v>
      </c>
      <c r="T1076" t="s">
        <v>8332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6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4.5</v>
      </c>
      <c r="R1077" s="6">
        <f t="shared" si="65"/>
        <v>15</v>
      </c>
      <c r="S1077" t="s">
        <v>8331</v>
      </c>
      <c r="T1077" t="s">
        <v>8332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6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62.765333333333331</v>
      </c>
      <c r="R1078" s="6">
        <f t="shared" si="65"/>
        <v>48.281025641025643</v>
      </c>
      <c r="S1078" t="s">
        <v>8331</v>
      </c>
      <c r="T1078" t="s">
        <v>8332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6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29.376000000000001</v>
      </c>
      <c r="R1079" s="6">
        <f t="shared" si="65"/>
        <v>43.976047904191617</v>
      </c>
      <c r="S1079" t="s">
        <v>8331</v>
      </c>
      <c r="T1079" t="s">
        <v>8332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6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7.5</v>
      </c>
      <c r="R1080" s="6">
        <f t="shared" si="65"/>
        <v>9</v>
      </c>
      <c r="S1080" t="s">
        <v>8331</v>
      </c>
      <c r="T1080" t="s">
        <v>8332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6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2.6076923076923078</v>
      </c>
      <c r="R1081" s="6">
        <f t="shared" si="65"/>
        <v>37.666666666666664</v>
      </c>
      <c r="S1081" t="s">
        <v>8331</v>
      </c>
      <c r="T1081" t="s">
        <v>8332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6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9.1050000000000004</v>
      </c>
      <c r="R1082" s="6">
        <f t="shared" si="65"/>
        <v>18.581632653061224</v>
      </c>
      <c r="S1082" t="s">
        <v>8331</v>
      </c>
      <c r="T1082" t="s">
        <v>8332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6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1.7647058823529412E-2</v>
      </c>
      <c r="R1083" s="6">
        <f t="shared" si="65"/>
        <v>3</v>
      </c>
      <c r="S1083" t="s">
        <v>8331</v>
      </c>
      <c r="T1083" t="s">
        <v>8332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6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0.56000000000000005</v>
      </c>
      <c r="R1084" s="6">
        <f t="shared" si="65"/>
        <v>18.666666666666668</v>
      </c>
      <c r="S1084" t="s">
        <v>8331</v>
      </c>
      <c r="T1084" t="s">
        <v>8332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6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0.82</v>
      </c>
      <c r="R1085" s="6">
        <f t="shared" si="65"/>
        <v>410</v>
      </c>
      <c r="S1085" t="s">
        <v>8331</v>
      </c>
      <c r="T1085" t="s">
        <v>8332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6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6" t="e">
        <f t="shared" si="65"/>
        <v>#DIV/0!</v>
      </c>
      <c r="S1086" t="s">
        <v>8331</v>
      </c>
      <c r="T1086" t="s">
        <v>8332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6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</v>
      </c>
      <c r="R1087" s="6">
        <f t="shared" si="65"/>
        <v>114</v>
      </c>
      <c r="S1087" t="s">
        <v>8331</v>
      </c>
      <c r="T1087" t="s">
        <v>8332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6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8.3333333333333329E-2</v>
      </c>
      <c r="R1088" s="6">
        <f t="shared" si="65"/>
        <v>7.5</v>
      </c>
      <c r="S1088" t="s">
        <v>8331</v>
      </c>
      <c r="T1088" t="s">
        <v>8332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6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6" t="e">
        <f t="shared" si="65"/>
        <v>#DIV/0!</v>
      </c>
      <c r="S1089" t="s">
        <v>8331</v>
      </c>
      <c r="T1089" t="s">
        <v>8332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6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E1090*100/D1090</f>
        <v>14.182977777777777</v>
      </c>
      <c r="R1090" s="6">
        <f t="shared" ref="R1090:R1153" si="69">E1090/N1090</f>
        <v>43.41727891156463</v>
      </c>
      <c r="S1090" t="s">
        <v>8331</v>
      </c>
      <c r="T1090" t="s">
        <v>8332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0">(((I1091/60)/60)/24)+DATE(1970,1,1)</f>
        <v>42181.189525462964</v>
      </c>
      <c r="K1091">
        <v>1432701175</v>
      </c>
      <c r="L1091" s="14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7.8266666666666671</v>
      </c>
      <c r="R1091" s="6">
        <f t="shared" si="69"/>
        <v>23.959183673469386</v>
      </c>
      <c r="S1091" t="s">
        <v>8331</v>
      </c>
      <c r="T1091" t="s">
        <v>8332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0"/>
        <v>42153.185798611114</v>
      </c>
      <c r="K1092">
        <v>1430281653</v>
      </c>
      <c r="L1092" s="14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3.8464497269020695E-2</v>
      </c>
      <c r="R1092" s="6">
        <f t="shared" si="69"/>
        <v>5</v>
      </c>
      <c r="S1092" t="s">
        <v>8331</v>
      </c>
      <c r="T1092" t="s">
        <v>8332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0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12.5</v>
      </c>
      <c r="R1093" s="6">
        <f t="shared" si="69"/>
        <v>12.5</v>
      </c>
      <c r="S1093" t="s">
        <v>8331</v>
      </c>
      <c r="T1093" t="s">
        <v>8332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0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</v>
      </c>
      <c r="R1094" s="6">
        <f t="shared" si="69"/>
        <v>3</v>
      </c>
      <c r="S1094" t="s">
        <v>8331</v>
      </c>
      <c r="T1094" t="s">
        <v>8332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0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14.083333333333334</v>
      </c>
      <c r="R1095" s="6">
        <f t="shared" si="69"/>
        <v>10.5625</v>
      </c>
      <c r="S1095" t="s">
        <v>8331</v>
      </c>
      <c r="T1095" t="s">
        <v>8332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0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18.300055555555556</v>
      </c>
      <c r="R1096" s="6">
        <f t="shared" si="69"/>
        <v>122.00037037037038</v>
      </c>
      <c r="S1096" t="s">
        <v>8331</v>
      </c>
      <c r="T1096" t="s">
        <v>8332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0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</v>
      </c>
      <c r="R1097" s="6">
        <f t="shared" si="69"/>
        <v>267.80851063829789</v>
      </c>
      <c r="S1097" t="s">
        <v>8331</v>
      </c>
      <c r="T1097" t="s">
        <v>8332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0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17.933333333333334</v>
      </c>
      <c r="R1098" s="6">
        <f t="shared" si="69"/>
        <v>74.206896551724142</v>
      </c>
      <c r="S1098" t="s">
        <v>8331</v>
      </c>
      <c r="T1098" t="s">
        <v>8332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0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4.7E-2</v>
      </c>
      <c r="R1099" s="6">
        <f t="shared" si="69"/>
        <v>6.7142857142857144</v>
      </c>
      <c r="S1099" t="s">
        <v>8331</v>
      </c>
      <c r="T1099" t="s">
        <v>8332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0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7.2119999999999997</v>
      </c>
      <c r="R1100" s="6">
        <f t="shared" si="69"/>
        <v>81.954545454545453</v>
      </c>
      <c r="S1100" t="s">
        <v>8331</v>
      </c>
      <c r="T1100" t="s">
        <v>8332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0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0.5</v>
      </c>
      <c r="R1101" s="6">
        <f t="shared" si="69"/>
        <v>25</v>
      </c>
      <c r="S1101" t="s">
        <v>8331</v>
      </c>
      <c r="T1101" t="s">
        <v>8332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0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</v>
      </c>
      <c r="R1102" s="6">
        <f t="shared" si="69"/>
        <v>10</v>
      </c>
      <c r="S1102" t="s">
        <v>8331</v>
      </c>
      <c r="T1102" t="s">
        <v>8332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0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4.1000000000000002E-2</v>
      </c>
      <c r="R1103" s="6">
        <f t="shared" si="69"/>
        <v>6.833333333333333</v>
      </c>
      <c r="S1103" t="s">
        <v>8331</v>
      </c>
      <c r="T1103" t="s">
        <v>8332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0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5.3125</v>
      </c>
      <c r="R1104" s="6">
        <f t="shared" si="69"/>
        <v>17.708333333333332</v>
      </c>
      <c r="S1104" t="s">
        <v>8331</v>
      </c>
      <c r="T1104" t="s">
        <v>8332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0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1.62</v>
      </c>
      <c r="R1105" s="6">
        <f t="shared" si="69"/>
        <v>16.2</v>
      </c>
      <c r="S1105" t="s">
        <v>8331</v>
      </c>
      <c r="T1105" t="s">
        <v>8332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0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4.9516666666666671</v>
      </c>
      <c r="R1106" s="6">
        <f t="shared" si="69"/>
        <v>80.297297297297291</v>
      </c>
      <c r="S1106" t="s">
        <v>8331</v>
      </c>
      <c r="T1106" t="s">
        <v>8332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0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0.159</v>
      </c>
      <c r="R1107" s="6">
        <f t="shared" si="69"/>
        <v>71.55</v>
      </c>
      <c r="S1107" t="s">
        <v>8331</v>
      </c>
      <c r="T1107" t="s">
        <v>8332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0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41.25</v>
      </c>
      <c r="R1108" s="6">
        <f t="shared" si="69"/>
        <v>23.571428571428573</v>
      </c>
      <c r="S1108" t="s">
        <v>8331</v>
      </c>
      <c r="T1108" t="s">
        <v>8332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0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6" t="e">
        <f t="shared" si="69"/>
        <v>#DIV/0!</v>
      </c>
      <c r="S1109" t="s">
        <v>8331</v>
      </c>
      <c r="T1109" t="s">
        <v>8332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0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</v>
      </c>
      <c r="R1110" s="6">
        <f t="shared" si="69"/>
        <v>34.88095238095238</v>
      </c>
      <c r="S1110" t="s">
        <v>8331</v>
      </c>
      <c r="T1110" t="s">
        <v>8332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0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0.45</v>
      </c>
      <c r="R1111" s="6">
        <f t="shared" si="69"/>
        <v>15</v>
      </c>
      <c r="S1111" t="s">
        <v>8331</v>
      </c>
      <c r="T1111" t="s">
        <v>8332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0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0.51</v>
      </c>
      <c r="R1112" s="6">
        <f t="shared" si="69"/>
        <v>23.181818181818183</v>
      </c>
      <c r="S1112" t="s">
        <v>8331</v>
      </c>
      <c r="T1112" t="s">
        <v>8332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0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0.04</v>
      </c>
      <c r="R1113" s="6">
        <f t="shared" si="69"/>
        <v>1</v>
      </c>
      <c r="S1113" t="s">
        <v>8331</v>
      </c>
      <c r="T1113" t="s">
        <v>8332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0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35.537409090909094</v>
      </c>
      <c r="R1114" s="6">
        <f t="shared" si="69"/>
        <v>100.23371794871794</v>
      </c>
      <c r="S1114" t="s">
        <v>8331</v>
      </c>
      <c r="T1114" t="s">
        <v>8332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0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0.5</v>
      </c>
      <c r="R1115" s="6">
        <f t="shared" si="69"/>
        <v>5</v>
      </c>
      <c r="S1115" t="s">
        <v>8331</v>
      </c>
      <c r="T1115" t="s">
        <v>8332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0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0.16666666666666666</v>
      </c>
      <c r="R1116" s="6">
        <f t="shared" si="69"/>
        <v>3.3333333333333335</v>
      </c>
      <c r="S1116" t="s">
        <v>8331</v>
      </c>
      <c r="T1116" t="s">
        <v>8332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0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0.13250000000000001</v>
      </c>
      <c r="R1117" s="6">
        <f t="shared" si="69"/>
        <v>13.25</v>
      </c>
      <c r="S1117" t="s">
        <v>8331</v>
      </c>
      <c r="T1117" t="s">
        <v>8332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0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3.5704E-2</v>
      </c>
      <c r="R1118" s="6">
        <f t="shared" si="69"/>
        <v>17.852</v>
      </c>
      <c r="S1118" t="s">
        <v>8331</v>
      </c>
      <c r="T1118" t="s">
        <v>8332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0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8.3000000000000007</v>
      </c>
      <c r="R1119" s="6">
        <f t="shared" si="69"/>
        <v>10.375</v>
      </c>
      <c r="S1119" t="s">
        <v>8331</v>
      </c>
      <c r="T1119" t="s">
        <v>8332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0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</v>
      </c>
      <c r="R1120" s="6">
        <f t="shared" si="69"/>
        <v>36.333333333333336</v>
      </c>
      <c r="S1120" t="s">
        <v>8331</v>
      </c>
      <c r="T1120" t="s">
        <v>8332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0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0.23809523809523808</v>
      </c>
      <c r="R1121" s="6">
        <f t="shared" si="69"/>
        <v>5</v>
      </c>
      <c r="S1121" t="s">
        <v>8331</v>
      </c>
      <c r="T1121" t="s">
        <v>8332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0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6" t="e">
        <f t="shared" si="69"/>
        <v>#DIV/0!</v>
      </c>
      <c r="S1122" t="s">
        <v>8331</v>
      </c>
      <c r="T1122" t="s">
        <v>8332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0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1.1599999999999999E-2</v>
      </c>
      <c r="R1123" s="6">
        <f t="shared" si="69"/>
        <v>5.8</v>
      </c>
      <c r="S1123" t="s">
        <v>8331</v>
      </c>
      <c r="T1123" t="s">
        <v>8332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0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6" t="e">
        <f t="shared" si="69"/>
        <v>#DIV/0!</v>
      </c>
      <c r="S1124" t="s">
        <v>8331</v>
      </c>
      <c r="T1124" t="s">
        <v>8332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0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0.22</v>
      </c>
      <c r="R1125" s="6">
        <f t="shared" si="69"/>
        <v>3.6666666666666665</v>
      </c>
      <c r="S1125" t="s">
        <v>8331</v>
      </c>
      <c r="T1125" t="s">
        <v>8332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0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0.47222222222222221</v>
      </c>
      <c r="R1126" s="6">
        <f t="shared" si="69"/>
        <v>60.714285714285715</v>
      </c>
      <c r="S1126" t="s">
        <v>8331</v>
      </c>
      <c r="T1126" t="s">
        <v>8333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0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6" t="e">
        <f t="shared" si="69"/>
        <v>#DIV/0!</v>
      </c>
      <c r="S1127" t="s">
        <v>8331</v>
      </c>
      <c r="T1127" t="s">
        <v>8333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0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0.5</v>
      </c>
      <c r="R1128" s="6">
        <f t="shared" si="69"/>
        <v>5</v>
      </c>
      <c r="S1128" t="s">
        <v>8331</v>
      </c>
      <c r="T1128" t="s">
        <v>8333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0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1.6714285714285715</v>
      </c>
      <c r="R1129" s="6">
        <f t="shared" si="69"/>
        <v>25.434782608695652</v>
      </c>
      <c r="S1129" t="s">
        <v>8331</v>
      </c>
      <c r="T1129" t="s">
        <v>8333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0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0.1</v>
      </c>
      <c r="R1130" s="6">
        <f t="shared" si="69"/>
        <v>1</v>
      </c>
      <c r="S1130" t="s">
        <v>8331</v>
      </c>
      <c r="T1130" t="s">
        <v>8333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0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0.105</v>
      </c>
      <c r="R1131" s="6">
        <f t="shared" si="69"/>
        <v>10.5</v>
      </c>
      <c r="S1131" t="s">
        <v>8331</v>
      </c>
      <c r="T1131" t="s">
        <v>8333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0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0.22</v>
      </c>
      <c r="R1132" s="6">
        <f t="shared" si="69"/>
        <v>3.6666666666666665</v>
      </c>
      <c r="S1132" t="s">
        <v>8331</v>
      </c>
      <c r="T1132" t="s">
        <v>8333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0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6" t="e">
        <f t="shared" si="69"/>
        <v>#DIV/0!</v>
      </c>
      <c r="S1133" t="s">
        <v>8331</v>
      </c>
      <c r="T1133" t="s">
        <v>8333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0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14.38</v>
      </c>
      <c r="R1134" s="6">
        <f t="shared" si="69"/>
        <v>110.61538461538461</v>
      </c>
      <c r="S1134" t="s">
        <v>8331</v>
      </c>
      <c r="T1134" t="s">
        <v>8333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0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0.66666666666666663</v>
      </c>
      <c r="R1135" s="6">
        <f t="shared" si="69"/>
        <v>20</v>
      </c>
      <c r="S1135" t="s">
        <v>8331</v>
      </c>
      <c r="T1135" t="s">
        <v>8333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0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4.0000000000000001E-3</v>
      </c>
      <c r="R1136" s="6">
        <f t="shared" si="69"/>
        <v>1</v>
      </c>
      <c r="S1136" t="s">
        <v>8331</v>
      </c>
      <c r="T1136" t="s">
        <v>8333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0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5</v>
      </c>
      <c r="R1137" s="6">
        <f t="shared" si="69"/>
        <v>50</v>
      </c>
      <c r="S1137" t="s">
        <v>8331</v>
      </c>
      <c r="T1137" t="s">
        <v>8333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0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6.4439140811455848</v>
      </c>
      <c r="R1138" s="6">
        <f t="shared" si="69"/>
        <v>45</v>
      </c>
      <c r="S1138" t="s">
        <v>8331</v>
      </c>
      <c r="T1138" t="s">
        <v>8333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0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39.5</v>
      </c>
      <c r="R1139" s="6">
        <f t="shared" si="69"/>
        <v>253.2051282051282</v>
      </c>
      <c r="S1139" t="s">
        <v>8331</v>
      </c>
      <c r="T1139" t="s">
        <v>8333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0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0.35714285714285715</v>
      </c>
      <c r="R1140" s="6">
        <f t="shared" si="69"/>
        <v>31.25</v>
      </c>
      <c r="S1140" t="s">
        <v>8331</v>
      </c>
      <c r="T1140" t="s">
        <v>8333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0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6.25E-2</v>
      </c>
      <c r="R1141" s="6">
        <f t="shared" si="69"/>
        <v>5</v>
      </c>
      <c r="S1141" t="s">
        <v>8331</v>
      </c>
      <c r="T1141" t="s">
        <v>8333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0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6" t="e">
        <f t="shared" si="69"/>
        <v>#DIV/0!</v>
      </c>
      <c r="S1142" t="s">
        <v>8331</v>
      </c>
      <c r="T1142" t="s">
        <v>8333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0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6" t="e">
        <f t="shared" si="69"/>
        <v>#DIV/0!</v>
      </c>
      <c r="S1143" t="s">
        <v>8331</v>
      </c>
      <c r="T1143" t="s">
        <v>8333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0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6" t="e">
        <f t="shared" si="69"/>
        <v>#DIV/0!</v>
      </c>
      <c r="S1144" t="s">
        <v>8331</v>
      </c>
      <c r="T1144" t="s">
        <v>8333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0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0.41333333333333333</v>
      </c>
      <c r="R1145" s="6">
        <f t="shared" si="69"/>
        <v>23.25</v>
      </c>
      <c r="S1145" t="s">
        <v>8331</v>
      </c>
      <c r="T1145" t="s">
        <v>8333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0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6" t="e">
        <f t="shared" si="69"/>
        <v>#DIV/0!</v>
      </c>
      <c r="S1146" t="s">
        <v>8334</v>
      </c>
      <c r="T1146" t="s">
        <v>8335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0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0.125</v>
      </c>
      <c r="R1147" s="6">
        <f t="shared" si="69"/>
        <v>100</v>
      </c>
      <c r="S1147" t="s">
        <v>8334</v>
      </c>
      <c r="T1147" t="s">
        <v>8335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0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8.8333333333333339</v>
      </c>
      <c r="R1148" s="6">
        <f t="shared" si="69"/>
        <v>44.166666666666664</v>
      </c>
      <c r="S1148" t="s">
        <v>8334</v>
      </c>
      <c r="T1148" t="s">
        <v>8335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0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6" t="e">
        <f t="shared" si="69"/>
        <v>#DIV/0!</v>
      </c>
      <c r="S1149" t="s">
        <v>8334</v>
      </c>
      <c r="T1149" t="s">
        <v>8335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0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0.48666666666666669</v>
      </c>
      <c r="R1150" s="6">
        <f t="shared" si="69"/>
        <v>24.333333333333332</v>
      </c>
      <c r="S1150" t="s">
        <v>8334</v>
      </c>
      <c r="T1150" t="s">
        <v>8335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0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0.15</v>
      </c>
      <c r="R1151" s="6">
        <f t="shared" si="69"/>
        <v>37.5</v>
      </c>
      <c r="S1151" t="s">
        <v>8334</v>
      </c>
      <c r="T1151" t="s">
        <v>8335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0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10.08</v>
      </c>
      <c r="R1152" s="6">
        <f t="shared" si="69"/>
        <v>42</v>
      </c>
      <c r="S1152" t="s">
        <v>8334</v>
      </c>
      <c r="T1152" t="s">
        <v>8335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0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6" t="e">
        <f t="shared" si="69"/>
        <v>#DIV/0!</v>
      </c>
      <c r="S1153" t="s">
        <v>8334</v>
      </c>
      <c r="T1153" t="s">
        <v>8335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0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E1154*100/D1154</f>
        <v>5.6937499999999996</v>
      </c>
      <c r="R1154" s="6">
        <f t="shared" ref="R1154:R1217" si="73">E1154/N1154</f>
        <v>60.733333333333334</v>
      </c>
      <c r="S1154" t="s">
        <v>8334</v>
      </c>
      <c r="T1154" t="s">
        <v>8335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4">(((I1155/60)/60)/24)+DATE(1970,1,1)</f>
        <v>42173.714178240742</v>
      </c>
      <c r="K1155">
        <v>1432055305</v>
      </c>
      <c r="L1155" s="14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0.625</v>
      </c>
      <c r="R1155" s="6">
        <f t="shared" si="73"/>
        <v>50</v>
      </c>
      <c r="S1155" t="s">
        <v>8334</v>
      </c>
      <c r="T1155" t="s">
        <v>8335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4"/>
        <v>42253.108865740738</v>
      </c>
      <c r="K1156">
        <v>1438915006</v>
      </c>
      <c r="L1156" s="14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</v>
      </c>
      <c r="R1156" s="6">
        <f t="shared" si="73"/>
        <v>108.33333333333333</v>
      </c>
      <c r="S1156" t="s">
        <v>8334</v>
      </c>
      <c r="T1156" t="s">
        <v>8335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4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0.752</v>
      </c>
      <c r="R1157" s="6">
        <f t="shared" si="73"/>
        <v>23.5</v>
      </c>
      <c r="S1157" t="s">
        <v>8334</v>
      </c>
      <c r="T1157" t="s">
        <v>8335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4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6" t="e">
        <f t="shared" si="73"/>
        <v>#DIV/0!</v>
      </c>
      <c r="S1158" t="s">
        <v>8334</v>
      </c>
      <c r="T1158" t="s">
        <v>8335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4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</v>
      </c>
      <c r="R1159" s="6">
        <f t="shared" si="73"/>
        <v>50.333333333333336</v>
      </c>
      <c r="S1159" t="s">
        <v>8334</v>
      </c>
      <c r="T1159" t="s">
        <v>8335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4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0.46666666666666667</v>
      </c>
      <c r="R1160" s="6">
        <f t="shared" si="73"/>
        <v>11.666666666666666</v>
      </c>
      <c r="S1160" t="s">
        <v>8334</v>
      </c>
      <c r="T1160" t="s">
        <v>8335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4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6" t="e">
        <f t="shared" si="73"/>
        <v>#DIV/0!</v>
      </c>
      <c r="S1161" t="s">
        <v>8334</v>
      </c>
      <c r="T1161" t="s">
        <v>8335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4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</v>
      </c>
      <c r="R1162" s="6">
        <f t="shared" si="73"/>
        <v>60.789473684210527</v>
      </c>
      <c r="S1162" t="s">
        <v>8334</v>
      </c>
      <c r="T1162" t="s">
        <v>8335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4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6" t="e">
        <f t="shared" si="73"/>
        <v>#DIV/0!</v>
      </c>
      <c r="S1163" t="s">
        <v>8334</v>
      </c>
      <c r="T1163" t="s">
        <v>8335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4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5.8333333333333334E-2</v>
      </c>
      <c r="R1164" s="6">
        <f t="shared" si="73"/>
        <v>17.5</v>
      </c>
      <c r="S1164" t="s">
        <v>8334</v>
      </c>
      <c r="T1164" t="s">
        <v>8335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4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6" t="e">
        <f t="shared" si="73"/>
        <v>#DIV/0!</v>
      </c>
      <c r="S1165" t="s">
        <v>8334</v>
      </c>
      <c r="T1165" t="s">
        <v>8335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4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6" t="e">
        <f t="shared" si="73"/>
        <v>#DIV/0!</v>
      </c>
      <c r="S1166" t="s">
        <v>8334</v>
      </c>
      <c r="T1166" t="s">
        <v>8335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4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20.704999999999998</v>
      </c>
      <c r="R1167" s="6">
        <f t="shared" si="73"/>
        <v>82.82</v>
      </c>
      <c r="S1167" t="s">
        <v>8334</v>
      </c>
      <c r="T1167" t="s">
        <v>8335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4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19.14</v>
      </c>
      <c r="R1168" s="6">
        <f t="shared" si="73"/>
        <v>358.875</v>
      </c>
      <c r="S1168" t="s">
        <v>8334</v>
      </c>
      <c r="T1168" t="s">
        <v>8335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4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1.6316666666666666</v>
      </c>
      <c r="R1169" s="6">
        <f t="shared" si="73"/>
        <v>61.1875</v>
      </c>
      <c r="S1169" t="s">
        <v>8334</v>
      </c>
      <c r="T1169" t="s">
        <v>8335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4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5.666666666666667</v>
      </c>
      <c r="R1170" s="6">
        <f t="shared" si="73"/>
        <v>340</v>
      </c>
      <c r="S1170" t="s">
        <v>8334</v>
      </c>
      <c r="T1170" t="s">
        <v>8335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4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0.17</v>
      </c>
      <c r="R1171" s="6">
        <f t="shared" si="73"/>
        <v>5.666666666666667</v>
      </c>
      <c r="S1171" t="s">
        <v>8334</v>
      </c>
      <c r="T1171" t="s">
        <v>8335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4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0.4</v>
      </c>
      <c r="R1172" s="6">
        <f t="shared" si="73"/>
        <v>50</v>
      </c>
      <c r="S1172" t="s">
        <v>8334</v>
      </c>
      <c r="T1172" t="s">
        <v>8335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4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0.1</v>
      </c>
      <c r="R1173" s="6">
        <f t="shared" si="73"/>
        <v>25</v>
      </c>
      <c r="S1173" t="s">
        <v>8334</v>
      </c>
      <c r="T1173" t="s">
        <v>8335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4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6" t="e">
        <f t="shared" si="73"/>
        <v>#DIV/0!</v>
      </c>
      <c r="S1174" t="s">
        <v>8334</v>
      </c>
      <c r="T1174" t="s">
        <v>8335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4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2.4E-2</v>
      </c>
      <c r="R1175" s="6">
        <f t="shared" si="73"/>
        <v>30</v>
      </c>
      <c r="S1175" t="s">
        <v>8334</v>
      </c>
      <c r="T1175" t="s">
        <v>8335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4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5.9066666666666663</v>
      </c>
      <c r="R1176" s="6">
        <f t="shared" si="73"/>
        <v>46.631578947368418</v>
      </c>
      <c r="S1176" t="s">
        <v>8334</v>
      </c>
      <c r="T1176" t="s">
        <v>8335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4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2.9249999999999998</v>
      </c>
      <c r="R1177" s="6">
        <f t="shared" si="73"/>
        <v>65</v>
      </c>
      <c r="S1177" t="s">
        <v>8334</v>
      </c>
      <c r="T1177" t="s">
        <v>8335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4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5.7142857142857143E-3</v>
      </c>
      <c r="R1178" s="6">
        <f t="shared" si="73"/>
        <v>10</v>
      </c>
      <c r="S1178" t="s">
        <v>8334</v>
      </c>
      <c r="T1178" t="s">
        <v>8335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4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6" t="e">
        <f t="shared" si="73"/>
        <v>#DIV/0!</v>
      </c>
      <c r="S1179" t="s">
        <v>8334</v>
      </c>
      <c r="T1179" t="s">
        <v>8335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4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6.6666666666666671E-3</v>
      </c>
      <c r="R1180" s="6">
        <f t="shared" si="73"/>
        <v>5</v>
      </c>
      <c r="S1180" t="s">
        <v>8334</v>
      </c>
      <c r="T1180" t="s">
        <v>8335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4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</v>
      </c>
      <c r="R1181" s="6">
        <f t="shared" si="73"/>
        <v>640</v>
      </c>
      <c r="S1181" t="s">
        <v>8334</v>
      </c>
      <c r="T1181" t="s">
        <v>8335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4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11.75</v>
      </c>
      <c r="R1182" s="6">
        <f t="shared" si="73"/>
        <v>69.117647058823536</v>
      </c>
      <c r="S1182" t="s">
        <v>8334</v>
      </c>
      <c r="T1182" t="s">
        <v>8335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4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8.0000000000000002E-3</v>
      </c>
      <c r="R1183" s="6">
        <f t="shared" si="73"/>
        <v>1.3333333333333333</v>
      </c>
      <c r="S1183" t="s">
        <v>8334</v>
      </c>
      <c r="T1183" t="s">
        <v>8335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4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</v>
      </c>
      <c r="R1184" s="6">
        <f t="shared" si="73"/>
        <v>10.5</v>
      </c>
      <c r="S1184" t="s">
        <v>8334</v>
      </c>
      <c r="T1184" t="s">
        <v>8335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4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4</v>
      </c>
      <c r="R1185" s="6">
        <f t="shared" si="73"/>
        <v>33.333333333333336</v>
      </c>
      <c r="S1185" t="s">
        <v>8334</v>
      </c>
      <c r="T1185" t="s">
        <v>8335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4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104.93636363636364</v>
      </c>
      <c r="R1186" s="6">
        <f t="shared" si="73"/>
        <v>61.562666666666665</v>
      </c>
      <c r="S1186" t="s">
        <v>8336</v>
      </c>
      <c r="T1186" t="s">
        <v>8337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4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105.44</v>
      </c>
      <c r="R1187" s="6">
        <f t="shared" si="73"/>
        <v>118.73873873873873</v>
      </c>
      <c r="S1187" t="s">
        <v>8336</v>
      </c>
      <c r="T1187" t="s">
        <v>8337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4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106.73333333333333</v>
      </c>
      <c r="R1188" s="6">
        <f t="shared" si="73"/>
        <v>65.081300813008127</v>
      </c>
      <c r="S1188" t="s">
        <v>8336</v>
      </c>
      <c r="T1188" t="s">
        <v>8337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4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104.12571428571428</v>
      </c>
      <c r="R1189" s="6">
        <f t="shared" si="73"/>
        <v>130.15714285714284</v>
      </c>
      <c r="S1189" t="s">
        <v>8336</v>
      </c>
      <c r="T1189" t="s">
        <v>8337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4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160.55000000000001</v>
      </c>
      <c r="R1190" s="6">
        <f t="shared" si="73"/>
        <v>37.776470588235291</v>
      </c>
      <c r="S1190" t="s">
        <v>8336</v>
      </c>
      <c r="T1190" t="s">
        <v>8337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4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107.77777777777777</v>
      </c>
      <c r="R1191" s="6">
        <f t="shared" si="73"/>
        <v>112.79069767441861</v>
      </c>
      <c r="S1191" t="s">
        <v>8336</v>
      </c>
      <c r="T1191" t="s">
        <v>8337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4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135</v>
      </c>
      <c r="R1192" s="6">
        <f t="shared" si="73"/>
        <v>51.92307692307692</v>
      </c>
      <c r="S1192" t="s">
        <v>8336</v>
      </c>
      <c r="T1192" t="s">
        <v>8337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4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109.07407407407408</v>
      </c>
      <c r="R1193" s="6">
        <f t="shared" si="73"/>
        <v>89.242424242424249</v>
      </c>
      <c r="S1193" t="s">
        <v>8336</v>
      </c>
      <c r="T1193" t="s">
        <v>8337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4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290</v>
      </c>
      <c r="R1194" s="6">
        <f t="shared" si="73"/>
        <v>19.333333333333332</v>
      </c>
      <c r="S1194" t="s">
        <v>8336</v>
      </c>
      <c r="T1194" t="s">
        <v>8337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4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103.95714285714286</v>
      </c>
      <c r="R1195" s="6">
        <f t="shared" si="73"/>
        <v>79.967032967032964</v>
      </c>
      <c r="S1195" t="s">
        <v>8336</v>
      </c>
      <c r="T1195" t="s">
        <v>8337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4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322.24</v>
      </c>
      <c r="R1196" s="6">
        <f t="shared" si="73"/>
        <v>56.414565826330531</v>
      </c>
      <c r="S1196" t="s">
        <v>8336</v>
      </c>
      <c r="T1196" t="s">
        <v>8337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4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135</v>
      </c>
      <c r="R1197" s="6">
        <f t="shared" si="73"/>
        <v>79.411764705882348</v>
      </c>
      <c r="S1197" t="s">
        <v>8336</v>
      </c>
      <c r="T1197" t="s">
        <v>8337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4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269.91034482758619</v>
      </c>
      <c r="R1198" s="6">
        <f t="shared" si="73"/>
        <v>76.439453125</v>
      </c>
      <c r="S1198" t="s">
        <v>8336</v>
      </c>
      <c r="T1198" t="s">
        <v>8337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4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253.29333333333332</v>
      </c>
      <c r="R1199" s="6">
        <f t="shared" si="73"/>
        <v>121</v>
      </c>
      <c r="S1199" t="s">
        <v>8336</v>
      </c>
      <c r="T1199" t="s">
        <v>8337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4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260.60000000000002</v>
      </c>
      <c r="R1200" s="6">
        <f t="shared" si="73"/>
        <v>54.616766467065865</v>
      </c>
      <c r="S1200" t="s">
        <v>8336</v>
      </c>
      <c r="T1200" t="s">
        <v>8337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4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101.31677953348382</v>
      </c>
      <c r="R1201" s="6">
        <f t="shared" si="73"/>
        <v>299.22222222222223</v>
      </c>
      <c r="S1201" t="s">
        <v>8336</v>
      </c>
      <c r="T1201" t="s">
        <v>8337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4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125.60416666666667</v>
      </c>
      <c r="R1202" s="6">
        <f t="shared" si="73"/>
        <v>58.533980582524272</v>
      </c>
      <c r="S1202" t="s">
        <v>8336</v>
      </c>
      <c r="T1202" t="s">
        <v>8337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4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102.43783333333333</v>
      </c>
      <c r="R1203" s="6">
        <f t="shared" si="73"/>
        <v>55.371801801801809</v>
      </c>
      <c r="S1203" t="s">
        <v>8336</v>
      </c>
      <c r="T1203" t="s">
        <v>8337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4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199.244</v>
      </c>
      <c r="R1204" s="6">
        <f t="shared" si="73"/>
        <v>183.80442804428046</v>
      </c>
      <c r="S1204" t="s">
        <v>8336</v>
      </c>
      <c r="T1204" t="s">
        <v>8337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4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102.45398773006134</v>
      </c>
      <c r="R1205" s="6">
        <f t="shared" si="73"/>
        <v>165.34653465346534</v>
      </c>
      <c r="S1205" t="s">
        <v>8336</v>
      </c>
      <c r="T1205" t="s">
        <v>8337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4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102.94615384615385</v>
      </c>
      <c r="R1206" s="6">
        <f t="shared" si="73"/>
        <v>234.78947368421052</v>
      </c>
      <c r="S1206" t="s">
        <v>8336</v>
      </c>
      <c r="T1206" t="s">
        <v>8337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4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100.86153846153846</v>
      </c>
      <c r="R1207" s="6">
        <f t="shared" si="73"/>
        <v>211.48387096774192</v>
      </c>
      <c r="S1207" t="s">
        <v>8336</v>
      </c>
      <c r="T1207" t="s">
        <v>8337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4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115</v>
      </c>
      <c r="R1208" s="6">
        <f t="shared" si="73"/>
        <v>32.34375</v>
      </c>
      <c r="S1208" t="s">
        <v>8336</v>
      </c>
      <c r="T1208" t="s">
        <v>8337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4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104.16766467065868</v>
      </c>
      <c r="R1209" s="6">
        <f t="shared" si="73"/>
        <v>123.37588652482269</v>
      </c>
      <c r="S1209" t="s">
        <v>8336</v>
      </c>
      <c r="T1209" t="s">
        <v>8337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4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155.30000000000001</v>
      </c>
      <c r="R1210" s="6">
        <f t="shared" si="73"/>
        <v>207.06666666666666</v>
      </c>
      <c r="S1210" t="s">
        <v>8336</v>
      </c>
      <c r="T1210" t="s">
        <v>8337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4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106</v>
      </c>
      <c r="R1211" s="6">
        <f t="shared" si="73"/>
        <v>138.2608695652174</v>
      </c>
      <c r="S1211" t="s">
        <v>8336</v>
      </c>
      <c r="T1211" t="s">
        <v>8337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4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254.315</v>
      </c>
      <c r="R1212" s="6">
        <f t="shared" si="73"/>
        <v>493.81553398058253</v>
      </c>
      <c r="S1212" t="s">
        <v>8336</v>
      </c>
      <c r="T1212" t="s">
        <v>8337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4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101.1</v>
      </c>
      <c r="R1213" s="6">
        <f t="shared" si="73"/>
        <v>168.5</v>
      </c>
      <c r="S1213" t="s">
        <v>8336</v>
      </c>
      <c r="T1213" t="s">
        <v>8337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4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129.04</v>
      </c>
      <c r="R1214" s="6">
        <f t="shared" si="73"/>
        <v>38.867469879518069</v>
      </c>
      <c r="S1214" t="s">
        <v>8336</v>
      </c>
      <c r="T1214" t="s">
        <v>8337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4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102.23076923076923</v>
      </c>
      <c r="R1215" s="6">
        <f t="shared" si="73"/>
        <v>61.527777777777779</v>
      </c>
      <c r="S1215" t="s">
        <v>8336</v>
      </c>
      <c r="T1215" t="s">
        <v>8337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4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131.80000000000001</v>
      </c>
      <c r="R1216" s="6">
        <f t="shared" si="73"/>
        <v>105.44</v>
      </c>
      <c r="S1216" t="s">
        <v>8336</v>
      </c>
      <c r="T1216" t="s">
        <v>8337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4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786.08019999999999</v>
      </c>
      <c r="R1217" s="6">
        <f t="shared" si="73"/>
        <v>71.592003642987251</v>
      </c>
      <c r="S1217" t="s">
        <v>8336</v>
      </c>
      <c r="T1217" t="s">
        <v>8337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4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E1218*100/D1218</f>
        <v>145.69999999999999</v>
      </c>
      <c r="R1218" s="6">
        <f t="shared" ref="R1218:R1281" si="77">E1218/N1218</f>
        <v>91.882882882882882</v>
      </c>
      <c r="S1218" t="s">
        <v>8336</v>
      </c>
      <c r="T1218" t="s">
        <v>8337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8">(((I1219/60)/60)/24)+DATE(1970,1,1)</f>
        <v>42565.809490740736</v>
      </c>
      <c r="K1219">
        <v>1465932340</v>
      </c>
      <c r="L1219" s="14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102.6</v>
      </c>
      <c r="R1219" s="6">
        <f t="shared" si="77"/>
        <v>148.57377049180329</v>
      </c>
      <c r="S1219" t="s">
        <v>8336</v>
      </c>
      <c r="T1219" t="s">
        <v>8337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8"/>
        <v>42309.125</v>
      </c>
      <c r="K1220">
        <v>1443714800</v>
      </c>
      <c r="L1220" s="14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172.27777777777777</v>
      </c>
      <c r="R1220" s="6">
        <f t="shared" si="77"/>
        <v>174.2134831460674</v>
      </c>
      <c r="S1220" t="s">
        <v>8336</v>
      </c>
      <c r="T1220" t="s">
        <v>8337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8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159.16819571865443</v>
      </c>
      <c r="R1221" s="6">
        <f t="shared" si="77"/>
        <v>102.86166007905139</v>
      </c>
      <c r="S1221" t="s">
        <v>8336</v>
      </c>
      <c r="T1221" t="s">
        <v>8337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8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103.76666666666667</v>
      </c>
      <c r="R1222" s="6">
        <f t="shared" si="77"/>
        <v>111.17857142857143</v>
      </c>
      <c r="S1222" t="s">
        <v>8336</v>
      </c>
      <c r="T1222" t="s">
        <v>8337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8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111.40954545454547</v>
      </c>
      <c r="R1223" s="6">
        <f t="shared" si="77"/>
        <v>23.796213592233013</v>
      </c>
      <c r="S1223" t="s">
        <v>8336</v>
      </c>
      <c r="T1223" t="s">
        <v>8337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8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280.375</v>
      </c>
      <c r="R1224" s="6">
        <f t="shared" si="77"/>
        <v>81.268115942028984</v>
      </c>
      <c r="S1224" t="s">
        <v>8336</v>
      </c>
      <c r="T1224" t="s">
        <v>8337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8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112.10606060606061</v>
      </c>
      <c r="R1225" s="6">
        <f t="shared" si="77"/>
        <v>116.21465968586388</v>
      </c>
      <c r="S1225" t="s">
        <v>8336</v>
      </c>
      <c r="T1225" t="s">
        <v>8337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8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7.0666666666666664</v>
      </c>
      <c r="R1226" s="6">
        <f t="shared" si="77"/>
        <v>58.888888888888886</v>
      </c>
      <c r="S1226" t="s">
        <v>8323</v>
      </c>
      <c r="T1226" t="s">
        <v>8338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8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4.4000000000000004</v>
      </c>
      <c r="R1227" s="6">
        <f t="shared" si="77"/>
        <v>44</v>
      </c>
      <c r="S1227" t="s">
        <v>8323</v>
      </c>
      <c r="T1227" t="s">
        <v>8338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8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3.8740000000000001</v>
      </c>
      <c r="R1228" s="6">
        <f t="shared" si="77"/>
        <v>48.424999999999997</v>
      </c>
      <c r="S1228" t="s">
        <v>8323</v>
      </c>
      <c r="T1228" t="s">
        <v>8338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8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6" t="e">
        <f t="shared" si="77"/>
        <v>#DIV/0!</v>
      </c>
      <c r="S1229" t="s">
        <v>8323</v>
      </c>
      <c r="T1229" t="s">
        <v>8338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8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29.3</v>
      </c>
      <c r="R1230" s="6">
        <f t="shared" si="77"/>
        <v>61.041666666666664</v>
      </c>
      <c r="S1230" t="s">
        <v>8323</v>
      </c>
      <c r="T1230" t="s">
        <v>8338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8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0.90909090909090906</v>
      </c>
      <c r="R1231" s="6">
        <f t="shared" si="77"/>
        <v>25</v>
      </c>
      <c r="S1231" t="s">
        <v>8323</v>
      </c>
      <c r="T1231" t="s">
        <v>8338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8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6" t="e">
        <f t="shared" si="77"/>
        <v>#DIV/0!</v>
      </c>
      <c r="S1232" t="s">
        <v>8323</v>
      </c>
      <c r="T1232" t="s">
        <v>8338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8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6" t="e">
        <f t="shared" si="77"/>
        <v>#DIV/0!</v>
      </c>
      <c r="S1233" t="s">
        <v>8323</v>
      </c>
      <c r="T1233" t="s">
        <v>8338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8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0.8</v>
      </c>
      <c r="R1234" s="6">
        <f t="shared" si="77"/>
        <v>40</v>
      </c>
      <c r="S1234" t="s">
        <v>8323</v>
      </c>
      <c r="T1234" t="s">
        <v>8338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8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11.6</v>
      </c>
      <c r="R1235" s="6">
        <f t="shared" si="77"/>
        <v>19.333333333333332</v>
      </c>
      <c r="S1235" t="s">
        <v>8323</v>
      </c>
      <c r="T1235" t="s">
        <v>8338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8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6" t="e">
        <f t="shared" si="77"/>
        <v>#DIV/0!</v>
      </c>
      <c r="S1236" t="s">
        <v>8323</v>
      </c>
      <c r="T1236" t="s">
        <v>8338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8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2.7873639500929119</v>
      </c>
      <c r="R1237" s="6">
        <f t="shared" si="77"/>
        <v>35</v>
      </c>
      <c r="S1237" t="s">
        <v>8323</v>
      </c>
      <c r="T1237" t="s">
        <v>8338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8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6" t="e">
        <f t="shared" si="77"/>
        <v>#DIV/0!</v>
      </c>
      <c r="S1238" t="s">
        <v>8323</v>
      </c>
      <c r="T1238" t="s">
        <v>8338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8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6" t="e">
        <f t="shared" si="77"/>
        <v>#DIV/0!</v>
      </c>
      <c r="S1239" t="s">
        <v>8323</v>
      </c>
      <c r="T1239" t="s">
        <v>8338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8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17.8</v>
      </c>
      <c r="R1240" s="6">
        <f t="shared" si="77"/>
        <v>59.333333333333336</v>
      </c>
      <c r="S1240" t="s">
        <v>8323</v>
      </c>
      <c r="T1240" t="s">
        <v>8338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8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6" t="e">
        <f t="shared" si="77"/>
        <v>#DIV/0!</v>
      </c>
      <c r="S1241" t="s">
        <v>8323</v>
      </c>
      <c r="T1241" t="s">
        <v>8338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8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3.0125000000000002</v>
      </c>
      <c r="R1242" s="6">
        <f t="shared" si="77"/>
        <v>30.125</v>
      </c>
      <c r="S1242" t="s">
        <v>8323</v>
      </c>
      <c r="T1242" t="s">
        <v>8338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8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50.74</v>
      </c>
      <c r="R1243" s="6">
        <f t="shared" si="77"/>
        <v>74.617647058823536</v>
      </c>
      <c r="S1243" t="s">
        <v>8323</v>
      </c>
      <c r="T1243" t="s">
        <v>8338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8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0.54884742041712409</v>
      </c>
      <c r="R1244" s="6">
        <f t="shared" si="77"/>
        <v>5</v>
      </c>
      <c r="S1244" t="s">
        <v>8323</v>
      </c>
      <c r="T1244" t="s">
        <v>8338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8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14.091666666666667</v>
      </c>
      <c r="R1245" s="6">
        <f t="shared" si="77"/>
        <v>44.5</v>
      </c>
      <c r="S1245" t="s">
        <v>8323</v>
      </c>
      <c r="T1245" t="s">
        <v>8338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8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103.8</v>
      </c>
      <c r="R1246" s="6">
        <f t="shared" si="77"/>
        <v>46.133333333333333</v>
      </c>
      <c r="S1246" t="s">
        <v>8323</v>
      </c>
      <c r="T1246" t="s">
        <v>8324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8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120.25</v>
      </c>
      <c r="R1247" s="6">
        <f t="shared" si="77"/>
        <v>141.47058823529412</v>
      </c>
      <c r="S1247" t="s">
        <v>8323</v>
      </c>
      <c r="T1247" t="s">
        <v>8324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8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117</v>
      </c>
      <c r="R1248" s="6">
        <f t="shared" si="77"/>
        <v>75.483870967741936</v>
      </c>
      <c r="S1248" t="s">
        <v>8323</v>
      </c>
      <c r="T1248" t="s">
        <v>8324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8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122.14285714285714</v>
      </c>
      <c r="R1249" s="6">
        <f t="shared" si="77"/>
        <v>85.5</v>
      </c>
      <c r="S1249" t="s">
        <v>8323</v>
      </c>
      <c r="T1249" t="s">
        <v>8324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8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151.63999999999999</v>
      </c>
      <c r="R1250" s="6">
        <f t="shared" si="77"/>
        <v>64.254237288135599</v>
      </c>
      <c r="S1250" t="s">
        <v>8323</v>
      </c>
      <c r="T1250" t="s">
        <v>8324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8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104.44</v>
      </c>
      <c r="R1251" s="6">
        <f t="shared" si="77"/>
        <v>64.46913580246914</v>
      </c>
      <c r="S1251" t="s">
        <v>8323</v>
      </c>
      <c r="T1251" t="s">
        <v>8324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8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200.15333333333334</v>
      </c>
      <c r="R1252" s="6">
        <f t="shared" si="77"/>
        <v>118.2007874015748</v>
      </c>
      <c r="S1252" t="s">
        <v>8323</v>
      </c>
      <c r="T1252" t="s">
        <v>8324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8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101.8</v>
      </c>
      <c r="R1253" s="6">
        <f t="shared" si="77"/>
        <v>82.540540540540547</v>
      </c>
      <c r="S1253" t="s">
        <v>8323</v>
      </c>
      <c r="T1253" t="s">
        <v>8324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8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137.65714285714284</v>
      </c>
      <c r="R1254" s="6">
        <f t="shared" si="77"/>
        <v>34.170212765957444</v>
      </c>
      <c r="S1254" t="s">
        <v>8323</v>
      </c>
      <c r="T1254" t="s">
        <v>8324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8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303833.2</v>
      </c>
      <c r="R1255" s="6">
        <f t="shared" si="77"/>
        <v>42.73322081575246</v>
      </c>
      <c r="S1255" t="s">
        <v>8323</v>
      </c>
      <c r="T1255" t="s">
        <v>8324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8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198.85074626865671</v>
      </c>
      <c r="R1256" s="6">
        <f t="shared" si="77"/>
        <v>94.489361702127653</v>
      </c>
      <c r="S1256" t="s">
        <v>8323</v>
      </c>
      <c r="T1256" t="s">
        <v>8324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8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202.36666666666667</v>
      </c>
      <c r="R1257" s="6">
        <f t="shared" si="77"/>
        <v>55.697247706422019</v>
      </c>
      <c r="S1257" t="s">
        <v>8323</v>
      </c>
      <c r="T1257" t="s">
        <v>8324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8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117.96376666666666</v>
      </c>
      <c r="R1258" s="6">
        <f t="shared" si="77"/>
        <v>98.030831024930734</v>
      </c>
      <c r="S1258" t="s">
        <v>8323</v>
      </c>
      <c r="T1258" t="s">
        <v>8324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8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294.72727272727275</v>
      </c>
      <c r="R1259" s="6">
        <f t="shared" si="77"/>
        <v>92.102272727272734</v>
      </c>
      <c r="S1259" t="s">
        <v>8323</v>
      </c>
      <c r="T1259" t="s">
        <v>8324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8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213.14633333333333</v>
      </c>
      <c r="R1260" s="6">
        <f t="shared" si="77"/>
        <v>38.175462686567165</v>
      </c>
      <c r="S1260" t="s">
        <v>8323</v>
      </c>
      <c r="T1260" t="s">
        <v>8324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8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104.24</v>
      </c>
      <c r="R1261" s="6">
        <f t="shared" si="77"/>
        <v>27.145833333333332</v>
      </c>
      <c r="S1261" t="s">
        <v>8323</v>
      </c>
      <c r="T1261" t="s">
        <v>8324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8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113.66666666666667</v>
      </c>
      <c r="R1262" s="6">
        <f t="shared" si="77"/>
        <v>50.689189189189186</v>
      </c>
      <c r="S1262" t="s">
        <v>8323</v>
      </c>
      <c r="T1262" t="s">
        <v>8324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8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101.25</v>
      </c>
      <c r="R1263" s="6">
        <f t="shared" si="77"/>
        <v>38.942307692307693</v>
      </c>
      <c r="S1263" t="s">
        <v>8323</v>
      </c>
      <c r="T1263" t="s">
        <v>8324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8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125.41538461538461</v>
      </c>
      <c r="R1264" s="6">
        <f t="shared" si="77"/>
        <v>77.638095238095232</v>
      </c>
      <c r="S1264" t="s">
        <v>8323</v>
      </c>
      <c r="T1264" t="s">
        <v>8324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8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119</v>
      </c>
      <c r="R1265" s="6">
        <f t="shared" si="77"/>
        <v>43.536585365853661</v>
      </c>
      <c r="S1265" t="s">
        <v>8323</v>
      </c>
      <c r="T1265" t="s">
        <v>8324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8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166.46153846153845</v>
      </c>
      <c r="R1266" s="6">
        <f t="shared" si="77"/>
        <v>31.823529411764707</v>
      </c>
      <c r="S1266" t="s">
        <v>8323</v>
      </c>
      <c r="T1266" t="s">
        <v>8324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8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119.14771428571429</v>
      </c>
      <c r="R1267" s="6">
        <f t="shared" si="77"/>
        <v>63.184393939393942</v>
      </c>
      <c r="S1267" t="s">
        <v>8323</v>
      </c>
      <c r="T1267" t="s">
        <v>8324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8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100.47368421052632</v>
      </c>
      <c r="R1268" s="6">
        <f t="shared" si="77"/>
        <v>190.9</v>
      </c>
      <c r="S1268" t="s">
        <v>8323</v>
      </c>
      <c r="T1268" t="s">
        <v>8324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8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101.8</v>
      </c>
      <c r="R1269" s="6">
        <f t="shared" si="77"/>
        <v>140.85534591194968</v>
      </c>
      <c r="S1269" t="s">
        <v>8323</v>
      </c>
      <c r="T1269" t="s">
        <v>8324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8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116.66666666666667</v>
      </c>
      <c r="R1270" s="6">
        <f t="shared" si="77"/>
        <v>76.92307692307692</v>
      </c>
      <c r="S1270" t="s">
        <v>8323</v>
      </c>
      <c r="T1270" t="s">
        <v>8324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8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108.64893617021276</v>
      </c>
      <c r="R1271" s="6">
        <f t="shared" si="77"/>
        <v>99.15533980582525</v>
      </c>
      <c r="S1271" t="s">
        <v>8323</v>
      </c>
      <c r="T1271" t="s">
        <v>8324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8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114.72</v>
      </c>
      <c r="R1272" s="6">
        <f t="shared" si="77"/>
        <v>67.881656804733723</v>
      </c>
      <c r="S1272" t="s">
        <v>8323</v>
      </c>
      <c r="T1272" t="s">
        <v>8324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8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101.8</v>
      </c>
      <c r="R1273" s="6">
        <f t="shared" si="77"/>
        <v>246.29032258064515</v>
      </c>
      <c r="S1273" t="s">
        <v>8323</v>
      </c>
      <c r="T1273" t="s">
        <v>8324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8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106</v>
      </c>
      <c r="R1274" s="6">
        <f t="shared" si="77"/>
        <v>189.28571428571428</v>
      </c>
      <c r="S1274" t="s">
        <v>8323</v>
      </c>
      <c r="T1274" t="s">
        <v>8324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8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103.5</v>
      </c>
      <c r="R1275" s="6">
        <f t="shared" si="77"/>
        <v>76.666666666666671</v>
      </c>
      <c r="S1275" t="s">
        <v>8323</v>
      </c>
      <c r="T1275" t="s">
        <v>8324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8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154.97535999999999</v>
      </c>
      <c r="R1276" s="6">
        <f t="shared" si="77"/>
        <v>82.963254817987149</v>
      </c>
      <c r="S1276" t="s">
        <v>8323</v>
      </c>
      <c r="T1276" t="s">
        <v>8324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8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162.14066666666668</v>
      </c>
      <c r="R1277" s="6">
        <f t="shared" si="77"/>
        <v>62.522107969151669</v>
      </c>
      <c r="S1277" t="s">
        <v>8323</v>
      </c>
      <c r="T1277" t="s">
        <v>8324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8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104.42100000000001</v>
      </c>
      <c r="R1278" s="6">
        <f t="shared" si="77"/>
        <v>46.06808823529412</v>
      </c>
      <c r="S1278" t="s">
        <v>8323</v>
      </c>
      <c r="T1278" t="s">
        <v>8324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8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106.12433333333334</v>
      </c>
      <c r="R1279" s="6">
        <f t="shared" si="77"/>
        <v>38.543946731234868</v>
      </c>
      <c r="S1279" t="s">
        <v>8323</v>
      </c>
      <c r="T1279" t="s">
        <v>8324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8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154.93846153846152</v>
      </c>
      <c r="R1280" s="6">
        <f t="shared" si="77"/>
        <v>53.005263157894738</v>
      </c>
      <c r="S1280" t="s">
        <v>8323</v>
      </c>
      <c r="T1280" t="s">
        <v>8324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8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110.77157238734419</v>
      </c>
      <c r="R1281" s="6">
        <f t="shared" si="77"/>
        <v>73.355396825396824</v>
      </c>
      <c r="S1281" t="s">
        <v>8323</v>
      </c>
      <c r="T1281" t="s">
        <v>8324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8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E1282*100/D1282</f>
        <v>110.91186666666667</v>
      </c>
      <c r="R1282" s="6">
        <f t="shared" ref="R1282:R1345" si="81">E1282/N1282</f>
        <v>127.97523076923076</v>
      </c>
      <c r="S1282" t="s">
        <v>8323</v>
      </c>
      <c r="T1282" t="s">
        <v>8324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2">(((I1283/60)/60)/24)+DATE(1970,1,1)</f>
        <v>41483.743472222224</v>
      </c>
      <c r="K1283">
        <v>1373305836</v>
      </c>
      <c r="L1283" s="14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110.71428571428571</v>
      </c>
      <c r="R1283" s="6">
        <f t="shared" si="81"/>
        <v>104.72972972972973</v>
      </c>
      <c r="S1283" t="s">
        <v>8323</v>
      </c>
      <c r="T1283" t="s">
        <v>8324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2"/>
        <v>41617.207638888889</v>
      </c>
      <c r="K1284">
        <v>1383909855</v>
      </c>
      <c r="L1284" s="14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123.61333333333333</v>
      </c>
      <c r="R1284" s="6">
        <f t="shared" si="81"/>
        <v>67.671532846715323</v>
      </c>
      <c r="S1284" t="s">
        <v>8323</v>
      </c>
      <c r="T1284" t="s">
        <v>8324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2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211.05</v>
      </c>
      <c r="R1285" s="6">
        <f t="shared" si="81"/>
        <v>95.931818181818187</v>
      </c>
      <c r="S1285" t="s">
        <v>8323</v>
      </c>
      <c r="T1285" t="s">
        <v>8324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2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101</v>
      </c>
      <c r="R1286" s="6">
        <f t="shared" si="81"/>
        <v>65.161290322580641</v>
      </c>
      <c r="S1286" t="s">
        <v>8315</v>
      </c>
      <c r="T1286" t="s">
        <v>8316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2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101.65</v>
      </c>
      <c r="R1287" s="6">
        <f t="shared" si="81"/>
        <v>32.269841269841272</v>
      </c>
      <c r="S1287" t="s">
        <v>8315</v>
      </c>
      <c r="T1287" t="s">
        <v>8316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2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108.33333333333333</v>
      </c>
      <c r="R1288" s="6">
        <f t="shared" si="81"/>
        <v>81.25</v>
      </c>
      <c r="S1288" t="s">
        <v>8315</v>
      </c>
      <c r="T1288" t="s">
        <v>8316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2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242</v>
      </c>
      <c r="R1289" s="6">
        <f t="shared" si="81"/>
        <v>24.2</v>
      </c>
      <c r="S1289" t="s">
        <v>8315</v>
      </c>
      <c r="T1289" t="s">
        <v>8316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2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100.45</v>
      </c>
      <c r="R1290" s="6">
        <f t="shared" si="81"/>
        <v>65.868852459016395</v>
      </c>
      <c r="S1290" t="s">
        <v>8315</v>
      </c>
      <c r="T1290" t="s">
        <v>8316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2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125.06666666666666</v>
      </c>
      <c r="R1291" s="6">
        <f t="shared" si="81"/>
        <v>36.07692307692308</v>
      </c>
      <c r="S1291" t="s">
        <v>8315</v>
      </c>
      <c r="T1291" t="s">
        <v>8316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2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108.57142857142857</v>
      </c>
      <c r="R1292" s="6">
        <f t="shared" si="81"/>
        <v>44.186046511627907</v>
      </c>
      <c r="S1292" t="s">
        <v>8315</v>
      </c>
      <c r="T1292" t="s">
        <v>8316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2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145.69999999999999</v>
      </c>
      <c r="R1293" s="6">
        <f t="shared" si="81"/>
        <v>104.07142857142857</v>
      </c>
      <c r="S1293" t="s">
        <v>8315</v>
      </c>
      <c r="T1293" t="s">
        <v>8316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2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110</v>
      </c>
      <c r="R1294" s="6">
        <f t="shared" si="81"/>
        <v>35.96153846153846</v>
      </c>
      <c r="S1294" t="s">
        <v>8315</v>
      </c>
      <c r="T1294" t="s">
        <v>8316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2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102.23333333333333</v>
      </c>
      <c r="R1295" s="6">
        <f t="shared" si="81"/>
        <v>127.79166666666667</v>
      </c>
      <c r="S1295" t="s">
        <v>8315</v>
      </c>
      <c r="T1295" t="s">
        <v>8316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2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122</v>
      </c>
      <c r="R1296" s="6">
        <f t="shared" si="81"/>
        <v>27.727272727272727</v>
      </c>
      <c r="S1296" t="s">
        <v>8315</v>
      </c>
      <c r="T1296" t="s">
        <v>8316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2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101.96</v>
      </c>
      <c r="R1297" s="6">
        <f t="shared" si="81"/>
        <v>39.828125</v>
      </c>
      <c r="S1297" t="s">
        <v>8315</v>
      </c>
      <c r="T1297" t="s">
        <v>8316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2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141.1764705882353</v>
      </c>
      <c r="R1298" s="6">
        <f t="shared" si="81"/>
        <v>52.173913043478258</v>
      </c>
      <c r="S1298" t="s">
        <v>8315</v>
      </c>
      <c r="T1298" t="s">
        <v>8316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2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109.52500000000001</v>
      </c>
      <c r="R1299" s="6">
        <f t="shared" si="81"/>
        <v>92.037815126050418</v>
      </c>
      <c r="S1299" t="s">
        <v>8315</v>
      </c>
      <c r="T1299" t="s">
        <v>8316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2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104.65</v>
      </c>
      <c r="R1300" s="6">
        <f t="shared" si="81"/>
        <v>63.424242424242422</v>
      </c>
      <c r="S1300" t="s">
        <v>8315</v>
      </c>
      <c r="T1300" t="s">
        <v>8316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2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124</v>
      </c>
      <c r="R1301" s="6">
        <f t="shared" si="81"/>
        <v>135.625</v>
      </c>
      <c r="S1301" t="s">
        <v>8315</v>
      </c>
      <c r="T1301" t="s">
        <v>8316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2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135</v>
      </c>
      <c r="R1302" s="6">
        <f t="shared" si="81"/>
        <v>168.75</v>
      </c>
      <c r="S1302" t="s">
        <v>8315</v>
      </c>
      <c r="T1302" t="s">
        <v>8316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2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102.75</v>
      </c>
      <c r="R1303" s="6">
        <f t="shared" si="81"/>
        <v>70.862068965517238</v>
      </c>
      <c r="S1303" t="s">
        <v>8315</v>
      </c>
      <c r="T1303" t="s">
        <v>8316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2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100</v>
      </c>
      <c r="R1304" s="6">
        <f t="shared" si="81"/>
        <v>50</v>
      </c>
      <c r="S1304" t="s">
        <v>8315</v>
      </c>
      <c r="T1304" t="s">
        <v>8316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2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130.26085714285713</v>
      </c>
      <c r="R1305" s="6">
        <f t="shared" si="81"/>
        <v>42.214166666666671</v>
      </c>
      <c r="S1305" t="s">
        <v>8315</v>
      </c>
      <c r="T1305" t="s">
        <v>8316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2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39.627499999999998</v>
      </c>
      <c r="R1306" s="6">
        <f t="shared" si="81"/>
        <v>152.41346153846155</v>
      </c>
      <c r="S1306" t="s">
        <v>8317</v>
      </c>
      <c r="T1306" t="s">
        <v>8319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2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25.976666666666667</v>
      </c>
      <c r="R1307" s="6">
        <f t="shared" si="81"/>
        <v>90.616279069767444</v>
      </c>
      <c r="S1307" t="s">
        <v>8317</v>
      </c>
      <c r="T1307" t="s">
        <v>8319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2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65.24636363636364</v>
      </c>
      <c r="R1308" s="6">
        <f t="shared" si="81"/>
        <v>201.60393258426967</v>
      </c>
      <c r="S1308" t="s">
        <v>8317</v>
      </c>
      <c r="T1308" t="s">
        <v>8319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2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11.513999999999999</v>
      </c>
      <c r="R1309" s="6">
        <f t="shared" si="81"/>
        <v>127.93333333333334</v>
      </c>
      <c r="S1309" t="s">
        <v>8317</v>
      </c>
      <c r="T1309" t="s">
        <v>8319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2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11.36</v>
      </c>
      <c r="R1310" s="6">
        <f t="shared" si="81"/>
        <v>29.894736842105264</v>
      </c>
      <c r="S1310" t="s">
        <v>8317</v>
      </c>
      <c r="T1310" t="s">
        <v>8319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2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111.99130434782609</v>
      </c>
      <c r="R1311" s="6">
        <f t="shared" si="81"/>
        <v>367.97142857142859</v>
      </c>
      <c r="S1311" t="s">
        <v>8317</v>
      </c>
      <c r="T1311" t="s">
        <v>8319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2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15.5</v>
      </c>
      <c r="R1312" s="6">
        <f t="shared" si="81"/>
        <v>129.16666666666666</v>
      </c>
      <c r="S1312" t="s">
        <v>8317</v>
      </c>
      <c r="T1312" t="s">
        <v>8319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2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32.027999999999999</v>
      </c>
      <c r="R1313" s="6">
        <f t="shared" si="81"/>
        <v>800.7</v>
      </c>
      <c r="S1313" t="s">
        <v>8317</v>
      </c>
      <c r="T1313" t="s">
        <v>8319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2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0.60869565217391308</v>
      </c>
      <c r="R1314" s="6">
        <f t="shared" si="81"/>
        <v>28</v>
      </c>
      <c r="S1314" t="s">
        <v>8317</v>
      </c>
      <c r="T1314" t="s">
        <v>8319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2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31.114999999999998</v>
      </c>
      <c r="R1315" s="6">
        <f t="shared" si="81"/>
        <v>102.01639344262296</v>
      </c>
      <c r="S1315" t="s">
        <v>8317</v>
      </c>
      <c r="T1315" t="s">
        <v>8319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2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1.1266666666666667</v>
      </c>
      <c r="R1316" s="6">
        <f t="shared" si="81"/>
        <v>184.36363636363637</v>
      </c>
      <c r="S1316" t="s">
        <v>8317</v>
      </c>
      <c r="T1316" t="s">
        <v>8319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2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40.404000000000003</v>
      </c>
      <c r="R1317" s="6">
        <f t="shared" si="81"/>
        <v>162.91935483870967</v>
      </c>
      <c r="S1317" t="s">
        <v>8317</v>
      </c>
      <c r="T1317" t="s">
        <v>8319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2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1.3333333333333333E-3</v>
      </c>
      <c r="R1318" s="6">
        <f t="shared" si="81"/>
        <v>1</v>
      </c>
      <c r="S1318" t="s">
        <v>8317</v>
      </c>
      <c r="T1318" t="s">
        <v>8319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2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5.7335000000000003</v>
      </c>
      <c r="R1319" s="6">
        <f t="shared" si="81"/>
        <v>603.52631578947364</v>
      </c>
      <c r="S1319" t="s">
        <v>8317</v>
      </c>
      <c r="T1319" t="s">
        <v>8319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2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15.324999999999999</v>
      </c>
      <c r="R1320" s="6">
        <f t="shared" si="81"/>
        <v>45.407407407407405</v>
      </c>
      <c r="S1320" t="s">
        <v>8317</v>
      </c>
      <c r="T1320" t="s">
        <v>8319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2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15.103448275862069</v>
      </c>
      <c r="R1321" s="6">
        <f t="shared" si="81"/>
        <v>97.333333333333329</v>
      </c>
      <c r="S1321" t="s">
        <v>8317</v>
      </c>
      <c r="T1321" t="s">
        <v>8319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2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0.503</v>
      </c>
      <c r="R1322" s="6">
        <f t="shared" si="81"/>
        <v>167.66666666666666</v>
      </c>
      <c r="S1322" t="s">
        <v>8317</v>
      </c>
      <c r="T1322" t="s">
        <v>8319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2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1.3028138528138529</v>
      </c>
      <c r="R1323" s="6">
        <f t="shared" si="81"/>
        <v>859.85714285714289</v>
      </c>
      <c r="S1323" t="s">
        <v>8317</v>
      </c>
      <c r="T1323" t="s">
        <v>8319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2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0.30285714285714288</v>
      </c>
      <c r="R1324" s="6">
        <f t="shared" si="81"/>
        <v>26.5</v>
      </c>
      <c r="S1324" t="s">
        <v>8317</v>
      </c>
      <c r="T1324" t="s">
        <v>8319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2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8.8800000000000008</v>
      </c>
      <c r="R1325" s="6">
        <f t="shared" si="81"/>
        <v>30.272727272727273</v>
      </c>
      <c r="S1325" t="s">
        <v>8317</v>
      </c>
      <c r="T1325" t="s">
        <v>8319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2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</v>
      </c>
      <c r="R1326" s="6">
        <f t="shared" si="81"/>
        <v>54.666666666666664</v>
      </c>
      <c r="S1326" t="s">
        <v>8317</v>
      </c>
      <c r="T1326" t="s">
        <v>8319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2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2.4300000000000002</v>
      </c>
      <c r="R1327" s="6">
        <f t="shared" si="81"/>
        <v>60.75</v>
      </c>
      <c r="S1327" t="s">
        <v>8317</v>
      </c>
      <c r="T1327" t="s">
        <v>8319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2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</v>
      </c>
      <c r="R1328" s="6">
        <f t="shared" si="81"/>
        <v>102.72727272727273</v>
      </c>
      <c r="S1328" t="s">
        <v>8317</v>
      </c>
      <c r="T1328" t="s">
        <v>8319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2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</v>
      </c>
      <c r="R1329" s="6">
        <f t="shared" si="81"/>
        <v>41.585365853658537</v>
      </c>
      <c r="S1329" t="s">
        <v>8317</v>
      </c>
      <c r="T1329" t="s">
        <v>8319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2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</v>
      </c>
      <c r="R1330" s="6">
        <f t="shared" si="81"/>
        <v>116.53333333333333</v>
      </c>
      <c r="S1330" t="s">
        <v>8317</v>
      </c>
      <c r="T1330" t="s">
        <v>8319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2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0.81599999999999995</v>
      </c>
      <c r="R1331" s="6">
        <f t="shared" si="81"/>
        <v>45.333333333333336</v>
      </c>
      <c r="S1331" t="s">
        <v>8317</v>
      </c>
      <c r="T1331" t="s">
        <v>8319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2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22.494285714285713</v>
      </c>
      <c r="R1332" s="6">
        <f t="shared" si="81"/>
        <v>157.46</v>
      </c>
      <c r="S1332" t="s">
        <v>8317</v>
      </c>
      <c r="T1332" t="s">
        <v>8319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2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</v>
      </c>
      <c r="R1333" s="6">
        <f t="shared" si="81"/>
        <v>100.5</v>
      </c>
      <c r="S1333" t="s">
        <v>8317</v>
      </c>
      <c r="T1333" t="s">
        <v>8319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2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6" t="e">
        <f t="shared" si="81"/>
        <v>#DIV/0!</v>
      </c>
      <c r="S1334" t="s">
        <v>8317</v>
      </c>
      <c r="T1334" t="s">
        <v>8319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2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6" t="e">
        <f t="shared" si="81"/>
        <v>#DIV/0!</v>
      </c>
      <c r="S1335" t="s">
        <v>8317</v>
      </c>
      <c r="T1335" t="s">
        <v>8319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2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10.754135338345865</v>
      </c>
      <c r="R1336" s="6">
        <f t="shared" si="81"/>
        <v>51.822463768115945</v>
      </c>
      <c r="S1336" t="s">
        <v>8317</v>
      </c>
      <c r="T1336" t="s">
        <v>8319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2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19.760000000000002</v>
      </c>
      <c r="R1337" s="6">
        <f t="shared" si="81"/>
        <v>308.75</v>
      </c>
      <c r="S1337" t="s">
        <v>8317</v>
      </c>
      <c r="T1337" t="s">
        <v>8319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2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84.947000000000003</v>
      </c>
      <c r="R1338" s="6">
        <f t="shared" si="81"/>
        <v>379.22767857142856</v>
      </c>
      <c r="S1338" t="s">
        <v>8317</v>
      </c>
      <c r="T1338" t="s">
        <v>8319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2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49.381999999999998</v>
      </c>
      <c r="R1339" s="6">
        <f t="shared" si="81"/>
        <v>176.36428571428573</v>
      </c>
      <c r="S1339" t="s">
        <v>8317</v>
      </c>
      <c r="T1339" t="s">
        <v>8319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2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3.3033333333333332</v>
      </c>
      <c r="R1340" s="6">
        <f t="shared" si="81"/>
        <v>66.066666666666663</v>
      </c>
      <c r="S1340" t="s">
        <v>8317</v>
      </c>
      <c r="T1340" t="s">
        <v>8319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2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6.6340000000000003</v>
      </c>
      <c r="R1341" s="6">
        <f t="shared" si="81"/>
        <v>89.648648648648646</v>
      </c>
      <c r="S1341" t="s">
        <v>8317</v>
      </c>
      <c r="T1341" t="s">
        <v>8319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2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6" t="e">
        <f t="shared" si="81"/>
        <v>#DIV/0!</v>
      </c>
      <c r="S1342" t="s">
        <v>8317</v>
      </c>
      <c r="T1342" t="s">
        <v>8319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2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70.36</v>
      </c>
      <c r="R1343" s="6">
        <f t="shared" si="81"/>
        <v>382.39130434782606</v>
      </c>
      <c r="S1343" t="s">
        <v>8317</v>
      </c>
      <c r="T1343" t="s">
        <v>8319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2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0.2</v>
      </c>
      <c r="R1344" s="6">
        <f t="shared" si="81"/>
        <v>100</v>
      </c>
      <c r="S1344" t="s">
        <v>8317</v>
      </c>
      <c r="T1344" t="s">
        <v>8319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2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102.298</v>
      </c>
      <c r="R1345" s="6">
        <f t="shared" si="81"/>
        <v>158.35603715170279</v>
      </c>
      <c r="S1345" t="s">
        <v>8317</v>
      </c>
      <c r="T1345" t="s">
        <v>8319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2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E1346*100/D1346</f>
        <v>377.73333333333335</v>
      </c>
      <c r="R1346" s="6">
        <f t="shared" ref="R1346:R1409" si="85">E1346/N1346</f>
        <v>40.762589928057551</v>
      </c>
      <c r="S1346" t="s">
        <v>8320</v>
      </c>
      <c r="T1346" t="s">
        <v>8321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6">(((I1347/60)/60)/24)+DATE(1970,1,1)</f>
        <v>41834.814340277779</v>
      </c>
      <c r="K1347">
        <v>1402342359</v>
      </c>
      <c r="L1347" s="14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125</v>
      </c>
      <c r="R1347" s="6">
        <f t="shared" si="85"/>
        <v>53.571428571428569</v>
      </c>
      <c r="S1347" t="s">
        <v>8320</v>
      </c>
      <c r="T1347" t="s">
        <v>8321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6"/>
        <v>41452.075821759259</v>
      </c>
      <c r="K1348">
        <v>1369705751</v>
      </c>
      <c r="L1348" s="14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147.32653061224491</v>
      </c>
      <c r="R1348" s="6">
        <f t="shared" si="85"/>
        <v>48.449664429530202</v>
      </c>
      <c r="S1348" t="s">
        <v>8320</v>
      </c>
      <c r="T1348" t="s">
        <v>8321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6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102.2</v>
      </c>
      <c r="R1349" s="6">
        <f t="shared" si="85"/>
        <v>82.41935483870968</v>
      </c>
      <c r="S1349" t="s">
        <v>8320</v>
      </c>
      <c r="T1349" t="s">
        <v>8321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6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101.87234042553192</v>
      </c>
      <c r="R1350" s="6">
        <f t="shared" si="85"/>
        <v>230.19230769230768</v>
      </c>
      <c r="S1350" t="s">
        <v>8320</v>
      </c>
      <c r="T1350" t="s">
        <v>8321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6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204.2</v>
      </c>
      <c r="R1351" s="6">
        <f t="shared" si="85"/>
        <v>59.360465116279073</v>
      </c>
      <c r="S1351" t="s">
        <v>8320</v>
      </c>
      <c r="T1351" t="s">
        <v>8321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6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104.05</v>
      </c>
      <c r="R1352" s="6">
        <f t="shared" si="85"/>
        <v>66.698717948717942</v>
      </c>
      <c r="S1352" t="s">
        <v>8320</v>
      </c>
      <c r="T1352" t="s">
        <v>8321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6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101.265</v>
      </c>
      <c r="R1353" s="6">
        <f t="shared" si="85"/>
        <v>168.77500000000001</v>
      </c>
      <c r="S1353" t="s">
        <v>8320</v>
      </c>
      <c r="T1353" t="s">
        <v>8321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6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136.13999999999999</v>
      </c>
      <c r="R1354" s="6">
        <f t="shared" si="85"/>
        <v>59.973568281938327</v>
      </c>
      <c r="S1354" t="s">
        <v>8320</v>
      </c>
      <c r="T1354" t="s">
        <v>8321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6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133.6</v>
      </c>
      <c r="R1355" s="6">
        <f t="shared" si="85"/>
        <v>31.80952380952381</v>
      </c>
      <c r="S1355" t="s">
        <v>8320</v>
      </c>
      <c r="T1355" t="s">
        <v>8321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6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130.25</v>
      </c>
      <c r="R1356" s="6">
        <f t="shared" si="85"/>
        <v>24.421875</v>
      </c>
      <c r="S1356" t="s">
        <v>8320</v>
      </c>
      <c r="T1356" t="s">
        <v>8321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6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122.68</v>
      </c>
      <c r="R1357" s="6">
        <f t="shared" si="85"/>
        <v>25.347107438016529</v>
      </c>
      <c r="S1357" t="s">
        <v>8320</v>
      </c>
      <c r="T1357" t="s">
        <v>8321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6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182.81058823529412</v>
      </c>
      <c r="R1358" s="6">
        <f t="shared" si="85"/>
        <v>71.443218390804603</v>
      </c>
      <c r="S1358" t="s">
        <v>8320</v>
      </c>
      <c r="T1358" t="s">
        <v>8321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6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125.3</v>
      </c>
      <c r="R1359" s="6">
        <f t="shared" si="85"/>
        <v>38.553846153846152</v>
      </c>
      <c r="S1359" t="s">
        <v>8320</v>
      </c>
      <c r="T1359" t="s">
        <v>8321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6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111.66666666666667</v>
      </c>
      <c r="R1360" s="6">
        <f t="shared" si="85"/>
        <v>68.367346938775512</v>
      </c>
      <c r="S1360" t="s">
        <v>8320</v>
      </c>
      <c r="T1360" t="s">
        <v>8321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6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115.75757575757575</v>
      </c>
      <c r="R1361" s="6">
        <f t="shared" si="85"/>
        <v>40.210526315789473</v>
      </c>
      <c r="S1361" t="s">
        <v>8320</v>
      </c>
      <c r="T1361" t="s">
        <v>8321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6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173.2</v>
      </c>
      <c r="R1362" s="6">
        <f t="shared" si="85"/>
        <v>32.074074074074076</v>
      </c>
      <c r="S1362" t="s">
        <v>8320</v>
      </c>
      <c r="T1362" t="s">
        <v>8321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6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125.98333333333333</v>
      </c>
      <c r="R1363" s="6">
        <f t="shared" si="85"/>
        <v>28.632575757575758</v>
      </c>
      <c r="S1363" t="s">
        <v>8320</v>
      </c>
      <c r="T1363" t="s">
        <v>8321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6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109.1</v>
      </c>
      <c r="R1364" s="6">
        <f t="shared" si="85"/>
        <v>43.64</v>
      </c>
      <c r="S1364" t="s">
        <v>8320</v>
      </c>
      <c r="T1364" t="s">
        <v>8321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6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100</v>
      </c>
      <c r="R1365" s="6">
        <f t="shared" si="85"/>
        <v>40</v>
      </c>
      <c r="S1365" t="s">
        <v>8320</v>
      </c>
      <c r="T1365" t="s">
        <v>8321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6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118.64285714285714</v>
      </c>
      <c r="R1366" s="6">
        <f t="shared" si="85"/>
        <v>346.04166666666669</v>
      </c>
      <c r="S1366" t="s">
        <v>8323</v>
      </c>
      <c r="T1366" t="s">
        <v>8324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6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100.26666666666667</v>
      </c>
      <c r="R1367" s="6">
        <f t="shared" si="85"/>
        <v>81.739130434782609</v>
      </c>
      <c r="S1367" t="s">
        <v>8323</v>
      </c>
      <c r="T1367" t="s">
        <v>8324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6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126.4892</v>
      </c>
      <c r="R1368" s="6">
        <f t="shared" si="85"/>
        <v>64.535306122448986</v>
      </c>
      <c r="S1368" t="s">
        <v>8323</v>
      </c>
      <c r="T1368" t="s">
        <v>8324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6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114.26</v>
      </c>
      <c r="R1369" s="6">
        <f t="shared" si="85"/>
        <v>63.477777777777774</v>
      </c>
      <c r="S1369" t="s">
        <v>8323</v>
      </c>
      <c r="T1369" t="s">
        <v>8324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6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110.7</v>
      </c>
      <c r="R1370" s="6">
        <f t="shared" si="85"/>
        <v>63.620689655172413</v>
      </c>
      <c r="S1370" t="s">
        <v>8323</v>
      </c>
      <c r="T1370" t="s">
        <v>8324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6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105.34805315203954</v>
      </c>
      <c r="R1371" s="6">
        <f t="shared" si="85"/>
        <v>83.967068965517228</v>
      </c>
      <c r="S1371" t="s">
        <v>8323</v>
      </c>
      <c r="T1371" t="s">
        <v>8324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6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103.66666666666667</v>
      </c>
      <c r="R1372" s="6">
        <f t="shared" si="85"/>
        <v>77.75</v>
      </c>
      <c r="S1372" t="s">
        <v>8323</v>
      </c>
      <c r="T1372" t="s">
        <v>8324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6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107.08672667523932</v>
      </c>
      <c r="R1373" s="6">
        <f t="shared" si="85"/>
        <v>107.07142857142857</v>
      </c>
      <c r="S1373" t="s">
        <v>8323</v>
      </c>
      <c r="T1373" t="s">
        <v>8324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6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124</v>
      </c>
      <c r="R1374" s="6">
        <f t="shared" si="85"/>
        <v>38.75</v>
      </c>
      <c r="S1374" t="s">
        <v>8323</v>
      </c>
      <c r="T1374" t="s">
        <v>8324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6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105.01</v>
      </c>
      <c r="R1375" s="6">
        <f t="shared" si="85"/>
        <v>201.94230769230768</v>
      </c>
      <c r="S1375" t="s">
        <v>8323</v>
      </c>
      <c r="T1375" t="s">
        <v>8324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6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189.46666666666667</v>
      </c>
      <c r="R1376" s="6">
        <f t="shared" si="85"/>
        <v>43.060606060606062</v>
      </c>
      <c r="S1376" t="s">
        <v>8323</v>
      </c>
      <c r="T1376" t="s">
        <v>8324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6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171.32499999999999</v>
      </c>
      <c r="R1377" s="6">
        <f t="shared" si="85"/>
        <v>62.871559633027523</v>
      </c>
      <c r="S1377" t="s">
        <v>8323</v>
      </c>
      <c r="T1377" t="s">
        <v>8324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6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252.48648648648648</v>
      </c>
      <c r="R1378" s="6">
        <f t="shared" si="85"/>
        <v>55.607142857142854</v>
      </c>
      <c r="S1378" t="s">
        <v>8323</v>
      </c>
      <c r="T1378" t="s">
        <v>8324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6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116.15384615384616</v>
      </c>
      <c r="R1379" s="6">
        <f t="shared" si="85"/>
        <v>48.70967741935484</v>
      </c>
      <c r="S1379" t="s">
        <v>8323</v>
      </c>
      <c r="T1379" t="s">
        <v>8324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6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203.35</v>
      </c>
      <c r="R1380" s="6">
        <f t="shared" si="85"/>
        <v>30.578947368421051</v>
      </c>
      <c r="S1380" t="s">
        <v>8323</v>
      </c>
      <c r="T1380" t="s">
        <v>8324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6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111.6</v>
      </c>
      <c r="R1381" s="6">
        <f t="shared" si="85"/>
        <v>73.907284768211923</v>
      </c>
      <c r="S1381" t="s">
        <v>8323</v>
      </c>
      <c r="T1381" t="s">
        <v>8324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6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424</v>
      </c>
      <c r="R1382" s="6">
        <f t="shared" si="85"/>
        <v>21.2</v>
      </c>
      <c r="S1382" t="s">
        <v>8323</v>
      </c>
      <c r="T1382" t="s">
        <v>8324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6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107.1</v>
      </c>
      <c r="R1383" s="6">
        <f t="shared" si="85"/>
        <v>73.356164383561648</v>
      </c>
      <c r="S1383" t="s">
        <v>8323</v>
      </c>
      <c r="T1383" t="s">
        <v>8324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6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104.3625</v>
      </c>
      <c r="R1384" s="6">
        <f t="shared" si="85"/>
        <v>56.412162162162161</v>
      </c>
      <c r="S1384" t="s">
        <v>8323</v>
      </c>
      <c r="T1384" t="s">
        <v>8324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6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212.40909090909091</v>
      </c>
      <c r="R1385" s="6">
        <f t="shared" si="85"/>
        <v>50.247311827956992</v>
      </c>
      <c r="S1385" t="s">
        <v>8323</v>
      </c>
      <c r="T1385" t="s">
        <v>8324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6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124.08571428571429</v>
      </c>
      <c r="R1386" s="6">
        <f t="shared" si="85"/>
        <v>68.936507936507937</v>
      </c>
      <c r="S1386" t="s">
        <v>8323</v>
      </c>
      <c r="T1386" t="s">
        <v>8324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6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110.406125</v>
      </c>
      <c r="R1387" s="6">
        <f t="shared" si="85"/>
        <v>65.914104477611943</v>
      </c>
      <c r="S1387" t="s">
        <v>8323</v>
      </c>
      <c r="T1387" t="s">
        <v>8324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6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218.75</v>
      </c>
      <c r="R1388" s="6">
        <f t="shared" si="85"/>
        <v>62.5</v>
      </c>
      <c r="S1388" t="s">
        <v>8323</v>
      </c>
      <c r="T1388" t="s">
        <v>8324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6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136.625</v>
      </c>
      <c r="R1389" s="6">
        <f t="shared" si="85"/>
        <v>70.064102564102569</v>
      </c>
      <c r="S1389" t="s">
        <v>8323</v>
      </c>
      <c r="T1389" t="s">
        <v>8324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6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134.8074</v>
      </c>
      <c r="R1390" s="6">
        <f t="shared" si="85"/>
        <v>60.181874999999998</v>
      </c>
      <c r="S1390" t="s">
        <v>8323</v>
      </c>
      <c r="T1390" t="s">
        <v>8324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6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145.4</v>
      </c>
      <c r="R1391" s="6">
        <f t="shared" si="85"/>
        <v>21.382352941176471</v>
      </c>
      <c r="S1391" t="s">
        <v>8323</v>
      </c>
      <c r="T1391" t="s">
        <v>8324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6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109.10714285714286</v>
      </c>
      <c r="R1392" s="6">
        <f t="shared" si="85"/>
        <v>160.78947368421052</v>
      </c>
      <c r="S1392" t="s">
        <v>8323</v>
      </c>
      <c r="T1392" t="s">
        <v>8324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6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110.2</v>
      </c>
      <c r="R1393" s="6">
        <f t="shared" si="85"/>
        <v>42.384615384615387</v>
      </c>
      <c r="S1393" t="s">
        <v>8323</v>
      </c>
      <c r="T1393" t="s">
        <v>8324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6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113.64</v>
      </c>
      <c r="R1394" s="6">
        <f t="shared" si="85"/>
        <v>27.317307692307693</v>
      </c>
      <c r="S1394" t="s">
        <v>8323</v>
      </c>
      <c r="T1394" t="s">
        <v>8324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6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102.35</v>
      </c>
      <c r="R1395" s="6">
        <f t="shared" si="85"/>
        <v>196.82692307692307</v>
      </c>
      <c r="S1395" t="s">
        <v>8323</v>
      </c>
      <c r="T1395" t="s">
        <v>8324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6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122.13333333333334</v>
      </c>
      <c r="R1396" s="6">
        <f t="shared" si="85"/>
        <v>53.882352941176471</v>
      </c>
      <c r="S1396" t="s">
        <v>8323</v>
      </c>
      <c r="T1396" t="s">
        <v>8324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6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111.88571428571429</v>
      </c>
      <c r="R1397" s="6">
        <f t="shared" si="85"/>
        <v>47.756097560975611</v>
      </c>
      <c r="S1397" t="s">
        <v>8323</v>
      </c>
      <c r="T1397" t="s">
        <v>8324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6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107.3</v>
      </c>
      <c r="R1398" s="6">
        <f t="shared" si="85"/>
        <v>88.191780821917803</v>
      </c>
      <c r="S1398" t="s">
        <v>8323</v>
      </c>
      <c r="T1398" t="s">
        <v>8324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6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113.85</v>
      </c>
      <c r="R1399" s="6">
        <f t="shared" si="85"/>
        <v>72.056962025316452</v>
      </c>
      <c r="S1399" t="s">
        <v>8323</v>
      </c>
      <c r="T1399" t="s">
        <v>8324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6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109.68181818181819</v>
      </c>
      <c r="R1400" s="6">
        <f t="shared" si="85"/>
        <v>74.246153846153845</v>
      </c>
      <c r="S1400" t="s">
        <v>8323</v>
      </c>
      <c r="T1400" t="s">
        <v>8324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6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126.14444444444445</v>
      </c>
      <c r="R1401" s="6">
        <f t="shared" si="85"/>
        <v>61.701086956521742</v>
      </c>
      <c r="S1401" t="s">
        <v>8323</v>
      </c>
      <c r="T1401" t="s">
        <v>8324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6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167.42857142857142</v>
      </c>
      <c r="R1402" s="6">
        <f t="shared" si="85"/>
        <v>17.235294117647058</v>
      </c>
      <c r="S1402" t="s">
        <v>8323</v>
      </c>
      <c r="T1402" t="s">
        <v>8324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6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496.52</v>
      </c>
      <c r="R1403" s="6">
        <f t="shared" si="85"/>
        <v>51.720833333333331</v>
      </c>
      <c r="S1403" t="s">
        <v>8323</v>
      </c>
      <c r="T1403" t="s">
        <v>8324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6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109.16</v>
      </c>
      <c r="R1404" s="6">
        <f t="shared" si="85"/>
        <v>24.150442477876105</v>
      </c>
      <c r="S1404" t="s">
        <v>8323</v>
      </c>
      <c r="T1404" t="s">
        <v>8324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6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102.575</v>
      </c>
      <c r="R1405" s="6">
        <f t="shared" si="85"/>
        <v>62.166666666666664</v>
      </c>
      <c r="S1405" t="s">
        <v>8323</v>
      </c>
      <c r="T1405" t="s">
        <v>8324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6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</v>
      </c>
      <c r="R1406" s="6">
        <f t="shared" si="85"/>
        <v>48.2</v>
      </c>
      <c r="S1406" t="s">
        <v>8320</v>
      </c>
      <c r="T1406" t="s">
        <v>8339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6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0.42</v>
      </c>
      <c r="R1407" s="6">
        <f t="shared" si="85"/>
        <v>6.1764705882352944</v>
      </c>
      <c r="S1407" t="s">
        <v>8320</v>
      </c>
      <c r="T1407" t="s">
        <v>8339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6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0.125</v>
      </c>
      <c r="R1408" s="6">
        <f t="shared" si="85"/>
        <v>5</v>
      </c>
      <c r="S1408" t="s">
        <v>8320</v>
      </c>
      <c r="T1408" t="s">
        <v>8339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6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0.5</v>
      </c>
      <c r="R1409" s="6">
        <f t="shared" si="85"/>
        <v>7.5</v>
      </c>
      <c r="S1409" t="s">
        <v>8320</v>
      </c>
      <c r="T1409" t="s">
        <v>8339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6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E1410*100/D1410</f>
        <v>7.2</v>
      </c>
      <c r="R1410" s="6">
        <f t="shared" ref="R1410:R1473" si="89">E1410/N1410</f>
        <v>12</v>
      </c>
      <c r="S1410" t="s">
        <v>8320</v>
      </c>
      <c r="T1410" t="s">
        <v>8339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0">(((I1411/60)/60)/24)+DATE(1970,1,1)</f>
        <v>42005.175173611111</v>
      </c>
      <c r="K1411">
        <v>1414897935</v>
      </c>
      <c r="L1411" s="14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6" t="e">
        <f t="shared" si="89"/>
        <v>#DIV/0!</v>
      </c>
      <c r="S1411" t="s">
        <v>8320</v>
      </c>
      <c r="T1411" t="s">
        <v>8339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0"/>
        <v>42524.318518518514</v>
      </c>
      <c r="K1412">
        <v>1461051520</v>
      </c>
      <c r="L1412" s="14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1.6666666666666666E-2</v>
      </c>
      <c r="R1412" s="6">
        <f t="shared" si="89"/>
        <v>1</v>
      </c>
      <c r="S1412" t="s">
        <v>8320</v>
      </c>
      <c r="T1412" t="s">
        <v>8339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0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0.23333333333333334</v>
      </c>
      <c r="R1413" s="6">
        <f t="shared" si="89"/>
        <v>2.3333333333333335</v>
      </c>
      <c r="S1413" t="s">
        <v>8320</v>
      </c>
      <c r="T1413" t="s">
        <v>8339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0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4.5714285714285712</v>
      </c>
      <c r="R1414" s="6">
        <f t="shared" si="89"/>
        <v>24.615384615384617</v>
      </c>
      <c r="S1414" t="s">
        <v>8320</v>
      </c>
      <c r="T1414" t="s">
        <v>8339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0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5</v>
      </c>
      <c r="R1415" s="6">
        <f t="shared" si="89"/>
        <v>100</v>
      </c>
      <c r="S1415" t="s">
        <v>8320</v>
      </c>
      <c r="T1415" t="s">
        <v>8339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0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0.2</v>
      </c>
      <c r="R1416" s="6">
        <f t="shared" si="89"/>
        <v>1</v>
      </c>
      <c r="S1416" t="s">
        <v>8320</v>
      </c>
      <c r="T1416" t="s">
        <v>8339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0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18.181818181818183</v>
      </c>
      <c r="R1417" s="6">
        <f t="shared" si="89"/>
        <v>88.888888888888886</v>
      </c>
      <c r="S1417" t="s">
        <v>8320</v>
      </c>
      <c r="T1417" t="s">
        <v>8339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0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6" t="e">
        <f t="shared" si="89"/>
        <v>#DIV/0!</v>
      </c>
      <c r="S1418" t="s">
        <v>8320</v>
      </c>
      <c r="T1418" t="s">
        <v>8339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0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</v>
      </c>
      <c r="R1419" s="6">
        <f t="shared" si="89"/>
        <v>27.5</v>
      </c>
      <c r="S1419" t="s">
        <v>8320</v>
      </c>
      <c r="T1419" t="s">
        <v>8339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0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0.2</v>
      </c>
      <c r="R1420" s="6">
        <f t="shared" si="89"/>
        <v>6</v>
      </c>
      <c r="S1420" t="s">
        <v>8320</v>
      </c>
      <c r="T1420" t="s">
        <v>8339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0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7.0634920634920633</v>
      </c>
      <c r="R1421" s="6">
        <f t="shared" si="89"/>
        <v>44.5</v>
      </c>
      <c r="S1421" t="s">
        <v>8320</v>
      </c>
      <c r="T1421" t="s">
        <v>8339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0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</v>
      </c>
      <c r="R1422" s="6">
        <f t="shared" si="89"/>
        <v>1</v>
      </c>
      <c r="S1422" t="s">
        <v>8320</v>
      </c>
      <c r="T1422" t="s">
        <v>8339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0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0.1</v>
      </c>
      <c r="R1423" s="6">
        <f t="shared" si="89"/>
        <v>100</v>
      </c>
      <c r="S1423" t="s">
        <v>8320</v>
      </c>
      <c r="T1423" t="s">
        <v>8339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0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0.104</v>
      </c>
      <c r="R1424" s="6">
        <f t="shared" si="89"/>
        <v>13</v>
      </c>
      <c r="S1424" t="s">
        <v>8320</v>
      </c>
      <c r="T1424" t="s">
        <v>8339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0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0.33333333333333331</v>
      </c>
      <c r="R1425" s="6">
        <f t="shared" si="89"/>
        <v>100</v>
      </c>
      <c r="S1425" t="s">
        <v>8320</v>
      </c>
      <c r="T1425" t="s">
        <v>8339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0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20.36</v>
      </c>
      <c r="R1426" s="6">
        <f t="shared" si="89"/>
        <v>109.07142857142857</v>
      </c>
      <c r="S1426" t="s">
        <v>8320</v>
      </c>
      <c r="T1426" t="s">
        <v>8339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0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6" t="e">
        <f t="shared" si="89"/>
        <v>#DIV/0!</v>
      </c>
      <c r="S1427" t="s">
        <v>8320</v>
      </c>
      <c r="T1427" t="s">
        <v>8339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0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6" t="e">
        <f t="shared" si="89"/>
        <v>#DIV/0!</v>
      </c>
      <c r="S1428" t="s">
        <v>8320</v>
      </c>
      <c r="T1428" t="s">
        <v>8339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0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8.3800000000000008</v>
      </c>
      <c r="R1429" s="6">
        <f t="shared" si="89"/>
        <v>104.75</v>
      </c>
      <c r="S1429" t="s">
        <v>8320</v>
      </c>
      <c r="T1429" t="s">
        <v>8339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0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4.5</v>
      </c>
      <c r="R1430" s="6">
        <f t="shared" si="89"/>
        <v>15</v>
      </c>
      <c r="S1430" t="s">
        <v>8320</v>
      </c>
      <c r="T1430" t="s">
        <v>8339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0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6" t="e">
        <f t="shared" si="89"/>
        <v>#DIV/0!</v>
      </c>
      <c r="S1431" t="s">
        <v>8320</v>
      </c>
      <c r="T1431" t="s">
        <v>8339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0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</v>
      </c>
      <c r="R1432" s="6">
        <f t="shared" si="89"/>
        <v>80.599999999999994</v>
      </c>
      <c r="S1432" t="s">
        <v>8320</v>
      </c>
      <c r="T1432" t="s">
        <v>8339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0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31.94705882352941</v>
      </c>
      <c r="R1433" s="6">
        <f t="shared" si="89"/>
        <v>115.55319148936171</v>
      </c>
      <c r="S1433" t="s">
        <v>8320</v>
      </c>
      <c r="T1433" t="s">
        <v>8339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0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6" t="e">
        <f t="shared" si="89"/>
        <v>#DIV/0!</v>
      </c>
      <c r="S1434" t="s">
        <v>8320</v>
      </c>
      <c r="T1434" t="s">
        <v>8339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0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6.708333333333333</v>
      </c>
      <c r="R1435" s="6">
        <f t="shared" si="89"/>
        <v>80.5</v>
      </c>
      <c r="S1435" t="s">
        <v>8320</v>
      </c>
      <c r="T1435" t="s">
        <v>8339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0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9.9878048780487809</v>
      </c>
      <c r="R1436" s="6">
        <f t="shared" si="89"/>
        <v>744.5454545454545</v>
      </c>
      <c r="S1436" t="s">
        <v>8320</v>
      </c>
      <c r="T1436" t="s">
        <v>8339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0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0.1</v>
      </c>
      <c r="R1437" s="6">
        <f t="shared" si="89"/>
        <v>7.5</v>
      </c>
      <c r="S1437" t="s">
        <v>8320</v>
      </c>
      <c r="T1437" t="s">
        <v>8339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0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0.77</v>
      </c>
      <c r="R1438" s="6">
        <f t="shared" si="89"/>
        <v>38.5</v>
      </c>
      <c r="S1438" t="s">
        <v>8320</v>
      </c>
      <c r="T1438" t="s">
        <v>8339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0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26.9</v>
      </c>
      <c r="R1439" s="6">
        <f t="shared" si="89"/>
        <v>36.68181818181818</v>
      </c>
      <c r="S1439" t="s">
        <v>8320</v>
      </c>
      <c r="T1439" t="s">
        <v>8339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0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3</v>
      </c>
      <c r="R1440" s="6">
        <f t="shared" si="89"/>
        <v>75</v>
      </c>
      <c r="S1440" t="s">
        <v>8320</v>
      </c>
      <c r="T1440" t="s">
        <v>8339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0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</v>
      </c>
      <c r="R1441" s="6">
        <f t="shared" si="89"/>
        <v>30</v>
      </c>
      <c r="S1441" t="s">
        <v>8320</v>
      </c>
      <c r="T1441" t="s">
        <v>8339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0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7.6923076923076927E-3</v>
      </c>
      <c r="R1442" s="6">
        <f t="shared" si="89"/>
        <v>1</v>
      </c>
      <c r="S1442" t="s">
        <v>8320</v>
      </c>
      <c r="T1442" t="s">
        <v>8339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0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</v>
      </c>
      <c r="R1443" s="6">
        <f t="shared" si="89"/>
        <v>673.33333333333337</v>
      </c>
      <c r="S1443" t="s">
        <v>8320</v>
      </c>
      <c r="T1443" t="s">
        <v>8339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0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6" t="e">
        <f t="shared" si="89"/>
        <v>#DIV/0!</v>
      </c>
      <c r="S1444" t="s">
        <v>8320</v>
      </c>
      <c r="T1444" t="s">
        <v>8339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0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6" t="e">
        <f t="shared" si="89"/>
        <v>#DIV/0!</v>
      </c>
      <c r="S1445" t="s">
        <v>8320</v>
      </c>
      <c r="T1445" t="s">
        <v>8339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0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6" t="e">
        <f t="shared" si="89"/>
        <v>#DIV/0!</v>
      </c>
      <c r="S1446" t="s">
        <v>8320</v>
      </c>
      <c r="T1446" t="s">
        <v>8339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0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6" t="e">
        <f t="shared" si="89"/>
        <v>#DIV/0!</v>
      </c>
      <c r="S1447" t="s">
        <v>8320</v>
      </c>
      <c r="T1447" t="s">
        <v>8339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0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6" t="e">
        <f t="shared" si="89"/>
        <v>#DIV/0!</v>
      </c>
      <c r="S1448" t="s">
        <v>8320</v>
      </c>
      <c r="T1448" t="s">
        <v>8339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0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1.4999999999999999E-2</v>
      </c>
      <c r="R1449" s="6">
        <f t="shared" si="89"/>
        <v>25</v>
      </c>
      <c r="S1449" t="s">
        <v>8320</v>
      </c>
      <c r="T1449" t="s">
        <v>8339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0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6" t="e">
        <f t="shared" si="89"/>
        <v>#DIV/0!</v>
      </c>
      <c r="S1450" t="s">
        <v>8320</v>
      </c>
      <c r="T1450" t="s">
        <v>8339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0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6" t="e">
        <f t="shared" si="89"/>
        <v>#DIV/0!</v>
      </c>
      <c r="S1451" t="s">
        <v>8320</v>
      </c>
      <c r="T1451" t="s">
        <v>8339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0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1E-3</v>
      </c>
      <c r="R1452" s="6">
        <f t="shared" si="89"/>
        <v>1</v>
      </c>
      <c r="S1452" t="s">
        <v>8320</v>
      </c>
      <c r="T1452" t="s">
        <v>8339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0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1.0554089709762533E-2</v>
      </c>
      <c r="R1453" s="6">
        <f t="shared" si="89"/>
        <v>1</v>
      </c>
      <c r="S1453" t="s">
        <v>8320</v>
      </c>
      <c r="T1453" t="s">
        <v>8339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0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6" t="e">
        <f t="shared" si="89"/>
        <v>#DIV/0!</v>
      </c>
      <c r="S1454" t="s">
        <v>8320</v>
      </c>
      <c r="T1454" t="s">
        <v>8339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0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6" t="e">
        <f t="shared" si="89"/>
        <v>#DIV/0!</v>
      </c>
      <c r="S1455" t="s">
        <v>8320</v>
      </c>
      <c r="T1455" t="s">
        <v>8339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0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0.8571428571428571</v>
      </c>
      <c r="R1456" s="6">
        <f t="shared" si="89"/>
        <v>15</v>
      </c>
      <c r="S1456" t="s">
        <v>8320</v>
      </c>
      <c r="T1456" t="s">
        <v>8339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0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10.5</v>
      </c>
      <c r="R1457" s="6">
        <f t="shared" si="89"/>
        <v>225</v>
      </c>
      <c r="S1457" t="s">
        <v>8320</v>
      </c>
      <c r="T1457" t="s">
        <v>8339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0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</v>
      </c>
      <c r="R1458" s="6">
        <f t="shared" si="89"/>
        <v>48.333333333333336</v>
      </c>
      <c r="S1458" t="s">
        <v>8320</v>
      </c>
      <c r="T1458" t="s">
        <v>8339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0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6" t="e">
        <f t="shared" si="89"/>
        <v>#DIV/0!</v>
      </c>
      <c r="S1459" t="s">
        <v>8320</v>
      </c>
      <c r="T1459" t="s">
        <v>8339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0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6" t="e">
        <f t="shared" si="89"/>
        <v>#DIV/0!</v>
      </c>
      <c r="S1460" t="s">
        <v>8320</v>
      </c>
      <c r="T1460" t="s">
        <v>8339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0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6" t="e">
        <f t="shared" si="89"/>
        <v>#DIV/0!</v>
      </c>
      <c r="S1461" t="s">
        <v>8320</v>
      </c>
      <c r="T1461" t="s">
        <v>8339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0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6" t="e">
        <f t="shared" si="89"/>
        <v>#DIV/0!</v>
      </c>
      <c r="S1462" t="s">
        <v>8320</v>
      </c>
      <c r="T1462" t="s">
        <v>8339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0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101.24460000000001</v>
      </c>
      <c r="R1463" s="6">
        <f t="shared" si="89"/>
        <v>44.66673529411765</v>
      </c>
      <c r="S1463" t="s">
        <v>8320</v>
      </c>
      <c r="T1463" t="s">
        <v>8340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0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108.5175</v>
      </c>
      <c r="R1464" s="6">
        <f t="shared" si="89"/>
        <v>28.937999999999999</v>
      </c>
      <c r="S1464" t="s">
        <v>8320</v>
      </c>
      <c r="T1464" t="s">
        <v>8340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0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147.66666666666666</v>
      </c>
      <c r="R1465" s="6">
        <f t="shared" si="89"/>
        <v>35.44</v>
      </c>
      <c r="S1465" t="s">
        <v>8320</v>
      </c>
      <c r="T1465" t="s">
        <v>8340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0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163.19999999999999</v>
      </c>
      <c r="R1466" s="6">
        <f t="shared" si="89"/>
        <v>34.871794871794869</v>
      </c>
      <c r="S1466" t="s">
        <v>8320</v>
      </c>
      <c r="T1466" t="s">
        <v>8340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0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456.41449999999998</v>
      </c>
      <c r="R1467" s="6">
        <f t="shared" si="89"/>
        <v>52.622732513451197</v>
      </c>
      <c r="S1467" t="s">
        <v>8320</v>
      </c>
      <c r="T1467" t="s">
        <v>8340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0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107.8773125</v>
      </c>
      <c r="R1468" s="6">
        <f t="shared" si="89"/>
        <v>69.598266129032254</v>
      </c>
      <c r="S1468" t="s">
        <v>8320</v>
      </c>
      <c r="T1468" t="s">
        <v>8340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0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115.08</v>
      </c>
      <c r="R1469" s="6">
        <f t="shared" si="89"/>
        <v>76.72</v>
      </c>
      <c r="S1469" t="s">
        <v>8320</v>
      </c>
      <c r="T1469" t="s">
        <v>8340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0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102.36842105263158</v>
      </c>
      <c r="R1470" s="6">
        <f t="shared" si="89"/>
        <v>33.191126279863482</v>
      </c>
      <c r="S1470" t="s">
        <v>8320</v>
      </c>
      <c r="T1470" t="s">
        <v>8340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0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108.42485875706215</v>
      </c>
      <c r="R1471" s="6">
        <f t="shared" si="89"/>
        <v>149.46417445482865</v>
      </c>
      <c r="S1471" t="s">
        <v>8320</v>
      </c>
      <c r="T1471" t="s">
        <v>8340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0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125.13333333333334</v>
      </c>
      <c r="R1472" s="6">
        <f t="shared" si="89"/>
        <v>23.172839506172838</v>
      </c>
      <c r="S1472" t="s">
        <v>8320</v>
      </c>
      <c r="T1472" t="s">
        <v>8340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0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103.840625</v>
      </c>
      <c r="R1473" s="6">
        <f t="shared" si="89"/>
        <v>96.877551020408163</v>
      </c>
      <c r="S1473" t="s">
        <v>8320</v>
      </c>
      <c r="T1473" t="s">
        <v>8340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0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E1474*100/D1474</f>
        <v>138.70400000000001</v>
      </c>
      <c r="R1474" s="6">
        <f t="shared" ref="R1474:R1537" si="93">E1474/N1474</f>
        <v>103.20238095238095</v>
      </c>
      <c r="S1474" t="s">
        <v>8320</v>
      </c>
      <c r="T1474" t="s">
        <v>8340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4">(((I1475/60)/60)/24)+DATE(1970,1,1)</f>
        <v>40969.979618055557</v>
      </c>
      <c r="K1475">
        <v>1328052639</v>
      </c>
      <c r="L1475" s="14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120.51600000000001</v>
      </c>
      <c r="R1475" s="6">
        <f t="shared" si="93"/>
        <v>38.462553191489363</v>
      </c>
      <c r="S1475" t="s">
        <v>8320</v>
      </c>
      <c r="T1475" t="s">
        <v>8340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4"/>
        <v>41530.727916666663</v>
      </c>
      <c r="K1476">
        <v>1376501292</v>
      </c>
      <c r="L1476" s="14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112.26666666666667</v>
      </c>
      <c r="R1476" s="6">
        <f t="shared" si="93"/>
        <v>44.315789473684212</v>
      </c>
      <c r="S1476" t="s">
        <v>8320</v>
      </c>
      <c r="T1476" t="s">
        <v>8340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4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188.66966666666667</v>
      </c>
      <c r="R1477" s="6">
        <f t="shared" si="93"/>
        <v>64.173356009070289</v>
      </c>
      <c r="S1477" t="s">
        <v>8320</v>
      </c>
      <c r="T1477" t="s">
        <v>8340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4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661.55466666666666</v>
      </c>
      <c r="R1478" s="6">
        <f t="shared" si="93"/>
        <v>43.333275109170302</v>
      </c>
      <c r="S1478" t="s">
        <v>8320</v>
      </c>
      <c r="T1478" t="s">
        <v>8340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4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111.31</v>
      </c>
      <c r="R1479" s="6">
        <f t="shared" si="93"/>
        <v>90.495934959349597</v>
      </c>
      <c r="S1479" t="s">
        <v>8320</v>
      </c>
      <c r="T1479" t="s">
        <v>8340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4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1181.6142199999999</v>
      </c>
      <c r="R1480" s="6">
        <f t="shared" si="93"/>
        <v>29.187190495010373</v>
      </c>
      <c r="S1480" t="s">
        <v>8320</v>
      </c>
      <c r="T1480" t="s">
        <v>8340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4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137.375</v>
      </c>
      <c r="R1481" s="6">
        <f t="shared" si="93"/>
        <v>30.95774647887324</v>
      </c>
      <c r="S1481" t="s">
        <v>8320</v>
      </c>
      <c r="T1481" t="s">
        <v>8340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4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117.04040000000001</v>
      </c>
      <c r="R1482" s="6">
        <f t="shared" si="93"/>
        <v>92.157795275590544</v>
      </c>
      <c r="S1482" t="s">
        <v>8320</v>
      </c>
      <c r="T1482" t="s">
        <v>8340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4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</v>
      </c>
      <c r="R1483" s="6">
        <f t="shared" si="93"/>
        <v>17.5</v>
      </c>
      <c r="S1483" t="s">
        <v>8320</v>
      </c>
      <c r="T1483" t="s">
        <v>8322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4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0.1</v>
      </c>
      <c r="R1484" s="6">
        <f t="shared" si="93"/>
        <v>5</v>
      </c>
      <c r="S1484" t="s">
        <v>8320</v>
      </c>
      <c r="T1484" t="s">
        <v>8322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4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0.7142857142857143</v>
      </c>
      <c r="R1485" s="6">
        <f t="shared" si="93"/>
        <v>25</v>
      </c>
      <c r="S1485" t="s">
        <v>8320</v>
      </c>
      <c r="T1485" t="s">
        <v>8322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4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6" t="e">
        <f t="shared" si="93"/>
        <v>#DIV/0!</v>
      </c>
      <c r="S1486" t="s">
        <v>8320</v>
      </c>
      <c r="T1486" t="s">
        <v>8322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4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2.2388059701492535</v>
      </c>
      <c r="R1487" s="6">
        <f t="shared" si="93"/>
        <v>50</v>
      </c>
      <c r="S1487" t="s">
        <v>8320</v>
      </c>
      <c r="T1487" t="s">
        <v>8322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4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0.24</v>
      </c>
      <c r="R1488" s="6">
        <f t="shared" si="93"/>
        <v>16</v>
      </c>
      <c r="S1488" t="s">
        <v>8320</v>
      </c>
      <c r="T1488" t="s">
        <v>8322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4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6" t="e">
        <f t="shared" si="93"/>
        <v>#DIV/0!</v>
      </c>
      <c r="S1489" t="s">
        <v>8320</v>
      </c>
      <c r="T1489" t="s">
        <v>8322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4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</v>
      </c>
      <c r="R1490" s="6">
        <f t="shared" si="93"/>
        <v>60</v>
      </c>
      <c r="S1490" t="s">
        <v>8320</v>
      </c>
      <c r="T1490" t="s">
        <v>8322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4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6" t="e">
        <f t="shared" si="93"/>
        <v>#DIV/0!</v>
      </c>
      <c r="S1491" t="s">
        <v>8320</v>
      </c>
      <c r="T1491" t="s">
        <v>8322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4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30.862068965517242</v>
      </c>
      <c r="R1492" s="6">
        <f t="shared" si="93"/>
        <v>47.10526315789474</v>
      </c>
      <c r="S1492" t="s">
        <v>8320</v>
      </c>
      <c r="T1492" t="s">
        <v>8322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4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8.3333333333333339</v>
      </c>
      <c r="R1493" s="6">
        <f t="shared" si="93"/>
        <v>100</v>
      </c>
      <c r="S1493" t="s">
        <v>8320</v>
      </c>
      <c r="T1493" t="s">
        <v>8322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4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0.75</v>
      </c>
      <c r="R1494" s="6">
        <f t="shared" si="93"/>
        <v>15</v>
      </c>
      <c r="S1494" t="s">
        <v>8320</v>
      </c>
      <c r="T1494" t="s">
        <v>8322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4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6" t="e">
        <f t="shared" si="93"/>
        <v>#DIV/0!</v>
      </c>
      <c r="S1495" t="s">
        <v>8320</v>
      </c>
      <c r="T1495" t="s">
        <v>8322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4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8.9</v>
      </c>
      <c r="R1496" s="6">
        <f t="shared" si="93"/>
        <v>40.454545454545453</v>
      </c>
      <c r="S1496" t="s">
        <v>8320</v>
      </c>
      <c r="T1496" t="s">
        <v>8322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4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6" t="e">
        <f t="shared" si="93"/>
        <v>#DIV/0!</v>
      </c>
      <c r="S1497" t="s">
        <v>8320</v>
      </c>
      <c r="T1497" t="s">
        <v>8322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4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6" t="e">
        <f t="shared" si="93"/>
        <v>#DIV/0!</v>
      </c>
      <c r="S1498" t="s">
        <v>8320</v>
      </c>
      <c r="T1498" t="s">
        <v>8322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4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6.6666666666666671E-3</v>
      </c>
      <c r="R1499" s="6">
        <f t="shared" si="93"/>
        <v>1</v>
      </c>
      <c r="S1499" t="s">
        <v>8320</v>
      </c>
      <c r="T1499" t="s">
        <v>8322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4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</v>
      </c>
      <c r="R1500" s="6">
        <f t="shared" si="93"/>
        <v>19</v>
      </c>
      <c r="S1500" t="s">
        <v>8320</v>
      </c>
      <c r="T1500" t="s">
        <v>8322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4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0.25</v>
      </c>
      <c r="R1501" s="6">
        <f t="shared" si="93"/>
        <v>5</v>
      </c>
      <c r="S1501" t="s">
        <v>8320</v>
      </c>
      <c r="T1501" t="s">
        <v>8322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4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25.035714285714285</v>
      </c>
      <c r="R1502" s="6">
        <f t="shared" si="93"/>
        <v>46.733333333333334</v>
      </c>
      <c r="S1502" t="s">
        <v>8320</v>
      </c>
      <c r="T1502" t="s">
        <v>8322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4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166.33076923076922</v>
      </c>
      <c r="R1503" s="6">
        <f t="shared" si="93"/>
        <v>97.731073446327684</v>
      </c>
      <c r="S1503" t="s">
        <v>8336</v>
      </c>
      <c r="T1503" t="s">
        <v>8337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4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101.44545454545455</v>
      </c>
      <c r="R1504" s="6">
        <f t="shared" si="93"/>
        <v>67.835866261398181</v>
      </c>
      <c r="S1504" t="s">
        <v>8336</v>
      </c>
      <c r="T1504" t="s">
        <v>8337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4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107.89146666666667</v>
      </c>
      <c r="R1505" s="6">
        <f t="shared" si="93"/>
        <v>56.98492957746479</v>
      </c>
      <c r="S1505" t="s">
        <v>8336</v>
      </c>
      <c r="T1505" t="s">
        <v>8337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4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277.93846153846152</v>
      </c>
      <c r="R1506" s="6">
        <f t="shared" si="93"/>
        <v>67.159851301115239</v>
      </c>
      <c r="S1506" t="s">
        <v>8336</v>
      </c>
      <c r="T1506" t="s">
        <v>8337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4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103.58125</v>
      </c>
      <c r="R1507" s="6">
        <f t="shared" si="93"/>
        <v>48.037681159420288</v>
      </c>
      <c r="S1507" t="s">
        <v>8336</v>
      </c>
      <c r="T1507" t="s">
        <v>8337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4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111.4</v>
      </c>
      <c r="R1508" s="6">
        <f t="shared" si="93"/>
        <v>38.860465116279073</v>
      </c>
      <c r="S1508" t="s">
        <v>8336</v>
      </c>
      <c r="T1508" t="s">
        <v>8337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4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215</v>
      </c>
      <c r="R1509" s="6">
        <f t="shared" si="93"/>
        <v>78.181818181818187</v>
      </c>
      <c r="S1509" t="s">
        <v>8336</v>
      </c>
      <c r="T1509" t="s">
        <v>8337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4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110.76216216216216</v>
      </c>
      <c r="R1510" s="6">
        <f t="shared" si="93"/>
        <v>97.113744075829388</v>
      </c>
      <c r="S1510" t="s">
        <v>8336</v>
      </c>
      <c r="T1510" t="s">
        <v>8337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4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123.64125714285714</v>
      </c>
      <c r="R1511" s="6">
        <f t="shared" si="93"/>
        <v>110.39397959183674</v>
      </c>
      <c r="S1511" t="s">
        <v>8336</v>
      </c>
      <c r="T1511" t="s">
        <v>8337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4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101.035</v>
      </c>
      <c r="R1512" s="6">
        <f t="shared" si="93"/>
        <v>39.91506172839506</v>
      </c>
      <c r="S1512" t="s">
        <v>8336</v>
      </c>
      <c r="T1512" t="s">
        <v>8337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4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111.79285714285714</v>
      </c>
      <c r="R1513" s="6">
        <f t="shared" si="93"/>
        <v>75.975728155339809</v>
      </c>
      <c r="S1513" t="s">
        <v>8336</v>
      </c>
      <c r="T1513" t="s">
        <v>8337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4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558.7714285714286</v>
      </c>
      <c r="R1514" s="6">
        <f t="shared" si="93"/>
        <v>58.379104477611939</v>
      </c>
      <c r="S1514" t="s">
        <v>8336</v>
      </c>
      <c r="T1514" t="s">
        <v>8337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4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150.01875000000001</v>
      </c>
      <c r="R1515" s="6">
        <f t="shared" si="93"/>
        <v>55.82093023255814</v>
      </c>
      <c r="S1515" t="s">
        <v>8336</v>
      </c>
      <c r="T1515" t="s">
        <v>8337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4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106.476</v>
      </c>
      <c r="R1516" s="6">
        <f t="shared" si="93"/>
        <v>151.24431818181819</v>
      </c>
      <c r="S1516" t="s">
        <v>8336</v>
      </c>
      <c r="T1516" t="s">
        <v>8337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4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157.18899999999999</v>
      </c>
      <c r="R1517" s="6">
        <f t="shared" si="93"/>
        <v>849.67027027027029</v>
      </c>
      <c r="S1517" t="s">
        <v>8336</v>
      </c>
      <c r="T1517" t="s">
        <v>8337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4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108.65882352941176</v>
      </c>
      <c r="R1518" s="6">
        <f t="shared" si="93"/>
        <v>159.24137931034483</v>
      </c>
      <c r="S1518" t="s">
        <v>8336</v>
      </c>
      <c r="T1518" t="s">
        <v>8337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4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161.97999999999999</v>
      </c>
      <c r="R1519" s="6">
        <f t="shared" si="93"/>
        <v>39.507317073170732</v>
      </c>
      <c r="S1519" t="s">
        <v>8336</v>
      </c>
      <c r="T1519" t="s">
        <v>8337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4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205.36666666666667</v>
      </c>
      <c r="R1520" s="6">
        <f t="shared" si="93"/>
        <v>130.52966101694915</v>
      </c>
      <c r="S1520" t="s">
        <v>8336</v>
      </c>
      <c r="T1520" t="s">
        <v>8337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4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103.36388888888889</v>
      </c>
      <c r="R1521" s="6">
        <f t="shared" si="93"/>
        <v>64.156896551724131</v>
      </c>
      <c r="S1521" t="s">
        <v>8336</v>
      </c>
      <c r="T1521" t="s">
        <v>8337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4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103.47222222222223</v>
      </c>
      <c r="R1522" s="6">
        <f t="shared" si="93"/>
        <v>111.52694610778443</v>
      </c>
      <c r="S1522" t="s">
        <v>8336</v>
      </c>
      <c r="T1522" t="s">
        <v>8337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4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106.81333333333333</v>
      </c>
      <c r="R1523" s="6">
        <f t="shared" si="93"/>
        <v>170.44680851063831</v>
      </c>
      <c r="S1523" t="s">
        <v>8336</v>
      </c>
      <c r="T1523" t="s">
        <v>8337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4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138.96574712643678</v>
      </c>
      <c r="R1524" s="6">
        <f t="shared" si="93"/>
        <v>133.7391592920354</v>
      </c>
      <c r="S1524" t="s">
        <v>8336</v>
      </c>
      <c r="T1524" t="s">
        <v>8337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4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124.84324324324324</v>
      </c>
      <c r="R1525" s="6">
        <f t="shared" si="93"/>
        <v>95.834024896265561</v>
      </c>
      <c r="S1525" t="s">
        <v>8336</v>
      </c>
      <c r="T1525" t="s">
        <v>8337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4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207</v>
      </c>
      <c r="R1526" s="6">
        <f t="shared" si="93"/>
        <v>221.78571428571428</v>
      </c>
      <c r="S1526" t="s">
        <v>8336</v>
      </c>
      <c r="T1526" t="s">
        <v>8337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4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174.0057692307692</v>
      </c>
      <c r="R1527" s="6">
        <f t="shared" si="93"/>
        <v>32.315357142857138</v>
      </c>
      <c r="S1527" t="s">
        <v>8336</v>
      </c>
      <c r="T1527" t="s">
        <v>8337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4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120.32608695652173</v>
      </c>
      <c r="R1528" s="6">
        <f t="shared" si="93"/>
        <v>98.839285714285708</v>
      </c>
      <c r="S1528" t="s">
        <v>8336</v>
      </c>
      <c r="T1528" t="s">
        <v>8337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4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110.44428571428571</v>
      </c>
      <c r="R1529" s="6">
        <f t="shared" si="93"/>
        <v>55.222142857142863</v>
      </c>
      <c r="S1529" t="s">
        <v>8336</v>
      </c>
      <c r="T1529" t="s">
        <v>8337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4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281.56666666666666</v>
      </c>
      <c r="R1530" s="6">
        <f t="shared" si="93"/>
        <v>52.793750000000003</v>
      </c>
      <c r="S1530" t="s">
        <v>8336</v>
      </c>
      <c r="T1530" t="s">
        <v>8337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4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100.67894736842105</v>
      </c>
      <c r="R1531" s="6">
        <f t="shared" si="93"/>
        <v>135.66666666666666</v>
      </c>
      <c r="S1531" t="s">
        <v>8336</v>
      </c>
      <c r="T1531" t="s">
        <v>8337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4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134.8257142857143</v>
      </c>
      <c r="R1532" s="6">
        <f t="shared" si="93"/>
        <v>53.991990846681922</v>
      </c>
      <c r="S1532" t="s">
        <v>8336</v>
      </c>
      <c r="T1532" t="s">
        <v>8337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4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175.95744680851064</v>
      </c>
      <c r="R1533" s="6">
        <f t="shared" si="93"/>
        <v>56.643835616438359</v>
      </c>
      <c r="S1533" t="s">
        <v>8336</v>
      </c>
      <c r="T1533" t="s">
        <v>8337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4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484.02</v>
      </c>
      <c r="R1534" s="6">
        <f t="shared" si="93"/>
        <v>82.316326530612244</v>
      </c>
      <c r="S1534" t="s">
        <v>8336</v>
      </c>
      <c r="T1534" t="s">
        <v>8337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4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145.13999999999999</v>
      </c>
      <c r="R1535" s="6">
        <f t="shared" si="93"/>
        <v>88.26081081081081</v>
      </c>
      <c r="S1535" t="s">
        <v>8336</v>
      </c>
      <c r="T1535" t="s">
        <v>8337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4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417.73333333333335</v>
      </c>
      <c r="R1536" s="6">
        <f t="shared" si="93"/>
        <v>84.905149051490511</v>
      </c>
      <c r="S1536" t="s">
        <v>8336</v>
      </c>
      <c r="T1536" t="s">
        <v>8337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4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132.42500000000001</v>
      </c>
      <c r="R1537" s="6">
        <f t="shared" si="93"/>
        <v>48.154545454545456</v>
      </c>
      <c r="S1537" t="s">
        <v>8336</v>
      </c>
      <c r="T1537" t="s">
        <v>8337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4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E1538*100/D1538</f>
        <v>250.30841666666666</v>
      </c>
      <c r="R1538" s="6">
        <f t="shared" ref="R1538:R1601" si="97">E1538/N1538</f>
        <v>66.015406593406595</v>
      </c>
      <c r="S1538" t="s">
        <v>8336</v>
      </c>
      <c r="T1538" t="s">
        <v>8337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8">(((I1539/60)/60)/24)+DATE(1970,1,1)</f>
        <v>42588.75</v>
      </c>
      <c r="K1539">
        <v>1467358427</v>
      </c>
      <c r="L1539" s="14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179.9</v>
      </c>
      <c r="R1539" s="6">
        <f t="shared" si="97"/>
        <v>96.375</v>
      </c>
      <c r="S1539" t="s">
        <v>8336</v>
      </c>
      <c r="T1539" t="s">
        <v>8337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8"/>
        <v>42026.782060185185</v>
      </c>
      <c r="K1540">
        <v>1418064370</v>
      </c>
      <c r="L1540" s="14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102.62857142857143</v>
      </c>
      <c r="R1540" s="6">
        <f t="shared" si="97"/>
        <v>156.17391304347825</v>
      </c>
      <c r="S1540" t="s">
        <v>8336</v>
      </c>
      <c r="T1540" t="s">
        <v>8337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8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135.98609999999999</v>
      </c>
      <c r="R1541" s="6">
        <f t="shared" si="97"/>
        <v>95.764859154929582</v>
      </c>
      <c r="S1541" t="s">
        <v>8336</v>
      </c>
      <c r="T1541" t="s">
        <v>8337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8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117.86666666666666</v>
      </c>
      <c r="R1542" s="6">
        <f t="shared" si="97"/>
        <v>180.40816326530611</v>
      </c>
      <c r="S1542" t="s">
        <v>8336</v>
      </c>
      <c r="T1542" t="s">
        <v>8337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8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3.3333333333333333E-2</v>
      </c>
      <c r="R1543" s="6">
        <f t="shared" si="97"/>
        <v>3</v>
      </c>
      <c r="S1543" t="s">
        <v>8336</v>
      </c>
      <c r="T1543" t="s">
        <v>8341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8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4</v>
      </c>
      <c r="R1544" s="6">
        <f t="shared" si="97"/>
        <v>20</v>
      </c>
      <c r="S1544" t="s">
        <v>8336</v>
      </c>
      <c r="T1544" t="s">
        <v>8341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8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0.44444444444444442</v>
      </c>
      <c r="R1545" s="6">
        <f t="shared" si="97"/>
        <v>10</v>
      </c>
      <c r="S1545" t="s">
        <v>8336</v>
      </c>
      <c r="T1545" t="s">
        <v>8341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8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6" t="e">
        <f t="shared" si="97"/>
        <v>#DIV/0!</v>
      </c>
      <c r="S1546" t="s">
        <v>8336</v>
      </c>
      <c r="T1546" t="s">
        <v>8341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8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3.3333333333333333E-2</v>
      </c>
      <c r="R1547" s="6">
        <f t="shared" si="97"/>
        <v>1</v>
      </c>
      <c r="S1547" t="s">
        <v>8336</v>
      </c>
      <c r="T1547" t="s">
        <v>8341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8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28.9</v>
      </c>
      <c r="R1548" s="6">
        <f t="shared" si="97"/>
        <v>26.272727272727273</v>
      </c>
      <c r="S1548" t="s">
        <v>8336</v>
      </c>
      <c r="T1548" t="s">
        <v>8341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8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6" t="e">
        <f t="shared" si="97"/>
        <v>#DIV/0!</v>
      </c>
      <c r="S1549" t="s">
        <v>8336</v>
      </c>
      <c r="T1549" t="s">
        <v>8341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8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8.5714285714285712</v>
      </c>
      <c r="R1550" s="6">
        <f t="shared" si="97"/>
        <v>60</v>
      </c>
      <c r="S1550" t="s">
        <v>8336</v>
      </c>
      <c r="T1550" t="s">
        <v>8341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8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34</v>
      </c>
      <c r="R1551" s="6">
        <f t="shared" si="97"/>
        <v>28.333333333333332</v>
      </c>
      <c r="S1551" t="s">
        <v>8336</v>
      </c>
      <c r="T1551" t="s">
        <v>8341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8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13.466666666666667</v>
      </c>
      <c r="R1552" s="6">
        <f t="shared" si="97"/>
        <v>14.428571428571429</v>
      </c>
      <c r="S1552" t="s">
        <v>8336</v>
      </c>
      <c r="T1552" t="s">
        <v>8341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8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6" t="e">
        <f t="shared" si="97"/>
        <v>#DIV/0!</v>
      </c>
      <c r="S1553" t="s">
        <v>8336</v>
      </c>
      <c r="T1553" t="s">
        <v>8341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8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49.186046511627907</v>
      </c>
      <c r="R1554" s="6">
        <f t="shared" si="97"/>
        <v>132.1875</v>
      </c>
      <c r="S1554" t="s">
        <v>8336</v>
      </c>
      <c r="T1554" t="s">
        <v>8341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8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6" t="e">
        <f t="shared" si="97"/>
        <v>#DIV/0!</v>
      </c>
      <c r="S1555" t="s">
        <v>8336</v>
      </c>
      <c r="T1555" t="s">
        <v>8341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8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6" t="e">
        <f t="shared" si="97"/>
        <v>#DIV/0!</v>
      </c>
      <c r="S1556" t="s">
        <v>8336</v>
      </c>
      <c r="T1556" t="s">
        <v>8341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8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6" t="e">
        <f t="shared" si="97"/>
        <v>#DIV/0!</v>
      </c>
      <c r="S1557" t="s">
        <v>8336</v>
      </c>
      <c r="T1557" t="s">
        <v>8341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8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45.133333333333333</v>
      </c>
      <c r="R1558" s="6">
        <f t="shared" si="97"/>
        <v>56.416666666666664</v>
      </c>
      <c r="S1558" t="s">
        <v>8336</v>
      </c>
      <c r="T1558" t="s">
        <v>8341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8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4</v>
      </c>
      <c r="R1559" s="6">
        <f t="shared" si="97"/>
        <v>100</v>
      </c>
      <c r="S1559" t="s">
        <v>8336</v>
      </c>
      <c r="T1559" t="s">
        <v>8341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8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4.666666666666667</v>
      </c>
      <c r="R1560" s="6">
        <f t="shared" si="97"/>
        <v>11.666666666666666</v>
      </c>
      <c r="S1560" t="s">
        <v>8336</v>
      </c>
      <c r="T1560" t="s">
        <v>8341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8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0.33333333333333331</v>
      </c>
      <c r="R1561" s="6">
        <f t="shared" si="97"/>
        <v>50</v>
      </c>
      <c r="S1561" t="s">
        <v>8336</v>
      </c>
      <c r="T1561" t="s">
        <v>8341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8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</v>
      </c>
      <c r="R1562" s="6">
        <f t="shared" si="97"/>
        <v>23.5</v>
      </c>
      <c r="S1562" t="s">
        <v>8336</v>
      </c>
      <c r="T1562" t="s">
        <v>8341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8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0.67</v>
      </c>
      <c r="R1563" s="6">
        <f t="shared" si="97"/>
        <v>67</v>
      </c>
      <c r="S1563" t="s">
        <v>8320</v>
      </c>
      <c r="T1563" t="s">
        <v>8342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8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6" t="e">
        <f t="shared" si="97"/>
        <v>#DIV/0!</v>
      </c>
      <c r="S1564" t="s">
        <v>8320</v>
      </c>
      <c r="T1564" t="s">
        <v>8342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8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1.4166666666666667</v>
      </c>
      <c r="R1565" s="6">
        <f t="shared" si="97"/>
        <v>42.5</v>
      </c>
      <c r="S1565" t="s">
        <v>8320</v>
      </c>
      <c r="T1565" t="s">
        <v>8342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8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0.1</v>
      </c>
      <c r="R1566" s="6">
        <f t="shared" si="97"/>
        <v>10</v>
      </c>
      <c r="S1566" t="s">
        <v>8320</v>
      </c>
      <c r="T1566" t="s">
        <v>8342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8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</v>
      </c>
      <c r="R1567" s="6">
        <f t="shared" si="97"/>
        <v>100</v>
      </c>
      <c r="S1567" t="s">
        <v>8320</v>
      </c>
      <c r="T1567" t="s">
        <v>8342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8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21.25</v>
      </c>
      <c r="R1568" s="6">
        <f t="shared" si="97"/>
        <v>108.05084745762711</v>
      </c>
      <c r="S1568" t="s">
        <v>8320</v>
      </c>
      <c r="T1568" t="s">
        <v>8342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8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</v>
      </c>
      <c r="R1569" s="6">
        <f t="shared" si="97"/>
        <v>26.923076923076923</v>
      </c>
      <c r="S1569" t="s">
        <v>8320</v>
      </c>
      <c r="T1569" t="s">
        <v>8342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8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13.64</v>
      </c>
      <c r="R1570" s="6">
        <f t="shared" si="97"/>
        <v>155</v>
      </c>
      <c r="S1570" t="s">
        <v>8320</v>
      </c>
      <c r="T1570" t="s">
        <v>8342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8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6" t="e">
        <f t="shared" si="97"/>
        <v>#DIV/0!</v>
      </c>
      <c r="S1571" t="s">
        <v>8320</v>
      </c>
      <c r="T1571" t="s">
        <v>8342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8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41.4</v>
      </c>
      <c r="R1572" s="6">
        <f t="shared" si="97"/>
        <v>47.769230769230766</v>
      </c>
      <c r="S1572" t="s">
        <v>8320</v>
      </c>
      <c r="T1572" t="s">
        <v>8342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8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0.66115702479338845</v>
      </c>
      <c r="R1573" s="6">
        <f t="shared" si="97"/>
        <v>20</v>
      </c>
      <c r="S1573" t="s">
        <v>8320</v>
      </c>
      <c r="T1573" t="s">
        <v>8342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8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5</v>
      </c>
      <c r="R1574" s="6">
        <f t="shared" si="97"/>
        <v>41.666666666666664</v>
      </c>
      <c r="S1574" t="s">
        <v>8320</v>
      </c>
      <c r="T1574" t="s">
        <v>8342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8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2.4777777777777779</v>
      </c>
      <c r="R1575" s="6">
        <f t="shared" si="97"/>
        <v>74.333333333333329</v>
      </c>
      <c r="S1575" t="s">
        <v>8320</v>
      </c>
      <c r="T1575" t="s">
        <v>8342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8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5.0599999999999996</v>
      </c>
      <c r="R1576" s="6">
        <f t="shared" si="97"/>
        <v>84.333333333333329</v>
      </c>
      <c r="S1576" t="s">
        <v>8320</v>
      </c>
      <c r="T1576" t="s">
        <v>8342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8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22.91</v>
      </c>
      <c r="R1577" s="6">
        <f t="shared" si="97"/>
        <v>65.457142857142856</v>
      </c>
      <c r="S1577" t="s">
        <v>8320</v>
      </c>
      <c r="T1577" t="s">
        <v>8342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8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13</v>
      </c>
      <c r="R1578" s="6">
        <f t="shared" si="97"/>
        <v>65</v>
      </c>
      <c r="S1578" t="s">
        <v>8320</v>
      </c>
      <c r="T1578" t="s">
        <v>8342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8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0.55000000000000004</v>
      </c>
      <c r="R1579" s="6">
        <f t="shared" si="97"/>
        <v>27.5</v>
      </c>
      <c r="S1579" t="s">
        <v>8320</v>
      </c>
      <c r="T1579" t="s">
        <v>8342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8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10.80653663679494</v>
      </c>
      <c r="R1580" s="6">
        <f t="shared" si="97"/>
        <v>51.25</v>
      </c>
      <c r="S1580" t="s">
        <v>8320</v>
      </c>
      <c r="T1580" t="s">
        <v>8342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8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0.84008400840084008</v>
      </c>
      <c r="R1581" s="6">
        <f t="shared" si="97"/>
        <v>14</v>
      </c>
      <c r="S1581" t="s">
        <v>8320</v>
      </c>
      <c r="T1581" t="s">
        <v>8342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8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6" t="e">
        <f t="shared" si="97"/>
        <v>#DIV/0!</v>
      </c>
      <c r="S1582" t="s">
        <v>8320</v>
      </c>
      <c r="T1582" t="s">
        <v>8342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8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0.5</v>
      </c>
      <c r="R1583" s="6">
        <f t="shared" si="97"/>
        <v>5</v>
      </c>
      <c r="S1583" t="s">
        <v>8336</v>
      </c>
      <c r="T1583" t="s">
        <v>8343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8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9.3000000000000007</v>
      </c>
      <c r="R1584" s="6">
        <f t="shared" si="97"/>
        <v>31</v>
      </c>
      <c r="S1584" t="s">
        <v>8336</v>
      </c>
      <c r="T1584" t="s">
        <v>8343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8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7.4999999999999997E-2</v>
      </c>
      <c r="R1585" s="6">
        <f t="shared" si="97"/>
        <v>15</v>
      </c>
      <c r="S1585" t="s">
        <v>8336</v>
      </c>
      <c r="T1585" t="s">
        <v>8343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8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6" t="e">
        <f t="shared" si="97"/>
        <v>#DIV/0!</v>
      </c>
      <c r="S1586" t="s">
        <v>8336</v>
      </c>
      <c r="T1586" t="s">
        <v>8343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8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79</v>
      </c>
      <c r="R1587" s="6">
        <f t="shared" si="97"/>
        <v>131.66666666666666</v>
      </c>
      <c r="S1587" t="s">
        <v>8336</v>
      </c>
      <c r="T1587" t="s">
        <v>8343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8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6" t="e">
        <f t="shared" si="97"/>
        <v>#DIV/0!</v>
      </c>
      <c r="S1588" t="s">
        <v>8336</v>
      </c>
      <c r="T1588" t="s">
        <v>8343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8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1.3333333333333334E-2</v>
      </c>
      <c r="R1589" s="6">
        <f t="shared" si="97"/>
        <v>1</v>
      </c>
      <c r="S1589" t="s">
        <v>8336</v>
      </c>
      <c r="T1589" t="s">
        <v>8343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8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6" t="e">
        <f t="shared" si="97"/>
        <v>#DIV/0!</v>
      </c>
      <c r="S1590" t="s">
        <v>8336</v>
      </c>
      <c r="T1590" t="s">
        <v>8343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8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6" t="e">
        <f t="shared" si="97"/>
        <v>#DIV/0!</v>
      </c>
      <c r="S1591" t="s">
        <v>8336</v>
      </c>
      <c r="T1591" t="s">
        <v>8343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8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</v>
      </c>
      <c r="R1592" s="6">
        <f t="shared" si="97"/>
        <v>510</v>
      </c>
      <c r="S1592" t="s">
        <v>8336</v>
      </c>
      <c r="T1592" t="s">
        <v>8343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8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29.228571428571428</v>
      </c>
      <c r="R1593" s="6">
        <f t="shared" si="97"/>
        <v>44.478260869565219</v>
      </c>
      <c r="S1593" t="s">
        <v>8336</v>
      </c>
      <c r="T1593" t="s">
        <v>8343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8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6" t="e">
        <f t="shared" si="97"/>
        <v>#DIV/0!</v>
      </c>
      <c r="S1594" t="s">
        <v>8336</v>
      </c>
      <c r="T1594" t="s">
        <v>8343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8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1.3636363636363636E-2</v>
      </c>
      <c r="R1595" s="6">
        <f t="shared" si="97"/>
        <v>1</v>
      </c>
      <c r="S1595" t="s">
        <v>8336</v>
      </c>
      <c r="T1595" t="s">
        <v>8343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8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20.5</v>
      </c>
      <c r="R1596" s="6">
        <f t="shared" si="97"/>
        <v>20.5</v>
      </c>
      <c r="S1596" t="s">
        <v>8336</v>
      </c>
      <c r="T1596" t="s">
        <v>8343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8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0.28000000000000003</v>
      </c>
      <c r="R1597" s="6">
        <f t="shared" si="97"/>
        <v>40</v>
      </c>
      <c r="S1597" t="s">
        <v>8336</v>
      </c>
      <c r="T1597" t="s">
        <v>8343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8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2.3076923076923075</v>
      </c>
      <c r="R1598" s="6">
        <f t="shared" si="97"/>
        <v>25</v>
      </c>
      <c r="S1598" t="s">
        <v>8336</v>
      </c>
      <c r="T1598" t="s">
        <v>8343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8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6" t="e">
        <f t="shared" si="97"/>
        <v>#DIV/0!</v>
      </c>
      <c r="S1599" t="s">
        <v>8336</v>
      </c>
      <c r="T1599" t="s">
        <v>8343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8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0.125</v>
      </c>
      <c r="R1600" s="6">
        <f t="shared" si="97"/>
        <v>1</v>
      </c>
      <c r="S1600" t="s">
        <v>8336</v>
      </c>
      <c r="T1600" t="s">
        <v>8343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8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6" t="e">
        <f t="shared" si="97"/>
        <v>#DIV/0!</v>
      </c>
      <c r="S1601" t="s">
        <v>8336</v>
      </c>
      <c r="T1601" t="s">
        <v>8343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8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E1602*100/D1602</f>
        <v>7.34</v>
      </c>
      <c r="R1602" s="6">
        <f t="shared" ref="R1602:R1665" si="101">E1602/N1602</f>
        <v>40.777777777777779</v>
      </c>
      <c r="S1602" t="s">
        <v>8336</v>
      </c>
      <c r="T1602" t="s">
        <v>8343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2">(((I1603/60)/60)/24)+DATE(1970,1,1)</f>
        <v>40668.092974537038</v>
      </c>
      <c r="K1603">
        <v>1301969633</v>
      </c>
      <c r="L1603" s="14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108.2492</v>
      </c>
      <c r="R1603" s="6">
        <f t="shared" si="101"/>
        <v>48.325535714285714</v>
      </c>
      <c r="S1603" t="s">
        <v>8323</v>
      </c>
      <c r="T1603" t="s">
        <v>8324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2"/>
        <v>40830.958333333336</v>
      </c>
      <c r="K1604">
        <v>1314947317</v>
      </c>
      <c r="L1604" s="14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100.16666666666667</v>
      </c>
      <c r="R1604" s="6">
        <f t="shared" si="101"/>
        <v>46.953125</v>
      </c>
      <c r="S1604" t="s">
        <v>8323</v>
      </c>
      <c r="T1604" t="s">
        <v>8324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2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100.033</v>
      </c>
      <c r="R1605" s="6">
        <f t="shared" si="101"/>
        <v>66.688666666666663</v>
      </c>
      <c r="S1605" t="s">
        <v>8323</v>
      </c>
      <c r="T1605" t="s">
        <v>8324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2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122.10714285714286</v>
      </c>
      <c r="R1606" s="6">
        <f t="shared" si="101"/>
        <v>48.842857142857142</v>
      </c>
      <c r="S1606" t="s">
        <v>8323</v>
      </c>
      <c r="T1606" t="s">
        <v>8324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2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100.69333333333333</v>
      </c>
      <c r="R1607" s="6">
        <f t="shared" si="101"/>
        <v>137.30909090909091</v>
      </c>
      <c r="S1607" t="s">
        <v>8323</v>
      </c>
      <c r="T1607" t="s">
        <v>8324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2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101.004125</v>
      </c>
      <c r="R1608" s="6">
        <f t="shared" si="101"/>
        <v>87.829673913043479</v>
      </c>
      <c r="S1608" t="s">
        <v>8323</v>
      </c>
      <c r="T1608" t="s">
        <v>8324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2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145.11000000000001</v>
      </c>
      <c r="R1609" s="6">
        <f t="shared" si="101"/>
        <v>70.785365853658533</v>
      </c>
      <c r="S1609" t="s">
        <v>8323</v>
      </c>
      <c r="T1609" t="s">
        <v>8324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2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101.25</v>
      </c>
      <c r="R1610" s="6">
        <f t="shared" si="101"/>
        <v>52.826086956521742</v>
      </c>
      <c r="S1610" t="s">
        <v>8323</v>
      </c>
      <c r="T1610" t="s">
        <v>8324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2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118.33333333333333</v>
      </c>
      <c r="R1611" s="6">
        <f t="shared" si="101"/>
        <v>443.75</v>
      </c>
      <c r="S1611" t="s">
        <v>8323</v>
      </c>
      <c r="T1611" t="s">
        <v>8324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2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271.85000000000002</v>
      </c>
      <c r="R1612" s="6">
        <f t="shared" si="101"/>
        <v>48.544642857142854</v>
      </c>
      <c r="S1612" t="s">
        <v>8323</v>
      </c>
      <c r="T1612" t="s">
        <v>8324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2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125.125</v>
      </c>
      <c r="R1613" s="6">
        <f t="shared" si="101"/>
        <v>37.074074074074076</v>
      </c>
      <c r="S1613" t="s">
        <v>8323</v>
      </c>
      <c r="T1613" t="s">
        <v>8324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2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110</v>
      </c>
      <c r="R1614" s="6">
        <f t="shared" si="101"/>
        <v>50</v>
      </c>
      <c r="S1614" t="s">
        <v>8323</v>
      </c>
      <c r="T1614" t="s">
        <v>8324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2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101.5</v>
      </c>
      <c r="R1615" s="6">
        <f t="shared" si="101"/>
        <v>39.03846153846154</v>
      </c>
      <c r="S1615" t="s">
        <v>8323</v>
      </c>
      <c r="T1615" t="s">
        <v>8324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2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102.7</v>
      </c>
      <c r="R1616" s="6">
        <f t="shared" si="101"/>
        <v>66.688311688311686</v>
      </c>
      <c r="S1616" t="s">
        <v>8323</v>
      </c>
      <c r="T1616" t="s">
        <v>8324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2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114.125</v>
      </c>
      <c r="R1617" s="6">
        <f t="shared" si="101"/>
        <v>67.132352941176464</v>
      </c>
      <c r="S1617" t="s">
        <v>8323</v>
      </c>
      <c r="T1617" t="s">
        <v>8324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2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104.2</v>
      </c>
      <c r="R1618" s="6">
        <f t="shared" si="101"/>
        <v>66.369426751592357</v>
      </c>
      <c r="S1618" t="s">
        <v>8323</v>
      </c>
      <c r="T1618" t="s">
        <v>8324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2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145.85714285714286</v>
      </c>
      <c r="R1619" s="6">
        <f t="shared" si="101"/>
        <v>64.620253164556956</v>
      </c>
      <c r="S1619" t="s">
        <v>8323</v>
      </c>
      <c r="T1619" t="s">
        <v>8324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2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105.06666666666666</v>
      </c>
      <c r="R1620" s="6">
        <f t="shared" si="101"/>
        <v>58.370370370370374</v>
      </c>
      <c r="S1620" t="s">
        <v>8323</v>
      </c>
      <c r="T1620" t="s">
        <v>8324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2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133.33333333333334</v>
      </c>
      <c r="R1621" s="6">
        <f t="shared" si="101"/>
        <v>86.956521739130437</v>
      </c>
      <c r="S1621" t="s">
        <v>8323</v>
      </c>
      <c r="T1621" t="s">
        <v>8324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2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113</v>
      </c>
      <c r="R1622" s="6">
        <f t="shared" si="101"/>
        <v>66.470588235294116</v>
      </c>
      <c r="S1622" t="s">
        <v>8323</v>
      </c>
      <c r="T1622" t="s">
        <v>8324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2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121.2</v>
      </c>
      <c r="R1623" s="6">
        <f t="shared" si="101"/>
        <v>163.78378378378378</v>
      </c>
      <c r="S1623" t="s">
        <v>8323</v>
      </c>
      <c r="T1623" t="s">
        <v>8324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2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101.72463768115942</v>
      </c>
      <c r="R1624" s="6">
        <f t="shared" si="101"/>
        <v>107.98461538461538</v>
      </c>
      <c r="S1624" t="s">
        <v>8323</v>
      </c>
      <c r="T1624" t="s">
        <v>8324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2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101.06666666666666</v>
      </c>
      <c r="R1625" s="6">
        <f t="shared" si="101"/>
        <v>42.111111111111114</v>
      </c>
      <c r="S1625" t="s">
        <v>8323</v>
      </c>
      <c r="T1625" t="s">
        <v>8324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2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118</v>
      </c>
      <c r="R1626" s="6">
        <f t="shared" si="101"/>
        <v>47.2</v>
      </c>
      <c r="S1626" t="s">
        <v>8323</v>
      </c>
      <c r="T1626" t="s">
        <v>8324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2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155.33333333333334</v>
      </c>
      <c r="R1627" s="6">
        <f t="shared" si="101"/>
        <v>112.01923076923077</v>
      </c>
      <c r="S1627" t="s">
        <v>8323</v>
      </c>
      <c r="T1627" t="s">
        <v>8324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2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101.1875</v>
      </c>
      <c r="R1628" s="6">
        <f t="shared" si="101"/>
        <v>74.953703703703709</v>
      </c>
      <c r="S1628" t="s">
        <v>8323</v>
      </c>
      <c r="T1628" t="s">
        <v>8324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2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117</v>
      </c>
      <c r="R1629" s="6">
        <f t="shared" si="101"/>
        <v>61.578947368421055</v>
      </c>
      <c r="S1629" t="s">
        <v>8323</v>
      </c>
      <c r="T1629" t="s">
        <v>8324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2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100.925</v>
      </c>
      <c r="R1630" s="6">
        <f t="shared" si="101"/>
        <v>45.875</v>
      </c>
      <c r="S1630" t="s">
        <v>8323</v>
      </c>
      <c r="T1630" t="s">
        <v>8324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2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103.66666666666667</v>
      </c>
      <c r="R1631" s="6">
        <f t="shared" si="101"/>
        <v>75.853658536585371</v>
      </c>
      <c r="S1631" t="s">
        <v>8323</v>
      </c>
      <c r="T1631" t="s">
        <v>8324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2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265.25</v>
      </c>
      <c r="R1632" s="6">
        <f t="shared" si="101"/>
        <v>84.206349206349202</v>
      </c>
      <c r="S1632" t="s">
        <v>8323</v>
      </c>
      <c r="T1632" t="s">
        <v>8324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2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155.91</v>
      </c>
      <c r="R1633" s="6">
        <f t="shared" si="101"/>
        <v>117.22556390977444</v>
      </c>
      <c r="S1633" t="s">
        <v>8323</v>
      </c>
      <c r="T1633" t="s">
        <v>8324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2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101.625</v>
      </c>
      <c r="R1634" s="6">
        <f t="shared" si="101"/>
        <v>86.489361702127653</v>
      </c>
      <c r="S1634" t="s">
        <v>8323</v>
      </c>
      <c r="T1634" t="s">
        <v>8324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2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100</v>
      </c>
      <c r="R1635" s="6">
        <f t="shared" si="101"/>
        <v>172.41379310344828</v>
      </c>
      <c r="S1635" t="s">
        <v>8323</v>
      </c>
      <c r="T1635" t="s">
        <v>8324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2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100.5</v>
      </c>
      <c r="R1636" s="6">
        <f t="shared" si="101"/>
        <v>62.8125</v>
      </c>
      <c r="S1636" t="s">
        <v>8323</v>
      </c>
      <c r="T1636" t="s">
        <v>8324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2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125.3</v>
      </c>
      <c r="R1637" s="6">
        <f t="shared" si="101"/>
        <v>67.729729729729726</v>
      </c>
      <c r="S1637" t="s">
        <v>8323</v>
      </c>
      <c r="T1637" t="s">
        <v>8324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2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103.55555555555556</v>
      </c>
      <c r="R1638" s="6">
        <f t="shared" si="101"/>
        <v>53.5632183908046</v>
      </c>
      <c r="S1638" t="s">
        <v>8323</v>
      </c>
      <c r="T1638" t="s">
        <v>8324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2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103.8</v>
      </c>
      <c r="R1639" s="6">
        <f t="shared" si="101"/>
        <v>34.6</v>
      </c>
      <c r="S1639" t="s">
        <v>8323</v>
      </c>
      <c r="T1639" t="s">
        <v>8324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2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105</v>
      </c>
      <c r="R1640" s="6">
        <f t="shared" si="101"/>
        <v>38.888888888888886</v>
      </c>
      <c r="S1640" t="s">
        <v>8323</v>
      </c>
      <c r="T1640" t="s">
        <v>8324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2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100</v>
      </c>
      <c r="R1641" s="6">
        <f t="shared" si="101"/>
        <v>94.736842105263165</v>
      </c>
      <c r="S1641" t="s">
        <v>8323</v>
      </c>
      <c r="T1641" t="s">
        <v>8324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2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169.86</v>
      </c>
      <c r="R1642" s="6">
        <f t="shared" si="101"/>
        <v>39.967058823529413</v>
      </c>
      <c r="S1642" t="s">
        <v>8323</v>
      </c>
      <c r="T1642" t="s">
        <v>8324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2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101.4</v>
      </c>
      <c r="R1643" s="6">
        <f t="shared" si="101"/>
        <v>97.5</v>
      </c>
      <c r="S1643" t="s">
        <v>8323</v>
      </c>
      <c r="T1643" t="s">
        <v>8344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2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100</v>
      </c>
      <c r="R1644" s="6">
        <f t="shared" si="101"/>
        <v>42.857142857142854</v>
      </c>
      <c r="S1644" t="s">
        <v>8323</v>
      </c>
      <c r="T1644" t="s">
        <v>8344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2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124.7</v>
      </c>
      <c r="R1645" s="6">
        <f t="shared" si="101"/>
        <v>168.51351351351352</v>
      </c>
      <c r="S1645" t="s">
        <v>8323</v>
      </c>
      <c r="T1645" t="s">
        <v>8344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2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109.5</v>
      </c>
      <c r="R1646" s="6">
        <f t="shared" si="101"/>
        <v>85.546875</v>
      </c>
      <c r="S1646" t="s">
        <v>8323</v>
      </c>
      <c r="T1646" t="s">
        <v>8344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2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110.8</v>
      </c>
      <c r="R1647" s="6">
        <f t="shared" si="101"/>
        <v>554</v>
      </c>
      <c r="S1647" t="s">
        <v>8323</v>
      </c>
      <c r="T1647" t="s">
        <v>8344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2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110.2</v>
      </c>
      <c r="R1648" s="6">
        <f t="shared" si="101"/>
        <v>26.554216867469879</v>
      </c>
      <c r="S1648" t="s">
        <v>8323</v>
      </c>
      <c r="T1648" t="s">
        <v>8344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2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104.72</v>
      </c>
      <c r="R1649" s="6">
        <f t="shared" si="101"/>
        <v>113.82608695652173</v>
      </c>
      <c r="S1649" t="s">
        <v>8323</v>
      </c>
      <c r="T1649" t="s">
        <v>8344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2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125.26086956521739</v>
      </c>
      <c r="R1650" s="6">
        <f t="shared" si="101"/>
        <v>32.011111111111113</v>
      </c>
      <c r="S1650" t="s">
        <v>8323</v>
      </c>
      <c r="T1650" t="s">
        <v>8344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2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100.58763157894737</v>
      </c>
      <c r="R1651" s="6">
        <f t="shared" si="101"/>
        <v>47.189259259259259</v>
      </c>
      <c r="S1651" t="s">
        <v>8323</v>
      </c>
      <c r="T1651" t="s">
        <v>8344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2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141.55000000000001</v>
      </c>
      <c r="R1652" s="6">
        <f t="shared" si="101"/>
        <v>88.46875</v>
      </c>
      <c r="S1652" t="s">
        <v>8323</v>
      </c>
      <c r="T1652" t="s">
        <v>8344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2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100.75</v>
      </c>
      <c r="R1653" s="6">
        <f t="shared" si="101"/>
        <v>100.75</v>
      </c>
      <c r="S1653" t="s">
        <v>8323</v>
      </c>
      <c r="T1653" t="s">
        <v>8344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2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100.66666666666667</v>
      </c>
      <c r="R1654" s="6">
        <f t="shared" si="101"/>
        <v>64.714285714285708</v>
      </c>
      <c r="S1654" t="s">
        <v>8323</v>
      </c>
      <c r="T1654" t="s">
        <v>8344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2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174.2304</v>
      </c>
      <c r="R1655" s="6">
        <f t="shared" si="101"/>
        <v>51.854285714285716</v>
      </c>
      <c r="S1655" t="s">
        <v>8323</v>
      </c>
      <c r="T1655" t="s">
        <v>8344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2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119.90909090909091</v>
      </c>
      <c r="R1656" s="6">
        <f t="shared" si="101"/>
        <v>38.794117647058826</v>
      </c>
      <c r="S1656" t="s">
        <v>8323</v>
      </c>
      <c r="T1656" t="s">
        <v>8344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2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142.86666666666667</v>
      </c>
      <c r="R1657" s="6">
        <f t="shared" si="101"/>
        <v>44.645833333333336</v>
      </c>
      <c r="S1657" t="s">
        <v>8323</v>
      </c>
      <c r="T1657" t="s">
        <v>8344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2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100.33493333333334</v>
      </c>
      <c r="R1658" s="6">
        <f t="shared" si="101"/>
        <v>156.77333333333334</v>
      </c>
      <c r="S1658" t="s">
        <v>8323</v>
      </c>
      <c r="T1658" t="s">
        <v>8344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2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104.93380000000001</v>
      </c>
      <c r="R1659" s="6">
        <f t="shared" si="101"/>
        <v>118.70339366515837</v>
      </c>
      <c r="S1659" t="s">
        <v>8323</v>
      </c>
      <c r="T1659" t="s">
        <v>8344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2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132.23333333333332</v>
      </c>
      <c r="R1660" s="6">
        <f t="shared" si="101"/>
        <v>74.149532710280369</v>
      </c>
      <c r="S1660" t="s">
        <v>8323</v>
      </c>
      <c r="T1660" t="s">
        <v>8344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2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112.8</v>
      </c>
      <c r="R1661" s="6">
        <f t="shared" si="101"/>
        <v>12.533333333333333</v>
      </c>
      <c r="S1661" t="s">
        <v>8323</v>
      </c>
      <c r="T1661" t="s">
        <v>8344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2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1253.75</v>
      </c>
      <c r="R1662" s="6">
        <f t="shared" si="101"/>
        <v>27.861111111111111</v>
      </c>
      <c r="S1662" t="s">
        <v>8323</v>
      </c>
      <c r="T1662" t="s">
        <v>8344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2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102.50632911392405</v>
      </c>
      <c r="R1663" s="6">
        <f t="shared" si="101"/>
        <v>80.178217821782184</v>
      </c>
      <c r="S1663" t="s">
        <v>8323</v>
      </c>
      <c r="T1663" t="s">
        <v>8344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2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102.6375</v>
      </c>
      <c r="R1664" s="6">
        <f t="shared" si="101"/>
        <v>132.43548387096774</v>
      </c>
      <c r="S1664" t="s">
        <v>8323</v>
      </c>
      <c r="T1664" t="s">
        <v>8344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2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108</v>
      </c>
      <c r="R1665" s="6">
        <f t="shared" si="101"/>
        <v>33.75</v>
      </c>
      <c r="S1665" t="s">
        <v>8323</v>
      </c>
      <c r="T1665" t="s">
        <v>8344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2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E1666*100/D1666</f>
        <v>122.4088</v>
      </c>
      <c r="R1666" s="6">
        <f t="shared" ref="R1666:R1729" si="105">E1666/N1666</f>
        <v>34.384494382022467</v>
      </c>
      <c r="S1666" t="s">
        <v>8323</v>
      </c>
      <c r="T1666" t="s">
        <v>8344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6">(((I1667/60)/60)/24)+DATE(1970,1,1)</f>
        <v>40596.125</v>
      </c>
      <c r="K1667">
        <v>1295624113</v>
      </c>
      <c r="L1667" s="14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119.45714285714286</v>
      </c>
      <c r="R1667" s="6">
        <f t="shared" si="105"/>
        <v>44.956989247311824</v>
      </c>
      <c r="S1667" t="s">
        <v>8323</v>
      </c>
      <c r="T1667" t="s">
        <v>8344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6"/>
        <v>41361.211493055554</v>
      </c>
      <c r="K1668">
        <v>1361858673</v>
      </c>
      <c r="L1668" s="14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160.88</v>
      </c>
      <c r="R1668" s="6">
        <f t="shared" si="105"/>
        <v>41.04081632653061</v>
      </c>
      <c r="S1668" t="s">
        <v>8323</v>
      </c>
      <c r="T1668" t="s">
        <v>8344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6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126.85294117647059</v>
      </c>
      <c r="R1669" s="6">
        <f t="shared" si="105"/>
        <v>52.597560975609753</v>
      </c>
      <c r="S1669" t="s">
        <v>8323</v>
      </c>
      <c r="T1669" t="s">
        <v>8344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6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102.6375</v>
      </c>
      <c r="R1670" s="6">
        <f t="shared" si="105"/>
        <v>70.784482758620683</v>
      </c>
      <c r="S1670" t="s">
        <v>8323</v>
      </c>
      <c r="T1670" t="s">
        <v>8344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6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139.75</v>
      </c>
      <c r="R1671" s="6">
        <f t="shared" si="105"/>
        <v>53.75</v>
      </c>
      <c r="S1671" t="s">
        <v>8323</v>
      </c>
      <c r="T1671" t="s">
        <v>8344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6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102.6</v>
      </c>
      <c r="R1672" s="6">
        <f t="shared" si="105"/>
        <v>44.608695652173914</v>
      </c>
      <c r="S1672" t="s">
        <v>8323</v>
      </c>
      <c r="T1672" t="s">
        <v>8344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6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100.6735</v>
      </c>
      <c r="R1673" s="6">
        <f t="shared" si="105"/>
        <v>26.148961038961041</v>
      </c>
      <c r="S1673" t="s">
        <v>8323</v>
      </c>
      <c r="T1673" t="s">
        <v>8344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6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112.94117647058823</v>
      </c>
      <c r="R1674" s="6">
        <f t="shared" si="105"/>
        <v>39.183673469387756</v>
      </c>
      <c r="S1674" t="s">
        <v>8323</v>
      </c>
      <c r="T1674" t="s">
        <v>8344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6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128.0952380952381</v>
      </c>
      <c r="R1675" s="6">
        <f t="shared" si="105"/>
        <v>45.593220338983052</v>
      </c>
      <c r="S1675" t="s">
        <v>8323</v>
      </c>
      <c r="T1675" t="s">
        <v>8344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6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201.7</v>
      </c>
      <c r="R1676" s="6">
        <f t="shared" si="105"/>
        <v>89.247787610619469</v>
      </c>
      <c r="S1676" t="s">
        <v>8323</v>
      </c>
      <c r="T1676" t="s">
        <v>8344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6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137.416</v>
      </c>
      <c r="R1677" s="6">
        <f t="shared" si="105"/>
        <v>40.416470588235299</v>
      </c>
      <c r="S1677" t="s">
        <v>8323</v>
      </c>
      <c r="T1677" t="s">
        <v>8344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6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115.33333333333333</v>
      </c>
      <c r="R1678" s="6">
        <f t="shared" si="105"/>
        <v>82.38095238095238</v>
      </c>
      <c r="S1678" t="s">
        <v>8323</v>
      </c>
      <c r="T1678" t="s">
        <v>8344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6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111.66666666666667</v>
      </c>
      <c r="R1679" s="6">
        <f t="shared" si="105"/>
        <v>159.52380952380952</v>
      </c>
      <c r="S1679" t="s">
        <v>8323</v>
      </c>
      <c r="T1679" t="s">
        <v>8344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6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118.4</v>
      </c>
      <c r="R1680" s="6">
        <f t="shared" si="105"/>
        <v>36.244897959183675</v>
      </c>
      <c r="S1680" t="s">
        <v>8323</v>
      </c>
      <c r="T1680" t="s">
        <v>8344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6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175</v>
      </c>
      <c r="R1681" s="6">
        <f t="shared" si="105"/>
        <v>62.5</v>
      </c>
      <c r="S1681" t="s">
        <v>8323</v>
      </c>
      <c r="T1681" t="s">
        <v>8344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6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117.5</v>
      </c>
      <c r="R1682" s="6">
        <f t="shared" si="105"/>
        <v>47</v>
      </c>
      <c r="S1682" t="s">
        <v>8323</v>
      </c>
      <c r="T1682" t="s">
        <v>8344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6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101.42212307692307</v>
      </c>
      <c r="R1683" s="6">
        <f t="shared" si="105"/>
        <v>74.575090497737563</v>
      </c>
      <c r="S1683" t="s">
        <v>8323</v>
      </c>
      <c r="T1683" t="s">
        <v>8345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6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6" t="e">
        <f t="shared" si="105"/>
        <v>#DIV/0!</v>
      </c>
      <c r="S1684" t="s">
        <v>8323</v>
      </c>
      <c r="T1684" t="s">
        <v>8345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6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21.714285714285715</v>
      </c>
      <c r="R1685" s="6">
        <f t="shared" si="105"/>
        <v>76</v>
      </c>
      <c r="S1685" t="s">
        <v>8323</v>
      </c>
      <c r="T1685" t="s">
        <v>8345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6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109.125</v>
      </c>
      <c r="R1686" s="6">
        <f t="shared" si="105"/>
        <v>86.43564356435644</v>
      </c>
      <c r="S1686" t="s">
        <v>8323</v>
      </c>
      <c r="T1686" t="s">
        <v>8345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6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102.85714285714286</v>
      </c>
      <c r="R1687" s="6">
        <f t="shared" si="105"/>
        <v>24</v>
      </c>
      <c r="S1687" t="s">
        <v>8323</v>
      </c>
      <c r="T1687" t="s">
        <v>8345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6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0.36</v>
      </c>
      <c r="R1688" s="6">
        <f t="shared" si="105"/>
        <v>18</v>
      </c>
      <c r="S1688" t="s">
        <v>8323</v>
      </c>
      <c r="T1688" t="s">
        <v>8345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6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31.25</v>
      </c>
      <c r="R1689" s="6">
        <f t="shared" si="105"/>
        <v>80.128205128205124</v>
      </c>
      <c r="S1689" t="s">
        <v>8323</v>
      </c>
      <c r="T1689" t="s">
        <v>8345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6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44.3</v>
      </c>
      <c r="R1690" s="6">
        <f t="shared" si="105"/>
        <v>253.14285714285714</v>
      </c>
      <c r="S1690" t="s">
        <v>8323</v>
      </c>
      <c r="T1690" t="s">
        <v>8345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6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100</v>
      </c>
      <c r="R1691" s="6">
        <f t="shared" si="105"/>
        <v>171.42857142857142</v>
      </c>
      <c r="S1691" t="s">
        <v>8323</v>
      </c>
      <c r="T1691" t="s">
        <v>8345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6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25.4</v>
      </c>
      <c r="R1692" s="6">
        <f t="shared" si="105"/>
        <v>57.727272727272727</v>
      </c>
      <c r="S1692" t="s">
        <v>8323</v>
      </c>
      <c r="T1692" t="s">
        <v>8345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6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33.473333333333336</v>
      </c>
      <c r="R1693" s="6">
        <f t="shared" si="105"/>
        <v>264.26315789473682</v>
      </c>
      <c r="S1693" t="s">
        <v>8323</v>
      </c>
      <c r="T1693" t="s">
        <v>8345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6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47.8</v>
      </c>
      <c r="R1694" s="6">
        <f t="shared" si="105"/>
        <v>159.33333333333334</v>
      </c>
      <c r="S1694" t="s">
        <v>8323</v>
      </c>
      <c r="T1694" t="s">
        <v>8345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6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9.3333333333333339</v>
      </c>
      <c r="R1695" s="6">
        <f t="shared" si="105"/>
        <v>35</v>
      </c>
      <c r="S1695" t="s">
        <v>8323</v>
      </c>
      <c r="T1695" t="s">
        <v>8345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6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0.05</v>
      </c>
      <c r="R1696" s="6">
        <f t="shared" si="105"/>
        <v>5</v>
      </c>
      <c r="S1696" t="s">
        <v>8323</v>
      </c>
      <c r="T1696" t="s">
        <v>8345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6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11.708333333333334</v>
      </c>
      <c r="R1697" s="6">
        <f t="shared" si="105"/>
        <v>61.086956521739133</v>
      </c>
      <c r="S1697" t="s">
        <v>8323</v>
      </c>
      <c r="T1697" t="s">
        <v>8345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6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6" t="e">
        <f t="shared" si="105"/>
        <v>#DIV/0!</v>
      </c>
      <c r="S1698" t="s">
        <v>8323</v>
      </c>
      <c r="T1698" t="s">
        <v>8345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6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20.207999999999998</v>
      </c>
      <c r="R1699" s="6">
        <f t="shared" si="105"/>
        <v>114.81818181818181</v>
      </c>
      <c r="S1699" t="s">
        <v>8323</v>
      </c>
      <c r="T1699" t="s">
        <v>8345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6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6" t="e">
        <f t="shared" si="105"/>
        <v>#DIV/0!</v>
      </c>
      <c r="S1700" t="s">
        <v>8323</v>
      </c>
      <c r="T1700" t="s">
        <v>8345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6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4.2311459353574925</v>
      </c>
      <c r="R1701" s="6">
        <f t="shared" si="105"/>
        <v>54</v>
      </c>
      <c r="S1701" t="s">
        <v>8323</v>
      </c>
      <c r="T1701" t="s">
        <v>8345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6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26.06</v>
      </c>
      <c r="R1702" s="6">
        <f t="shared" si="105"/>
        <v>65.974683544303801</v>
      </c>
      <c r="S1702" t="s">
        <v>8323</v>
      </c>
      <c r="T1702" t="s">
        <v>8345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6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0.19801980198019803</v>
      </c>
      <c r="R1703" s="6">
        <f t="shared" si="105"/>
        <v>5</v>
      </c>
      <c r="S1703" t="s">
        <v>8323</v>
      </c>
      <c r="T1703" t="s">
        <v>8345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6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6.0606060606060606E-3</v>
      </c>
      <c r="R1704" s="6">
        <f t="shared" si="105"/>
        <v>1</v>
      </c>
      <c r="S1704" t="s">
        <v>8323</v>
      </c>
      <c r="T1704" t="s">
        <v>8345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6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</v>
      </c>
      <c r="R1705" s="6">
        <f t="shared" si="105"/>
        <v>25.5</v>
      </c>
      <c r="S1705" t="s">
        <v>8323</v>
      </c>
      <c r="T1705" t="s">
        <v>8345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6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65.099999999999994</v>
      </c>
      <c r="R1706" s="6">
        <f t="shared" si="105"/>
        <v>118.36363636363636</v>
      </c>
      <c r="S1706" t="s">
        <v>8323</v>
      </c>
      <c r="T1706" t="s">
        <v>8345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6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6" t="e">
        <f t="shared" si="105"/>
        <v>#DIV/0!</v>
      </c>
      <c r="S1707" t="s">
        <v>8323</v>
      </c>
      <c r="T1707" t="s">
        <v>8345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6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6" t="e">
        <f t="shared" si="105"/>
        <v>#DIV/0!</v>
      </c>
      <c r="S1708" t="s">
        <v>8323</v>
      </c>
      <c r="T1708" t="s">
        <v>8345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6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</v>
      </c>
      <c r="R1709" s="6">
        <f t="shared" si="105"/>
        <v>54.111111111111114</v>
      </c>
      <c r="S1709" t="s">
        <v>8323</v>
      </c>
      <c r="T1709" t="s">
        <v>8345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6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6" t="e">
        <f t="shared" si="105"/>
        <v>#DIV/0!</v>
      </c>
      <c r="S1710" t="s">
        <v>8323</v>
      </c>
      <c r="T1710" t="s">
        <v>8345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6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4.8571428571428568</v>
      </c>
      <c r="R1711" s="6">
        <f t="shared" si="105"/>
        <v>21.25</v>
      </c>
      <c r="S1711" t="s">
        <v>8323</v>
      </c>
      <c r="T1711" t="s">
        <v>8345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6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0.68</v>
      </c>
      <c r="R1712" s="6">
        <f t="shared" si="105"/>
        <v>34</v>
      </c>
      <c r="S1712" t="s">
        <v>8323</v>
      </c>
      <c r="T1712" t="s">
        <v>8345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6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10.5</v>
      </c>
      <c r="R1713" s="6">
        <f t="shared" si="105"/>
        <v>525</v>
      </c>
      <c r="S1713" t="s">
        <v>8323</v>
      </c>
      <c r="T1713" t="s">
        <v>8345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6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6" t="e">
        <f t="shared" si="105"/>
        <v>#DIV/0!</v>
      </c>
      <c r="S1714" t="s">
        <v>8323</v>
      </c>
      <c r="T1714" t="s">
        <v>8345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6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1.6666666666666667</v>
      </c>
      <c r="R1715" s="6">
        <f t="shared" si="105"/>
        <v>50</v>
      </c>
      <c r="S1715" t="s">
        <v>8323</v>
      </c>
      <c r="T1715" t="s">
        <v>8345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6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7.8680000000000003</v>
      </c>
      <c r="R1716" s="6">
        <f t="shared" si="105"/>
        <v>115.70588235294117</v>
      </c>
      <c r="S1716" t="s">
        <v>8323</v>
      </c>
      <c r="T1716" t="s">
        <v>8345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6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0.22</v>
      </c>
      <c r="R1717" s="6">
        <f t="shared" si="105"/>
        <v>5.5</v>
      </c>
      <c r="S1717" t="s">
        <v>8323</v>
      </c>
      <c r="T1717" t="s">
        <v>8345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6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7.5</v>
      </c>
      <c r="R1718" s="6">
        <f t="shared" si="105"/>
        <v>50</v>
      </c>
      <c r="S1718" t="s">
        <v>8323</v>
      </c>
      <c r="T1718" t="s">
        <v>8345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6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42.725880551301685</v>
      </c>
      <c r="R1719" s="6">
        <f t="shared" si="105"/>
        <v>34.024390243902438</v>
      </c>
      <c r="S1719" t="s">
        <v>8323</v>
      </c>
      <c r="T1719" t="s">
        <v>8345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6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0.21428571428571427</v>
      </c>
      <c r="R1720" s="6">
        <f t="shared" si="105"/>
        <v>37.5</v>
      </c>
      <c r="S1720" t="s">
        <v>8323</v>
      </c>
      <c r="T1720" t="s">
        <v>8345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6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0.875</v>
      </c>
      <c r="R1721" s="6">
        <f t="shared" si="105"/>
        <v>11.666666666666666</v>
      </c>
      <c r="S1721" t="s">
        <v>8323</v>
      </c>
      <c r="T1721" t="s">
        <v>8345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6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</v>
      </c>
      <c r="R1722" s="6">
        <f t="shared" si="105"/>
        <v>28.125</v>
      </c>
      <c r="S1722" t="s">
        <v>8323</v>
      </c>
      <c r="T1722" t="s">
        <v>8345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6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6" t="e">
        <f t="shared" si="105"/>
        <v>#DIV/0!</v>
      </c>
      <c r="S1723" t="s">
        <v>8323</v>
      </c>
      <c r="T1723" t="s">
        <v>8345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6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3.4722222222222224E-2</v>
      </c>
      <c r="R1724" s="6">
        <f t="shared" si="105"/>
        <v>1</v>
      </c>
      <c r="S1724" t="s">
        <v>8323</v>
      </c>
      <c r="T1724" t="s">
        <v>8345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6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</v>
      </c>
      <c r="R1725" s="6">
        <f t="shared" si="105"/>
        <v>216.66666666666666</v>
      </c>
      <c r="S1725" t="s">
        <v>8323</v>
      </c>
      <c r="T1725" t="s">
        <v>8345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6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0.58333333333333337</v>
      </c>
      <c r="R1726" s="6">
        <f t="shared" si="105"/>
        <v>8.75</v>
      </c>
      <c r="S1726" t="s">
        <v>8323</v>
      </c>
      <c r="T1726" t="s">
        <v>8345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6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10.181818181818182</v>
      </c>
      <c r="R1727" s="6">
        <f t="shared" si="105"/>
        <v>62.222222222222221</v>
      </c>
      <c r="S1727" t="s">
        <v>8323</v>
      </c>
      <c r="T1727" t="s">
        <v>8345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6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33.784615384615385</v>
      </c>
      <c r="R1728" s="6">
        <f t="shared" si="105"/>
        <v>137.25</v>
      </c>
      <c r="S1728" t="s">
        <v>8323</v>
      </c>
      <c r="T1728" t="s">
        <v>8345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6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3.3333333333333333E-2</v>
      </c>
      <c r="R1729" s="6">
        <f t="shared" si="105"/>
        <v>1</v>
      </c>
      <c r="S1729" t="s">
        <v>8323</v>
      </c>
      <c r="T1729" t="s">
        <v>8345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6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E1730*100/D1730</f>
        <v>68.400000000000006</v>
      </c>
      <c r="R1730" s="6">
        <f t="shared" ref="R1730:R1793" si="109">E1730/N1730</f>
        <v>122.14285714285714</v>
      </c>
      <c r="S1730" t="s">
        <v>8323</v>
      </c>
      <c r="T1730" t="s">
        <v>8345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0">(((I1731/60)/60)/24)+DATE(1970,1,1)</f>
        <v>42531.052152777775</v>
      </c>
      <c r="K1731">
        <v>1460337306</v>
      </c>
      <c r="L1731" s="14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6" t="e">
        <f t="shared" si="109"/>
        <v>#DIV/0!</v>
      </c>
      <c r="S1731" t="s">
        <v>8323</v>
      </c>
      <c r="T1731" t="s">
        <v>8345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0"/>
        <v>42302.087766203709</v>
      </c>
      <c r="K1732">
        <v>1443146783</v>
      </c>
      <c r="L1732" s="14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6" t="e">
        <f t="shared" si="109"/>
        <v>#DIV/0!</v>
      </c>
      <c r="S1732" t="s">
        <v>8323</v>
      </c>
      <c r="T1732" t="s">
        <v>8345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0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6" t="e">
        <f t="shared" si="109"/>
        <v>#DIV/0!</v>
      </c>
      <c r="S1733" t="s">
        <v>8323</v>
      </c>
      <c r="T1733" t="s">
        <v>8345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0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6" t="e">
        <f t="shared" si="109"/>
        <v>#DIV/0!</v>
      </c>
      <c r="S1734" t="s">
        <v>8323</v>
      </c>
      <c r="T1734" t="s">
        <v>8345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0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6" t="e">
        <f t="shared" si="109"/>
        <v>#DIV/0!</v>
      </c>
      <c r="S1735" t="s">
        <v>8323</v>
      </c>
      <c r="T1735" t="s">
        <v>8345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0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2.2222222222222223E-2</v>
      </c>
      <c r="R1736" s="6">
        <f t="shared" si="109"/>
        <v>1</v>
      </c>
      <c r="S1736" t="s">
        <v>8323</v>
      </c>
      <c r="T1736" t="s">
        <v>8345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0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11</v>
      </c>
      <c r="R1737" s="6">
        <f t="shared" si="109"/>
        <v>55</v>
      </c>
      <c r="S1737" t="s">
        <v>8323</v>
      </c>
      <c r="T1737" t="s">
        <v>8345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0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0.73333333333333328</v>
      </c>
      <c r="R1738" s="6">
        <f t="shared" si="109"/>
        <v>22</v>
      </c>
      <c r="S1738" t="s">
        <v>8323</v>
      </c>
      <c r="T1738" t="s">
        <v>8345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0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21.25</v>
      </c>
      <c r="R1739" s="6">
        <f t="shared" si="109"/>
        <v>56.666666666666664</v>
      </c>
      <c r="S1739" t="s">
        <v>8323</v>
      </c>
      <c r="T1739" t="s">
        <v>8345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0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0.4</v>
      </c>
      <c r="R1740" s="6">
        <f t="shared" si="109"/>
        <v>20</v>
      </c>
      <c r="S1740" t="s">
        <v>8323</v>
      </c>
      <c r="T1740" t="s">
        <v>8345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0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0.1</v>
      </c>
      <c r="R1741" s="6">
        <f t="shared" si="109"/>
        <v>1</v>
      </c>
      <c r="S1741" t="s">
        <v>8323</v>
      </c>
      <c r="T1741" t="s">
        <v>8345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0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6" t="e">
        <f t="shared" si="109"/>
        <v>#DIV/0!</v>
      </c>
      <c r="S1742" t="s">
        <v>8323</v>
      </c>
      <c r="T1742" t="s">
        <v>8345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0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110.83333333333333</v>
      </c>
      <c r="R1743" s="6">
        <f t="shared" si="109"/>
        <v>25.576923076923077</v>
      </c>
      <c r="S1743" t="s">
        <v>8336</v>
      </c>
      <c r="T1743" t="s">
        <v>8337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0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108.75</v>
      </c>
      <c r="R1744" s="6">
        <f t="shared" si="109"/>
        <v>63.970588235294116</v>
      </c>
      <c r="S1744" t="s">
        <v>8336</v>
      </c>
      <c r="T1744" t="s">
        <v>8337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0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100.41666666666667</v>
      </c>
      <c r="R1745" s="6">
        <f t="shared" si="109"/>
        <v>89.925373134328353</v>
      </c>
      <c r="S1745" t="s">
        <v>8336</v>
      </c>
      <c r="T1745" t="s">
        <v>8337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0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118.45454545454545</v>
      </c>
      <c r="R1746" s="6">
        <f t="shared" si="109"/>
        <v>93.071428571428569</v>
      </c>
      <c r="S1746" t="s">
        <v>8336</v>
      </c>
      <c r="T1746" t="s">
        <v>8337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0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114.01428571428572</v>
      </c>
      <c r="R1747" s="6">
        <f t="shared" si="109"/>
        <v>89.674157303370791</v>
      </c>
      <c r="S1747" t="s">
        <v>8336</v>
      </c>
      <c r="T1747" t="s">
        <v>8337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0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148.1</v>
      </c>
      <c r="R1748" s="6">
        <f t="shared" si="109"/>
        <v>207.61682242990653</v>
      </c>
      <c r="S1748" t="s">
        <v>8336</v>
      </c>
      <c r="T1748" t="s">
        <v>8337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0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104.95555555555555</v>
      </c>
      <c r="R1749" s="6">
        <f t="shared" si="109"/>
        <v>59.408805031446541</v>
      </c>
      <c r="S1749" t="s">
        <v>8336</v>
      </c>
      <c r="T1749" t="s">
        <v>8337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0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129.94800000000001</v>
      </c>
      <c r="R1750" s="6">
        <f t="shared" si="109"/>
        <v>358.97237569060775</v>
      </c>
      <c r="S1750" t="s">
        <v>8336</v>
      </c>
      <c r="T1750" t="s">
        <v>8337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0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123.48756218905473</v>
      </c>
      <c r="R1751" s="6">
        <f t="shared" si="109"/>
        <v>94.736641221374043</v>
      </c>
      <c r="S1751" t="s">
        <v>8336</v>
      </c>
      <c r="T1751" t="s">
        <v>8337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0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201.62</v>
      </c>
      <c r="R1752" s="6">
        <f t="shared" si="109"/>
        <v>80.647999999999996</v>
      </c>
      <c r="S1752" t="s">
        <v>8336</v>
      </c>
      <c r="T1752" t="s">
        <v>8337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0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102.9</v>
      </c>
      <c r="R1753" s="6">
        <f t="shared" si="109"/>
        <v>168.68852459016392</v>
      </c>
      <c r="S1753" t="s">
        <v>8336</v>
      </c>
      <c r="T1753" t="s">
        <v>8337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0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260.16666666666669</v>
      </c>
      <c r="R1754" s="6">
        <f t="shared" si="109"/>
        <v>34.68888888888889</v>
      </c>
      <c r="S1754" t="s">
        <v>8336</v>
      </c>
      <c r="T1754" t="s">
        <v>8337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0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108</v>
      </c>
      <c r="R1755" s="6">
        <f t="shared" si="109"/>
        <v>462.85714285714283</v>
      </c>
      <c r="S1755" t="s">
        <v>8336</v>
      </c>
      <c r="T1755" t="s">
        <v>8337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0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110.52941176470588</v>
      </c>
      <c r="R1756" s="6">
        <f t="shared" si="109"/>
        <v>104.38888888888889</v>
      </c>
      <c r="S1756" t="s">
        <v>8336</v>
      </c>
      <c r="T1756" t="s">
        <v>8337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0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120</v>
      </c>
      <c r="R1757" s="6">
        <f t="shared" si="109"/>
        <v>7.5</v>
      </c>
      <c r="S1757" t="s">
        <v>8336</v>
      </c>
      <c r="T1757" t="s">
        <v>8337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0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102.82909090909091</v>
      </c>
      <c r="R1758" s="6">
        <f t="shared" si="109"/>
        <v>47.13</v>
      </c>
      <c r="S1758" t="s">
        <v>8336</v>
      </c>
      <c r="T1758" t="s">
        <v>8337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0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116</v>
      </c>
      <c r="R1759" s="6">
        <f t="shared" si="109"/>
        <v>414.28571428571428</v>
      </c>
      <c r="S1759" t="s">
        <v>8336</v>
      </c>
      <c r="T1759" t="s">
        <v>8337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0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114.7</v>
      </c>
      <c r="R1760" s="6">
        <f t="shared" si="109"/>
        <v>42.481481481481481</v>
      </c>
      <c r="S1760" t="s">
        <v>8336</v>
      </c>
      <c r="T1760" t="s">
        <v>8337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0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106.6</v>
      </c>
      <c r="R1761" s="6">
        <f t="shared" si="109"/>
        <v>108.77551020408163</v>
      </c>
      <c r="S1761" t="s">
        <v>8336</v>
      </c>
      <c r="T1761" t="s">
        <v>8337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0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165.44</v>
      </c>
      <c r="R1762" s="6">
        <f t="shared" si="109"/>
        <v>81.098039215686271</v>
      </c>
      <c r="S1762" t="s">
        <v>8336</v>
      </c>
      <c r="T1762" t="s">
        <v>8337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0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155</v>
      </c>
      <c r="R1763" s="6">
        <f t="shared" si="109"/>
        <v>51.666666666666664</v>
      </c>
      <c r="S1763" t="s">
        <v>8336</v>
      </c>
      <c r="T1763" t="s">
        <v>8337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0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885</v>
      </c>
      <c r="R1764" s="6">
        <f t="shared" si="109"/>
        <v>35.4</v>
      </c>
      <c r="S1764" t="s">
        <v>8336</v>
      </c>
      <c r="T1764" t="s">
        <v>8337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0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101.90833333333333</v>
      </c>
      <c r="R1765" s="6">
        <f t="shared" si="109"/>
        <v>103.63559322033899</v>
      </c>
      <c r="S1765" t="s">
        <v>8336</v>
      </c>
      <c r="T1765" t="s">
        <v>8337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0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19.600000000000001</v>
      </c>
      <c r="R1766" s="6">
        <f t="shared" si="109"/>
        <v>55.282051282051285</v>
      </c>
      <c r="S1766" t="s">
        <v>8336</v>
      </c>
      <c r="T1766" t="s">
        <v>8337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0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59.467840000000002</v>
      </c>
      <c r="R1767" s="6">
        <f t="shared" si="109"/>
        <v>72.16970873786407</v>
      </c>
      <c r="S1767" t="s">
        <v>8336</v>
      </c>
      <c r="T1767" t="s">
        <v>8337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0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6" t="e">
        <f t="shared" si="109"/>
        <v>#DIV/0!</v>
      </c>
      <c r="S1768" t="s">
        <v>8336</v>
      </c>
      <c r="T1768" t="s">
        <v>8337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0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45.72</v>
      </c>
      <c r="R1769" s="6">
        <f t="shared" si="109"/>
        <v>58.615384615384613</v>
      </c>
      <c r="S1769" t="s">
        <v>8336</v>
      </c>
      <c r="T1769" t="s">
        <v>8337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0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</v>
      </c>
      <c r="R1770" s="6">
        <f t="shared" si="109"/>
        <v>12.466666666666667</v>
      </c>
      <c r="S1770" t="s">
        <v>8336</v>
      </c>
      <c r="T1770" t="s">
        <v>8337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0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2.7025000000000001</v>
      </c>
      <c r="R1771" s="6">
        <f t="shared" si="109"/>
        <v>49.136363636363633</v>
      </c>
      <c r="S1771" t="s">
        <v>8336</v>
      </c>
      <c r="T1771" t="s">
        <v>8337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0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56.514285714285712</v>
      </c>
      <c r="R1772" s="6">
        <f t="shared" si="109"/>
        <v>150.5</v>
      </c>
      <c r="S1772" t="s">
        <v>8336</v>
      </c>
      <c r="T1772" t="s">
        <v>8337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0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21.30952380952381</v>
      </c>
      <c r="R1773" s="6">
        <f t="shared" si="109"/>
        <v>35.799999999999997</v>
      </c>
      <c r="S1773" t="s">
        <v>8336</v>
      </c>
      <c r="T1773" t="s">
        <v>8337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0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15.6</v>
      </c>
      <c r="R1774" s="6">
        <f t="shared" si="109"/>
        <v>45.157894736842103</v>
      </c>
      <c r="S1774" t="s">
        <v>8336</v>
      </c>
      <c r="T1774" t="s">
        <v>8337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0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6.2566666666666668</v>
      </c>
      <c r="R1775" s="6">
        <f t="shared" si="109"/>
        <v>98.78947368421052</v>
      </c>
      <c r="S1775" t="s">
        <v>8336</v>
      </c>
      <c r="T1775" t="s">
        <v>8337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0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45.92</v>
      </c>
      <c r="R1776" s="6">
        <f t="shared" si="109"/>
        <v>88.307692307692307</v>
      </c>
      <c r="S1776" t="s">
        <v>8336</v>
      </c>
      <c r="T1776" t="s">
        <v>8337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0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65.101538461538468</v>
      </c>
      <c r="R1777" s="6">
        <f t="shared" si="109"/>
        <v>170.62903225806451</v>
      </c>
      <c r="S1777" t="s">
        <v>8336</v>
      </c>
      <c r="T1777" t="s">
        <v>8337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0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</v>
      </c>
      <c r="R1778" s="6">
        <f t="shared" si="109"/>
        <v>83.75</v>
      </c>
      <c r="S1778" t="s">
        <v>8336</v>
      </c>
      <c r="T1778" t="s">
        <v>8337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0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13.5625</v>
      </c>
      <c r="R1779" s="6">
        <f t="shared" si="109"/>
        <v>65.099999999999994</v>
      </c>
      <c r="S1779" t="s">
        <v>8336</v>
      </c>
      <c r="T1779" t="s">
        <v>8337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0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</v>
      </c>
      <c r="R1780" s="6">
        <f t="shared" si="109"/>
        <v>66.333333333333329</v>
      </c>
      <c r="S1780" t="s">
        <v>8336</v>
      </c>
      <c r="T1780" t="s">
        <v>8337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0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36.236363636363635</v>
      </c>
      <c r="R1781" s="6">
        <f t="shared" si="109"/>
        <v>104.89473684210526</v>
      </c>
      <c r="S1781" t="s">
        <v>8336</v>
      </c>
      <c r="T1781" t="s">
        <v>8337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0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39.743333333333332</v>
      </c>
      <c r="R1782" s="6">
        <f t="shared" si="109"/>
        <v>78.440789473684205</v>
      </c>
      <c r="S1782" t="s">
        <v>8336</v>
      </c>
      <c r="T1782" t="s">
        <v>8337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0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25.763636363636362</v>
      </c>
      <c r="R1783" s="6">
        <f t="shared" si="109"/>
        <v>59.041666666666664</v>
      </c>
      <c r="S1783" t="s">
        <v>8336</v>
      </c>
      <c r="T1783" t="s">
        <v>8337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0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15.491428571428571</v>
      </c>
      <c r="R1784" s="6">
        <f t="shared" si="109"/>
        <v>71.34210526315789</v>
      </c>
      <c r="S1784" t="s">
        <v>8336</v>
      </c>
      <c r="T1784" t="s">
        <v>8337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0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23.692499999999999</v>
      </c>
      <c r="R1785" s="6">
        <f t="shared" si="109"/>
        <v>51.227027027027027</v>
      </c>
      <c r="S1785" t="s">
        <v>8336</v>
      </c>
      <c r="T1785" t="s">
        <v>8337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0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39.76</v>
      </c>
      <c r="R1786" s="6">
        <f t="shared" si="109"/>
        <v>60.242424242424242</v>
      </c>
      <c r="S1786" t="s">
        <v>8336</v>
      </c>
      <c r="T1786" t="s">
        <v>8337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0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20.220833333333335</v>
      </c>
      <c r="R1787" s="6">
        <f t="shared" si="109"/>
        <v>44.935185185185183</v>
      </c>
      <c r="S1787" t="s">
        <v>8336</v>
      </c>
      <c r="T1787" t="s">
        <v>8337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0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47.631578947368418</v>
      </c>
      <c r="R1788" s="6">
        <f t="shared" si="109"/>
        <v>31.206896551724139</v>
      </c>
      <c r="S1788" t="s">
        <v>8336</v>
      </c>
      <c r="T1788" t="s">
        <v>8337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0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15.33</v>
      </c>
      <c r="R1789" s="6">
        <f t="shared" si="109"/>
        <v>63.875</v>
      </c>
      <c r="S1789" t="s">
        <v>8336</v>
      </c>
      <c r="T1789" t="s">
        <v>8337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0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</v>
      </c>
      <c r="R1790" s="6">
        <f t="shared" si="109"/>
        <v>19</v>
      </c>
      <c r="S1790" t="s">
        <v>8336</v>
      </c>
      <c r="T1790" t="s">
        <v>8337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0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0.5</v>
      </c>
      <c r="R1791" s="6">
        <f t="shared" si="109"/>
        <v>10</v>
      </c>
      <c r="S1791" t="s">
        <v>8336</v>
      </c>
      <c r="T1791" t="s">
        <v>8337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0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4.957575757575758</v>
      </c>
      <c r="R1792" s="6">
        <f t="shared" si="109"/>
        <v>109.06666666666666</v>
      </c>
      <c r="S1792" t="s">
        <v>8336</v>
      </c>
      <c r="T1792" t="s">
        <v>8337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0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3.5666666666666669</v>
      </c>
      <c r="R1793" s="6">
        <f t="shared" si="109"/>
        <v>26.75</v>
      </c>
      <c r="S1793" t="s">
        <v>8336</v>
      </c>
      <c r="T1793" t="s">
        <v>8337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0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E1794*100/D1794</f>
        <v>61.124000000000002</v>
      </c>
      <c r="R1794" s="6">
        <f t="shared" ref="R1794:R1857" si="113">E1794/N1794</f>
        <v>109.93525179856115</v>
      </c>
      <c r="S1794" t="s">
        <v>8336</v>
      </c>
      <c r="T1794" t="s">
        <v>8337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4">(((I1795/60)/60)/24)+DATE(1970,1,1)</f>
        <v>41970.933333333334</v>
      </c>
      <c r="K1795">
        <v>1414531440</v>
      </c>
      <c r="L1795" s="14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1.3333333333333333</v>
      </c>
      <c r="R1795" s="6">
        <f t="shared" si="113"/>
        <v>20</v>
      </c>
      <c r="S1795" t="s">
        <v>8336</v>
      </c>
      <c r="T1795" t="s">
        <v>8337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4"/>
        <v>42046.551180555558</v>
      </c>
      <c r="K1796">
        <v>1420636422</v>
      </c>
      <c r="L1796" s="14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11.077777777777778</v>
      </c>
      <c r="R1796" s="6">
        <f t="shared" si="113"/>
        <v>55.388888888888886</v>
      </c>
      <c r="S1796" t="s">
        <v>8336</v>
      </c>
      <c r="T1796" t="s">
        <v>8337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4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38.735714285714288</v>
      </c>
      <c r="R1797" s="6">
        <f t="shared" si="113"/>
        <v>133.90123456790124</v>
      </c>
      <c r="S1797" t="s">
        <v>8336</v>
      </c>
      <c r="T1797" t="s">
        <v>8337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4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22.05263157894737</v>
      </c>
      <c r="R1798" s="6">
        <f t="shared" si="113"/>
        <v>48.720930232558139</v>
      </c>
      <c r="S1798" t="s">
        <v>8336</v>
      </c>
      <c r="T1798" t="s">
        <v>8337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4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67.55</v>
      </c>
      <c r="R1799" s="6">
        <f t="shared" si="113"/>
        <v>48.25</v>
      </c>
      <c r="S1799" t="s">
        <v>8336</v>
      </c>
      <c r="T1799" t="s">
        <v>8337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4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13.637499999999999</v>
      </c>
      <c r="R1800" s="6">
        <f t="shared" si="113"/>
        <v>58.972972972972975</v>
      </c>
      <c r="S1800" t="s">
        <v>8336</v>
      </c>
      <c r="T1800" t="s">
        <v>8337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4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1.7457499999999999</v>
      </c>
      <c r="R1801" s="6">
        <f t="shared" si="113"/>
        <v>11.638333333333334</v>
      </c>
      <c r="S1801" t="s">
        <v>8336</v>
      </c>
      <c r="T1801" t="s">
        <v>8337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4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20.44963251188932</v>
      </c>
      <c r="R1802" s="6">
        <f t="shared" si="113"/>
        <v>83.716814159292042</v>
      </c>
      <c r="S1802" t="s">
        <v>8336</v>
      </c>
      <c r="T1802" t="s">
        <v>8337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4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13.852941176470589</v>
      </c>
      <c r="R1803" s="6">
        <f t="shared" si="113"/>
        <v>63.648648648648646</v>
      </c>
      <c r="S1803" t="s">
        <v>8336</v>
      </c>
      <c r="T1803" t="s">
        <v>8337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4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48.485714285714288</v>
      </c>
      <c r="R1804" s="6">
        <f t="shared" si="113"/>
        <v>94.277777777777771</v>
      </c>
      <c r="S1804" t="s">
        <v>8336</v>
      </c>
      <c r="T1804" t="s">
        <v>8337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4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30.8</v>
      </c>
      <c r="R1805" s="6">
        <f t="shared" si="113"/>
        <v>71.86666666666666</v>
      </c>
      <c r="S1805" t="s">
        <v>8336</v>
      </c>
      <c r="T1805" t="s">
        <v>8337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4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35.174193548387095</v>
      </c>
      <c r="R1806" s="6">
        <f t="shared" si="113"/>
        <v>104.84615384615384</v>
      </c>
      <c r="S1806" t="s">
        <v>8336</v>
      </c>
      <c r="T1806" t="s">
        <v>8337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4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36.404444444444444</v>
      </c>
      <c r="R1807" s="6">
        <f t="shared" si="113"/>
        <v>67.139344262295083</v>
      </c>
      <c r="S1807" t="s">
        <v>8336</v>
      </c>
      <c r="T1807" t="s">
        <v>8337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4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2.9550000000000001</v>
      </c>
      <c r="R1808" s="6">
        <f t="shared" si="113"/>
        <v>73.875</v>
      </c>
      <c r="S1808" t="s">
        <v>8336</v>
      </c>
      <c r="T1808" t="s">
        <v>8337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4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11.06</v>
      </c>
      <c r="R1809" s="6">
        <f t="shared" si="113"/>
        <v>69.125</v>
      </c>
      <c r="S1809" t="s">
        <v>8336</v>
      </c>
      <c r="T1809" t="s">
        <v>8337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4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41.407142857142858</v>
      </c>
      <c r="R1810" s="6">
        <f t="shared" si="113"/>
        <v>120.77083333333333</v>
      </c>
      <c r="S1810" t="s">
        <v>8336</v>
      </c>
      <c r="T1810" t="s">
        <v>8337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4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10.857142857142858</v>
      </c>
      <c r="R1811" s="6">
        <f t="shared" si="113"/>
        <v>42.222222222222221</v>
      </c>
      <c r="S1811" t="s">
        <v>8336</v>
      </c>
      <c r="T1811" t="s">
        <v>8337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4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3.3333333333333335</v>
      </c>
      <c r="R1812" s="6">
        <f t="shared" si="113"/>
        <v>7.5</v>
      </c>
      <c r="S1812" t="s">
        <v>8336</v>
      </c>
      <c r="T1812" t="s">
        <v>8337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4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7.407407407407407E-2</v>
      </c>
      <c r="R1813" s="6">
        <f t="shared" si="113"/>
        <v>1.5384615384615385</v>
      </c>
      <c r="S1813" t="s">
        <v>8336</v>
      </c>
      <c r="T1813" t="s">
        <v>8337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4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13.307692307692308</v>
      </c>
      <c r="R1814" s="6">
        <f t="shared" si="113"/>
        <v>37.608695652173914</v>
      </c>
      <c r="S1814" t="s">
        <v>8336</v>
      </c>
      <c r="T1814" t="s">
        <v>8337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4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6" t="e">
        <f t="shared" si="113"/>
        <v>#DIV/0!</v>
      </c>
      <c r="S1815" t="s">
        <v>8336</v>
      </c>
      <c r="T1815" t="s">
        <v>8337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4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49.18333333333333</v>
      </c>
      <c r="R1816" s="6">
        <f t="shared" si="113"/>
        <v>42.157142857142858</v>
      </c>
      <c r="S1816" t="s">
        <v>8336</v>
      </c>
      <c r="T1816" t="s">
        <v>8337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4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6" t="e">
        <f t="shared" si="113"/>
        <v>#DIV/0!</v>
      </c>
      <c r="S1817" t="s">
        <v>8336</v>
      </c>
      <c r="T1817" t="s">
        <v>8337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4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</v>
      </c>
      <c r="R1818" s="6">
        <f t="shared" si="113"/>
        <v>84.833333333333329</v>
      </c>
      <c r="S1818" t="s">
        <v>8336</v>
      </c>
      <c r="T1818" t="s">
        <v>8337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4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52.327777777777776</v>
      </c>
      <c r="R1819" s="6">
        <f t="shared" si="113"/>
        <v>94.19</v>
      </c>
      <c r="S1819" t="s">
        <v>8336</v>
      </c>
      <c r="T1819" t="s">
        <v>8337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4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6" t="e">
        <f t="shared" si="113"/>
        <v>#DIV/0!</v>
      </c>
      <c r="S1820" t="s">
        <v>8336</v>
      </c>
      <c r="T1820" t="s">
        <v>8337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4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2.0833333333333335</v>
      </c>
      <c r="R1821" s="6">
        <f t="shared" si="113"/>
        <v>6.25</v>
      </c>
      <c r="S1821" t="s">
        <v>8336</v>
      </c>
      <c r="T1821" t="s">
        <v>8337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4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6.5653846153846152</v>
      </c>
      <c r="R1822" s="6">
        <f t="shared" si="113"/>
        <v>213.375</v>
      </c>
      <c r="S1822" t="s">
        <v>8336</v>
      </c>
      <c r="T1822" t="s">
        <v>8337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4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134.88999999999999</v>
      </c>
      <c r="R1823" s="6">
        <f t="shared" si="113"/>
        <v>59.162280701754383</v>
      </c>
      <c r="S1823" t="s">
        <v>8323</v>
      </c>
      <c r="T1823" t="s">
        <v>8324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4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100</v>
      </c>
      <c r="R1824" s="6">
        <f t="shared" si="113"/>
        <v>27.272727272727273</v>
      </c>
      <c r="S1824" t="s">
        <v>8323</v>
      </c>
      <c r="T1824" t="s">
        <v>8324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4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115.85714285714286</v>
      </c>
      <c r="R1825" s="6">
        <f t="shared" si="113"/>
        <v>24.575757575757574</v>
      </c>
      <c r="S1825" t="s">
        <v>8323</v>
      </c>
      <c r="T1825" t="s">
        <v>8324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4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100.06666666666666</v>
      </c>
      <c r="R1826" s="6">
        <f t="shared" si="113"/>
        <v>75.05</v>
      </c>
      <c r="S1826" t="s">
        <v>8323</v>
      </c>
      <c r="T1826" t="s">
        <v>8324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4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105.05</v>
      </c>
      <c r="R1827" s="6">
        <f t="shared" si="113"/>
        <v>42.02</v>
      </c>
      <c r="S1827" t="s">
        <v>8323</v>
      </c>
      <c r="T1827" t="s">
        <v>8324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4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101</v>
      </c>
      <c r="R1828" s="6">
        <f t="shared" si="113"/>
        <v>53.157894736842103</v>
      </c>
      <c r="S1828" t="s">
        <v>8323</v>
      </c>
      <c r="T1828" t="s">
        <v>8324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4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100.66249999999999</v>
      </c>
      <c r="R1829" s="6">
        <f t="shared" si="113"/>
        <v>83.885416666666671</v>
      </c>
      <c r="S1829" t="s">
        <v>8323</v>
      </c>
      <c r="T1829" t="s">
        <v>8324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4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100.16</v>
      </c>
      <c r="R1830" s="6">
        <f t="shared" si="113"/>
        <v>417.33333333333331</v>
      </c>
      <c r="S1830" t="s">
        <v>8323</v>
      </c>
      <c r="T1830" t="s">
        <v>8324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4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166.68333333333334</v>
      </c>
      <c r="R1831" s="6">
        <f t="shared" si="113"/>
        <v>75.765151515151516</v>
      </c>
      <c r="S1831" t="s">
        <v>8323</v>
      </c>
      <c r="T1831" t="s">
        <v>8324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4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101.53333333333333</v>
      </c>
      <c r="R1832" s="6">
        <f t="shared" si="113"/>
        <v>67.389380530973455</v>
      </c>
      <c r="S1832" t="s">
        <v>8323</v>
      </c>
      <c r="T1832" t="s">
        <v>8324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4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103</v>
      </c>
      <c r="R1833" s="6">
        <f t="shared" si="113"/>
        <v>73.571428571428569</v>
      </c>
      <c r="S1833" t="s">
        <v>8323</v>
      </c>
      <c r="T1833" t="s">
        <v>8324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4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142.85714285714286</v>
      </c>
      <c r="R1834" s="6">
        <f t="shared" si="113"/>
        <v>25</v>
      </c>
      <c r="S1834" t="s">
        <v>8323</v>
      </c>
      <c r="T1834" t="s">
        <v>8324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4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262.5</v>
      </c>
      <c r="R1835" s="6">
        <f t="shared" si="113"/>
        <v>42</v>
      </c>
      <c r="S1835" t="s">
        <v>8323</v>
      </c>
      <c r="T1835" t="s">
        <v>8324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4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118.05</v>
      </c>
      <c r="R1836" s="6">
        <f t="shared" si="113"/>
        <v>131.16666666666666</v>
      </c>
      <c r="S1836" t="s">
        <v>8323</v>
      </c>
      <c r="T1836" t="s">
        <v>8324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4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104</v>
      </c>
      <c r="R1837" s="6">
        <f t="shared" si="113"/>
        <v>47.272727272727273</v>
      </c>
      <c r="S1837" t="s">
        <v>8323</v>
      </c>
      <c r="T1837" t="s">
        <v>8324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4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200.34</v>
      </c>
      <c r="R1838" s="6">
        <f t="shared" si="113"/>
        <v>182.12727272727273</v>
      </c>
      <c r="S1838" t="s">
        <v>8323</v>
      </c>
      <c r="T1838" t="s">
        <v>8324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4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306.83333333333331</v>
      </c>
      <c r="R1839" s="6">
        <f t="shared" si="113"/>
        <v>61.366666666666667</v>
      </c>
      <c r="S1839" t="s">
        <v>8323</v>
      </c>
      <c r="T1839" t="s">
        <v>8324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4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100.149</v>
      </c>
      <c r="R1840" s="6">
        <f t="shared" si="113"/>
        <v>35.767499999999998</v>
      </c>
      <c r="S1840" t="s">
        <v>8323</v>
      </c>
      <c r="T1840" t="s">
        <v>8324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4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205.3</v>
      </c>
      <c r="R1841" s="6">
        <f t="shared" si="113"/>
        <v>45.62222222222222</v>
      </c>
      <c r="S1841" t="s">
        <v>8323</v>
      </c>
      <c r="T1841" t="s">
        <v>8324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4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108.88888888888889</v>
      </c>
      <c r="R1842" s="6">
        <f t="shared" si="113"/>
        <v>75.384615384615387</v>
      </c>
      <c r="S1842" t="s">
        <v>8323</v>
      </c>
      <c r="T1842" t="s">
        <v>8324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4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101.75</v>
      </c>
      <c r="R1843" s="6">
        <f t="shared" si="113"/>
        <v>50.875</v>
      </c>
      <c r="S1843" t="s">
        <v>8323</v>
      </c>
      <c r="T1843" t="s">
        <v>8324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4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125.25</v>
      </c>
      <c r="R1844" s="6">
        <f t="shared" si="113"/>
        <v>119.28571428571429</v>
      </c>
      <c r="S1844" t="s">
        <v>8323</v>
      </c>
      <c r="T1844" t="s">
        <v>8324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4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124.0061</v>
      </c>
      <c r="R1845" s="6">
        <f t="shared" si="113"/>
        <v>92.541865671641801</v>
      </c>
      <c r="S1845" t="s">
        <v>8323</v>
      </c>
      <c r="T1845" t="s">
        <v>8324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4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101.4</v>
      </c>
      <c r="R1846" s="6">
        <f t="shared" si="113"/>
        <v>76.05</v>
      </c>
      <c r="S1846" t="s">
        <v>8323</v>
      </c>
      <c r="T1846" t="s">
        <v>8324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4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100</v>
      </c>
      <c r="R1847" s="6">
        <f t="shared" si="113"/>
        <v>52.631578947368418</v>
      </c>
      <c r="S1847" t="s">
        <v>8323</v>
      </c>
      <c r="T1847" t="s">
        <v>8324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4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137.92666666666668</v>
      </c>
      <c r="R1848" s="6">
        <f t="shared" si="113"/>
        <v>98.990430622009569</v>
      </c>
      <c r="S1848" t="s">
        <v>8323</v>
      </c>
      <c r="T1848" t="s">
        <v>8324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4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120.88</v>
      </c>
      <c r="R1849" s="6">
        <f t="shared" si="113"/>
        <v>79.526315789473685</v>
      </c>
      <c r="S1849" t="s">
        <v>8323</v>
      </c>
      <c r="T1849" t="s">
        <v>8324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4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107.36666666666666</v>
      </c>
      <c r="R1850" s="6">
        <f t="shared" si="113"/>
        <v>134.20833333333334</v>
      </c>
      <c r="S1850" t="s">
        <v>8323</v>
      </c>
      <c r="T1850" t="s">
        <v>8324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4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100.33333333333333</v>
      </c>
      <c r="R1851" s="6">
        <f t="shared" si="113"/>
        <v>37.625</v>
      </c>
      <c r="S1851" t="s">
        <v>8323</v>
      </c>
      <c r="T1851" t="s">
        <v>8324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4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101.52222222222223</v>
      </c>
      <c r="R1852" s="6">
        <f t="shared" si="113"/>
        <v>51.044692737430168</v>
      </c>
      <c r="S1852" t="s">
        <v>8323</v>
      </c>
      <c r="T1852" t="s">
        <v>8324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4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100.07692307692308</v>
      </c>
      <c r="R1853" s="6">
        <f t="shared" si="113"/>
        <v>50.03846153846154</v>
      </c>
      <c r="S1853" t="s">
        <v>8323</v>
      </c>
      <c r="T1853" t="s">
        <v>8324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4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116.96666666666667</v>
      </c>
      <c r="R1854" s="6">
        <f t="shared" si="113"/>
        <v>133.93129770992365</v>
      </c>
      <c r="S1854" t="s">
        <v>8323</v>
      </c>
      <c r="T1854" t="s">
        <v>8324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4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101.875</v>
      </c>
      <c r="R1855" s="6">
        <f t="shared" si="113"/>
        <v>58.214285714285715</v>
      </c>
      <c r="S1855" t="s">
        <v>8323</v>
      </c>
      <c r="T1855" t="s">
        <v>8324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4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102.12366666666667</v>
      </c>
      <c r="R1856" s="6">
        <f t="shared" si="113"/>
        <v>88.037643678160919</v>
      </c>
      <c r="S1856" t="s">
        <v>8323</v>
      </c>
      <c r="T1856" t="s">
        <v>8324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4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154.05897142857143</v>
      </c>
      <c r="R1857" s="6">
        <f t="shared" si="113"/>
        <v>70.576753926701571</v>
      </c>
      <c r="S1857" t="s">
        <v>8323</v>
      </c>
      <c r="T1857" t="s">
        <v>8324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4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E1858*100/D1858</f>
        <v>101.25</v>
      </c>
      <c r="R1858" s="6">
        <f t="shared" ref="R1858:R1921" si="117">E1858/N1858</f>
        <v>53.289473684210527</v>
      </c>
      <c r="S1858" t="s">
        <v>8323</v>
      </c>
      <c r="T1858" t="s">
        <v>8324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8">(((I1859/60)/60)/24)+DATE(1970,1,1)</f>
        <v>41894.76866898148</v>
      </c>
      <c r="K1859">
        <v>1407954413</v>
      </c>
      <c r="L1859" s="14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100</v>
      </c>
      <c r="R1859" s="6">
        <f t="shared" si="117"/>
        <v>136.36363636363637</v>
      </c>
      <c r="S1859" t="s">
        <v>8323</v>
      </c>
      <c r="T1859" t="s">
        <v>8324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8"/>
        <v>40893.242141203707</v>
      </c>
      <c r="K1860">
        <v>1318826921</v>
      </c>
      <c r="L1860" s="14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108.74800874800874</v>
      </c>
      <c r="R1860" s="6">
        <f t="shared" si="117"/>
        <v>40.547315436241611</v>
      </c>
      <c r="S1860" t="s">
        <v>8323</v>
      </c>
      <c r="T1860" t="s">
        <v>8324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8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131.83333333333334</v>
      </c>
      <c r="R1861" s="6">
        <f t="shared" si="117"/>
        <v>70.625</v>
      </c>
      <c r="S1861" t="s">
        <v>8323</v>
      </c>
      <c r="T1861" t="s">
        <v>8324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8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133.46666666666667</v>
      </c>
      <c r="R1862" s="6">
        <f t="shared" si="117"/>
        <v>52.684210526315788</v>
      </c>
      <c r="S1862" t="s">
        <v>8323</v>
      </c>
      <c r="T1862" t="s">
        <v>8324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8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6" t="e">
        <f t="shared" si="117"/>
        <v>#DIV/0!</v>
      </c>
      <c r="S1863" t="s">
        <v>8331</v>
      </c>
      <c r="T1863" t="s">
        <v>8333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8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8.0833333333333339</v>
      </c>
      <c r="R1864" s="6">
        <f t="shared" si="117"/>
        <v>90.9375</v>
      </c>
      <c r="S1864" t="s">
        <v>8331</v>
      </c>
      <c r="T1864" t="s">
        <v>8333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8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0.4</v>
      </c>
      <c r="R1865" s="6">
        <f t="shared" si="117"/>
        <v>5</v>
      </c>
      <c r="S1865" t="s">
        <v>8331</v>
      </c>
      <c r="T1865" t="s">
        <v>8333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8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42.892307692307689</v>
      </c>
      <c r="R1866" s="6">
        <f t="shared" si="117"/>
        <v>58.083333333333336</v>
      </c>
      <c r="S1866" t="s">
        <v>8331</v>
      </c>
      <c r="T1866" t="s">
        <v>8333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8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3.6363636363636364E-3</v>
      </c>
      <c r="R1867" s="6">
        <f t="shared" si="117"/>
        <v>2</v>
      </c>
      <c r="S1867" t="s">
        <v>8331</v>
      </c>
      <c r="T1867" t="s">
        <v>8333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8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0.5</v>
      </c>
      <c r="R1868" s="6">
        <f t="shared" si="117"/>
        <v>62.5</v>
      </c>
      <c r="S1868" t="s">
        <v>8331</v>
      </c>
      <c r="T1868" t="s">
        <v>8333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8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0.05</v>
      </c>
      <c r="R1869" s="6">
        <f t="shared" si="117"/>
        <v>10</v>
      </c>
      <c r="S1869" t="s">
        <v>8331</v>
      </c>
      <c r="T1869" t="s">
        <v>8333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8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4.8680000000000003</v>
      </c>
      <c r="R1870" s="6">
        <f t="shared" si="117"/>
        <v>71.588235294117652</v>
      </c>
      <c r="S1870" t="s">
        <v>8331</v>
      </c>
      <c r="T1870" t="s">
        <v>8333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8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6" t="e">
        <f t="shared" si="117"/>
        <v>#DIV/0!</v>
      </c>
      <c r="S1871" t="s">
        <v>8331</v>
      </c>
      <c r="T1871" t="s">
        <v>8333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8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10.314285714285715</v>
      </c>
      <c r="R1872" s="6">
        <f t="shared" si="117"/>
        <v>32.81818181818182</v>
      </c>
      <c r="S1872" t="s">
        <v>8331</v>
      </c>
      <c r="T1872" t="s">
        <v>8333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8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71.784615384615378</v>
      </c>
      <c r="R1873" s="6">
        <f t="shared" si="117"/>
        <v>49.11578947368421</v>
      </c>
      <c r="S1873" t="s">
        <v>8331</v>
      </c>
      <c r="T1873" t="s">
        <v>8333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8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</v>
      </c>
      <c r="R1874" s="6">
        <f t="shared" si="117"/>
        <v>16.307692307692307</v>
      </c>
      <c r="S1874" t="s">
        <v>8331</v>
      </c>
      <c r="T1874" t="s">
        <v>8333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8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0.45</v>
      </c>
      <c r="R1875" s="6">
        <f t="shared" si="117"/>
        <v>18</v>
      </c>
      <c r="S1875" t="s">
        <v>8331</v>
      </c>
      <c r="T1875" t="s">
        <v>8333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8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1.6250000000000001E-2</v>
      </c>
      <c r="R1876" s="6">
        <f t="shared" si="117"/>
        <v>13</v>
      </c>
      <c r="S1876" t="s">
        <v>8331</v>
      </c>
      <c r="T1876" t="s">
        <v>8333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8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0.51</v>
      </c>
      <c r="R1877" s="6">
        <f t="shared" si="117"/>
        <v>17</v>
      </c>
      <c r="S1877" t="s">
        <v>8331</v>
      </c>
      <c r="T1877" t="s">
        <v>8333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8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6" t="e">
        <f t="shared" si="117"/>
        <v>#DIV/0!</v>
      </c>
      <c r="S1878" t="s">
        <v>8331</v>
      </c>
      <c r="T1878" t="s">
        <v>8333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8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6" t="e">
        <f t="shared" si="117"/>
        <v>#DIV/0!</v>
      </c>
      <c r="S1879" t="s">
        <v>8331</v>
      </c>
      <c r="T1879" t="s">
        <v>8333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8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6" t="e">
        <f t="shared" si="117"/>
        <v>#DIV/0!</v>
      </c>
      <c r="S1880" t="s">
        <v>8331</v>
      </c>
      <c r="T1880" t="s">
        <v>8333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8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0.12</v>
      </c>
      <c r="R1881" s="6">
        <f t="shared" si="117"/>
        <v>3</v>
      </c>
      <c r="S1881" t="s">
        <v>8331</v>
      </c>
      <c r="T1881" t="s">
        <v>8333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8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20.079999999999998</v>
      </c>
      <c r="R1882" s="6">
        <f t="shared" si="117"/>
        <v>41.833333333333336</v>
      </c>
      <c r="S1882" t="s">
        <v>8331</v>
      </c>
      <c r="T1882" t="s">
        <v>8333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8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172.68450000000001</v>
      </c>
      <c r="R1883" s="6">
        <f t="shared" si="117"/>
        <v>49.338428571428572</v>
      </c>
      <c r="S1883" t="s">
        <v>8323</v>
      </c>
      <c r="T1883" t="s">
        <v>8327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8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100.8955223880597</v>
      </c>
      <c r="R1884" s="6">
        <f t="shared" si="117"/>
        <v>41.728395061728392</v>
      </c>
      <c r="S1884" t="s">
        <v>8323</v>
      </c>
      <c r="T1884" t="s">
        <v>8327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8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104.8048048048048</v>
      </c>
      <c r="R1885" s="6">
        <f t="shared" si="117"/>
        <v>32.71875</v>
      </c>
      <c r="S1885" t="s">
        <v>8323</v>
      </c>
      <c r="T1885" t="s">
        <v>8327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8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135.1</v>
      </c>
      <c r="R1886" s="6">
        <f t="shared" si="117"/>
        <v>51.96153846153846</v>
      </c>
      <c r="S1886" t="s">
        <v>8323</v>
      </c>
      <c r="T1886" t="s">
        <v>8327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8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116.32786885245902</v>
      </c>
      <c r="R1887" s="6">
        <f t="shared" si="117"/>
        <v>50.685714285714283</v>
      </c>
      <c r="S1887" t="s">
        <v>8323</v>
      </c>
      <c r="T1887" t="s">
        <v>8327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8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102.08333333333333</v>
      </c>
      <c r="R1888" s="6">
        <f t="shared" si="117"/>
        <v>42.241379310344826</v>
      </c>
      <c r="S1888" t="s">
        <v>8323</v>
      </c>
      <c r="T1888" t="s">
        <v>8327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8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111.16666666666667</v>
      </c>
      <c r="R1889" s="6">
        <f t="shared" si="117"/>
        <v>416.875</v>
      </c>
      <c r="S1889" t="s">
        <v>8323</v>
      </c>
      <c r="T1889" t="s">
        <v>8327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8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166.08</v>
      </c>
      <c r="R1890" s="6">
        <f t="shared" si="117"/>
        <v>46.651685393258425</v>
      </c>
      <c r="S1890" t="s">
        <v>8323</v>
      </c>
      <c r="T1890" t="s">
        <v>8327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8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106.6</v>
      </c>
      <c r="R1891" s="6">
        <f t="shared" si="117"/>
        <v>48.454545454545453</v>
      </c>
      <c r="S1891" t="s">
        <v>8323</v>
      </c>
      <c r="T1891" t="s">
        <v>8327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8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144.58441666666667</v>
      </c>
      <c r="R1892" s="6">
        <f t="shared" si="117"/>
        <v>70.5289837398374</v>
      </c>
      <c r="S1892" t="s">
        <v>8323</v>
      </c>
      <c r="T1892" t="s">
        <v>8327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8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105.55</v>
      </c>
      <c r="R1893" s="6">
        <f t="shared" si="117"/>
        <v>87.958333333333329</v>
      </c>
      <c r="S1893" t="s">
        <v>8323</v>
      </c>
      <c r="T1893" t="s">
        <v>8327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8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136.6</v>
      </c>
      <c r="R1894" s="6">
        <f t="shared" si="117"/>
        <v>26.26923076923077</v>
      </c>
      <c r="S1894" t="s">
        <v>8323</v>
      </c>
      <c r="T1894" t="s">
        <v>8327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8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104</v>
      </c>
      <c r="R1895" s="6">
        <f t="shared" si="117"/>
        <v>57.777777777777779</v>
      </c>
      <c r="S1895" t="s">
        <v>8323</v>
      </c>
      <c r="T1895" t="s">
        <v>8327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8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114.5</v>
      </c>
      <c r="R1896" s="6">
        <f t="shared" si="117"/>
        <v>57.25</v>
      </c>
      <c r="S1896" t="s">
        <v>8323</v>
      </c>
      <c r="T1896" t="s">
        <v>8327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8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101.71957671957672</v>
      </c>
      <c r="R1897" s="6">
        <f t="shared" si="117"/>
        <v>196.34042553191489</v>
      </c>
      <c r="S1897" t="s">
        <v>8323</v>
      </c>
      <c r="T1897" t="s">
        <v>8327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8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123.94678492239468</v>
      </c>
      <c r="R1898" s="6">
        <f t="shared" si="117"/>
        <v>43</v>
      </c>
      <c r="S1898" t="s">
        <v>8323</v>
      </c>
      <c r="T1898" t="s">
        <v>8327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8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102.45669291338582</v>
      </c>
      <c r="R1899" s="6">
        <f t="shared" si="117"/>
        <v>35.551912568306008</v>
      </c>
      <c r="S1899" t="s">
        <v>8323</v>
      </c>
      <c r="T1899" t="s">
        <v>8327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8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144.5</v>
      </c>
      <c r="R1900" s="6">
        <f t="shared" si="117"/>
        <v>68.80952380952381</v>
      </c>
      <c r="S1900" t="s">
        <v>8323</v>
      </c>
      <c r="T1900" t="s">
        <v>8327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8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133.33333333333334</v>
      </c>
      <c r="R1901" s="6">
        <f t="shared" si="117"/>
        <v>28.571428571428573</v>
      </c>
      <c r="S1901" t="s">
        <v>8323</v>
      </c>
      <c r="T1901" t="s">
        <v>8327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8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109.3644</v>
      </c>
      <c r="R1902" s="6">
        <f t="shared" si="117"/>
        <v>50.631666666666668</v>
      </c>
      <c r="S1902" t="s">
        <v>8323</v>
      </c>
      <c r="T1902" t="s">
        <v>8327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8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2.6969696969696968</v>
      </c>
      <c r="R1903" s="6">
        <f t="shared" si="117"/>
        <v>106.8</v>
      </c>
      <c r="S1903" t="s">
        <v>8317</v>
      </c>
      <c r="T1903" t="s">
        <v>8346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8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</v>
      </c>
      <c r="R1904" s="6">
        <f t="shared" si="117"/>
        <v>4</v>
      </c>
      <c r="S1904" t="s">
        <v>8317</v>
      </c>
      <c r="T1904" t="s">
        <v>8346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8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46.6</v>
      </c>
      <c r="R1905" s="6">
        <f t="shared" si="117"/>
        <v>34.097560975609753</v>
      </c>
      <c r="S1905" t="s">
        <v>8317</v>
      </c>
      <c r="T1905" t="s">
        <v>8346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8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0.1</v>
      </c>
      <c r="R1906" s="6">
        <f t="shared" si="117"/>
        <v>25</v>
      </c>
      <c r="S1906" t="s">
        <v>8317</v>
      </c>
      <c r="T1906" t="s">
        <v>8346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8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0.16800000000000001</v>
      </c>
      <c r="R1907" s="6">
        <f t="shared" si="117"/>
        <v>10.5</v>
      </c>
      <c r="S1907" t="s">
        <v>8317</v>
      </c>
      <c r="T1907" t="s">
        <v>8346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8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42.76</v>
      </c>
      <c r="R1908" s="6">
        <f t="shared" si="117"/>
        <v>215.95959595959596</v>
      </c>
      <c r="S1908" t="s">
        <v>8317</v>
      </c>
      <c r="T1908" t="s">
        <v>8346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8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0.28333333333333333</v>
      </c>
      <c r="R1909" s="6">
        <f t="shared" si="117"/>
        <v>21.25</v>
      </c>
      <c r="S1909" t="s">
        <v>8317</v>
      </c>
      <c r="T1909" t="s">
        <v>8346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8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1.732</v>
      </c>
      <c r="R1910" s="6">
        <f t="shared" si="117"/>
        <v>108.25</v>
      </c>
      <c r="S1910" t="s">
        <v>8317</v>
      </c>
      <c r="T1910" t="s">
        <v>8346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8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14.111428571428572</v>
      </c>
      <c r="R1911" s="6">
        <f t="shared" si="117"/>
        <v>129.97368421052633</v>
      </c>
      <c r="S1911" t="s">
        <v>8317</v>
      </c>
      <c r="T1911" t="s">
        <v>8346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8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39.395294117647062</v>
      </c>
      <c r="R1912" s="6">
        <f t="shared" si="117"/>
        <v>117.49473684210527</v>
      </c>
      <c r="S1912" t="s">
        <v>8317</v>
      </c>
      <c r="T1912" t="s">
        <v>8346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8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2.3529411764705882E-2</v>
      </c>
      <c r="R1913" s="6">
        <f t="shared" si="117"/>
        <v>10</v>
      </c>
      <c r="S1913" t="s">
        <v>8317</v>
      </c>
      <c r="T1913" t="s">
        <v>8346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8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59.3</v>
      </c>
      <c r="R1914" s="6">
        <f t="shared" si="117"/>
        <v>70.595238095238102</v>
      </c>
      <c r="S1914" t="s">
        <v>8317</v>
      </c>
      <c r="T1914" t="s">
        <v>8346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8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</v>
      </c>
      <c r="R1915" s="6">
        <f t="shared" si="117"/>
        <v>24.5</v>
      </c>
      <c r="S1915" t="s">
        <v>8317</v>
      </c>
      <c r="T1915" t="s">
        <v>8346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8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9.0090090090090094</v>
      </c>
      <c r="R1916" s="6">
        <f t="shared" si="117"/>
        <v>30</v>
      </c>
      <c r="S1916" t="s">
        <v>8317</v>
      </c>
      <c r="T1916" t="s">
        <v>8346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8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</v>
      </c>
      <c r="R1917" s="6">
        <f t="shared" si="117"/>
        <v>2</v>
      </c>
      <c r="S1917" t="s">
        <v>8317</v>
      </c>
      <c r="T1917" t="s">
        <v>8346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8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0.51</v>
      </c>
      <c r="R1918" s="6">
        <f t="shared" si="117"/>
        <v>17</v>
      </c>
      <c r="S1918" t="s">
        <v>8317</v>
      </c>
      <c r="T1918" t="s">
        <v>8346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8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52.570512820512818</v>
      </c>
      <c r="R1919" s="6">
        <f t="shared" si="117"/>
        <v>2928.9285714285716</v>
      </c>
      <c r="S1919" t="s">
        <v>8317</v>
      </c>
      <c r="T1919" t="s">
        <v>8346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8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</v>
      </c>
      <c r="R1920" s="6">
        <f t="shared" si="117"/>
        <v>28.888888888888889</v>
      </c>
      <c r="S1920" t="s">
        <v>8317</v>
      </c>
      <c r="T1920" t="s">
        <v>8346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8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47.4</v>
      </c>
      <c r="R1921" s="6">
        <f t="shared" si="117"/>
        <v>29.625</v>
      </c>
      <c r="S1921" t="s">
        <v>8317</v>
      </c>
      <c r="T1921" t="s">
        <v>8346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8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E1922*100/D1922</f>
        <v>43.03</v>
      </c>
      <c r="R1922" s="6">
        <f t="shared" ref="R1922:R1985" si="121">E1922/N1922</f>
        <v>40.980952380952381</v>
      </c>
      <c r="S1922" t="s">
        <v>8317</v>
      </c>
      <c r="T1922" t="s">
        <v>8346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2">(((I1923/60)/60)/24)+DATE(1970,1,1)</f>
        <v>41104.221562500003</v>
      </c>
      <c r="K1923">
        <v>1339651143</v>
      </c>
      <c r="L1923" s="14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136.80000000000001</v>
      </c>
      <c r="R1923" s="6">
        <f t="shared" si="121"/>
        <v>54</v>
      </c>
      <c r="S1923" t="s">
        <v>8323</v>
      </c>
      <c r="T1923" t="s">
        <v>8327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2"/>
        <v>41620.255868055552</v>
      </c>
      <c r="K1924">
        <v>1384236507</v>
      </c>
      <c r="L1924" s="14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115.55</v>
      </c>
      <c r="R1924" s="6">
        <f t="shared" si="121"/>
        <v>36.109375</v>
      </c>
      <c r="S1924" t="s">
        <v>8323</v>
      </c>
      <c r="T1924" t="s">
        <v>8327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2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240.8</v>
      </c>
      <c r="R1925" s="6">
        <f t="shared" si="121"/>
        <v>23.153846153846153</v>
      </c>
      <c r="S1925" t="s">
        <v>8323</v>
      </c>
      <c r="T1925" t="s">
        <v>8327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2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114.4</v>
      </c>
      <c r="R1926" s="6">
        <f t="shared" si="121"/>
        <v>104</v>
      </c>
      <c r="S1926" t="s">
        <v>8323</v>
      </c>
      <c r="T1926" t="s">
        <v>8327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2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110.33333333333333</v>
      </c>
      <c r="R1927" s="6">
        <f t="shared" si="121"/>
        <v>31.826923076923077</v>
      </c>
      <c r="S1927" t="s">
        <v>8323</v>
      </c>
      <c r="T1927" t="s">
        <v>8327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2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195.37933333333334</v>
      </c>
      <c r="R1928" s="6">
        <f t="shared" si="121"/>
        <v>27.3896261682243</v>
      </c>
      <c r="S1928" t="s">
        <v>8323</v>
      </c>
      <c r="T1928" t="s">
        <v>8327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2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103.33333333333333</v>
      </c>
      <c r="R1929" s="6">
        <f t="shared" si="121"/>
        <v>56.363636363636367</v>
      </c>
      <c r="S1929" t="s">
        <v>8323</v>
      </c>
      <c r="T1929" t="s">
        <v>8327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2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103.13725490196079</v>
      </c>
      <c r="R1930" s="6">
        <f t="shared" si="121"/>
        <v>77.352941176470594</v>
      </c>
      <c r="S1930" t="s">
        <v>8323</v>
      </c>
      <c r="T1930" t="s">
        <v>8327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2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100.3125</v>
      </c>
      <c r="R1931" s="6">
        <f t="shared" si="121"/>
        <v>42.8</v>
      </c>
      <c r="S1931" t="s">
        <v>8323</v>
      </c>
      <c r="T1931" t="s">
        <v>8327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2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127</v>
      </c>
      <c r="R1932" s="6">
        <f t="shared" si="121"/>
        <v>48.846153846153847</v>
      </c>
      <c r="S1932" t="s">
        <v>8323</v>
      </c>
      <c r="T1932" t="s">
        <v>8327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2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120.601</v>
      </c>
      <c r="R1933" s="6">
        <f t="shared" si="121"/>
        <v>48.240400000000001</v>
      </c>
      <c r="S1933" t="s">
        <v>8323</v>
      </c>
      <c r="T1933" t="s">
        <v>8327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2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106.99047619047619</v>
      </c>
      <c r="R1934" s="6">
        <f t="shared" si="121"/>
        <v>70.212500000000006</v>
      </c>
      <c r="S1934" t="s">
        <v>8323</v>
      </c>
      <c r="T1934" t="s">
        <v>8327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2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172.43333333333334</v>
      </c>
      <c r="R1935" s="6">
        <f t="shared" si="121"/>
        <v>94.054545454545448</v>
      </c>
      <c r="S1935" t="s">
        <v>8323</v>
      </c>
      <c r="T1935" t="s">
        <v>8327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2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123.62</v>
      </c>
      <c r="R1936" s="6">
        <f t="shared" si="121"/>
        <v>80.272727272727266</v>
      </c>
      <c r="S1936" t="s">
        <v>8323</v>
      </c>
      <c r="T1936" t="s">
        <v>8327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2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108.4</v>
      </c>
      <c r="R1937" s="6">
        <f t="shared" si="121"/>
        <v>54.2</v>
      </c>
      <c r="S1937" t="s">
        <v>8323</v>
      </c>
      <c r="T1937" t="s">
        <v>8327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2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116.52013333333333</v>
      </c>
      <c r="R1938" s="6">
        <f t="shared" si="121"/>
        <v>60.26903448275862</v>
      </c>
      <c r="S1938" t="s">
        <v>8323</v>
      </c>
      <c r="T1938" t="s">
        <v>8327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2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187.245</v>
      </c>
      <c r="R1939" s="6">
        <f t="shared" si="121"/>
        <v>38.740344827586206</v>
      </c>
      <c r="S1939" t="s">
        <v>8323</v>
      </c>
      <c r="T1939" t="s">
        <v>8327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2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115.93333333333334</v>
      </c>
      <c r="R1940" s="6">
        <f t="shared" si="121"/>
        <v>152.54385964912279</v>
      </c>
      <c r="S1940" t="s">
        <v>8323</v>
      </c>
      <c r="T1940" t="s">
        <v>8327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2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110.7</v>
      </c>
      <c r="R1941" s="6">
        <f t="shared" si="121"/>
        <v>115.3125</v>
      </c>
      <c r="S1941" t="s">
        <v>8323</v>
      </c>
      <c r="T1941" t="s">
        <v>8327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2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170.92307692307693</v>
      </c>
      <c r="R1942" s="6">
        <f t="shared" si="121"/>
        <v>35.838709677419352</v>
      </c>
      <c r="S1942" t="s">
        <v>8323</v>
      </c>
      <c r="T1942" t="s">
        <v>8327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2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126.11835600000001</v>
      </c>
      <c r="R1943" s="6">
        <f t="shared" si="121"/>
        <v>64.570118779438872</v>
      </c>
      <c r="S1943" t="s">
        <v>8317</v>
      </c>
      <c r="T1943" t="s">
        <v>8347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2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138.44033333333334</v>
      </c>
      <c r="R1944" s="6">
        <f t="shared" si="121"/>
        <v>87.436000000000007</v>
      </c>
      <c r="S1944" t="s">
        <v>8317</v>
      </c>
      <c r="T1944" t="s">
        <v>8347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2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1705.25</v>
      </c>
      <c r="R1945" s="6">
        <f t="shared" si="121"/>
        <v>68.815577078288939</v>
      </c>
      <c r="S1945" t="s">
        <v>8317</v>
      </c>
      <c r="T1945" t="s">
        <v>8347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2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788.05550000000005</v>
      </c>
      <c r="R1946" s="6">
        <f t="shared" si="121"/>
        <v>176.200223588597</v>
      </c>
      <c r="S1946" t="s">
        <v>8317</v>
      </c>
      <c r="T1946" t="s">
        <v>8347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2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348.01799999999997</v>
      </c>
      <c r="R1947" s="6">
        <f t="shared" si="121"/>
        <v>511.79117647058825</v>
      </c>
      <c r="S1947" t="s">
        <v>8317</v>
      </c>
      <c r="T1947" t="s">
        <v>8347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2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149.74666666666667</v>
      </c>
      <c r="R1948" s="6">
        <f t="shared" si="121"/>
        <v>160.44285714285715</v>
      </c>
      <c r="S1948" t="s">
        <v>8317</v>
      </c>
      <c r="T1948" t="s">
        <v>8347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2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100.63375000000001</v>
      </c>
      <c r="R1949" s="6">
        <f t="shared" si="121"/>
        <v>35.003043478260871</v>
      </c>
      <c r="S1949" t="s">
        <v>8317</v>
      </c>
      <c r="T1949" t="s">
        <v>8347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2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800.21100000000001</v>
      </c>
      <c r="R1950" s="6">
        <f t="shared" si="121"/>
        <v>188.50671378091872</v>
      </c>
      <c r="S1950" t="s">
        <v>8317</v>
      </c>
      <c r="T1950" t="s">
        <v>8347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2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106.0026</v>
      </c>
      <c r="R1951" s="6">
        <f t="shared" si="121"/>
        <v>56.204984093319197</v>
      </c>
      <c r="S1951" t="s">
        <v>8317</v>
      </c>
      <c r="T1951" t="s">
        <v>8347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2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200.51866666666666</v>
      </c>
      <c r="R1952" s="6">
        <f t="shared" si="121"/>
        <v>51.3054157782516</v>
      </c>
      <c r="S1952" t="s">
        <v>8317</v>
      </c>
      <c r="T1952" t="s">
        <v>8347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2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212.44399999999999</v>
      </c>
      <c r="R1953" s="6">
        <f t="shared" si="121"/>
        <v>127.36450839328538</v>
      </c>
      <c r="S1953" t="s">
        <v>8317</v>
      </c>
      <c r="T1953" t="s">
        <v>8347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2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198.47237142857142</v>
      </c>
      <c r="R1954" s="6">
        <f t="shared" si="121"/>
        <v>101.85532258064516</v>
      </c>
      <c r="S1954" t="s">
        <v>8317</v>
      </c>
      <c r="T1954" t="s">
        <v>8347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2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225.94666666666666</v>
      </c>
      <c r="R1955" s="6">
        <f t="shared" si="121"/>
        <v>230.55782312925169</v>
      </c>
      <c r="S1955" t="s">
        <v>8317</v>
      </c>
      <c r="T1955" t="s">
        <v>8347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2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698.94799999999998</v>
      </c>
      <c r="R1956" s="6">
        <f t="shared" si="121"/>
        <v>842.10602409638557</v>
      </c>
      <c r="S1956" t="s">
        <v>8317</v>
      </c>
      <c r="T1956" t="s">
        <v>8347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2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398.59528571428569</v>
      </c>
      <c r="R1957" s="6">
        <f t="shared" si="121"/>
        <v>577.27593103448271</v>
      </c>
      <c r="S1957" t="s">
        <v>8317</v>
      </c>
      <c r="T1957" t="s">
        <v>8347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2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294.03333333333336</v>
      </c>
      <c r="R1958" s="6">
        <f t="shared" si="121"/>
        <v>483.34246575342468</v>
      </c>
      <c r="S1958" t="s">
        <v>8317</v>
      </c>
      <c r="T1958" t="s">
        <v>8347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2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167.50470000000001</v>
      </c>
      <c r="R1959" s="6">
        <f t="shared" si="121"/>
        <v>76.138500000000008</v>
      </c>
      <c r="S1959" t="s">
        <v>8317</v>
      </c>
      <c r="T1959" t="s">
        <v>8347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2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1435.5717142857143</v>
      </c>
      <c r="R1960" s="6">
        <f t="shared" si="121"/>
        <v>74.107684365781708</v>
      </c>
      <c r="S1960" t="s">
        <v>8317</v>
      </c>
      <c r="T1960" t="s">
        <v>8347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2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156.73439999999999</v>
      </c>
      <c r="R1961" s="6">
        <f t="shared" si="121"/>
        <v>36.965660377358489</v>
      </c>
      <c r="S1961" t="s">
        <v>8317</v>
      </c>
      <c r="T1961" t="s">
        <v>8347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2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117.90285714285714</v>
      </c>
      <c r="R1962" s="6">
        <f t="shared" si="121"/>
        <v>2500.969696969697</v>
      </c>
      <c r="S1962" t="s">
        <v>8317</v>
      </c>
      <c r="T1962" t="s">
        <v>8347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2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1105.3812</v>
      </c>
      <c r="R1963" s="6">
        <f t="shared" si="121"/>
        <v>67.690214329454989</v>
      </c>
      <c r="S1963" t="s">
        <v>8317</v>
      </c>
      <c r="T1963" t="s">
        <v>8347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2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192.92500000000001</v>
      </c>
      <c r="R1964" s="6">
        <f t="shared" si="121"/>
        <v>63.04738562091503</v>
      </c>
      <c r="S1964" t="s">
        <v>8317</v>
      </c>
      <c r="T1964" t="s">
        <v>8347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2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126.88421052631578</v>
      </c>
      <c r="R1965" s="6">
        <f t="shared" si="121"/>
        <v>117.6</v>
      </c>
      <c r="S1965" t="s">
        <v>8317</v>
      </c>
      <c r="T1965" t="s">
        <v>8347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2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259.57748878923769</v>
      </c>
      <c r="R1966" s="6">
        <f t="shared" si="121"/>
        <v>180.75185011709601</v>
      </c>
      <c r="S1966" t="s">
        <v>8317</v>
      </c>
      <c r="T1966" t="s">
        <v>8347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2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262.27999999999997</v>
      </c>
      <c r="R1967" s="6">
        <f t="shared" si="121"/>
        <v>127.32038834951456</v>
      </c>
      <c r="S1967" t="s">
        <v>8317</v>
      </c>
      <c r="T1967" t="s">
        <v>8347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2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206.74309</v>
      </c>
      <c r="R1968" s="6">
        <f t="shared" si="121"/>
        <v>136.6444745538665</v>
      </c>
      <c r="S1968" t="s">
        <v>8317</v>
      </c>
      <c r="T1968" t="s">
        <v>8347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2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370.13</v>
      </c>
      <c r="R1969" s="6">
        <f t="shared" si="121"/>
        <v>182.78024691358024</v>
      </c>
      <c r="S1969" t="s">
        <v>8317</v>
      </c>
      <c r="T1969" t="s">
        <v>8347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2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284.96600000000001</v>
      </c>
      <c r="R1970" s="6">
        <f t="shared" si="121"/>
        <v>279.37843137254902</v>
      </c>
      <c r="S1970" t="s">
        <v>8317</v>
      </c>
      <c r="T1970" t="s">
        <v>8347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2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579.08000000000004</v>
      </c>
      <c r="R1971" s="6">
        <f t="shared" si="121"/>
        <v>61.375728669846318</v>
      </c>
      <c r="S1971" t="s">
        <v>8317</v>
      </c>
      <c r="T1971" t="s">
        <v>8347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2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1131.8</v>
      </c>
      <c r="R1972" s="6">
        <f t="shared" si="121"/>
        <v>80.727532097004286</v>
      </c>
      <c r="S1972" t="s">
        <v>8317</v>
      </c>
      <c r="T1972" t="s">
        <v>8347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2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263.02771750000005</v>
      </c>
      <c r="R1973" s="6">
        <f t="shared" si="121"/>
        <v>272.35590732591254</v>
      </c>
      <c r="S1973" t="s">
        <v>8317</v>
      </c>
      <c r="T1973" t="s">
        <v>8347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2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674.48</v>
      </c>
      <c r="R1974" s="6">
        <f t="shared" si="121"/>
        <v>70.848739495798313</v>
      </c>
      <c r="S1974" t="s">
        <v>8317</v>
      </c>
      <c r="T1974" t="s">
        <v>8347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2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256.83081313131311</v>
      </c>
      <c r="R1975" s="6">
        <f t="shared" si="121"/>
        <v>247.94003412969283</v>
      </c>
      <c r="S1975" t="s">
        <v>8317</v>
      </c>
      <c r="T1975" t="s">
        <v>8347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2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375.49599999999998</v>
      </c>
      <c r="R1976" s="6">
        <f t="shared" si="121"/>
        <v>186.81393034825871</v>
      </c>
      <c r="S1976" t="s">
        <v>8317</v>
      </c>
      <c r="T1976" t="s">
        <v>8347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2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208.70837499999996</v>
      </c>
      <c r="R1977" s="6">
        <f t="shared" si="121"/>
        <v>131.98948616600788</v>
      </c>
      <c r="S1977" t="s">
        <v>8317</v>
      </c>
      <c r="T1977" t="s">
        <v>8347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2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346.6</v>
      </c>
      <c r="R1978" s="6">
        <f t="shared" si="121"/>
        <v>29.310782241014799</v>
      </c>
      <c r="S1978" t="s">
        <v>8317</v>
      </c>
      <c r="T1978" t="s">
        <v>8347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2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402.33</v>
      </c>
      <c r="R1979" s="6">
        <f t="shared" si="121"/>
        <v>245.02436053593178</v>
      </c>
      <c r="S1979" t="s">
        <v>8317</v>
      </c>
      <c r="T1979" t="s">
        <v>8347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2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1026.8451399999999</v>
      </c>
      <c r="R1980" s="6">
        <f t="shared" si="121"/>
        <v>1323.2540463917526</v>
      </c>
      <c r="S1980" t="s">
        <v>8317</v>
      </c>
      <c r="T1980" t="s">
        <v>8347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2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114.901155</v>
      </c>
      <c r="R1981" s="6">
        <f t="shared" si="121"/>
        <v>282.65966789667897</v>
      </c>
      <c r="S1981" t="s">
        <v>8317</v>
      </c>
      <c r="T1981" t="s">
        <v>8347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2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354.82402000000002</v>
      </c>
      <c r="R1982" s="6">
        <f t="shared" si="121"/>
        <v>91.214401028277635</v>
      </c>
      <c r="S1982" t="s">
        <v>8317</v>
      </c>
      <c r="T1982" t="s">
        <v>8347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2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5.08</v>
      </c>
      <c r="R1983" s="6">
        <f t="shared" si="121"/>
        <v>31.75</v>
      </c>
      <c r="S1983" t="s">
        <v>8336</v>
      </c>
      <c r="T1983" t="s">
        <v>8348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2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6" t="e">
        <f t="shared" si="121"/>
        <v>#DIV/0!</v>
      </c>
      <c r="S1984" t="s">
        <v>8336</v>
      </c>
      <c r="T1984" t="s">
        <v>8348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2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4.3</v>
      </c>
      <c r="R1985" s="6">
        <f t="shared" si="121"/>
        <v>88.6875</v>
      </c>
      <c r="S1985" t="s">
        <v>8336</v>
      </c>
      <c r="T1985" t="s">
        <v>8348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2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E1986*100/D1986</f>
        <v>21.146666666666668</v>
      </c>
      <c r="R1986" s="6">
        <f t="shared" ref="R1986:R2049" si="125">E1986/N1986</f>
        <v>453.14285714285717</v>
      </c>
      <c r="S1986" t="s">
        <v>8336</v>
      </c>
      <c r="T1986" t="s">
        <v>8348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6">(((I1987/60)/60)/24)+DATE(1970,1,1)</f>
        <v>42584.958333333328</v>
      </c>
      <c r="K1987">
        <v>1467650771</v>
      </c>
      <c r="L1987" s="14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</v>
      </c>
      <c r="R1987" s="6">
        <f t="shared" si="125"/>
        <v>12.75</v>
      </c>
      <c r="S1987" t="s">
        <v>8336</v>
      </c>
      <c r="T1987" t="s">
        <v>8348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6"/>
        <v>42443.392164351855</v>
      </c>
      <c r="K1988">
        <v>1455359083</v>
      </c>
      <c r="L1988" s="14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0.05</v>
      </c>
      <c r="R1988" s="6">
        <f t="shared" si="125"/>
        <v>1</v>
      </c>
      <c r="S1988" t="s">
        <v>8336</v>
      </c>
      <c r="T1988" t="s">
        <v>8348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6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42.472727272727276</v>
      </c>
      <c r="R1989" s="6">
        <f t="shared" si="125"/>
        <v>83.428571428571431</v>
      </c>
      <c r="S1989" t="s">
        <v>8336</v>
      </c>
      <c r="T1989" t="s">
        <v>8348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6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0.41666666666666669</v>
      </c>
      <c r="R1990" s="6">
        <f t="shared" si="125"/>
        <v>25</v>
      </c>
      <c r="S1990" t="s">
        <v>8336</v>
      </c>
      <c r="T1990" t="s">
        <v>8348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6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1</v>
      </c>
      <c r="R1991" s="6">
        <f t="shared" si="125"/>
        <v>50</v>
      </c>
      <c r="S1991" t="s">
        <v>8336</v>
      </c>
      <c r="T1991" t="s">
        <v>8348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6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16.966666666666665</v>
      </c>
      <c r="R1992" s="6">
        <f t="shared" si="125"/>
        <v>101.8</v>
      </c>
      <c r="S1992" t="s">
        <v>8336</v>
      </c>
      <c r="T1992" t="s">
        <v>8348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6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</v>
      </c>
      <c r="R1993" s="6">
        <f t="shared" si="125"/>
        <v>46.666666666666664</v>
      </c>
      <c r="S1993" t="s">
        <v>8336</v>
      </c>
      <c r="T1993" t="s">
        <v>8348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6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0.13333333333333333</v>
      </c>
      <c r="R1994" s="6">
        <f t="shared" si="125"/>
        <v>1</v>
      </c>
      <c r="S1994" t="s">
        <v>8336</v>
      </c>
      <c r="T1994" t="s">
        <v>8348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6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6" t="e">
        <f t="shared" si="125"/>
        <v>#DIV/0!</v>
      </c>
      <c r="S1995" t="s">
        <v>8336</v>
      </c>
      <c r="T1995" t="s">
        <v>8348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6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6" t="e">
        <f t="shared" si="125"/>
        <v>#DIV/0!</v>
      </c>
      <c r="S1996" t="s">
        <v>8336</v>
      </c>
      <c r="T1996" t="s">
        <v>8348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6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</v>
      </c>
      <c r="R1997" s="6">
        <f t="shared" si="125"/>
        <v>26</v>
      </c>
      <c r="S1997" t="s">
        <v>8336</v>
      </c>
      <c r="T1997" t="s">
        <v>8348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6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6" t="e">
        <f t="shared" si="125"/>
        <v>#DIV/0!</v>
      </c>
      <c r="S1998" t="s">
        <v>8336</v>
      </c>
      <c r="T1998" t="s">
        <v>8348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6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6" t="e">
        <f t="shared" si="125"/>
        <v>#DIV/0!</v>
      </c>
      <c r="S1999" t="s">
        <v>8336</v>
      </c>
      <c r="T1999" t="s">
        <v>8348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6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26.2</v>
      </c>
      <c r="R2000" s="6">
        <f t="shared" si="125"/>
        <v>218.33333333333334</v>
      </c>
      <c r="S2000" t="s">
        <v>8336</v>
      </c>
      <c r="T2000" t="s">
        <v>8348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6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0.76129032258064511</v>
      </c>
      <c r="R2001" s="6">
        <f t="shared" si="125"/>
        <v>33.714285714285715</v>
      </c>
      <c r="S2001" t="s">
        <v>8336</v>
      </c>
      <c r="T2001" t="s">
        <v>8348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6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12.5</v>
      </c>
      <c r="R2002" s="6">
        <f t="shared" si="125"/>
        <v>25</v>
      </c>
      <c r="S2002" t="s">
        <v>8336</v>
      </c>
      <c r="T2002" t="s">
        <v>8348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6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382.12909090909091</v>
      </c>
      <c r="R2003" s="6">
        <f t="shared" si="125"/>
        <v>128.38790470372632</v>
      </c>
      <c r="S2003" t="s">
        <v>8317</v>
      </c>
      <c r="T2003" t="s">
        <v>8347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6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216.79422</v>
      </c>
      <c r="R2004" s="6">
        <f t="shared" si="125"/>
        <v>78.834261818181815</v>
      </c>
      <c r="S2004" t="s">
        <v>8317</v>
      </c>
      <c r="T2004" t="s">
        <v>8347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6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312</v>
      </c>
      <c r="R2005" s="6">
        <f t="shared" si="125"/>
        <v>91.764705882352942</v>
      </c>
      <c r="S2005" t="s">
        <v>8317</v>
      </c>
      <c r="T2005" t="s">
        <v>8347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6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234.42048</v>
      </c>
      <c r="R2006" s="6">
        <f t="shared" si="125"/>
        <v>331.10237288135596</v>
      </c>
      <c r="S2006" t="s">
        <v>8317</v>
      </c>
      <c r="T2006" t="s">
        <v>8347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6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123.6801</v>
      </c>
      <c r="R2007" s="6">
        <f t="shared" si="125"/>
        <v>194.26193717277485</v>
      </c>
      <c r="S2007" t="s">
        <v>8317</v>
      </c>
      <c r="T2007" t="s">
        <v>8347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6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247.84</v>
      </c>
      <c r="R2008" s="6">
        <f t="shared" si="125"/>
        <v>408.97689768976898</v>
      </c>
      <c r="S2008" t="s">
        <v>8317</v>
      </c>
      <c r="T2008" t="s">
        <v>8347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6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115.7092</v>
      </c>
      <c r="R2009" s="6">
        <f t="shared" si="125"/>
        <v>84.459270072992695</v>
      </c>
      <c r="S2009" t="s">
        <v>8317</v>
      </c>
      <c r="T2009" t="s">
        <v>8347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6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117.07484768810599</v>
      </c>
      <c r="R2010" s="6">
        <f t="shared" si="125"/>
        <v>44.853658536585364</v>
      </c>
      <c r="S2010" t="s">
        <v>8317</v>
      </c>
      <c r="T2010" t="s">
        <v>8347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6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305.15800000000002</v>
      </c>
      <c r="R2011" s="6">
        <f t="shared" si="125"/>
        <v>383.3643216080402</v>
      </c>
      <c r="S2011" t="s">
        <v>8317</v>
      </c>
      <c r="T2011" t="s">
        <v>8347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6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320.053</v>
      </c>
      <c r="R2012" s="6">
        <f t="shared" si="125"/>
        <v>55.276856649395505</v>
      </c>
      <c r="S2012" t="s">
        <v>8317</v>
      </c>
      <c r="T2012" t="s">
        <v>8347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6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819.56399999999996</v>
      </c>
      <c r="R2013" s="6">
        <f t="shared" si="125"/>
        <v>422.02059732234807</v>
      </c>
      <c r="S2013" t="s">
        <v>8317</v>
      </c>
      <c r="T2013" t="s">
        <v>8347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6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234.9</v>
      </c>
      <c r="R2014" s="6">
        <f t="shared" si="125"/>
        <v>64.180327868852459</v>
      </c>
      <c r="S2014" t="s">
        <v>8317</v>
      </c>
      <c r="T2014" t="s">
        <v>8347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6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494.91374999999999</v>
      </c>
      <c r="R2015" s="6">
        <f t="shared" si="125"/>
        <v>173.57781674704077</v>
      </c>
      <c r="S2015" t="s">
        <v>8317</v>
      </c>
      <c r="T2015" t="s">
        <v>8347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6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7813.7822333333334</v>
      </c>
      <c r="R2016" s="6">
        <f t="shared" si="125"/>
        <v>88.601680840609291</v>
      </c>
      <c r="S2016" t="s">
        <v>8317</v>
      </c>
      <c r="T2016" t="s">
        <v>8347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6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113.00013888888888</v>
      </c>
      <c r="R2017" s="6">
        <f t="shared" si="125"/>
        <v>50.222283950617282</v>
      </c>
      <c r="S2017" t="s">
        <v>8317</v>
      </c>
      <c r="T2017" t="s">
        <v>8347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6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921.54219999999998</v>
      </c>
      <c r="R2018" s="6">
        <f t="shared" si="125"/>
        <v>192.38876826722338</v>
      </c>
      <c r="S2018" t="s">
        <v>8317</v>
      </c>
      <c r="T2018" t="s">
        <v>8347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6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125.1024</v>
      </c>
      <c r="R2019" s="6">
        <f t="shared" si="125"/>
        <v>73.416901408450698</v>
      </c>
      <c r="S2019" t="s">
        <v>8317</v>
      </c>
      <c r="T2019" t="s">
        <v>8347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6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102.24343076923077</v>
      </c>
      <c r="R2020" s="6">
        <f t="shared" si="125"/>
        <v>147.68495555555555</v>
      </c>
      <c r="S2020" t="s">
        <v>8317</v>
      </c>
      <c r="T2020" t="s">
        <v>8347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6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484.90974999999997</v>
      </c>
      <c r="R2021" s="6">
        <f t="shared" si="125"/>
        <v>108.96848314606741</v>
      </c>
      <c r="S2021" t="s">
        <v>8317</v>
      </c>
      <c r="T2021" t="s">
        <v>8347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6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192.33333333333334</v>
      </c>
      <c r="R2022" s="6">
        <f t="shared" si="125"/>
        <v>23.647540983606557</v>
      </c>
      <c r="S2022" t="s">
        <v>8317</v>
      </c>
      <c r="T2022" t="s">
        <v>8347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6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281.10000000000002</v>
      </c>
      <c r="R2023" s="6">
        <f t="shared" si="125"/>
        <v>147.94736842105263</v>
      </c>
      <c r="S2023" t="s">
        <v>8317</v>
      </c>
      <c r="T2023" t="s">
        <v>8347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6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125.137</v>
      </c>
      <c r="R2024" s="6">
        <f t="shared" si="125"/>
        <v>385.03692307692307</v>
      </c>
      <c r="S2024" t="s">
        <v>8317</v>
      </c>
      <c r="T2024" t="s">
        <v>8347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6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161.459</v>
      </c>
      <c r="R2025" s="6">
        <f t="shared" si="125"/>
        <v>457.39093484419266</v>
      </c>
      <c r="S2025" t="s">
        <v>8317</v>
      </c>
      <c r="T2025" t="s">
        <v>8347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6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585.35</v>
      </c>
      <c r="R2026" s="6">
        <f t="shared" si="125"/>
        <v>222.99047619047619</v>
      </c>
      <c r="S2026" t="s">
        <v>8317</v>
      </c>
      <c r="T2026" t="s">
        <v>8347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6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201.15</v>
      </c>
      <c r="R2027" s="6">
        <f t="shared" si="125"/>
        <v>220.74074074074073</v>
      </c>
      <c r="S2027" t="s">
        <v>8317</v>
      </c>
      <c r="T2027" t="s">
        <v>8347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6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133.48307999999997</v>
      </c>
      <c r="R2028" s="6">
        <f t="shared" si="125"/>
        <v>73.503898678414089</v>
      </c>
      <c r="S2028" t="s">
        <v>8317</v>
      </c>
      <c r="T2028" t="s">
        <v>8347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6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120.249</v>
      </c>
      <c r="R2029" s="6">
        <f t="shared" si="125"/>
        <v>223.09647495361781</v>
      </c>
      <c r="S2029" t="s">
        <v>8317</v>
      </c>
      <c r="T2029" t="s">
        <v>8347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6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126.16666666666667</v>
      </c>
      <c r="R2030" s="6">
        <f t="shared" si="125"/>
        <v>47.911392405063289</v>
      </c>
      <c r="S2030" t="s">
        <v>8317</v>
      </c>
      <c r="T2030" t="s">
        <v>8347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6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361.2</v>
      </c>
      <c r="R2031" s="6">
        <f t="shared" si="125"/>
        <v>96.063829787234042</v>
      </c>
      <c r="S2031" t="s">
        <v>8317</v>
      </c>
      <c r="T2031" t="s">
        <v>8347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6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226.239013671875</v>
      </c>
      <c r="R2032" s="6">
        <f t="shared" si="125"/>
        <v>118.6144</v>
      </c>
      <c r="S2032" t="s">
        <v>8317</v>
      </c>
      <c r="T2032" t="s">
        <v>8347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6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120.35</v>
      </c>
      <c r="R2033" s="6">
        <f t="shared" si="125"/>
        <v>118.45472440944881</v>
      </c>
      <c r="S2033" t="s">
        <v>8317</v>
      </c>
      <c r="T2033" t="s">
        <v>8347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6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304.18799999999999</v>
      </c>
      <c r="R2034" s="6">
        <f t="shared" si="125"/>
        <v>143.21468926553672</v>
      </c>
      <c r="S2034" t="s">
        <v>8317</v>
      </c>
      <c r="T2034" t="s">
        <v>8347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6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178.67599999999999</v>
      </c>
      <c r="R2035" s="6">
        <f t="shared" si="125"/>
        <v>282.71518987341773</v>
      </c>
      <c r="S2035" t="s">
        <v>8317</v>
      </c>
      <c r="T2035" t="s">
        <v>8347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6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386.81998717948721</v>
      </c>
      <c r="R2036" s="6">
        <f t="shared" si="125"/>
        <v>593.93620078740162</v>
      </c>
      <c r="S2036" t="s">
        <v>8317</v>
      </c>
      <c r="T2036" t="s">
        <v>8347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6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211.03642500000001</v>
      </c>
      <c r="R2037" s="6">
        <f t="shared" si="125"/>
        <v>262.15704968944101</v>
      </c>
      <c r="S2037" t="s">
        <v>8317</v>
      </c>
      <c r="T2037" t="s">
        <v>8347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6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131.66833333333332</v>
      </c>
      <c r="R2038" s="6">
        <f t="shared" si="125"/>
        <v>46.580778301886795</v>
      </c>
      <c r="S2038" t="s">
        <v>8317</v>
      </c>
      <c r="T2038" t="s">
        <v>8347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6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300.47640000000001</v>
      </c>
      <c r="R2039" s="6">
        <f t="shared" si="125"/>
        <v>70.041118881118877</v>
      </c>
      <c r="S2039" t="s">
        <v>8317</v>
      </c>
      <c r="T2039" t="s">
        <v>8347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6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420.51249999999999</v>
      </c>
      <c r="R2040" s="6">
        <f t="shared" si="125"/>
        <v>164.90686274509804</v>
      </c>
      <c r="S2040" t="s">
        <v>8317</v>
      </c>
      <c r="T2040" t="s">
        <v>8347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6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136.21680000000001</v>
      </c>
      <c r="R2041" s="6">
        <f t="shared" si="125"/>
        <v>449.26385224274406</v>
      </c>
      <c r="S2041" t="s">
        <v>8317</v>
      </c>
      <c r="T2041" t="s">
        <v>8347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6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248.17133333333334</v>
      </c>
      <c r="R2042" s="6">
        <f t="shared" si="125"/>
        <v>27.472841328413285</v>
      </c>
      <c r="S2042" t="s">
        <v>8317</v>
      </c>
      <c r="T2042" t="s">
        <v>8347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6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181.86315789473684</v>
      </c>
      <c r="R2043" s="6">
        <f t="shared" si="125"/>
        <v>143.97499999999999</v>
      </c>
      <c r="S2043" t="s">
        <v>8317</v>
      </c>
      <c r="T2043" t="s">
        <v>8347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6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123.53</v>
      </c>
      <c r="R2044" s="6">
        <f t="shared" si="125"/>
        <v>88.23571428571428</v>
      </c>
      <c r="S2044" t="s">
        <v>8317</v>
      </c>
      <c r="T2044" t="s">
        <v>8347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6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506.20938628158842</v>
      </c>
      <c r="R2045" s="6">
        <f t="shared" si="125"/>
        <v>36.326424870466319</v>
      </c>
      <c r="S2045" t="s">
        <v>8317</v>
      </c>
      <c r="T2045" t="s">
        <v>8347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6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108.21333333333334</v>
      </c>
      <c r="R2046" s="6">
        <f t="shared" si="125"/>
        <v>90.177777777777777</v>
      </c>
      <c r="S2046" t="s">
        <v>8317</v>
      </c>
      <c r="T2046" t="s">
        <v>8347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6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819.18387755102037</v>
      </c>
      <c r="R2047" s="6">
        <f t="shared" si="125"/>
        <v>152.62361216730039</v>
      </c>
      <c r="S2047" t="s">
        <v>8317</v>
      </c>
      <c r="T2047" t="s">
        <v>8347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6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121.1</v>
      </c>
      <c r="R2048" s="6">
        <f t="shared" si="125"/>
        <v>55.806451612903224</v>
      </c>
      <c r="S2048" t="s">
        <v>8317</v>
      </c>
      <c r="T2048" t="s">
        <v>8347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6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102.99897959183673</v>
      </c>
      <c r="R2049" s="6">
        <f t="shared" si="125"/>
        <v>227.85327313769753</v>
      </c>
      <c r="S2049" t="s">
        <v>8317</v>
      </c>
      <c r="T2049" t="s">
        <v>8347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6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E2050*100/D2050</f>
        <v>148.33229411764705</v>
      </c>
      <c r="R2050" s="6">
        <f t="shared" ref="R2050:R2113" si="129">E2050/N2050</f>
        <v>91.82989803350327</v>
      </c>
      <c r="S2050" t="s">
        <v>8317</v>
      </c>
      <c r="T2050" t="s">
        <v>8347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0">(((I2051/60)/60)/24)+DATE(1970,1,1)</f>
        <v>41610.957638888889</v>
      </c>
      <c r="K2051">
        <v>1382963963</v>
      </c>
      <c r="L2051" s="14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120.19070000000001</v>
      </c>
      <c r="R2051" s="6">
        <f t="shared" si="129"/>
        <v>80.991037735849048</v>
      </c>
      <c r="S2051" t="s">
        <v>8317</v>
      </c>
      <c r="T2051" t="s">
        <v>8347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0"/>
        <v>42155.071504629625</v>
      </c>
      <c r="K2052">
        <v>1429580578</v>
      </c>
      <c r="L2052" s="14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473.27</v>
      </c>
      <c r="R2052" s="6">
        <f t="shared" si="129"/>
        <v>278.39411764705881</v>
      </c>
      <c r="S2052" t="s">
        <v>8317</v>
      </c>
      <c r="T2052" t="s">
        <v>8347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0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130.36250000000001</v>
      </c>
      <c r="R2053" s="6">
        <f t="shared" si="129"/>
        <v>43.095041322314053</v>
      </c>
      <c r="S2053" t="s">
        <v>8317</v>
      </c>
      <c r="T2053" t="s">
        <v>8347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0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353.048</v>
      </c>
      <c r="R2054" s="6">
        <f t="shared" si="129"/>
        <v>326.29205175600737</v>
      </c>
      <c r="S2054" t="s">
        <v>8317</v>
      </c>
      <c r="T2054" t="s">
        <v>8347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0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101.02</v>
      </c>
      <c r="R2055" s="6">
        <f t="shared" si="129"/>
        <v>41.743801652892564</v>
      </c>
      <c r="S2055" t="s">
        <v>8317</v>
      </c>
      <c r="T2055" t="s">
        <v>8347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0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113.59142857142857</v>
      </c>
      <c r="R2056" s="6">
        <f t="shared" si="129"/>
        <v>64.020933977455712</v>
      </c>
      <c r="S2056" t="s">
        <v>8317</v>
      </c>
      <c r="T2056" t="s">
        <v>8347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0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167.41666666666666</v>
      </c>
      <c r="R2057" s="6">
        <f t="shared" si="129"/>
        <v>99.455445544554451</v>
      </c>
      <c r="S2057" t="s">
        <v>8317</v>
      </c>
      <c r="T2057" t="s">
        <v>8347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0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153.452</v>
      </c>
      <c r="R2058" s="6">
        <f t="shared" si="129"/>
        <v>138.49458483754512</v>
      </c>
      <c r="S2058" t="s">
        <v>8317</v>
      </c>
      <c r="T2058" t="s">
        <v>8347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0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202.23220000000001</v>
      </c>
      <c r="R2059" s="6">
        <f t="shared" si="129"/>
        <v>45.547792792792798</v>
      </c>
      <c r="S2059" t="s">
        <v>8317</v>
      </c>
      <c r="T2059" t="s">
        <v>8347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0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168.28125</v>
      </c>
      <c r="R2060" s="6">
        <f t="shared" si="129"/>
        <v>10.507317073170732</v>
      </c>
      <c r="S2060" t="s">
        <v>8317</v>
      </c>
      <c r="T2060" t="s">
        <v>8347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0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143.45666666666668</v>
      </c>
      <c r="R2061" s="6">
        <f t="shared" si="129"/>
        <v>114.76533333333333</v>
      </c>
      <c r="S2061" t="s">
        <v>8317</v>
      </c>
      <c r="T2061" t="s">
        <v>8347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0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196.4</v>
      </c>
      <c r="R2062" s="6">
        <f t="shared" si="129"/>
        <v>35.997067448680355</v>
      </c>
      <c r="S2062" t="s">
        <v>8317</v>
      </c>
      <c r="T2062" t="s">
        <v>8347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0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107.92</v>
      </c>
      <c r="R2063" s="6">
        <f t="shared" si="129"/>
        <v>154.17142857142858</v>
      </c>
      <c r="S2063" t="s">
        <v>8317</v>
      </c>
      <c r="T2063" t="s">
        <v>8347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0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114.977</v>
      </c>
      <c r="R2064" s="6">
        <f t="shared" si="129"/>
        <v>566.38916256157631</v>
      </c>
      <c r="S2064" t="s">
        <v>8317</v>
      </c>
      <c r="T2064" t="s">
        <v>8347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0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148.05000000000001</v>
      </c>
      <c r="R2065" s="6">
        <f t="shared" si="129"/>
        <v>120.85714285714286</v>
      </c>
      <c r="S2065" t="s">
        <v>8317</v>
      </c>
      <c r="T2065" t="s">
        <v>8347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0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191.16676082790633</v>
      </c>
      <c r="R2066" s="6">
        <f t="shared" si="129"/>
        <v>86.163845492085343</v>
      </c>
      <c r="S2066" t="s">
        <v>8317</v>
      </c>
      <c r="T2066" t="s">
        <v>8347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0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199.215125</v>
      </c>
      <c r="R2067" s="6">
        <f t="shared" si="129"/>
        <v>51.212114395886893</v>
      </c>
      <c r="S2067" t="s">
        <v>8317</v>
      </c>
      <c r="T2067" t="s">
        <v>8347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0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218.6</v>
      </c>
      <c r="R2068" s="6">
        <f t="shared" si="129"/>
        <v>67.261538461538464</v>
      </c>
      <c r="S2068" t="s">
        <v>8317</v>
      </c>
      <c r="T2068" t="s">
        <v>8347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0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126.86868686868686</v>
      </c>
      <c r="R2069" s="6">
        <f t="shared" si="129"/>
        <v>62.8</v>
      </c>
      <c r="S2069" t="s">
        <v>8317</v>
      </c>
      <c r="T2069" t="s">
        <v>8347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0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105.22387999999999</v>
      </c>
      <c r="R2070" s="6">
        <f t="shared" si="129"/>
        <v>346.13118421052633</v>
      </c>
      <c r="S2070" t="s">
        <v>8317</v>
      </c>
      <c r="T2070" t="s">
        <v>8347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0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128.40665999999999</v>
      </c>
      <c r="R2071" s="6">
        <f t="shared" si="129"/>
        <v>244.11912547528519</v>
      </c>
      <c r="S2071" t="s">
        <v>8317</v>
      </c>
      <c r="T2071" t="s">
        <v>8347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0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317.3272</v>
      </c>
      <c r="R2072" s="6">
        <f t="shared" si="129"/>
        <v>259.25424836601309</v>
      </c>
      <c r="S2072" t="s">
        <v>8317</v>
      </c>
      <c r="T2072" t="s">
        <v>8347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0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280.73</v>
      </c>
      <c r="R2073" s="6">
        <f t="shared" si="129"/>
        <v>201.96402877697841</v>
      </c>
      <c r="S2073" t="s">
        <v>8317</v>
      </c>
      <c r="T2073" t="s">
        <v>8347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0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110.73146853146854</v>
      </c>
      <c r="R2074" s="6">
        <f t="shared" si="129"/>
        <v>226.20857142857142</v>
      </c>
      <c r="S2074" t="s">
        <v>8317</v>
      </c>
      <c r="T2074" t="s">
        <v>8347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0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152.60429999999999</v>
      </c>
      <c r="R2075" s="6">
        <f t="shared" si="129"/>
        <v>324.69</v>
      </c>
      <c r="S2075" t="s">
        <v>8317</v>
      </c>
      <c r="T2075" t="s">
        <v>8347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0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102.5</v>
      </c>
      <c r="R2076" s="6">
        <f t="shared" si="129"/>
        <v>205</v>
      </c>
      <c r="S2076" t="s">
        <v>8317</v>
      </c>
      <c r="T2076" t="s">
        <v>8347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0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1678.3738373837384</v>
      </c>
      <c r="R2077" s="6">
        <f t="shared" si="129"/>
        <v>20.465926829268295</v>
      </c>
      <c r="S2077" t="s">
        <v>8317</v>
      </c>
      <c r="T2077" t="s">
        <v>8347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0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543.349156424581</v>
      </c>
      <c r="R2078" s="6">
        <f t="shared" si="129"/>
        <v>116.35303146309367</v>
      </c>
      <c r="S2078" t="s">
        <v>8317</v>
      </c>
      <c r="T2078" t="s">
        <v>8347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0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115.508</v>
      </c>
      <c r="R2079" s="6">
        <f t="shared" si="129"/>
        <v>307.20212765957444</v>
      </c>
      <c r="S2079" t="s">
        <v>8317</v>
      </c>
      <c r="T2079" t="s">
        <v>8347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0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131.20500000000001</v>
      </c>
      <c r="R2080" s="6">
        <f t="shared" si="129"/>
        <v>546.6875</v>
      </c>
      <c r="S2080" t="s">
        <v>8317</v>
      </c>
      <c r="T2080" t="s">
        <v>8347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0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288.17</v>
      </c>
      <c r="R2081" s="6">
        <f t="shared" si="129"/>
        <v>47.474464579901152</v>
      </c>
      <c r="S2081" t="s">
        <v>8317</v>
      </c>
      <c r="T2081" t="s">
        <v>8347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0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507.8</v>
      </c>
      <c r="R2082" s="6">
        <f t="shared" si="129"/>
        <v>101.56</v>
      </c>
      <c r="S2082" t="s">
        <v>8317</v>
      </c>
      <c r="T2082" t="s">
        <v>8347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0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114.57142857142857</v>
      </c>
      <c r="R2083" s="6">
        <f t="shared" si="129"/>
        <v>72.909090909090907</v>
      </c>
      <c r="S2083" t="s">
        <v>8323</v>
      </c>
      <c r="T2083" t="s">
        <v>8327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0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110.73333333333333</v>
      </c>
      <c r="R2084" s="6">
        <f t="shared" si="129"/>
        <v>43.710526315789473</v>
      </c>
      <c r="S2084" t="s">
        <v>8323</v>
      </c>
      <c r="T2084" t="s">
        <v>8327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0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113.33333333333333</v>
      </c>
      <c r="R2085" s="6">
        <f t="shared" si="129"/>
        <v>34</v>
      </c>
      <c r="S2085" t="s">
        <v>8323</v>
      </c>
      <c r="T2085" t="s">
        <v>8327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0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108.33333333333333</v>
      </c>
      <c r="R2086" s="6">
        <f t="shared" si="129"/>
        <v>70.652173913043484</v>
      </c>
      <c r="S2086" t="s">
        <v>8323</v>
      </c>
      <c r="T2086" t="s">
        <v>8327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0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123.53333333333333</v>
      </c>
      <c r="R2087" s="6">
        <f t="shared" si="129"/>
        <v>89.301204819277103</v>
      </c>
      <c r="S2087" t="s">
        <v>8323</v>
      </c>
      <c r="T2087" t="s">
        <v>8327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0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100.7</v>
      </c>
      <c r="R2088" s="6">
        <f t="shared" si="129"/>
        <v>115.08571428571429</v>
      </c>
      <c r="S2088" t="s">
        <v>8323</v>
      </c>
      <c r="T2088" t="s">
        <v>8327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0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103.53333333333333</v>
      </c>
      <c r="R2089" s="6">
        <f t="shared" si="129"/>
        <v>62.12</v>
      </c>
      <c r="S2089" t="s">
        <v>8323</v>
      </c>
      <c r="T2089" t="s">
        <v>8327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0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115.51066666666667</v>
      </c>
      <c r="R2090" s="6">
        <f t="shared" si="129"/>
        <v>46.204266666666669</v>
      </c>
      <c r="S2090" t="s">
        <v>8323</v>
      </c>
      <c r="T2090" t="s">
        <v>8327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0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120.4004</v>
      </c>
      <c r="R2091" s="6">
        <f t="shared" si="129"/>
        <v>48.54854838709678</v>
      </c>
      <c r="S2091" t="s">
        <v>8323</v>
      </c>
      <c r="T2091" t="s">
        <v>8327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0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115.040375</v>
      </c>
      <c r="R2092" s="6">
        <f t="shared" si="129"/>
        <v>57.520187499999999</v>
      </c>
      <c r="S2092" t="s">
        <v>8323</v>
      </c>
      <c r="T2092" t="s">
        <v>8327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0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120.46777777777778</v>
      </c>
      <c r="R2093" s="6">
        <f t="shared" si="129"/>
        <v>88.147154471544724</v>
      </c>
      <c r="S2093" t="s">
        <v>8323</v>
      </c>
      <c r="T2093" t="s">
        <v>8327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0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101.28333333333333</v>
      </c>
      <c r="R2094" s="6">
        <f t="shared" si="129"/>
        <v>110.49090909090908</v>
      </c>
      <c r="S2094" t="s">
        <v>8323</v>
      </c>
      <c r="T2094" t="s">
        <v>8327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0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102.46666666666667</v>
      </c>
      <c r="R2095" s="6">
        <f t="shared" si="129"/>
        <v>66.826086956521735</v>
      </c>
      <c r="S2095" t="s">
        <v>8323</v>
      </c>
      <c r="T2095" t="s">
        <v>8327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0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120.54285714285714</v>
      </c>
      <c r="R2096" s="6">
        <f t="shared" si="129"/>
        <v>58.597222222222221</v>
      </c>
      <c r="S2096" t="s">
        <v>8323</v>
      </c>
      <c r="T2096" t="s">
        <v>8327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0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100</v>
      </c>
      <c r="R2097" s="6">
        <f t="shared" si="129"/>
        <v>113.63636363636364</v>
      </c>
      <c r="S2097" t="s">
        <v>8323</v>
      </c>
      <c r="T2097" t="s">
        <v>8327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0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101.66666666666667</v>
      </c>
      <c r="R2098" s="6">
        <f t="shared" si="129"/>
        <v>43.571428571428569</v>
      </c>
      <c r="S2098" t="s">
        <v>8323</v>
      </c>
      <c r="T2098" t="s">
        <v>8327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0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100</v>
      </c>
      <c r="R2099" s="6">
        <f t="shared" si="129"/>
        <v>78.94736842105263</v>
      </c>
      <c r="S2099" t="s">
        <v>8323</v>
      </c>
      <c r="T2099" t="s">
        <v>8327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0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100.33333333333333</v>
      </c>
      <c r="R2100" s="6">
        <f t="shared" si="129"/>
        <v>188.125</v>
      </c>
      <c r="S2100" t="s">
        <v>8323</v>
      </c>
      <c r="T2100" t="s">
        <v>8327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0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132.36666666666667</v>
      </c>
      <c r="R2101" s="6">
        <f t="shared" si="129"/>
        <v>63.031746031746032</v>
      </c>
      <c r="S2101" t="s">
        <v>8323</v>
      </c>
      <c r="T2101" t="s">
        <v>8327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0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136.66666666666666</v>
      </c>
      <c r="R2102" s="6">
        <f t="shared" si="129"/>
        <v>30.37037037037037</v>
      </c>
      <c r="S2102" t="s">
        <v>8323</v>
      </c>
      <c r="T2102" t="s">
        <v>8327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0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113.25</v>
      </c>
      <c r="R2103" s="6">
        <f t="shared" si="129"/>
        <v>51.477272727272727</v>
      </c>
      <c r="S2103" t="s">
        <v>8323</v>
      </c>
      <c r="T2103" t="s">
        <v>8327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0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136</v>
      </c>
      <c r="R2104" s="6">
        <f t="shared" si="129"/>
        <v>35.789473684210527</v>
      </c>
      <c r="S2104" t="s">
        <v>8323</v>
      </c>
      <c r="T2104" t="s">
        <v>8327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0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146.12318374694613</v>
      </c>
      <c r="R2105" s="6">
        <f t="shared" si="129"/>
        <v>98.817391304347822</v>
      </c>
      <c r="S2105" t="s">
        <v>8323</v>
      </c>
      <c r="T2105" t="s">
        <v>8327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0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129.5</v>
      </c>
      <c r="R2106" s="6">
        <f t="shared" si="129"/>
        <v>28</v>
      </c>
      <c r="S2106" t="s">
        <v>8323</v>
      </c>
      <c r="T2106" t="s">
        <v>8327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0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254</v>
      </c>
      <c r="R2107" s="6">
        <f t="shared" si="129"/>
        <v>51.313131313131315</v>
      </c>
      <c r="S2107" t="s">
        <v>8323</v>
      </c>
      <c r="T2107" t="s">
        <v>8327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0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107.04545454545455</v>
      </c>
      <c r="R2108" s="6">
        <f t="shared" si="129"/>
        <v>53.522727272727273</v>
      </c>
      <c r="S2108" t="s">
        <v>8323</v>
      </c>
      <c r="T2108" t="s">
        <v>8327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0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107.733</v>
      </c>
      <c r="R2109" s="6">
        <f t="shared" si="129"/>
        <v>37.149310344827583</v>
      </c>
      <c r="S2109" t="s">
        <v>8323</v>
      </c>
      <c r="T2109" t="s">
        <v>8327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0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107.3125</v>
      </c>
      <c r="R2110" s="6">
        <f t="shared" si="129"/>
        <v>89.895287958115176</v>
      </c>
      <c r="S2110" t="s">
        <v>8323</v>
      </c>
      <c r="T2110" t="s">
        <v>8327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0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106.52500000000001</v>
      </c>
      <c r="R2111" s="6">
        <f t="shared" si="129"/>
        <v>106.52500000000001</v>
      </c>
      <c r="S2111" t="s">
        <v>8323</v>
      </c>
      <c r="T2111" t="s">
        <v>8327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0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100.35</v>
      </c>
      <c r="R2112" s="6">
        <f t="shared" si="129"/>
        <v>52.815789473684212</v>
      </c>
      <c r="S2112" t="s">
        <v>8323</v>
      </c>
      <c r="T2112" t="s">
        <v>8327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0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106.5</v>
      </c>
      <c r="R2113" s="6">
        <f t="shared" si="129"/>
        <v>54.615384615384613</v>
      </c>
      <c r="S2113" t="s">
        <v>8323</v>
      </c>
      <c r="T2113" t="s">
        <v>8327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0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E2114*100/D2114</f>
        <v>100</v>
      </c>
      <c r="R2114" s="6">
        <f t="shared" ref="R2114:R2177" si="133">E2114/N2114</f>
        <v>27.272727272727273</v>
      </c>
      <c r="S2114" t="s">
        <v>8323</v>
      </c>
      <c r="T2114" t="s">
        <v>8327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4">(((I2115/60)/60)/24)+DATE(1970,1,1)</f>
        <v>41905.86546296296</v>
      </c>
      <c r="K2115">
        <v>1408481176</v>
      </c>
      <c r="L2115" s="14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104.85714285714286</v>
      </c>
      <c r="R2115" s="6">
        <f t="shared" si="133"/>
        <v>68.598130841121488</v>
      </c>
      <c r="S2115" t="s">
        <v>8323</v>
      </c>
      <c r="T2115" t="s">
        <v>8327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4"/>
        <v>40521.207638888889</v>
      </c>
      <c r="K2116">
        <v>1286480070</v>
      </c>
      <c r="L2116" s="14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104.7</v>
      </c>
      <c r="R2116" s="6">
        <f t="shared" si="133"/>
        <v>35.612244897959187</v>
      </c>
      <c r="S2116" t="s">
        <v>8323</v>
      </c>
      <c r="T2116" t="s">
        <v>8327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4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225.66666666666666</v>
      </c>
      <c r="R2117" s="6">
        <f t="shared" si="133"/>
        <v>94.027777777777771</v>
      </c>
      <c r="S2117" t="s">
        <v>8323</v>
      </c>
      <c r="T2117" t="s">
        <v>8327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4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100.90416666666667</v>
      </c>
      <c r="R2118" s="6">
        <f t="shared" si="133"/>
        <v>526.45652173913038</v>
      </c>
      <c r="S2118" t="s">
        <v>8323</v>
      </c>
      <c r="T2118" t="s">
        <v>8327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4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147.75</v>
      </c>
      <c r="R2119" s="6">
        <f t="shared" si="133"/>
        <v>50.657142857142858</v>
      </c>
      <c r="S2119" t="s">
        <v>8323</v>
      </c>
      <c r="T2119" t="s">
        <v>8327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4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134.61099999999999</v>
      </c>
      <c r="R2120" s="6">
        <f t="shared" si="133"/>
        <v>79.182941176470578</v>
      </c>
      <c r="S2120" t="s">
        <v>8323</v>
      </c>
      <c r="T2120" t="s">
        <v>8327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4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100.75</v>
      </c>
      <c r="R2121" s="6">
        <f t="shared" si="133"/>
        <v>91.590909090909093</v>
      </c>
      <c r="S2121" t="s">
        <v>8323</v>
      </c>
      <c r="T2121" t="s">
        <v>8327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4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100.880375</v>
      </c>
      <c r="R2122" s="6">
        <f t="shared" si="133"/>
        <v>116.96275362318841</v>
      </c>
      <c r="S2122" t="s">
        <v>8323</v>
      </c>
      <c r="T2122" t="s">
        <v>8327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4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0.56799999999999995</v>
      </c>
      <c r="R2123" s="6">
        <f t="shared" si="133"/>
        <v>28.4</v>
      </c>
      <c r="S2123" t="s">
        <v>8331</v>
      </c>
      <c r="T2123" t="s">
        <v>8332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4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0.38750000000000001</v>
      </c>
      <c r="R2124" s="6">
        <f t="shared" si="133"/>
        <v>103.33333333333333</v>
      </c>
      <c r="S2124" t="s">
        <v>8331</v>
      </c>
      <c r="T2124" t="s">
        <v>8332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4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10</v>
      </c>
      <c r="R2125" s="6">
        <f t="shared" si="133"/>
        <v>10</v>
      </c>
      <c r="S2125" t="s">
        <v>8331</v>
      </c>
      <c r="T2125" t="s">
        <v>8332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4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10.454545454545455</v>
      </c>
      <c r="R2126" s="6">
        <f t="shared" si="133"/>
        <v>23</v>
      </c>
      <c r="S2126" t="s">
        <v>8331</v>
      </c>
      <c r="T2126" t="s">
        <v>8332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4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</v>
      </c>
      <c r="R2127" s="6">
        <f t="shared" si="133"/>
        <v>31.555555555555557</v>
      </c>
      <c r="S2127" t="s">
        <v>8331</v>
      </c>
      <c r="T2127" t="s">
        <v>8332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4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0.05</v>
      </c>
      <c r="R2128" s="6">
        <f t="shared" si="133"/>
        <v>5</v>
      </c>
      <c r="S2128" t="s">
        <v>8331</v>
      </c>
      <c r="T2128" t="s">
        <v>8332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4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28.842857142857142</v>
      </c>
      <c r="R2129" s="6">
        <f t="shared" si="133"/>
        <v>34.220338983050844</v>
      </c>
      <c r="S2129" t="s">
        <v>8331</v>
      </c>
      <c r="T2129" t="s">
        <v>8332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4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0.16666666666666666</v>
      </c>
      <c r="R2130" s="6">
        <f t="shared" si="133"/>
        <v>25</v>
      </c>
      <c r="S2130" t="s">
        <v>8331</v>
      </c>
      <c r="T2130" t="s">
        <v>8332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4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11.8</v>
      </c>
      <c r="R2131" s="6">
        <f t="shared" si="133"/>
        <v>19.666666666666668</v>
      </c>
      <c r="S2131" t="s">
        <v>8331</v>
      </c>
      <c r="T2131" t="s">
        <v>8332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4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0.20238095238095238</v>
      </c>
      <c r="R2132" s="6">
        <f t="shared" si="133"/>
        <v>21.25</v>
      </c>
      <c r="S2132" t="s">
        <v>8331</v>
      </c>
      <c r="T2132" t="s">
        <v>8332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4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5</v>
      </c>
      <c r="R2133" s="6">
        <f t="shared" si="133"/>
        <v>8.3333333333333339</v>
      </c>
      <c r="S2133" t="s">
        <v>8331</v>
      </c>
      <c r="T2133" t="s">
        <v>8332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4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2.1129899999999999</v>
      </c>
      <c r="R2134" s="6">
        <f t="shared" si="133"/>
        <v>21.34333333333333</v>
      </c>
      <c r="S2134" t="s">
        <v>8331</v>
      </c>
      <c r="T2134" t="s">
        <v>8332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4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</v>
      </c>
      <c r="R2135" s="6">
        <f t="shared" si="133"/>
        <v>5.333333333333333</v>
      </c>
      <c r="S2135" t="s">
        <v>8331</v>
      </c>
      <c r="T2135" t="s">
        <v>8332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4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1.7333333333333334</v>
      </c>
      <c r="R2136" s="6">
        <f t="shared" si="133"/>
        <v>34.666666666666664</v>
      </c>
      <c r="S2136" t="s">
        <v>8331</v>
      </c>
      <c r="T2136" t="s">
        <v>8332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4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</v>
      </c>
      <c r="R2137" s="6">
        <f t="shared" si="133"/>
        <v>21.727272727272727</v>
      </c>
      <c r="S2137" t="s">
        <v>8331</v>
      </c>
      <c r="T2137" t="s">
        <v>8332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4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5.9612499999999999E-2</v>
      </c>
      <c r="R2138" s="6">
        <f t="shared" si="133"/>
        <v>11.922499999999999</v>
      </c>
      <c r="S2138" t="s">
        <v>8331</v>
      </c>
      <c r="T2138" t="s">
        <v>8332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4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28.405999999999999</v>
      </c>
      <c r="R2139" s="6">
        <f t="shared" si="133"/>
        <v>26.59737827715356</v>
      </c>
      <c r="S2139" t="s">
        <v>8331</v>
      </c>
      <c r="T2139" t="s">
        <v>8332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4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12.8</v>
      </c>
      <c r="R2140" s="6">
        <f t="shared" si="133"/>
        <v>10.666666666666666</v>
      </c>
      <c r="S2140" t="s">
        <v>8331</v>
      </c>
      <c r="T2140" t="s">
        <v>8332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4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5.42</v>
      </c>
      <c r="R2141" s="6">
        <f t="shared" si="133"/>
        <v>29.035714285714285</v>
      </c>
      <c r="S2141" t="s">
        <v>8331</v>
      </c>
      <c r="T2141" t="s">
        <v>8332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4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0.112</v>
      </c>
      <c r="R2142" s="6">
        <f t="shared" si="133"/>
        <v>50.909090909090907</v>
      </c>
      <c r="S2142" t="s">
        <v>8331</v>
      </c>
      <c r="T2142" t="s">
        <v>8332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4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6" t="e">
        <f t="shared" si="133"/>
        <v>#DIV/0!</v>
      </c>
      <c r="S2143" t="s">
        <v>8331</v>
      </c>
      <c r="T2143" t="s">
        <v>8332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4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5.7238095238095239</v>
      </c>
      <c r="R2144" s="6">
        <f t="shared" si="133"/>
        <v>50.083333333333336</v>
      </c>
      <c r="S2144" t="s">
        <v>8331</v>
      </c>
      <c r="T2144" t="s">
        <v>8332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4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11.25</v>
      </c>
      <c r="R2145" s="6">
        <f t="shared" si="133"/>
        <v>45</v>
      </c>
      <c r="S2145" t="s">
        <v>8331</v>
      </c>
      <c r="T2145" t="s">
        <v>8332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4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1.7098591549295774</v>
      </c>
      <c r="R2146" s="6">
        <f t="shared" si="133"/>
        <v>25.291666666666668</v>
      </c>
      <c r="S2146" t="s">
        <v>8331</v>
      </c>
      <c r="T2146" t="s">
        <v>8332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4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30.433333333333334</v>
      </c>
      <c r="R2147" s="6">
        <f t="shared" si="133"/>
        <v>51.292134831460672</v>
      </c>
      <c r="S2147" t="s">
        <v>8331</v>
      </c>
      <c r="T2147" t="s">
        <v>8332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4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0.02</v>
      </c>
      <c r="R2148" s="6">
        <f t="shared" si="133"/>
        <v>1</v>
      </c>
      <c r="S2148" t="s">
        <v>8331</v>
      </c>
      <c r="T2148" t="s">
        <v>8332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4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0.69641025641025645</v>
      </c>
      <c r="R2149" s="6">
        <f t="shared" si="133"/>
        <v>49.381818181818183</v>
      </c>
      <c r="S2149" t="s">
        <v>8331</v>
      </c>
      <c r="T2149" t="s">
        <v>8332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4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2</v>
      </c>
      <c r="R2150" s="6">
        <f t="shared" si="133"/>
        <v>1</v>
      </c>
      <c r="S2150" t="s">
        <v>8331</v>
      </c>
      <c r="T2150" t="s">
        <v>8332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4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6" t="e">
        <f t="shared" si="133"/>
        <v>#DIV/0!</v>
      </c>
      <c r="S2151" t="s">
        <v>8331</v>
      </c>
      <c r="T2151" t="s">
        <v>8332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4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0.81</v>
      </c>
      <c r="R2152" s="6">
        <f t="shared" si="133"/>
        <v>101.25</v>
      </c>
      <c r="S2152" t="s">
        <v>8331</v>
      </c>
      <c r="T2152" t="s">
        <v>8332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4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0.26222222222222225</v>
      </c>
      <c r="R2153" s="6">
        <f t="shared" si="133"/>
        <v>19.666666666666668</v>
      </c>
      <c r="S2153" t="s">
        <v>8331</v>
      </c>
      <c r="T2153" t="s">
        <v>8332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4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0.16666666666666666</v>
      </c>
      <c r="R2154" s="6">
        <f t="shared" si="133"/>
        <v>12.5</v>
      </c>
      <c r="S2154" t="s">
        <v>8331</v>
      </c>
      <c r="T2154" t="s">
        <v>8332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4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9.124454880912446E-3</v>
      </c>
      <c r="R2155" s="6">
        <f t="shared" si="133"/>
        <v>8.5</v>
      </c>
      <c r="S2155" t="s">
        <v>8331</v>
      </c>
      <c r="T2155" t="s">
        <v>8332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4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0.8</v>
      </c>
      <c r="R2156" s="6">
        <f t="shared" si="133"/>
        <v>1</v>
      </c>
      <c r="S2156" t="s">
        <v>8331</v>
      </c>
      <c r="T2156" t="s">
        <v>8332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4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2.2999999999999998</v>
      </c>
      <c r="R2157" s="6">
        <f t="shared" si="133"/>
        <v>23</v>
      </c>
      <c r="S2157" t="s">
        <v>8331</v>
      </c>
      <c r="T2157" t="s">
        <v>8332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4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2.6660714285714286</v>
      </c>
      <c r="R2158" s="6">
        <f t="shared" si="133"/>
        <v>17.987951807228917</v>
      </c>
      <c r="S2158" t="s">
        <v>8331</v>
      </c>
      <c r="T2158" t="s">
        <v>8332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4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28.192</v>
      </c>
      <c r="R2159" s="6">
        <f t="shared" si="133"/>
        <v>370.94736842105266</v>
      </c>
      <c r="S2159" t="s">
        <v>8331</v>
      </c>
      <c r="T2159" t="s">
        <v>8332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4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6.5900366666666663</v>
      </c>
      <c r="R2160" s="6">
        <f t="shared" si="133"/>
        <v>63.569485530546629</v>
      </c>
      <c r="S2160" t="s">
        <v>8331</v>
      </c>
      <c r="T2160" t="s">
        <v>8332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4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0.72222222222222221</v>
      </c>
      <c r="R2161" s="6">
        <f t="shared" si="133"/>
        <v>13</v>
      </c>
      <c r="S2161" t="s">
        <v>8331</v>
      </c>
      <c r="T2161" t="s">
        <v>8332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4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0.85</v>
      </c>
      <c r="R2162" s="6">
        <f t="shared" si="133"/>
        <v>5.3125</v>
      </c>
      <c r="S2162" t="s">
        <v>8331</v>
      </c>
      <c r="T2162" t="s">
        <v>8332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4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115.75</v>
      </c>
      <c r="R2163" s="6">
        <f t="shared" si="133"/>
        <v>35.615384615384613</v>
      </c>
      <c r="S2163" t="s">
        <v>8323</v>
      </c>
      <c r="T2163" t="s">
        <v>8324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4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112.26666666666667</v>
      </c>
      <c r="R2164" s="6">
        <f t="shared" si="133"/>
        <v>87.103448275862064</v>
      </c>
      <c r="S2164" t="s">
        <v>8323</v>
      </c>
      <c r="T2164" t="s">
        <v>8324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4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132.19999999999999</v>
      </c>
      <c r="R2165" s="6">
        <f t="shared" si="133"/>
        <v>75.11363636363636</v>
      </c>
      <c r="S2165" t="s">
        <v>8323</v>
      </c>
      <c r="T2165" t="s">
        <v>8324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4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102.63636363636364</v>
      </c>
      <c r="R2166" s="6">
        <f t="shared" si="133"/>
        <v>68.01204819277109</v>
      </c>
      <c r="S2166" t="s">
        <v>8323</v>
      </c>
      <c r="T2166" t="s">
        <v>8324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4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138.63999999999999</v>
      </c>
      <c r="R2167" s="6">
        <f t="shared" si="133"/>
        <v>29.623931623931625</v>
      </c>
      <c r="S2167" t="s">
        <v>8323</v>
      </c>
      <c r="T2167" t="s">
        <v>8324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4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146.6</v>
      </c>
      <c r="R2168" s="6">
        <f t="shared" si="133"/>
        <v>91.625</v>
      </c>
      <c r="S2168" t="s">
        <v>8323</v>
      </c>
      <c r="T2168" t="s">
        <v>8324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4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120</v>
      </c>
      <c r="R2169" s="6">
        <f t="shared" si="133"/>
        <v>22.5</v>
      </c>
      <c r="S2169" t="s">
        <v>8323</v>
      </c>
      <c r="T2169" t="s">
        <v>8324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4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121.58161111111112</v>
      </c>
      <c r="R2170" s="6">
        <f t="shared" si="133"/>
        <v>64.366735294117646</v>
      </c>
      <c r="S2170" t="s">
        <v>8323</v>
      </c>
      <c r="T2170" t="s">
        <v>8324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4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100</v>
      </c>
      <c r="R2171" s="6">
        <f t="shared" si="133"/>
        <v>21.857142857142858</v>
      </c>
      <c r="S2171" t="s">
        <v>8323</v>
      </c>
      <c r="T2171" t="s">
        <v>8324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4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180.85714285714286</v>
      </c>
      <c r="R2172" s="6">
        <f t="shared" si="133"/>
        <v>33.315789473684212</v>
      </c>
      <c r="S2172" t="s">
        <v>8323</v>
      </c>
      <c r="T2172" t="s">
        <v>8324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4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106.075</v>
      </c>
      <c r="R2173" s="6">
        <f t="shared" si="133"/>
        <v>90.276595744680847</v>
      </c>
      <c r="S2173" t="s">
        <v>8323</v>
      </c>
      <c r="T2173" t="s">
        <v>8324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4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100</v>
      </c>
      <c r="R2174" s="6">
        <f t="shared" si="133"/>
        <v>76.92307692307692</v>
      </c>
      <c r="S2174" t="s">
        <v>8323</v>
      </c>
      <c r="T2174" t="s">
        <v>8324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4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126.92857142857143</v>
      </c>
      <c r="R2175" s="6">
        <f t="shared" si="133"/>
        <v>59.233333333333334</v>
      </c>
      <c r="S2175" t="s">
        <v>8323</v>
      </c>
      <c r="T2175" t="s">
        <v>8324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4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102.97499999999999</v>
      </c>
      <c r="R2176" s="6">
        <f t="shared" si="133"/>
        <v>65.38095238095238</v>
      </c>
      <c r="S2176" t="s">
        <v>8323</v>
      </c>
      <c r="T2176" t="s">
        <v>8324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4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250</v>
      </c>
      <c r="R2177" s="6">
        <f t="shared" si="133"/>
        <v>67.307692307692307</v>
      </c>
      <c r="S2177" t="s">
        <v>8323</v>
      </c>
      <c r="T2177" t="s">
        <v>8324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4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E2178*100/D2178</f>
        <v>126.02</v>
      </c>
      <c r="R2178" s="6">
        <f t="shared" ref="R2178:R2241" si="137">E2178/N2178</f>
        <v>88.74647887323944</v>
      </c>
      <c r="S2178" t="s">
        <v>8323</v>
      </c>
      <c r="T2178" t="s">
        <v>8324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8">(((I2179/60)/60)/24)+DATE(1970,1,1)</f>
        <v>42527.250775462962</v>
      </c>
      <c r="K2179">
        <v>1463032867</v>
      </c>
      <c r="L2179" s="14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100.12</v>
      </c>
      <c r="R2179" s="6">
        <f t="shared" si="137"/>
        <v>65.868421052631575</v>
      </c>
      <c r="S2179" t="s">
        <v>8323</v>
      </c>
      <c r="T2179" t="s">
        <v>8324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8"/>
        <v>42753.63653935185</v>
      </c>
      <c r="K2180">
        <v>1482160597</v>
      </c>
      <c r="L2180" s="14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138.63999999999999</v>
      </c>
      <c r="R2180" s="6">
        <f t="shared" si="137"/>
        <v>40.349243306169967</v>
      </c>
      <c r="S2180" t="s">
        <v>8323</v>
      </c>
      <c r="T2180" t="s">
        <v>8324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8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161.4</v>
      </c>
      <c r="R2181" s="6">
        <f t="shared" si="137"/>
        <v>76.857142857142861</v>
      </c>
      <c r="S2181" t="s">
        <v>8323</v>
      </c>
      <c r="T2181" t="s">
        <v>8324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8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107.1842</v>
      </c>
      <c r="R2182" s="6">
        <f t="shared" si="137"/>
        <v>68.707820512820518</v>
      </c>
      <c r="S2182" t="s">
        <v>8323</v>
      </c>
      <c r="T2182" t="s">
        <v>8324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8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153.1</v>
      </c>
      <c r="R2183" s="6">
        <f t="shared" si="137"/>
        <v>57.773584905660378</v>
      </c>
      <c r="S2183" t="s">
        <v>8331</v>
      </c>
      <c r="T2183" t="s">
        <v>8349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8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524.16666666666663</v>
      </c>
      <c r="R2184" s="6">
        <f t="shared" si="137"/>
        <v>44.171348314606739</v>
      </c>
      <c r="S2184" t="s">
        <v>8331</v>
      </c>
      <c r="T2184" t="s">
        <v>8349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8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489.27777777777777</v>
      </c>
      <c r="R2185" s="6">
        <f t="shared" si="137"/>
        <v>31.566308243727597</v>
      </c>
      <c r="S2185" t="s">
        <v>8331</v>
      </c>
      <c r="T2185" t="s">
        <v>8349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8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284.74</v>
      </c>
      <c r="R2186" s="6">
        <f t="shared" si="137"/>
        <v>107.04511278195488</v>
      </c>
      <c r="S2186" t="s">
        <v>8331</v>
      </c>
      <c r="T2186" t="s">
        <v>8349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8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1856.97</v>
      </c>
      <c r="R2187" s="6">
        <f t="shared" si="137"/>
        <v>149.03451043338683</v>
      </c>
      <c r="S2187" t="s">
        <v>8331</v>
      </c>
      <c r="T2187" t="s">
        <v>8349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8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109.675</v>
      </c>
      <c r="R2188" s="6">
        <f t="shared" si="137"/>
        <v>55.956632653061227</v>
      </c>
      <c r="S2188" t="s">
        <v>8331</v>
      </c>
      <c r="T2188" t="s">
        <v>8349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8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1014.6425</v>
      </c>
      <c r="R2189" s="6">
        <f t="shared" si="137"/>
        <v>56.970381807973048</v>
      </c>
      <c r="S2189" t="s">
        <v>8331</v>
      </c>
      <c r="T2189" t="s">
        <v>8349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8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412.17692027666544</v>
      </c>
      <c r="R2190" s="6">
        <f t="shared" si="137"/>
        <v>44.056420233463037</v>
      </c>
      <c r="S2190" t="s">
        <v>8331</v>
      </c>
      <c r="T2190" t="s">
        <v>8349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8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503.25</v>
      </c>
      <c r="R2191" s="6">
        <f t="shared" si="137"/>
        <v>68.625</v>
      </c>
      <c r="S2191" t="s">
        <v>8331</v>
      </c>
      <c r="T2191" t="s">
        <v>8349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8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184.61052631578949</v>
      </c>
      <c r="R2192" s="6">
        <f t="shared" si="137"/>
        <v>65.318435754189949</v>
      </c>
      <c r="S2192" t="s">
        <v>8331</v>
      </c>
      <c r="T2192" t="s">
        <v>8349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8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119.73333333333333</v>
      </c>
      <c r="R2193" s="6">
        <f t="shared" si="137"/>
        <v>35.92</v>
      </c>
      <c r="S2193" t="s">
        <v>8331</v>
      </c>
      <c r="T2193" t="s">
        <v>8349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8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1081.2401666666667</v>
      </c>
      <c r="R2194" s="6">
        <f t="shared" si="137"/>
        <v>40.070667078443485</v>
      </c>
      <c r="S2194" t="s">
        <v>8331</v>
      </c>
      <c r="T2194" t="s">
        <v>8349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8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452.37333333333333</v>
      </c>
      <c r="R2195" s="6">
        <f t="shared" si="137"/>
        <v>75.647714604236342</v>
      </c>
      <c r="S2195" t="s">
        <v>8331</v>
      </c>
      <c r="T2195" t="s">
        <v>8349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8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537.37</v>
      </c>
      <c r="R2196" s="6">
        <f t="shared" si="137"/>
        <v>61.203872437357631</v>
      </c>
      <c r="S2196" t="s">
        <v>8331</v>
      </c>
      <c r="T2196" t="s">
        <v>8349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8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120.32608695652173</v>
      </c>
      <c r="R2197" s="6">
        <f t="shared" si="137"/>
        <v>48.130434782608695</v>
      </c>
      <c r="S2197" t="s">
        <v>8331</v>
      </c>
      <c r="T2197" t="s">
        <v>8349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8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113.83571428571429</v>
      </c>
      <c r="R2198" s="6">
        <f t="shared" si="137"/>
        <v>68.106837606837601</v>
      </c>
      <c r="S2198" t="s">
        <v>8331</v>
      </c>
      <c r="T2198" t="s">
        <v>8349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8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951.03110000000004</v>
      </c>
      <c r="R2199" s="6">
        <f t="shared" si="137"/>
        <v>65.891300230946882</v>
      </c>
      <c r="S2199" t="s">
        <v>8331</v>
      </c>
      <c r="T2199" t="s">
        <v>8349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8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132.89250000000001</v>
      </c>
      <c r="R2200" s="6">
        <f t="shared" si="137"/>
        <v>81.654377880184327</v>
      </c>
      <c r="S2200" t="s">
        <v>8331</v>
      </c>
      <c r="T2200" t="s">
        <v>8349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8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146.97777777777779</v>
      </c>
      <c r="R2201" s="6">
        <f t="shared" si="137"/>
        <v>52.701195219123505</v>
      </c>
      <c r="S2201" t="s">
        <v>8331</v>
      </c>
      <c r="T2201" t="s">
        <v>8349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8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542.15</v>
      </c>
      <c r="R2202" s="6">
        <f t="shared" si="137"/>
        <v>41.228136882129277</v>
      </c>
      <c r="S2202" t="s">
        <v>8331</v>
      </c>
      <c r="T2202" t="s">
        <v>8349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8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382.71818181818179</v>
      </c>
      <c r="R2203" s="6">
        <f t="shared" si="137"/>
        <v>15.035357142857142</v>
      </c>
      <c r="S2203" t="s">
        <v>8323</v>
      </c>
      <c r="T2203" t="s">
        <v>8328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8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704.18124999999998</v>
      </c>
      <c r="R2204" s="6">
        <f t="shared" si="137"/>
        <v>39.066920943134534</v>
      </c>
      <c r="S2204" t="s">
        <v>8323</v>
      </c>
      <c r="T2204" t="s">
        <v>8328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8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109.55</v>
      </c>
      <c r="R2205" s="6">
        <f t="shared" si="137"/>
        <v>43.82</v>
      </c>
      <c r="S2205" t="s">
        <v>8323</v>
      </c>
      <c r="T2205" t="s">
        <v>8328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8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132.86666666666667</v>
      </c>
      <c r="R2206" s="6">
        <f t="shared" si="137"/>
        <v>27.301369863013697</v>
      </c>
      <c r="S2206" t="s">
        <v>8323</v>
      </c>
      <c r="T2206" t="s">
        <v>8328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8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152</v>
      </c>
      <c r="R2207" s="6">
        <f t="shared" si="137"/>
        <v>42.222222222222221</v>
      </c>
      <c r="S2207" t="s">
        <v>8323</v>
      </c>
      <c r="T2207" t="s">
        <v>8328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8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102.72727272727273</v>
      </c>
      <c r="R2208" s="6">
        <f t="shared" si="137"/>
        <v>33.235294117647058</v>
      </c>
      <c r="S2208" t="s">
        <v>8323</v>
      </c>
      <c r="T2208" t="s">
        <v>8328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8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100</v>
      </c>
      <c r="R2209" s="6">
        <f t="shared" si="137"/>
        <v>285.71428571428572</v>
      </c>
      <c r="S2209" t="s">
        <v>8323</v>
      </c>
      <c r="T2209" t="s">
        <v>8328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8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101.6</v>
      </c>
      <c r="R2210" s="6">
        <f t="shared" si="137"/>
        <v>42.333333333333336</v>
      </c>
      <c r="S2210" t="s">
        <v>8323</v>
      </c>
      <c r="T2210" t="s">
        <v>8328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8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150.80000000000001</v>
      </c>
      <c r="R2211" s="6">
        <f t="shared" si="137"/>
        <v>50.266666666666666</v>
      </c>
      <c r="S2211" t="s">
        <v>8323</v>
      </c>
      <c r="T2211" t="s">
        <v>8328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8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111.425</v>
      </c>
      <c r="R2212" s="6">
        <f t="shared" si="137"/>
        <v>61.902777777777779</v>
      </c>
      <c r="S2212" t="s">
        <v>8323</v>
      </c>
      <c r="T2212" t="s">
        <v>8328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8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195.6</v>
      </c>
      <c r="R2213" s="6">
        <f t="shared" si="137"/>
        <v>40.75</v>
      </c>
      <c r="S2213" t="s">
        <v>8323</v>
      </c>
      <c r="T2213" t="s">
        <v>8328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8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114.38333333333334</v>
      </c>
      <c r="R2214" s="6">
        <f t="shared" si="137"/>
        <v>55.796747967479675</v>
      </c>
      <c r="S2214" t="s">
        <v>8323</v>
      </c>
      <c r="T2214" t="s">
        <v>8328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8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200</v>
      </c>
      <c r="R2215" s="6">
        <f t="shared" si="137"/>
        <v>10</v>
      </c>
      <c r="S2215" t="s">
        <v>8323</v>
      </c>
      <c r="T2215" t="s">
        <v>8328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8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292.50166666666667</v>
      </c>
      <c r="R2216" s="6">
        <f t="shared" si="137"/>
        <v>73.125416666666666</v>
      </c>
      <c r="S2216" t="s">
        <v>8323</v>
      </c>
      <c r="T2216" t="s">
        <v>8328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8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156.36363636363637</v>
      </c>
      <c r="R2217" s="6">
        <f t="shared" si="137"/>
        <v>26.060606060606062</v>
      </c>
      <c r="S2217" t="s">
        <v>8323</v>
      </c>
      <c r="T2217" t="s">
        <v>8328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8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105.66666666666667</v>
      </c>
      <c r="R2218" s="6">
        <f t="shared" si="137"/>
        <v>22.642857142857142</v>
      </c>
      <c r="S2218" t="s">
        <v>8323</v>
      </c>
      <c r="T2218" t="s">
        <v>8328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8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101.19047619047619</v>
      </c>
      <c r="R2219" s="6">
        <f t="shared" si="137"/>
        <v>47.222222222222221</v>
      </c>
      <c r="S2219" t="s">
        <v>8323</v>
      </c>
      <c r="T2219" t="s">
        <v>8328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8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122.833</v>
      </c>
      <c r="R2220" s="6">
        <f t="shared" si="137"/>
        <v>32.324473684210524</v>
      </c>
      <c r="S2220" t="s">
        <v>8323</v>
      </c>
      <c r="T2220" t="s">
        <v>8328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8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101.5</v>
      </c>
      <c r="R2221" s="6">
        <f t="shared" si="137"/>
        <v>53.421052631578945</v>
      </c>
      <c r="S2221" t="s">
        <v>8323</v>
      </c>
      <c r="T2221" t="s">
        <v>8328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8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101.14285714285714</v>
      </c>
      <c r="R2222" s="6">
        <f t="shared" si="137"/>
        <v>51.304347826086953</v>
      </c>
      <c r="S2222" t="s">
        <v>8323</v>
      </c>
      <c r="T2222" t="s">
        <v>8328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8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108.12</v>
      </c>
      <c r="R2223" s="6">
        <f t="shared" si="137"/>
        <v>37.197247706422019</v>
      </c>
      <c r="S2223" t="s">
        <v>8331</v>
      </c>
      <c r="T2223" t="s">
        <v>8349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8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162.6</v>
      </c>
      <c r="R2224" s="6">
        <f t="shared" si="137"/>
        <v>27.1</v>
      </c>
      <c r="S2224" t="s">
        <v>8331</v>
      </c>
      <c r="T2224" t="s">
        <v>8349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8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105.8</v>
      </c>
      <c r="R2225" s="6">
        <f t="shared" si="137"/>
        <v>206.31</v>
      </c>
      <c r="S2225" t="s">
        <v>8331</v>
      </c>
      <c r="T2225" t="s">
        <v>8349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8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243.15</v>
      </c>
      <c r="R2226" s="6">
        <f t="shared" si="137"/>
        <v>82.145270270270274</v>
      </c>
      <c r="S2226" t="s">
        <v>8331</v>
      </c>
      <c r="T2226" t="s">
        <v>8349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8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944.83338095238094</v>
      </c>
      <c r="R2227" s="6">
        <f t="shared" si="137"/>
        <v>164.79651993355483</v>
      </c>
      <c r="S2227" t="s">
        <v>8331</v>
      </c>
      <c r="T2227" t="s">
        <v>8349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8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108.46283333333335</v>
      </c>
      <c r="R2228" s="6">
        <f t="shared" si="137"/>
        <v>60.820280373831778</v>
      </c>
      <c r="S2228" t="s">
        <v>8331</v>
      </c>
      <c r="T2228" t="s">
        <v>8349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8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157.37692307692308</v>
      </c>
      <c r="R2229" s="6">
        <f t="shared" si="137"/>
        <v>67.970099667774093</v>
      </c>
      <c r="S2229" t="s">
        <v>8331</v>
      </c>
      <c r="T2229" t="s">
        <v>8349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8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1174.49</v>
      </c>
      <c r="R2230" s="6">
        <f t="shared" si="137"/>
        <v>81.561805555555551</v>
      </c>
      <c r="S2230" t="s">
        <v>8331</v>
      </c>
      <c r="T2230" t="s">
        <v>8349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8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171.04755366949576</v>
      </c>
      <c r="R2231" s="6">
        <f t="shared" si="137"/>
        <v>25.42547309833024</v>
      </c>
      <c r="S2231" t="s">
        <v>8331</v>
      </c>
      <c r="T2231" t="s">
        <v>8349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8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125.95294117647059</v>
      </c>
      <c r="R2232" s="6">
        <f t="shared" si="137"/>
        <v>21.497991967871485</v>
      </c>
      <c r="S2232" t="s">
        <v>8331</v>
      </c>
      <c r="T2232" t="s">
        <v>8349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8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1212.1296</v>
      </c>
      <c r="R2233" s="6">
        <f t="shared" si="137"/>
        <v>27.226630727762803</v>
      </c>
      <c r="S2233" t="s">
        <v>8331</v>
      </c>
      <c r="T2233" t="s">
        <v>8349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8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495.8</v>
      </c>
      <c r="R2234" s="6">
        <f t="shared" si="137"/>
        <v>25.091093117408906</v>
      </c>
      <c r="S2234" t="s">
        <v>8331</v>
      </c>
      <c r="T2234" t="s">
        <v>8349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8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332.04</v>
      </c>
      <c r="R2235" s="6">
        <f t="shared" si="137"/>
        <v>21.230179028132991</v>
      </c>
      <c r="S2235" t="s">
        <v>8331</v>
      </c>
      <c r="T2235" t="s">
        <v>8349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8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1165</v>
      </c>
      <c r="R2236" s="6">
        <f t="shared" si="137"/>
        <v>41.607142857142854</v>
      </c>
      <c r="S2236" t="s">
        <v>8331</v>
      </c>
      <c r="T2236" t="s">
        <v>8349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8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153.3153846153846</v>
      </c>
      <c r="R2237" s="6">
        <f t="shared" si="137"/>
        <v>135.58503401360545</v>
      </c>
      <c r="S2237" t="s">
        <v>8331</v>
      </c>
      <c r="T2237" t="s">
        <v>8349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8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537.10714285714289</v>
      </c>
      <c r="R2238" s="6">
        <f t="shared" si="137"/>
        <v>22.116176470588236</v>
      </c>
      <c r="S2238" t="s">
        <v>8331</v>
      </c>
      <c r="T2238" t="s">
        <v>8349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8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352.92777777777781</v>
      </c>
      <c r="R2239" s="6">
        <f t="shared" si="137"/>
        <v>64.625635808748726</v>
      </c>
      <c r="S2239" t="s">
        <v>8331</v>
      </c>
      <c r="T2239" t="s">
        <v>8349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8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137.4</v>
      </c>
      <c r="R2240" s="6">
        <f t="shared" si="137"/>
        <v>69.569620253164558</v>
      </c>
      <c r="S2240" t="s">
        <v>8331</v>
      </c>
      <c r="T2240" t="s">
        <v>8349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8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128.02668</v>
      </c>
      <c r="R2241" s="6">
        <f t="shared" si="137"/>
        <v>75.133028169014082</v>
      </c>
      <c r="S2241" t="s">
        <v>8331</v>
      </c>
      <c r="T2241" t="s">
        <v>8349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8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E2242*100/D2242</f>
        <v>270.68</v>
      </c>
      <c r="R2242" s="6">
        <f t="shared" ref="R2242:R2305" si="141">E2242/N2242</f>
        <v>140.97916666666666</v>
      </c>
      <c r="S2242" t="s">
        <v>8331</v>
      </c>
      <c r="T2242" t="s">
        <v>8349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2">(((I2243/60)/60)/24)+DATE(1970,1,1)</f>
        <v>42796.827546296292</v>
      </c>
      <c r="K2243">
        <v>1485892300</v>
      </c>
      <c r="L2243" s="14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806.4</v>
      </c>
      <c r="R2243" s="6">
        <f t="shared" si="141"/>
        <v>49.472392638036808</v>
      </c>
      <c r="S2243" t="s">
        <v>8331</v>
      </c>
      <c r="T2243" t="s">
        <v>8349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2"/>
        <v>41605.126388888886</v>
      </c>
      <c r="K2244">
        <v>1382449733</v>
      </c>
      <c r="L2244" s="14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1360.0976000000001</v>
      </c>
      <c r="R2244" s="6">
        <f t="shared" si="141"/>
        <v>53.865251485148519</v>
      </c>
      <c r="S2244" t="s">
        <v>8331</v>
      </c>
      <c r="T2244" t="s">
        <v>8349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2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930250</v>
      </c>
      <c r="R2245" s="6">
        <f t="shared" si="141"/>
        <v>4.5712530712530715</v>
      </c>
      <c r="S2245" t="s">
        <v>8331</v>
      </c>
      <c r="T2245" t="s">
        <v>8349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2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377.02</v>
      </c>
      <c r="R2246" s="6">
        <f t="shared" si="141"/>
        <v>65.00344827586207</v>
      </c>
      <c r="S2246" t="s">
        <v>8331</v>
      </c>
      <c r="T2246" t="s">
        <v>8349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2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2647.0250000000001</v>
      </c>
      <c r="R2247" s="6">
        <f t="shared" si="141"/>
        <v>53.475252525252522</v>
      </c>
      <c r="S2247" t="s">
        <v>8331</v>
      </c>
      <c r="T2247" t="s">
        <v>8349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2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100.12</v>
      </c>
      <c r="R2248" s="6">
        <f t="shared" si="141"/>
        <v>43.912280701754383</v>
      </c>
      <c r="S2248" t="s">
        <v>8331</v>
      </c>
      <c r="T2248" t="s">
        <v>8349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2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104.45405405405405</v>
      </c>
      <c r="R2249" s="6">
        <f t="shared" si="141"/>
        <v>50.852631578947367</v>
      </c>
      <c r="S2249" t="s">
        <v>8331</v>
      </c>
      <c r="T2249" t="s">
        <v>8349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2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107.21428571428571</v>
      </c>
      <c r="R2250" s="6">
        <f t="shared" si="141"/>
        <v>58.6328125</v>
      </c>
      <c r="S2250" t="s">
        <v>8331</v>
      </c>
      <c r="T2250" t="s">
        <v>8349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2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168.77142857142857</v>
      </c>
      <c r="R2251" s="6">
        <f t="shared" si="141"/>
        <v>32.81666666666667</v>
      </c>
      <c r="S2251" t="s">
        <v>8331</v>
      </c>
      <c r="T2251" t="s">
        <v>8349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2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975.11199999999997</v>
      </c>
      <c r="R2252" s="6">
        <f t="shared" si="141"/>
        <v>426.93169877408059</v>
      </c>
      <c r="S2252" t="s">
        <v>8331</v>
      </c>
      <c r="T2252" t="s">
        <v>8349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2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134.44929411764707</v>
      </c>
      <c r="R2253" s="6">
        <f t="shared" si="141"/>
        <v>23.808729166666669</v>
      </c>
      <c r="S2253" t="s">
        <v>8331</v>
      </c>
      <c r="T2253" t="s">
        <v>8349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2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272.27777777777777</v>
      </c>
      <c r="R2254" s="6">
        <f t="shared" si="141"/>
        <v>98.413654618473899</v>
      </c>
      <c r="S2254" t="s">
        <v>8331</v>
      </c>
      <c r="T2254" t="s">
        <v>8349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2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112.6875</v>
      </c>
      <c r="R2255" s="6">
        <f t="shared" si="141"/>
        <v>107.32142857142857</v>
      </c>
      <c r="S2255" t="s">
        <v>8331</v>
      </c>
      <c r="T2255" t="s">
        <v>8349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2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459.8</v>
      </c>
      <c r="R2256" s="6">
        <f t="shared" si="141"/>
        <v>11.67005076142132</v>
      </c>
      <c r="S2256" t="s">
        <v>8331</v>
      </c>
      <c r="T2256" t="s">
        <v>8349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2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286.65822784810126</v>
      </c>
      <c r="R2257" s="6">
        <f t="shared" si="141"/>
        <v>41.782287822878232</v>
      </c>
      <c r="S2257" t="s">
        <v>8331</v>
      </c>
      <c r="T2257" t="s">
        <v>8349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2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222.70833333333334</v>
      </c>
      <c r="R2258" s="6">
        <f t="shared" si="141"/>
        <v>21.38</v>
      </c>
      <c r="S2258" t="s">
        <v>8331</v>
      </c>
      <c r="T2258" t="s">
        <v>8349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2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636.14</v>
      </c>
      <c r="R2259" s="6">
        <f t="shared" si="141"/>
        <v>94.103550295857985</v>
      </c>
      <c r="S2259" t="s">
        <v>8331</v>
      </c>
      <c r="T2259" t="s">
        <v>8349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2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146.5</v>
      </c>
      <c r="R2260" s="6">
        <f t="shared" si="141"/>
        <v>15.721951219512196</v>
      </c>
      <c r="S2260" t="s">
        <v>8331</v>
      </c>
      <c r="T2260" t="s">
        <v>8349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2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1867.1</v>
      </c>
      <c r="R2261" s="6">
        <f t="shared" si="141"/>
        <v>90.635922330097088</v>
      </c>
      <c r="S2261" t="s">
        <v>8331</v>
      </c>
      <c r="T2261" t="s">
        <v>8349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2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326.92</v>
      </c>
      <c r="R2262" s="6">
        <f t="shared" si="141"/>
        <v>97.297619047619051</v>
      </c>
      <c r="S2262" t="s">
        <v>8331</v>
      </c>
      <c r="T2262" t="s">
        <v>8349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2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779.5</v>
      </c>
      <c r="R2263" s="6">
        <f t="shared" si="141"/>
        <v>37.11904761904762</v>
      </c>
      <c r="S2263" t="s">
        <v>8331</v>
      </c>
      <c r="T2263" t="s">
        <v>8349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2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154.15151515151516</v>
      </c>
      <c r="R2264" s="6">
        <f t="shared" si="141"/>
        <v>28.104972375690608</v>
      </c>
      <c r="S2264" t="s">
        <v>8331</v>
      </c>
      <c r="T2264" t="s">
        <v>8349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2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115.54666666666667</v>
      </c>
      <c r="R2265" s="6">
        <f t="shared" si="141"/>
        <v>144.43333333333334</v>
      </c>
      <c r="S2265" t="s">
        <v>8331</v>
      </c>
      <c r="T2265" t="s">
        <v>8349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2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180.03333333333333</v>
      </c>
      <c r="R2266" s="6">
        <f t="shared" si="141"/>
        <v>24.274157303370785</v>
      </c>
      <c r="S2266" t="s">
        <v>8331</v>
      </c>
      <c r="T2266" t="s">
        <v>8349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2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298.5</v>
      </c>
      <c r="R2267" s="6">
        <f t="shared" si="141"/>
        <v>35.117647058823529</v>
      </c>
      <c r="S2267" t="s">
        <v>8331</v>
      </c>
      <c r="T2267" t="s">
        <v>8349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2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320.26666666666665</v>
      </c>
      <c r="R2268" s="6">
        <f t="shared" si="141"/>
        <v>24.762886597938145</v>
      </c>
      <c r="S2268" t="s">
        <v>8331</v>
      </c>
      <c r="T2268" t="s">
        <v>8349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2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380.52499999999998</v>
      </c>
      <c r="R2269" s="6">
        <f t="shared" si="141"/>
        <v>188.37871287128712</v>
      </c>
      <c r="S2269" t="s">
        <v>8331</v>
      </c>
      <c r="T2269" t="s">
        <v>8349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2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102.6</v>
      </c>
      <c r="R2270" s="6">
        <f t="shared" si="141"/>
        <v>148.08247422680412</v>
      </c>
      <c r="S2270" t="s">
        <v>8331</v>
      </c>
      <c r="T2270" t="s">
        <v>8349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2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1801.64</v>
      </c>
      <c r="R2271" s="6">
        <f t="shared" si="141"/>
        <v>49.934589800443462</v>
      </c>
      <c r="S2271" t="s">
        <v>8331</v>
      </c>
      <c r="T2271" t="s">
        <v>8349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2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720.24800000000005</v>
      </c>
      <c r="R2272" s="6">
        <f t="shared" si="141"/>
        <v>107.82155688622754</v>
      </c>
      <c r="S2272" t="s">
        <v>8331</v>
      </c>
      <c r="T2272" t="s">
        <v>8349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2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283.08999999999997</v>
      </c>
      <c r="R2273" s="6">
        <f t="shared" si="141"/>
        <v>42.63403614457831</v>
      </c>
      <c r="S2273" t="s">
        <v>8331</v>
      </c>
      <c r="T2273" t="s">
        <v>8349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2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1356.6</v>
      </c>
      <c r="R2274" s="6">
        <f t="shared" si="141"/>
        <v>14.370762711864407</v>
      </c>
      <c r="S2274" t="s">
        <v>8331</v>
      </c>
      <c r="T2274" t="s">
        <v>8349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2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220.36</v>
      </c>
      <c r="R2275" s="6">
        <f t="shared" si="141"/>
        <v>37.476190476190474</v>
      </c>
      <c r="S2275" t="s">
        <v>8331</v>
      </c>
      <c r="T2275" t="s">
        <v>8349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2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119.6</v>
      </c>
      <c r="R2276" s="6">
        <f t="shared" si="141"/>
        <v>30.202020202020201</v>
      </c>
      <c r="S2276" t="s">
        <v>8331</v>
      </c>
      <c r="T2276" t="s">
        <v>8349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2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407.76923076923077</v>
      </c>
      <c r="R2277" s="6">
        <f t="shared" si="141"/>
        <v>33.550632911392405</v>
      </c>
      <c r="S2277" t="s">
        <v>8331</v>
      </c>
      <c r="T2277" t="s">
        <v>8349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2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105.81826105905427</v>
      </c>
      <c r="R2278" s="6">
        <f t="shared" si="141"/>
        <v>64.74666666666667</v>
      </c>
      <c r="S2278" t="s">
        <v>8331</v>
      </c>
      <c r="T2278" t="s">
        <v>8349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2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141.08235294117648</v>
      </c>
      <c r="R2279" s="6">
        <f t="shared" si="141"/>
        <v>57.932367149758456</v>
      </c>
      <c r="S2279" t="s">
        <v>8331</v>
      </c>
      <c r="T2279" t="s">
        <v>8349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2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270.7</v>
      </c>
      <c r="R2280" s="6">
        <f t="shared" si="141"/>
        <v>53.078431372549019</v>
      </c>
      <c r="S2280" t="s">
        <v>8331</v>
      </c>
      <c r="T2280" t="s">
        <v>8349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2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153.80000000000001</v>
      </c>
      <c r="R2281" s="6">
        <f t="shared" si="141"/>
        <v>48.0625</v>
      </c>
      <c r="S2281" t="s">
        <v>8331</v>
      </c>
      <c r="T2281" t="s">
        <v>8349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2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403.57653061224488</v>
      </c>
      <c r="R2282" s="6">
        <f t="shared" si="141"/>
        <v>82.396874999999994</v>
      </c>
      <c r="S2282" t="s">
        <v>8331</v>
      </c>
      <c r="T2282" t="s">
        <v>8349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2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185</v>
      </c>
      <c r="R2283" s="6">
        <f t="shared" si="141"/>
        <v>50.454545454545453</v>
      </c>
      <c r="S2283" t="s">
        <v>8323</v>
      </c>
      <c r="T2283" t="s">
        <v>8324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2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185.33333333333334</v>
      </c>
      <c r="R2284" s="6">
        <f t="shared" si="141"/>
        <v>115.83333333333333</v>
      </c>
      <c r="S2284" t="s">
        <v>8323</v>
      </c>
      <c r="T2284" t="s">
        <v>8324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2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100.85533333333333</v>
      </c>
      <c r="R2285" s="6">
        <f t="shared" si="141"/>
        <v>63.03458333333333</v>
      </c>
      <c r="S2285" t="s">
        <v>8323</v>
      </c>
      <c r="T2285" t="s">
        <v>8324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2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106.22116666666666</v>
      </c>
      <c r="R2286" s="6">
        <f t="shared" si="141"/>
        <v>108.02152542372882</v>
      </c>
      <c r="S2286" t="s">
        <v>8323</v>
      </c>
      <c r="T2286" t="s">
        <v>8324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2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121.36666666666666</v>
      </c>
      <c r="R2287" s="6">
        <f t="shared" si="141"/>
        <v>46.088607594936711</v>
      </c>
      <c r="S2287" t="s">
        <v>8323</v>
      </c>
      <c r="T2287" t="s">
        <v>8324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2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100.06666666666666</v>
      </c>
      <c r="R2288" s="6">
        <f t="shared" si="141"/>
        <v>107.21428571428571</v>
      </c>
      <c r="S2288" t="s">
        <v>8323</v>
      </c>
      <c r="T2288" t="s">
        <v>8324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2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119.97755555555555</v>
      </c>
      <c r="R2289" s="6">
        <f t="shared" si="141"/>
        <v>50.9338679245283</v>
      </c>
      <c r="S2289" t="s">
        <v>8323</v>
      </c>
      <c r="T2289" t="s">
        <v>8324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2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100.1</v>
      </c>
      <c r="R2290" s="6">
        <f t="shared" si="141"/>
        <v>40.04</v>
      </c>
      <c r="S2290" t="s">
        <v>8323</v>
      </c>
      <c r="T2290" t="s">
        <v>8324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2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107.4</v>
      </c>
      <c r="R2291" s="6">
        <f t="shared" si="141"/>
        <v>64.44</v>
      </c>
      <c r="S2291" t="s">
        <v>8323</v>
      </c>
      <c r="T2291" t="s">
        <v>8324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2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104.06666666666666</v>
      </c>
      <c r="R2292" s="6">
        <f t="shared" si="141"/>
        <v>53.827586206896555</v>
      </c>
      <c r="S2292" t="s">
        <v>8323</v>
      </c>
      <c r="T2292" t="s">
        <v>8324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2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172.8</v>
      </c>
      <c r="R2293" s="6">
        <f t="shared" si="141"/>
        <v>100.46511627906976</v>
      </c>
      <c r="S2293" t="s">
        <v>8323</v>
      </c>
      <c r="T2293" t="s">
        <v>8324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2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107.25050000000002</v>
      </c>
      <c r="R2294" s="6">
        <f t="shared" si="141"/>
        <v>46.630652173913049</v>
      </c>
      <c r="S2294" t="s">
        <v>8323</v>
      </c>
      <c r="T2294" t="s">
        <v>8324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2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108.23529411764706</v>
      </c>
      <c r="R2295" s="6">
        <f t="shared" si="141"/>
        <v>34.074074074074076</v>
      </c>
      <c r="S2295" t="s">
        <v>8323</v>
      </c>
      <c r="T2295" t="s">
        <v>8324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2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146.08080000000001</v>
      </c>
      <c r="R2296" s="6">
        <f t="shared" si="141"/>
        <v>65.214642857142863</v>
      </c>
      <c r="S2296" t="s">
        <v>8323</v>
      </c>
      <c r="T2296" t="s">
        <v>8324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2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125.25</v>
      </c>
      <c r="R2297" s="6">
        <f t="shared" si="141"/>
        <v>44.205882352941174</v>
      </c>
      <c r="S2297" t="s">
        <v>8323</v>
      </c>
      <c r="T2297" t="s">
        <v>8324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2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149.07142857142858</v>
      </c>
      <c r="R2298" s="6">
        <f t="shared" si="141"/>
        <v>71.965517241379317</v>
      </c>
      <c r="S2298" t="s">
        <v>8323</v>
      </c>
      <c r="T2298" t="s">
        <v>8324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2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100.6</v>
      </c>
      <c r="R2299" s="6">
        <f t="shared" si="141"/>
        <v>52.94736842105263</v>
      </c>
      <c r="S2299" t="s">
        <v>8323</v>
      </c>
      <c r="T2299" t="s">
        <v>8324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2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105.07333333333334</v>
      </c>
      <c r="R2300" s="6">
        <f t="shared" si="141"/>
        <v>109.45138888888889</v>
      </c>
      <c r="S2300" t="s">
        <v>8323</v>
      </c>
      <c r="T2300" t="s">
        <v>8324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2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350.16666666666669</v>
      </c>
      <c r="R2301" s="6">
        <f t="shared" si="141"/>
        <v>75.035714285714292</v>
      </c>
      <c r="S2301" t="s">
        <v>8323</v>
      </c>
      <c r="T2301" t="s">
        <v>8324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2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101.25</v>
      </c>
      <c r="R2302" s="6">
        <f t="shared" si="141"/>
        <v>115.71428571428571</v>
      </c>
      <c r="S2302" t="s">
        <v>8323</v>
      </c>
      <c r="T2302" t="s">
        <v>8324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2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133.6044</v>
      </c>
      <c r="R2303" s="6">
        <f t="shared" si="141"/>
        <v>31.659810426540286</v>
      </c>
      <c r="S2303" t="s">
        <v>8323</v>
      </c>
      <c r="T2303" t="s">
        <v>8327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2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170.65217391304347</v>
      </c>
      <c r="R2304" s="6">
        <f t="shared" si="141"/>
        <v>46.176470588235297</v>
      </c>
      <c r="S2304" t="s">
        <v>8323</v>
      </c>
      <c r="T2304" t="s">
        <v>8327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2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109.35829457364341</v>
      </c>
      <c r="R2305" s="6">
        <f t="shared" si="141"/>
        <v>68.481650485436887</v>
      </c>
      <c r="S2305" t="s">
        <v>8323</v>
      </c>
      <c r="T2305" t="s">
        <v>8327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2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E2306*100/D2306</f>
        <v>100.70033333333333</v>
      </c>
      <c r="R2306" s="6">
        <f t="shared" ref="R2306:R2369" si="145">E2306/N2306</f>
        <v>53.469203539823013</v>
      </c>
      <c r="S2306" t="s">
        <v>8323</v>
      </c>
      <c r="T2306" t="s">
        <v>8327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6">(((I2307/60)/60)/24)+DATE(1970,1,1)</f>
        <v>41859.75</v>
      </c>
      <c r="K2307">
        <v>1405356072</v>
      </c>
      <c r="L2307" s="14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101.22777777777777</v>
      </c>
      <c r="R2307" s="6">
        <f t="shared" si="145"/>
        <v>109.10778443113773</v>
      </c>
      <c r="S2307" t="s">
        <v>8323</v>
      </c>
      <c r="T2307" t="s">
        <v>8327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6"/>
        <v>40978.16815972222</v>
      </c>
      <c r="K2308">
        <v>1328760129</v>
      </c>
      <c r="L2308" s="14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106.75857142857143</v>
      </c>
      <c r="R2308" s="6">
        <f t="shared" si="145"/>
        <v>51.185616438356163</v>
      </c>
      <c r="S2308" t="s">
        <v>8323</v>
      </c>
      <c r="T2308" t="s">
        <v>8327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6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106.65777537961894</v>
      </c>
      <c r="R2309" s="6">
        <f t="shared" si="145"/>
        <v>27.936800000000002</v>
      </c>
      <c r="S2309" t="s">
        <v>8323</v>
      </c>
      <c r="T2309" t="s">
        <v>8327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6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101.30622</v>
      </c>
      <c r="R2310" s="6">
        <f t="shared" si="145"/>
        <v>82.496921824104234</v>
      </c>
      <c r="S2310" t="s">
        <v>8323</v>
      </c>
      <c r="T2310" t="s">
        <v>8327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6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106.67449999999999</v>
      </c>
      <c r="R2311" s="6">
        <f t="shared" si="145"/>
        <v>59.817476635514019</v>
      </c>
      <c r="S2311" t="s">
        <v>8323</v>
      </c>
      <c r="T2311" t="s">
        <v>8327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6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428.83978378378379</v>
      </c>
      <c r="R2312" s="6">
        <f t="shared" si="145"/>
        <v>64.816470588235291</v>
      </c>
      <c r="S2312" t="s">
        <v>8323</v>
      </c>
      <c r="T2312" t="s">
        <v>8327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6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104.11111111111111</v>
      </c>
      <c r="R2313" s="6">
        <f t="shared" si="145"/>
        <v>90.09615384615384</v>
      </c>
      <c r="S2313" t="s">
        <v>8323</v>
      </c>
      <c r="T2313" t="s">
        <v>8327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6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107.86666666666666</v>
      </c>
      <c r="R2314" s="6">
        <f t="shared" si="145"/>
        <v>40.962025316455694</v>
      </c>
      <c r="S2314" t="s">
        <v>8323</v>
      </c>
      <c r="T2314" t="s">
        <v>8327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6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175.84039999999999</v>
      </c>
      <c r="R2315" s="6">
        <f t="shared" si="145"/>
        <v>56.000127388535034</v>
      </c>
      <c r="S2315" t="s">
        <v>8323</v>
      </c>
      <c r="T2315" t="s">
        <v>8327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6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156.97</v>
      </c>
      <c r="R2316" s="6">
        <f t="shared" si="145"/>
        <v>37.672800000000002</v>
      </c>
      <c r="S2316" t="s">
        <v>8323</v>
      </c>
      <c r="T2316" t="s">
        <v>8327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6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102.6</v>
      </c>
      <c r="R2317" s="6">
        <f t="shared" si="145"/>
        <v>40.078125</v>
      </c>
      <c r="S2317" t="s">
        <v>8323</v>
      </c>
      <c r="T2317" t="s">
        <v>8327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6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104.04266666666666</v>
      </c>
      <c r="R2318" s="6">
        <f t="shared" si="145"/>
        <v>78.031999999999996</v>
      </c>
      <c r="S2318" t="s">
        <v>8323</v>
      </c>
      <c r="T2318" t="s">
        <v>8327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6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104</v>
      </c>
      <c r="R2319" s="6">
        <f t="shared" si="145"/>
        <v>18.90909090909091</v>
      </c>
      <c r="S2319" t="s">
        <v>8323</v>
      </c>
      <c r="T2319" t="s">
        <v>8327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6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121.06</v>
      </c>
      <c r="R2320" s="6">
        <f t="shared" si="145"/>
        <v>37.134969325153371</v>
      </c>
      <c r="S2320" t="s">
        <v>8323</v>
      </c>
      <c r="T2320" t="s">
        <v>8327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6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107.7</v>
      </c>
      <c r="R2321" s="6">
        <f t="shared" si="145"/>
        <v>41.961038961038959</v>
      </c>
      <c r="S2321" t="s">
        <v>8323</v>
      </c>
      <c r="T2321" t="s">
        <v>8327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6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108.66</v>
      </c>
      <c r="R2322" s="6">
        <f t="shared" si="145"/>
        <v>61.044943820224717</v>
      </c>
      <c r="S2322" t="s">
        <v>8323</v>
      </c>
      <c r="T2322" t="s">
        <v>8327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6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39.120962394619681</v>
      </c>
      <c r="R2323" s="6">
        <f t="shared" si="145"/>
        <v>64.53125</v>
      </c>
      <c r="S2323" t="s">
        <v>8334</v>
      </c>
      <c r="T2323" t="s">
        <v>8350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6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3.1481481481481484</v>
      </c>
      <c r="R2324" s="6">
        <f t="shared" si="145"/>
        <v>21.25</v>
      </c>
      <c r="S2324" t="s">
        <v>8334</v>
      </c>
      <c r="T2324" t="s">
        <v>8350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6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48</v>
      </c>
      <c r="R2325" s="6">
        <f t="shared" si="145"/>
        <v>30</v>
      </c>
      <c r="S2325" t="s">
        <v>8334</v>
      </c>
      <c r="T2325" t="s">
        <v>8350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6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20.733333333333334</v>
      </c>
      <c r="R2326" s="6">
        <f t="shared" si="145"/>
        <v>25.491803278688526</v>
      </c>
      <c r="S2326" t="s">
        <v>8334</v>
      </c>
      <c r="T2326" t="s">
        <v>8350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6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8</v>
      </c>
      <c r="R2327" s="6">
        <f t="shared" si="145"/>
        <v>11.428571428571429</v>
      </c>
      <c r="S2327" t="s">
        <v>8334</v>
      </c>
      <c r="T2327" t="s">
        <v>8350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6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0.72</v>
      </c>
      <c r="R2328" s="6">
        <f t="shared" si="145"/>
        <v>108</v>
      </c>
      <c r="S2328" t="s">
        <v>8334</v>
      </c>
      <c r="T2328" t="s">
        <v>8350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6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526.09431428571429</v>
      </c>
      <c r="R2329" s="6">
        <f t="shared" si="145"/>
        <v>54.883162444113267</v>
      </c>
      <c r="S2329" t="s">
        <v>8334</v>
      </c>
      <c r="T2329" t="s">
        <v>8350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6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254.45</v>
      </c>
      <c r="R2330" s="6">
        <f t="shared" si="145"/>
        <v>47.383612662942269</v>
      </c>
      <c r="S2330" t="s">
        <v>8334</v>
      </c>
      <c r="T2330" t="s">
        <v>8350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6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105.92</v>
      </c>
      <c r="R2331" s="6">
        <f t="shared" si="145"/>
        <v>211.84</v>
      </c>
      <c r="S2331" t="s">
        <v>8334</v>
      </c>
      <c r="T2331" t="s">
        <v>8350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6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102.42285714285714</v>
      </c>
      <c r="R2332" s="6">
        <f t="shared" si="145"/>
        <v>219.92638036809817</v>
      </c>
      <c r="S2332" t="s">
        <v>8334</v>
      </c>
      <c r="T2332" t="s">
        <v>8350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6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144.31375</v>
      </c>
      <c r="R2333" s="6">
        <f t="shared" si="145"/>
        <v>40.795406360424032</v>
      </c>
      <c r="S2333" t="s">
        <v>8334</v>
      </c>
      <c r="T2333" t="s">
        <v>8350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6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106.30800000000001</v>
      </c>
      <c r="R2334" s="6">
        <f t="shared" si="145"/>
        <v>75.502840909090907</v>
      </c>
      <c r="S2334" t="s">
        <v>8334</v>
      </c>
      <c r="T2334" t="s">
        <v>8350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6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212.16666666666666</v>
      </c>
      <c r="R2335" s="6">
        <f t="shared" si="145"/>
        <v>13.542553191489361</v>
      </c>
      <c r="S2335" t="s">
        <v>8334</v>
      </c>
      <c r="T2335" t="s">
        <v>8350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6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101.95</v>
      </c>
      <c r="R2336" s="6">
        <f t="shared" si="145"/>
        <v>60.865671641791046</v>
      </c>
      <c r="S2336" t="s">
        <v>8334</v>
      </c>
      <c r="T2336" t="s">
        <v>8350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6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102.27200000000001</v>
      </c>
      <c r="R2337" s="6">
        <f t="shared" si="145"/>
        <v>115.69230769230769</v>
      </c>
      <c r="S2337" t="s">
        <v>8334</v>
      </c>
      <c r="T2337" t="s">
        <v>8350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6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520.73254999999995</v>
      </c>
      <c r="R2338" s="6">
        <f t="shared" si="145"/>
        <v>48.104623556581984</v>
      </c>
      <c r="S2338" t="s">
        <v>8334</v>
      </c>
      <c r="T2338" t="s">
        <v>8350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6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110.65833333333333</v>
      </c>
      <c r="R2339" s="6">
        <f t="shared" si="145"/>
        <v>74.184357541899445</v>
      </c>
      <c r="S2339" t="s">
        <v>8334</v>
      </c>
      <c r="T2339" t="s">
        <v>8350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6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101.14333333333333</v>
      </c>
      <c r="R2340" s="6">
        <f t="shared" si="145"/>
        <v>123.34552845528455</v>
      </c>
      <c r="S2340" t="s">
        <v>8334</v>
      </c>
      <c r="T2340" t="s">
        <v>8350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6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294.20800000000003</v>
      </c>
      <c r="R2341" s="6">
        <f t="shared" si="145"/>
        <v>66.623188405797094</v>
      </c>
      <c r="S2341" t="s">
        <v>8334</v>
      </c>
      <c r="T2341" t="s">
        <v>8350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6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105.7775</v>
      </c>
      <c r="R2342" s="6">
        <f t="shared" si="145"/>
        <v>104.99007444168734</v>
      </c>
      <c r="S2342" t="s">
        <v>8334</v>
      </c>
      <c r="T2342" t="s">
        <v>8350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6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6" t="e">
        <f t="shared" si="145"/>
        <v>#DIV/0!</v>
      </c>
      <c r="S2343" t="s">
        <v>8317</v>
      </c>
      <c r="T2343" t="s">
        <v>8318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6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6" t="e">
        <f t="shared" si="145"/>
        <v>#DIV/0!</v>
      </c>
      <c r="S2344" t="s">
        <v>8317</v>
      </c>
      <c r="T2344" t="s">
        <v>8318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6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3</v>
      </c>
      <c r="R2345" s="6">
        <f t="shared" si="145"/>
        <v>300</v>
      </c>
      <c r="S2345" t="s">
        <v>8317</v>
      </c>
      <c r="T2345" t="s">
        <v>8318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6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0.1</v>
      </c>
      <c r="R2346" s="6">
        <f t="shared" si="145"/>
        <v>1</v>
      </c>
      <c r="S2346" t="s">
        <v>8317</v>
      </c>
      <c r="T2346" t="s">
        <v>8318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6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6" t="e">
        <f t="shared" si="145"/>
        <v>#DIV/0!</v>
      </c>
      <c r="S2347" t="s">
        <v>8317</v>
      </c>
      <c r="T2347" t="s">
        <v>8318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6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6.5000000000000002E-2</v>
      </c>
      <c r="R2348" s="6">
        <f t="shared" si="145"/>
        <v>13</v>
      </c>
      <c r="S2348" t="s">
        <v>8317</v>
      </c>
      <c r="T2348" t="s">
        <v>8318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6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1.5</v>
      </c>
      <c r="R2349" s="6">
        <f t="shared" si="145"/>
        <v>15</v>
      </c>
      <c r="S2349" t="s">
        <v>8317</v>
      </c>
      <c r="T2349" t="s">
        <v>8318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6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0.38571428571428573</v>
      </c>
      <c r="R2350" s="6">
        <f t="shared" si="145"/>
        <v>54</v>
      </c>
      <c r="S2350" t="s">
        <v>8317</v>
      </c>
      <c r="T2350" t="s">
        <v>8318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6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6" t="e">
        <f t="shared" si="145"/>
        <v>#DIV/0!</v>
      </c>
      <c r="S2351" t="s">
        <v>8317</v>
      </c>
      <c r="T2351" t="s">
        <v>8318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6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6" t="e">
        <f t="shared" si="145"/>
        <v>#DIV/0!</v>
      </c>
      <c r="S2352" t="s">
        <v>8317</v>
      </c>
      <c r="T2352" t="s">
        <v>8318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6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0.5714285714285714</v>
      </c>
      <c r="R2353" s="6">
        <f t="shared" si="145"/>
        <v>15.428571428571429</v>
      </c>
      <c r="S2353" t="s">
        <v>8317</v>
      </c>
      <c r="T2353" t="s">
        <v>8318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6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6" t="e">
        <f t="shared" si="145"/>
        <v>#DIV/0!</v>
      </c>
      <c r="S2354" t="s">
        <v>8317</v>
      </c>
      <c r="T2354" t="s">
        <v>8318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6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6" t="e">
        <f t="shared" si="145"/>
        <v>#DIV/0!</v>
      </c>
      <c r="S2355" t="s">
        <v>8317</v>
      </c>
      <c r="T2355" t="s">
        <v>8318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6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7.1428571428571425E-2</v>
      </c>
      <c r="R2356" s="6">
        <f t="shared" si="145"/>
        <v>25</v>
      </c>
      <c r="S2356" t="s">
        <v>8317</v>
      </c>
      <c r="T2356" t="s">
        <v>8318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6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0.6875</v>
      </c>
      <c r="R2357" s="6">
        <f t="shared" si="145"/>
        <v>27.5</v>
      </c>
      <c r="S2357" t="s">
        <v>8317</v>
      </c>
      <c r="T2357" t="s">
        <v>8318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6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6" t="e">
        <f t="shared" si="145"/>
        <v>#DIV/0!</v>
      </c>
      <c r="S2358" t="s">
        <v>8317</v>
      </c>
      <c r="T2358" t="s">
        <v>8318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6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6" t="e">
        <f t="shared" si="145"/>
        <v>#DIV/0!</v>
      </c>
      <c r="S2359" t="s">
        <v>8317</v>
      </c>
      <c r="T2359" t="s">
        <v>8318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6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6" t="e">
        <f t="shared" si="145"/>
        <v>#DIV/0!</v>
      </c>
      <c r="S2360" t="s">
        <v>8317</v>
      </c>
      <c r="T2360" t="s">
        <v>8318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6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14.68</v>
      </c>
      <c r="R2361" s="6">
        <f t="shared" si="145"/>
        <v>367</v>
      </c>
      <c r="S2361" t="s">
        <v>8317</v>
      </c>
      <c r="T2361" t="s">
        <v>8318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6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0.04</v>
      </c>
      <c r="R2362" s="6">
        <f t="shared" si="145"/>
        <v>2</v>
      </c>
      <c r="S2362" t="s">
        <v>8317</v>
      </c>
      <c r="T2362" t="s">
        <v>8318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6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6" t="e">
        <f t="shared" si="145"/>
        <v>#DIV/0!</v>
      </c>
      <c r="S2363" t="s">
        <v>8317</v>
      </c>
      <c r="T2363" t="s">
        <v>8318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6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28.571428571428573</v>
      </c>
      <c r="R2364" s="6">
        <f t="shared" si="145"/>
        <v>60</v>
      </c>
      <c r="S2364" t="s">
        <v>8317</v>
      </c>
      <c r="T2364" t="s">
        <v>8318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6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6" t="e">
        <f t="shared" si="145"/>
        <v>#DIV/0!</v>
      </c>
      <c r="S2365" t="s">
        <v>8317</v>
      </c>
      <c r="T2365" t="s">
        <v>8318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6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6" t="e">
        <f t="shared" si="145"/>
        <v>#DIV/0!</v>
      </c>
      <c r="S2366" t="s">
        <v>8317</v>
      </c>
      <c r="T2366" t="s">
        <v>8318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6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6" t="e">
        <f t="shared" si="145"/>
        <v>#DIV/0!</v>
      </c>
      <c r="S2367" t="s">
        <v>8317</v>
      </c>
      <c r="T2367" t="s">
        <v>8318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6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10.52</v>
      </c>
      <c r="R2368" s="6">
        <f t="shared" si="145"/>
        <v>97.407407407407405</v>
      </c>
      <c r="S2368" t="s">
        <v>8317</v>
      </c>
      <c r="T2368" t="s">
        <v>8318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6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</v>
      </c>
      <c r="R2369" s="6">
        <f t="shared" si="145"/>
        <v>47.857142857142854</v>
      </c>
      <c r="S2369" t="s">
        <v>8317</v>
      </c>
      <c r="T2369" t="s">
        <v>8318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6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E2370*100/D2370</f>
        <v>0.25</v>
      </c>
      <c r="R2370" s="6">
        <f t="shared" ref="R2370:R2433" si="149">E2370/N2370</f>
        <v>50</v>
      </c>
      <c r="S2370" t="s">
        <v>8317</v>
      </c>
      <c r="T2370" t="s">
        <v>8318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0">(((I2371/60)/60)/24)+DATE(1970,1,1)</f>
        <v>42410.812627314815</v>
      </c>
      <c r="K2371">
        <v>1452540611</v>
      </c>
      <c r="L2371" s="14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6" t="e">
        <f t="shared" si="149"/>
        <v>#DIV/0!</v>
      </c>
      <c r="S2371" t="s">
        <v>8317</v>
      </c>
      <c r="T2371" t="s">
        <v>8318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0"/>
        <v>41991.18913194444</v>
      </c>
      <c r="K2372">
        <v>1416285141</v>
      </c>
      <c r="L2372" s="14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0.32800000000000001</v>
      </c>
      <c r="R2372" s="6">
        <f t="shared" si="149"/>
        <v>20.5</v>
      </c>
      <c r="S2372" t="s">
        <v>8317</v>
      </c>
      <c r="T2372" t="s">
        <v>8318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0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6" t="e">
        <f t="shared" si="149"/>
        <v>#DIV/0!</v>
      </c>
      <c r="S2373" t="s">
        <v>8317</v>
      </c>
      <c r="T2373" t="s">
        <v>8318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0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3.2727272727272729</v>
      </c>
      <c r="R2374" s="6">
        <f t="shared" si="149"/>
        <v>30</v>
      </c>
      <c r="S2374" t="s">
        <v>8317</v>
      </c>
      <c r="T2374" t="s">
        <v>8318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0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5.8823529411764705E-3</v>
      </c>
      <c r="R2375" s="6">
        <f t="shared" si="149"/>
        <v>50</v>
      </c>
      <c r="S2375" t="s">
        <v>8317</v>
      </c>
      <c r="T2375" t="s">
        <v>8318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0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4.5454545454545456E-2</v>
      </c>
      <c r="R2376" s="6">
        <f t="shared" si="149"/>
        <v>10</v>
      </c>
      <c r="S2376" t="s">
        <v>8317</v>
      </c>
      <c r="T2376" t="s">
        <v>8318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0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6" t="e">
        <f t="shared" si="149"/>
        <v>#DIV/0!</v>
      </c>
      <c r="S2377" t="s">
        <v>8317</v>
      </c>
      <c r="T2377" t="s">
        <v>8318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0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10.877666666666666</v>
      </c>
      <c r="R2378" s="6">
        <f t="shared" si="149"/>
        <v>81.582499999999996</v>
      </c>
      <c r="S2378" t="s">
        <v>8317</v>
      </c>
      <c r="T2378" t="s">
        <v>8318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0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6" t="e">
        <f t="shared" si="149"/>
        <v>#DIV/0!</v>
      </c>
      <c r="S2379" t="s">
        <v>8317</v>
      </c>
      <c r="T2379" t="s">
        <v>8318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0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6" t="e">
        <f t="shared" si="149"/>
        <v>#DIV/0!</v>
      </c>
      <c r="S2380" t="s">
        <v>8317</v>
      </c>
      <c r="T2380" t="s">
        <v>8318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0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6" t="e">
        <f t="shared" si="149"/>
        <v>#DIV/0!</v>
      </c>
      <c r="S2381" t="s">
        <v>8317</v>
      </c>
      <c r="T2381" t="s">
        <v>8318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0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0.36666666666666664</v>
      </c>
      <c r="R2382" s="6">
        <f t="shared" si="149"/>
        <v>18.333333333333332</v>
      </c>
      <c r="S2382" t="s">
        <v>8317</v>
      </c>
      <c r="T2382" t="s">
        <v>8318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0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1.8193398957730167</v>
      </c>
      <c r="R2383" s="6">
        <f t="shared" si="149"/>
        <v>224.42857142857142</v>
      </c>
      <c r="S2383" t="s">
        <v>8317</v>
      </c>
      <c r="T2383" t="s">
        <v>8318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0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</v>
      </c>
      <c r="R2384" s="6">
        <f t="shared" si="149"/>
        <v>37.5</v>
      </c>
      <c r="S2384" t="s">
        <v>8317</v>
      </c>
      <c r="T2384" t="s">
        <v>8318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0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4.3499999999999996</v>
      </c>
      <c r="R2385" s="6">
        <f t="shared" si="149"/>
        <v>145</v>
      </c>
      <c r="S2385" t="s">
        <v>8317</v>
      </c>
      <c r="T2385" t="s">
        <v>8318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0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0.8</v>
      </c>
      <c r="R2386" s="6">
        <f t="shared" si="149"/>
        <v>1</v>
      </c>
      <c r="S2386" t="s">
        <v>8317</v>
      </c>
      <c r="T2386" t="s">
        <v>8318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0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1.2123076923076923</v>
      </c>
      <c r="R2387" s="6">
        <f t="shared" si="149"/>
        <v>112.57142857142857</v>
      </c>
      <c r="S2387" t="s">
        <v>8317</v>
      </c>
      <c r="T2387" t="s">
        <v>8318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0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6" t="e">
        <f t="shared" si="149"/>
        <v>#DIV/0!</v>
      </c>
      <c r="S2388" t="s">
        <v>8317</v>
      </c>
      <c r="T2388" t="s">
        <v>8318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0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0.68400000000000005</v>
      </c>
      <c r="R2389" s="6">
        <f t="shared" si="149"/>
        <v>342</v>
      </c>
      <c r="S2389" t="s">
        <v>8317</v>
      </c>
      <c r="T2389" t="s">
        <v>8318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0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1.2513513513513514</v>
      </c>
      <c r="R2390" s="6">
        <f t="shared" si="149"/>
        <v>57.875</v>
      </c>
      <c r="S2390" t="s">
        <v>8317</v>
      </c>
      <c r="T2390" t="s">
        <v>8318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0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0.1875</v>
      </c>
      <c r="R2391" s="6">
        <f t="shared" si="149"/>
        <v>30</v>
      </c>
      <c r="S2391" t="s">
        <v>8317</v>
      </c>
      <c r="T2391" t="s">
        <v>8318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0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6" t="e">
        <f t="shared" si="149"/>
        <v>#DIV/0!</v>
      </c>
      <c r="S2392" t="s">
        <v>8317</v>
      </c>
      <c r="T2392" t="s">
        <v>8318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0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0.125</v>
      </c>
      <c r="R2393" s="6">
        <f t="shared" si="149"/>
        <v>25</v>
      </c>
      <c r="S2393" t="s">
        <v>8317</v>
      </c>
      <c r="T2393" t="s">
        <v>8318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0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6" t="e">
        <f t="shared" si="149"/>
        <v>#DIV/0!</v>
      </c>
      <c r="S2394" t="s">
        <v>8317</v>
      </c>
      <c r="T2394" t="s">
        <v>8318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0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0.05</v>
      </c>
      <c r="R2395" s="6">
        <f t="shared" si="149"/>
        <v>50</v>
      </c>
      <c r="S2395" t="s">
        <v>8317</v>
      </c>
      <c r="T2395" t="s">
        <v>8318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0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0.06</v>
      </c>
      <c r="R2396" s="6">
        <f t="shared" si="149"/>
        <v>1.5</v>
      </c>
      <c r="S2396" t="s">
        <v>8317</v>
      </c>
      <c r="T2396" t="s">
        <v>8318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0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6" t="e">
        <f t="shared" si="149"/>
        <v>#DIV/0!</v>
      </c>
      <c r="S2397" t="s">
        <v>8317</v>
      </c>
      <c r="T2397" t="s">
        <v>8318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0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0.2</v>
      </c>
      <c r="R2398" s="6">
        <f t="shared" si="149"/>
        <v>10</v>
      </c>
      <c r="S2398" t="s">
        <v>8317</v>
      </c>
      <c r="T2398" t="s">
        <v>8318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0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6" t="e">
        <f t="shared" si="149"/>
        <v>#DIV/0!</v>
      </c>
      <c r="S2399" t="s">
        <v>8317</v>
      </c>
      <c r="T2399" t="s">
        <v>8318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0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6" t="e">
        <f t="shared" si="149"/>
        <v>#DIV/0!</v>
      </c>
      <c r="S2400" t="s">
        <v>8317</v>
      </c>
      <c r="T2400" t="s">
        <v>8318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0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6" t="e">
        <f t="shared" si="149"/>
        <v>#DIV/0!</v>
      </c>
      <c r="S2401" t="s">
        <v>8317</v>
      </c>
      <c r="T2401" t="s">
        <v>8318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0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6" t="e">
        <f t="shared" si="149"/>
        <v>#DIV/0!</v>
      </c>
      <c r="S2402" t="s">
        <v>8317</v>
      </c>
      <c r="T2402" t="s">
        <v>8318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0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0.71785714285714286</v>
      </c>
      <c r="R2403" s="6">
        <f t="shared" si="149"/>
        <v>22.333333333333332</v>
      </c>
      <c r="S2403" t="s">
        <v>8334</v>
      </c>
      <c r="T2403" t="s">
        <v>8335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0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0.43333333333333335</v>
      </c>
      <c r="R2404" s="6">
        <f t="shared" si="149"/>
        <v>52</v>
      </c>
      <c r="S2404" t="s">
        <v>8334</v>
      </c>
      <c r="T2404" t="s">
        <v>8335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0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16.833333333333332</v>
      </c>
      <c r="R2405" s="6">
        <f t="shared" si="149"/>
        <v>16.833333333333332</v>
      </c>
      <c r="S2405" t="s">
        <v>8334</v>
      </c>
      <c r="T2405" t="s">
        <v>8335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0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6" t="e">
        <f t="shared" si="149"/>
        <v>#DIV/0!</v>
      </c>
      <c r="S2406" t="s">
        <v>8334</v>
      </c>
      <c r="T2406" t="s">
        <v>8335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0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22.52</v>
      </c>
      <c r="R2407" s="6">
        <f t="shared" si="149"/>
        <v>56.3</v>
      </c>
      <c r="S2407" t="s">
        <v>8334</v>
      </c>
      <c r="T2407" t="s">
        <v>8335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0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41.384615384615387</v>
      </c>
      <c r="R2408" s="6">
        <f t="shared" si="149"/>
        <v>84.0625</v>
      </c>
      <c r="S2408" t="s">
        <v>8334</v>
      </c>
      <c r="T2408" t="s">
        <v>8335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0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25.259090909090908</v>
      </c>
      <c r="R2409" s="6">
        <f t="shared" si="149"/>
        <v>168.39393939393941</v>
      </c>
      <c r="S2409" t="s">
        <v>8334</v>
      </c>
      <c r="T2409" t="s">
        <v>8335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0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0.2</v>
      </c>
      <c r="R2410" s="6">
        <f t="shared" si="149"/>
        <v>15</v>
      </c>
      <c r="S2410" t="s">
        <v>8334</v>
      </c>
      <c r="T2410" t="s">
        <v>8335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0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</v>
      </c>
      <c r="R2411" s="6">
        <f t="shared" si="149"/>
        <v>76.666666666666671</v>
      </c>
      <c r="S2411" t="s">
        <v>8334</v>
      </c>
      <c r="T2411" t="s">
        <v>8335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0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6" t="e">
        <f t="shared" si="149"/>
        <v>#DIV/0!</v>
      </c>
      <c r="S2412" t="s">
        <v>8334</v>
      </c>
      <c r="T2412" t="s">
        <v>8335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0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0.60399999999999998</v>
      </c>
      <c r="R2413" s="6">
        <f t="shared" si="149"/>
        <v>50.333333333333336</v>
      </c>
      <c r="S2413" t="s">
        <v>8334</v>
      </c>
      <c r="T2413" t="s">
        <v>8335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0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6" t="e">
        <f t="shared" si="149"/>
        <v>#DIV/0!</v>
      </c>
      <c r="S2414" t="s">
        <v>8334</v>
      </c>
      <c r="T2414" t="s">
        <v>8335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0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0.83333333333333337</v>
      </c>
      <c r="R2415" s="6">
        <f t="shared" si="149"/>
        <v>8.3333333333333339</v>
      </c>
      <c r="S2415" t="s">
        <v>8334</v>
      </c>
      <c r="T2415" t="s">
        <v>8335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0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3.0666666666666669</v>
      </c>
      <c r="R2416" s="6">
        <f t="shared" si="149"/>
        <v>35.384615384615387</v>
      </c>
      <c r="S2416" t="s">
        <v>8334</v>
      </c>
      <c r="T2416" t="s">
        <v>8335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0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0.55833333333333335</v>
      </c>
      <c r="R2417" s="6">
        <f t="shared" si="149"/>
        <v>55.833333333333336</v>
      </c>
      <c r="S2417" t="s">
        <v>8334</v>
      </c>
      <c r="T2417" t="s">
        <v>8335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0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2.5000000000000001E-2</v>
      </c>
      <c r="R2418" s="6">
        <f t="shared" si="149"/>
        <v>5</v>
      </c>
      <c r="S2418" t="s">
        <v>8334</v>
      </c>
      <c r="T2418" t="s">
        <v>8335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0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6" t="e">
        <f t="shared" si="149"/>
        <v>#DIV/0!</v>
      </c>
      <c r="S2419" t="s">
        <v>8334</v>
      </c>
      <c r="T2419" t="s">
        <v>8335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0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0.02</v>
      </c>
      <c r="R2420" s="6">
        <f t="shared" si="149"/>
        <v>1</v>
      </c>
      <c r="S2420" t="s">
        <v>8334</v>
      </c>
      <c r="T2420" t="s">
        <v>8335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0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6" t="e">
        <f t="shared" si="149"/>
        <v>#DIV/0!</v>
      </c>
      <c r="S2421" t="s">
        <v>8334</v>
      </c>
      <c r="T2421" t="s">
        <v>8335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0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14.825133372851216</v>
      </c>
      <c r="R2422" s="6">
        <f t="shared" si="149"/>
        <v>69.472222222222229</v>
      </c>
      <c r="S2422" t="s">
        <v>8334</v>
      </c>
      <c r="T2422" t="s">
        <v>8335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0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1.6666666666666666E-2</v>
      </c>
      <c r="R2423" s="6">
        <f t="shared" si="149"/>
        <v>1</v>
      </c>
      <c r="S2423" t="s">
        <v>8334</v>
      </c>
      <c r="T2423" t="s">
        <v>8335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0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0.2</v>
      </c>
      <c r="R2424" s="6">
        <f t="shared" si="149"/>
        <v>1</v>
      </c>
      <c r="S2424" t="s">
        <v>8334</v>
      </c>
      <c r="T2424" t="s">
        <v>8335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0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1.3333333333333334E-2</v>
      </c>
      <c r="R2425" s="6">
        <f t="shared" si="149"/>
        <v>8</v>
      </c>
      <c r="S2425" t="s">
        <v>8334</v>
      </c>
      <c r="T2425" t="s">
        <v>8335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0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</v>
      </c>
      <c r="R2426" s="6">
        <f t="shared" si="149"/>
        <v>34.444444444444443</v>
      </c>
      <c r="S2426" t="s">
        <v>8334</v>
      </c>
      <c r="T2426" t="s">
        <v>8335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0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2.8571428571428571E-2</v>
      </c>
      <c r="R2427" s="6">
        <f t="shared" si="149"/>
        <v>1</v>
      </c>
      <c r="S2427" t="s">
        <v>8334</v>
      </c>
      <c r="T2427" t="s">
        <v>8335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0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6" t="e">
        <f t="shared" si="149"/>
        <v>#DIV/0!</v>
      </c>
      <c r="S2428" t="s">
        <v>8334</v>
      </c>
      <c r="T2428" t="s">
        <v>8335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0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2E-3</v>
      </c>
      <c r="R2429" s="6">
        <f t="shared" si="149"/>
        <v>1</v>
      </c>
      <c r="S2429" t="s">
        <v>8334</v>
      </c>
      <c r="T2429" t="s">
        <v>8335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0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2.8571428571428571E-3</v>
      </c>
      <c r="R2430" s="6">
        <f t="shared" si="149"/>
        <v>1</v>
      </c>
      <c r="S2430" t="s">
        <v>8334</v>
      </c>
      <c r="T2430" t="s">
        <v>8335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0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</v>
      </c>
      <c r="R2431" s="6">
        <f t="shared" si="149"/>
        <v>501.25</v>
      </c>
      <c r="S2431" t="s">
        <v>8334</v>
      </c>
      <c r="T2431" t="s">
        <v>8335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0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0.7</v>
      </c>
      <c r="R2432" s="6">
        <f t="shared" si="149"/>
        <v>10.5</v>
      </c>
      <c r="S2432" t="s">
        <v>8334</v>
      </c>
      <c r="T2432" t="s">
        <v>8335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0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2E-3</v>
      </c>
      <c r="R2433" s="6">
        <f t="shared" si="149"/>
        <v>1</v>
      </c>
      <c r="S2433" t="s">
        <v>8334</v>
      </c>
      <c r="T2433" t="s">
        <v>8335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0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E2434*100/D2434</f>
        <v>1.4285714285714285E-2</v>
      </c>
      <c r="R2434" s="6">
        <f t="shared" ref="R2434:R2497" si="153">E2434/N2434</f>
        <v>1</v>
      </c>
      <c r="S2434" t="s">
        <v>8334</v>
      </c>
      <c r="T2434" t="s">
        <v>8335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4">(((I2435/60)/60)/24)+DATE(1970,1,1)</f>
        <v>42427.89980324074</v>
      </c>
      <c r="K2435">
        <v>1454016943</v>
      </c>
      <c r="L2435" s="14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6" t="e">
        <f t="shared" si="153"/>
        <v>#DIV/0!</v>
      </c>
      <c r="S2435" t="s">
        <v>8334</v>
      </c>
      <c r="T2435" t="s">
        <v>8335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4"/>
        <v>42220.18604166666</v>
      </c>
      <c r="K2436">
        <v>1435206474</v>
      </c>
      <c r="L2436" s="14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0.13</v>
      </c>
      <c r="R2436" s="6">
        <f t="shared" si="153"/>
        <v>13</v>
      </c>
      <c r="S2436" t="s">
        <v>8334</v>
      </c>
      <c r="T2436" t="s">
        <v>8335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4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0.48959999999999998</v>
      </c>
      <c r="R2437" s="6">
        <f t="shared" si="153"/>
        <v>306</v>
      </c>
      <c r="S2437" t="s">
        <v>8334</v>
      </c>
      <c r="T2437" t="s">
        <v>8335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4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3.8461538461538464E-2</v>
      </c>
      <c r="R2438" s="6">
        <f t="shared" si="153"/>
        <v>22.5</v>
      </c>
      <c r="S2438" t="s">
        <v>8334</v>
      </c>
      <c r="T2438" t="s">
        <v>8335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4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6" t="e">
        <f t="shared" si="153"/>
        <v>#DIV/0!</v>
      </c>
      <c r="S2439" t="s">
        <v>8334</v>
      </c>
      <c r="T2439" t="s">
        <v>8335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4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0.33333333333333331</v>
      </c>
      <c r="R2440" s="6">
        <f t="shared" si="153"/>
        <v>50</v>
      </c>
      <c r="S2440" t="s">
        <v>8334</v>
      </c>
      <c r="T2440" t="s">
        <v>8335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4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6" t="e">
        <f t="shared" si="153"/>
        <v>#DIV/0!</v>
      </c>
      <c r="S2441" t="s">
        <v>8334</v>
      </c>
      <c r="T2441" t="s">
        <v>8335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4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0.2</v>
      </c>
      <c r="R2442" s="6">
        <f t="shared" si="153"/>
        <v>5</v>
      </c>
      <c r="S2442" t="s">
        <v>8334</v>
      </c>
      <c r="T2442" t="s">
        <v>8335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4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107.88</v>
      </c>
      <c r="R2443" s="6">
        <f t="shared" si="153"/>
        <v>74.22935779816514</v>
      </c>
      <c r="S2443" t="s">
        <v>8334</v>
      </c>
      <c r="T2443" t="s">
        <v>8350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4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125.94166666666666</v>
      </c>
      <c r="R2444" s="6">
        <f t="shared" si="153"/>
        <v>81.252688172043008</v>
      </c>
      <c r="S2444" t="s">
        <v>8334</v>
      </c>
      <c r="T2444" t="s">
        <v>8350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4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202.51495</v>
      </c>
      <c r="R2445" s="6">
        <f t="shared" si="153"/>
        <v>130.23469453376205</v>
      </c>
      <c r="S2445" t="s">
        <v>8334</v>
      </c>
      <c r="T2445" t="s">
        <v>8350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4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108.6</v>
      </c>
      <c r="R2446" s="6">
        <f t="shared" si="153"/>
        <v>53.409836065573771</v>
      </c>
      <c r="S2446" t="s">
        <v>8334</v>
      </c>
      <c r="T2446" t="s">
        <v>8350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4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172.8</v>
      </c>
      <c r="R2447" s="6">
        <f t="shared" si="153"/>
        <v>75.130434782608702</v>
      </c>
      <c r="S2447" t="s">
        <v>8334</v>
      </c>
      <c r="T2447" t="s">
        <v>8350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4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167.98</v>
      </c>
      <c r="R2448" s="6">
        <f t="shared" si="153"/>
        <v>75.666666666666671</v>
      </c>
      <c r="S2448" t="s">
        <v>8334</v>
      </c>
      <c r="T2448" t="s">
        <v>8350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4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427.2</v>
      </c>
      <c r="R2449" s="6">
        <f t="shared" si="153"/>
        <v>31.691394658753708</v>
      </c>
      <c r="S2449" t="s">
        <v>8334</v>
      </c>
      <c r="T2449" t="s">
        <v>8350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4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107.5</v>
      </c>
      <c r="R2450" s="6">
        <f t="shared" si="153"/>
        <v>47.777777777777779</v>
      </c>
      <c r="S2450" t="s">
        <v>8334</v>
      </c>
      <c r="T2450" t="s">
        <v>8350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4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108</v>
      </c>
      <c r="R2451" s="6">
        <f t="shared" si="153"/>
        <v>90</v>
      </c>
      <c r="S2451" t="s">
        <v>8334</v>
      </c>
      <c r="T2451" t="s">
        <v>8350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4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101.53353333333334</v>
      </c>
      <c r="R2452" s="6">
        <f t="shared" si="153"/>
        <v>149.31401960784314</v>
      </c>
      <c r="S2452" t="s">
        <v>8334</v>
      </c>
      <c r="T2452" t="s">
        <v>8350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4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115.45</v>
      </c>
      <c r="R2453" s="6">
        <f t="shared" si="153"/>
        <v>62.06989247311828</v>
      </c>
      <c r="S2453" t="s">
        <v>8334</v>
      </c>
      <c r="T2453" t="s">
        <v>8350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4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133.5</v>
      </c>
      <c r="R2454" s="6">
        <f t="shared" si="153"/>
        <v>53.4</v>
      </c>
      <c r="S2454" t="s">
        <v>8334</v>
      </c>
      <c r="T2454" t="s">
        <v>8350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4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154.69999999999999</v>
      </c>
      <c r="R2455" s="6">
        <f t="shared" si="153"/>
        <v>69.268656716417908</v>
      </c>
      <c r="S2455" t="s">
        <v>8334</v>
      </c>
      <c r="T2455" t="s">
        <v>8350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4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100.84571428571428</v>
      </c>
      <c r="R2456" s="6">
        <f t="shared" si="153"/>
        <v>271.50769230769231</v>
      </c>
      <c r="S2456" t="s">
        <v>8334</v>
      </c>
      <c r="T2456" t="s">
        <v>8350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4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182</v>
      </c>
      <c r="R2457" s="6">
        <f t="shared" si="153"/>
        <v>34.125</v>
      </c>
      <c r="S2457" t="s">
        <v>8334</v>
      </c>
      <c r="T2457" t="s">
        <v>8350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4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180.86666666666667</v>
      </c>
      <c r="R2458" s="6">
        <f t="shared" si="153"/>
        <v>40.492537313432834</v>
      </c>
      <c r="S2458" t="s">
        <v>8334</v>
      </c>
      <c r="T2458" t="s">
        <v>8350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4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102.30434782608695</v>
      </c>
      <c r="R2459" s="6">
        <f t="shared" si="153"/>
        <v>189.75806451612902</v>
      </c>
      <c r="S2459" t="s">
        <v>8334</v>
      </c>
      <c r="T2459" t="s">
        <v>8350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4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110.18</v>
      </c>
      <c r="R2460" s="6">
        <f t="shared" si="153"/>
        <v>68.862499999999997</v>
      </c>
      <c r="S2460" t="s">
        <v>8334</v>
      </c>
      <c r="T2460" t="s">
        <v>8350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4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102.25</v>
      </c>
      <c r="R2461" s="6">
        <f t="shared" si="153"/>
        <v>108.77659574468085</v>
      </c>
      <c r="S2461" t="s">
        <v>8334</v>
      </c>
      <c r="T2461" t="s">
        <v>8350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4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100.78823529411764</v>
      </c>
      <c r="R2462" s="6">
        <f t="shared" si="153"/>
        <v>125.98529411764706</v>
      </c>
      <c r="S2462" t="s">
        <v>8334</v>
      </c>
      <c r="T2462" t="s">
        <v>8350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4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103.8</v>
      </c>
      <c r="R2463" s="6">
        <f t="shared" si="153"/>
        <v>90.523255813953483</v>
      </c>
      <c r="S2463" t="s">
        <v>8323</v>
      </c>
      <c r="T2463" t="s">
        <v>8327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4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110.70833333333333</v>
      </c>
      <c r="R2464" s="6">
        <f t="shared" si="153"/>
        <v>28.880434782608695</v>
      </c>
      <c r="S2464" t="s">
        <v>8323</v>
      </c>
      <c r="T2464" t="s">
        <v>8327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4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116.25</v>
      </c>
      <c r="R2465" s="6">
        <f t="shared" si="153"/>
        <v>31</v>
      </c>
      <c r="S2465" t="s">
        <v>8323</v>
      </c>
      <c r="T2465" t="s">
        <v>8327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4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111.1</v>
      </c>
      <c r="R2466" s="6">
        <f t="shared" si="153"/>
        <v>51.674418604651166</v>
      </c>
      <c r="S2466" t="s">
        <v>8323</v>
      </c>
      <c r="T2466" t="s">
        <v>8327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4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180.14285714285714</v>
      </c>
      <c r="R2467" s="6">
        <f t="shared" si="153"/>
        <v>26.270833333333332</v>
      </c>
      <c r="S2467" t="s">
        <v>8323</v>
      </c>
      <c r="T2467" t="s">
        <v>8327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4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100</v>
      </c>
      <c r="R2468" s="6">
        <f t="shared" si="153"/>
        <v>48.07692307692308</v>
      </c>
      <c r="S2468" t="s">
        <v>8323</v>
      </c>
      <c r="T2468" t="s">
        <v>8327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4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118.5</v>
      </c>
      <c r="R2469" s="6">
        <f t="shared" si="153"/>
        <v>27.558139534883722</v>
      </c>
      <c r="S2469" t="s">
        <v>8323</v>
      </c>
      <c r="T2469" t="s">
        <v>8327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4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107.217</v>
      </c>
      <c r="R2470" s="6">
        <f t="shared" si="153"/>
        <v>36.97137931034483</v>
      </c>
      <c r="S2470" t="s">
        <v>8323</v>
      </c>
      <c r="T2470" t="s">
        <v>8327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4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113.66666666666667</v>
      </c>
      <c r="R2471" s="6">
        <f t="shared" si="153"/>
        <v>29.021276595744681</v>
      </c>
      <c r="S2471" t="s">
        <v>8323</v>
      </c>
      <c r="T2471" t="s">
        <v>8327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4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103.16400000000002</v>
      </c>
      <c r="R2472" s="6">
        <f t="shared" si="153"/>
        <v>28.65666666666667</v>
      </c>
      <c r="S2472" t="s">
        <v>8323</v>
      </c>
      <c r="T2472" t="s">
        <v>8327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4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128</v>
      </c>
      <c r="R2473" s="6">
        <f t="shared" si="153"/>
        <v>37.647058823529413</v>
      </c>
      <c r="S2473" t="s">
        <v>8323</v>
      </c>
      <c r="T2473" t="s">
        <v>8327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4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135.76026666666667</v>
      </c>
      <c r="R2474" s="6">
        <f t="shared" si="153"/>
        <v>97.904038461538462</v>
      </c>
      <c r="S2474" t="s">
        <v>8323</v>
      </c>
      <c r="T2474" t="s">
        <v>8327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4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100</v>
      </c>
      <c r="R2475" s="6">
        <f t="shared" si="153"/>
        <v>42.553191489361701</v>
      </c>
      <c r="S2475" t="s">
        <v>8323</v>
      </c>
      <c r="T2475" t="s">
        <v>8327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4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100.00360000000001</v>
      </c>
      <c r="R2476" s="6">
        <f t="shared" si="153"/>
        <v>131.58368421052631</v>
      </c>
      <c r="S2476" t="s">
        <v>8323</v>
      </c>
      <c r="T2476" t="s">
        <v>8327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4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104.72</v>
      </c>
      <c r="R2477" s="6">
        <f t="shared" si="153"/>
        <v>32.320987654320987</v>
      </c>
      <c r="S2477" t="s">
        <v>8323</v>
      </c>
      <c r="T2477" t="s">
        <v>8327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4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105.02249999999999</v>
      </c>
      <c r="R2478" s="6">
        <f t="shared" si="153"/>
        <v>61.103999999999999</v>
      </c>
      <c r="S2478" t="s">
        <v>8323</v>
      </c>
      <c r="T2478" t="s">
        <v>8327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4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171.33333333333334</v>
      </c>
      <c r="R2479" s="6">
        <f t="shared" si="153"/>
        <v>31.341463414634145</v>
      </c>
      <c r="S2479" t="s">
        <v>8323</v>
      </c>
      <c r="T2479" t="s">
        <v>8327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4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127.5</v>
      </c>
      <c r="R2480" s="6">
        <f t="shared" si="153"/>
        <v>129.1139240506329</v>
      </c>
      <c r="S2480" t="s">
        <v>8323</v>
      </c>
      <c r="T2480" t="s">
        <v>8327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4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133.44333333333333</v>
      </c>
      <c r="R2481" s="6">
        <f t="shared" si="153"/>
        <v>25.020624999999999</v>
      </c>
      <c r="S2481" t="s">
        <v>8323</v>
      </c>
      <c r="T2481" t="s">
        <v>8327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4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100</v>
      </c>
      <c r="R2482" s="6">
        <f t="shared" si="153"/>
        <v>250</v>
      </c>
      <c r="S2482" t="s">
        <v>8323</v>
      </c>
      <c r="T2482" t="s">
        <v>8327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4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112.91099999999999</v>
      </c>
      <c r="R2483" s="6">
        <f t="shared" si="153"/>
        <v>47.541473684210523</v>
      </c>
      <c r="S2483" t="s">
        <v>8323</v>
      </c>
      <c r="T2483" t="s">
        <v>8327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4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100.1</v>
      </c>
      <c r="R2484" s="6">
        <f t="shared" si="153"/>
        <v>40.04</v>
      </c>
      <c r="S2484" t="s">
        <v>8323</v>
      </c>
      <c r="T2484" t="s">
        <v>8327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4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113.72727272727273</v>
      </c>
      <c r="R2485" s="6">
        <f t="shared" si="153"/>
        <v>65.84210526315789</v>
      </c>
      <c r="S2485" t="s">
        <v>8323</v>
      </c>
      <c r="T2485" t="s">
        <v>8327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4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119.31742857142855</v>
      </c>
      <c r="R2486" s="6">
        <f t="shared" si="153"/>
        <v>46.401222222222216</v>
      </c>
      <c r="S2486" t="s">
        <v>8323</v>
      </c>
      <c r="T2486" t="s">
        <v>8327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4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103.25</v>
      </c>
      <c r="R2487" s="6">
        <f t="shared" si="153"/>
        <v>50.365853658536587</v>
      </c>
      <c r="S2487" t="s">
        <v>8323</v>
      </c>
      <c r="T2487" t="s">
        <v>8327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4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265.66666666666669</v>
      </c>
      <c r="R2488" s="6">
        <f t="shared" si="153"/>
        <v>26.566666666666666</v>
      </c>
      <c r="S2488" t="s">
        <v>8323</v>
      </c>
      <c r="T2488" t="s">
        <v>8327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4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100.05066666666667</v>
      </c>
      <c r="R2489" s="6">
        <f t="shared" si="153"/>
        <v>39.493684210526318</v>
      </c>
      <c r="S2489" t="s">
        <v>8323</v>
      </c>
      <c r="T2489" t="s">
        <v>8327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4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106.7</v>
      </c>
      <c r="R2490" s="6">
        <f t="shared" si="153"/>
        <v>49.246153846153845</v>
      </c>
      <c r="S2490" t="s">
        <v>8323</v>
      </c>
      <c r="T2490" t="s">
        <v>8327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4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133.67142857142858</v>
      </c>
      <c r="R2491" s="6">
        <f t="shared" si="153"/>
        <v>62.38</v>
      </c>
      <c r="S2491" t="s">
        <v>8323</v>
      </c>
      <c r="T2491" t="s">
        <v>8327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4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121.4</v>
      </c>
      <c r="R2492" s="6">
        <f t="shared" si="153"/>
        <v>37.9375</v>
      </c>
      <c r="S2492" t="s">
        <v>8323</v>
      </c>
      <c r="T2492" t="s">
        <v>8327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4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103.2</v>
      </c>
      <c r="R2493" s="6">
        <f t="shared" si="153"/>
        <v>51.6</v>
      </c>
      <c r="S2493" t="s">
        <v>8323</v>
      </c>
      <c r="T2493" t="s">
        <v>8327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4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125</v>
      </c>
      <c r="R2494" s="6">
        <f t="shared" si="153"/>
        <v>27.777777777777779</v>
      </c>
      <c r="S2494" t="s">
        <v>8323</v>
      </c>
      <c r="T2494" t="s">
        <v>8327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4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128.69999999999999</v>
      </c>
      <c r="R2495" s="6">
        <f t="shared" si="153"/>
        <v>99.382239382239376</v>
      </c>
      <c r="S2495" t="s">
        <v>8323</v>
      </c>
      <c r="T2495" t="s">
        <v>8327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4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101.00533333333334</v>
      </c>
      <c r="R2496" s="6">
        <f t="shared" si="153"/>
        <v>38.848205128205123</v>
      </c>
      <c r="S2496" t="s">
        <v>8323</v>
      </c>
      <c r="T2496" t="s">
        <v>8327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4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127.53666666666666</v>
      </c>
      <c r="R2497" s="6">
        <f t="shared" si="153"/>
        <v>45.548809523809524</v>
      </c>
      <c r="S2497" t="s">
        <v>8323</v>
      </c>
      <c r="T2497" t="s">
        <v>8327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4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E2498*100/D2498</f>
        <v>100</v>
      </c>
      <c r="R2498" s="6">
        <f t="shared" ref="R2498:R2561" si="157">E2498/N2498</f>
        <v>600</v>
      </c>
      <c r="S2498" t="s">
        <v>8323</v>
      </c>
      <c r="T2498" t="s">
        <v>8327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8">(((I2499/60)/60)/24)+DATE(1970,1,1)</f>
        <v>40760.878912037035</v>
      </c>
      <c r="K2499">
        <v>1309986338</v>
      </c>
      <c r="L2499" s="14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112.77149999999999</v>
      </c>
      <c r="R2499" s="6">
        <f t="shared" si="157"/>
        <v>80.551071428571419</v>
      </c>
      <c r="S2499" t="s">
        <v>8323</v>
      </c>
      <c r="T2499" t="s">
        <v>8327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8"/>
        <v>42031.967442129629</v>
      </c>
      <c r="K2500">
        <v>1421190787</v>
      </c>
      <c r="L2500" s="14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105.6</v>
      </c>
      <c r="R2500" s="6">
        <f t="shared" si="157"/>
        <v>52.8</v>
      </c>
      <c r="S2500" t="s">
        <v>8323</v>
      </c>
      <c r="T2500" t="s">
        <v>8327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8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202.625</v>
      </c>
      <c r="R2501" s="6">
        <f t="shared" si="157"/>
        <v>47.676470588235297</v>
      </c>
      <c r="S2501" t="s">
        <v>8323</v>
      </c>
      <c r="T2501" t="s">
        <v>8327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8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113.33333333333333</v>
      </c>
      <c r="R2502" s="6">
        <f t="shared" si="157"/>
        <v>23.448275862068964</v>
      </c>
      <c r="S2502" t="s">
        <v>8323</v>
      </c>
      <c r="T2502" t="s">
        <v>8327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8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2.5545454545454547</v>
      </c>
      <c r="R2503" s="6">
        <f t="shared" si="157"/>
        <v>40.142857142857146</v>
      </c>
      <c r="S2503" t="s">
        <v>8334</v>
      </c>
      <c r="T2503" t="s">
        <v>8351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8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7.8181818181818186E-2</v>
      </c>
      <c r="R2504" s="6">
        <f t="shared" si="157"/>
        <v>17.2</v>
      </c>
      <c r="S2504" t="s">
        <v>8334</v>
      </c>
      <c r="T2504" t="s">
        <v>8351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8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6" t="e">
        <f t="shared" si="157"/>
        <v>#DIV/0!</v>
      </c>
      <c r="S2505" t="s">
        <v>8334</v>
      </c>
      <c r="T2505" t="s">
        <v>8351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8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6" t="e">
        <f t="shared" si="157"/>
        <v>#DIV/0!</v>
      </c>
      <c r="S2506" t="s">
        <v>8334</v>
      </c>
      <c r="T2506" t="s">
        <v>8351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8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6" t="e">
        <f t="shared" si="157"/>
        <v>#DIV/0!</v>
      </c>
      <c r="S2507" t="s">
        <v>8334</v>
      </c>
      <c r="T2507" t="s">
        <v>8351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8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0.6</v>
      </c>
      <c r="R2508" s="6">
        <f t="shared" si="157"/>
        <v>15</v>
      </c>
      <c r="S2508" t="s">
        <v>8334</v>
      </c>
      <c r="T2508" t="s">
        <v>8351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8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6" t="e">
        <f t="shared" si="157"/>
        <v>#DIV/0!</v>
      </c>
      <c r="S2509" t="s">
        <v>8334</v>
      </c>
      <c r="T2509" t="s">
        <v>8351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8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6" t="e">
        <f t="shared" si="157"/>
        <v>#DIV/0!</v>
      </c>
      <c r="S2510" t="s">
        <v>8334</v>
      </c>
      <c r="T2510" t="s">
        <v>8351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8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</v>
      </c>
      <c r="R2511" s="6">
        <f t="shared" si="157"/>
        <v>35.714285714285715</v>
      </c>
      <c r="S2511" t="s">
        <v>8334</v>
      </c>
      <c r="T2511" t="s">
        <v>8351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8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0.15</v>
      </c>
      <c r="R2512" s="6">
        <f t="shared" si="157"/>
        <v>37.5</v>
      </c>
      <c r="S2512" t="s">
        <v>8334</v>
      </c>
      <c r="T2512" t="s">
        <v>8351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8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6" t="e">
        <f t="shared" si="157"/>
        <v>#DIV/0!</v>
      </c>
      <c r="S2513" t="s">
        <v>8334</v>
      </c>
      <c r="T2513" t="s">
        <v>8351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8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6" t="e">
        <f t="shared" si="157"/>
        <v>#DIV/0!</v>
      </c>
      <c r="S2514" t="s">
        <v>8334</v>
      </c>
      <c r="T2514" t="s">
        <v>8351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8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6" t="e">
        <f t="shared" si="157"/>
        <v>#DIV/0!</v>
      </c>
      <c r="S2515" t="s">
        <v>8334</v>
      </c>
      <c r="T2515" t="s">
        <v>8351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8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</v>
      </c>
      <c r="R2516" s="6">
        <f t="shared" si="157"/>
        <v>52.5</v>
      </c>
      <c r="S2516" t="s">
        <v>8334</v>
      </c>
      <c r="T2516" t="s">
        <v>8351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8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18.600000000000001</v>
      </c>
      <c r="R2517" s="6">
        <f t="shared" si="157"/>
        <v>77.5</v>
      </c>
      <c r="S2517" t="s">
        <v>8334</v>
      </c>
      <c r="T2517" t="s">
        <v>8351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8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6" t="e">
        <f t="shared" si="157"/>
        <v>#DIV/0!</v>
      </c>
      <c r="S2518" t="s">
        <v>8334</v>
      </c>
      <c r="T2518" t="s">
        <v>8351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8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9.8166666666666664</v>
      </c>
      <c r="R2519" s="6">
        <f t="shared" si="157"/>
        <v>53.545454545454547</v>
      </c>
      <c r="S2519" t="s">
        <v>8334</v>
      </c>
      <c r="T2519" t="s">
        <v>8351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8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6" t="e">
        <f t="shared" si="157"/>
        <v>#DIV/0!</v>
      </c>
      <c r="S2520" t="s">
        <v>8334</v>
      </c>
      <c r="T2520" t="s">
        <v>8351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8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4.3333333333333335E-2</v>
      </c>
      <c r="R2521" s="6">
        <f t="shared" si="157"/>
        <v>16.25</v>
      </c>
      <c r="S2521" t="s">
        <v>8334</v>
      </c>
      <c r="T2521" t="s">
        <v>8351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8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6" t="e">
        <f t="shared" si="157"/>
        <v>#DIV/0!</v>
      </c>
      <c r="S2522" t="s">
        <v>8334</v>
      </c>
      <c r="T2522" t="s">
        <v>8351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8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109.48792</v>
      </c>
      <c r="R2523" s="6">
        <f t="shared" si="157"/>
        <v>103.68174242424243</v>
      </c>
      <c r="S2523" t="s">
        <v>8323</v>
      </c>
      <c r="T2523" t="s">
        <v>8352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8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100</v>
      </c>
      <c r="R2524" s="6">
        <f t="shared" si="157"/>
        <v>185.18518518518519</v>
      </c>
      <c r="S2524" t="s">
        <v>8323</v>
      </c>
      <c r="T2524" t="s">
        <v>8352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8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156.44444444444446</v>
      </c>
      <c r="R2525" s="6">
        <f t="shared" si="157"/>
        <v>54.153846153846153</v>
      </c>
      <c r="S2525" t="s">
        <v>8323</v>
      </c>
      <c r="T2525" t="s">
        <v>8352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8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101.6</v>
      </c>
      <c r="R2526" s="6">
        <f t="shared" si="157"/>
        <v>177.2093023255814</v>
      </c>
      <c r="S2526" t="s">
        <v>8323</v>
      </c>
      <c r="T2526" t="s">
        <v>8352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8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100.325</v>
      </c>
      <c r="R2527" s="6">
        <f t="shared" si="157"/>
        <v>100.325</v>
      </c>
      <c r="S2527" t="s">
        <v>8323</v>
      </c>
      <c r="T2527" t="s">
        <v>8352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8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112.95</v>
      </c>
      <c r="R2528" s="6">
        <f t="shared" si="157"/>
        <v>136.90909090909091</v>
      </c>
      <c r="S2528" t="s">
        <v>8323</v>
      </c>
      <c r="T2528" t="s">
        <v>8352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8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102.125</v>
      </c>
      <c r="R2529" s="6">
        <f t="shared" si="157"/>
        <v>57.535211267605632</v>
      </c>
      <c r="S2529" t="s">
        <v>8323</v>
      </c>
      <c r="T2529" t="s">
        <v>8352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8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107.24975000000001</v>
      </c>
      <c r="R2530" s="6">
        <f t="shared" si="157"/>
        <v>52.962839506172834</v>
      </c>
      <c r="S2530" t="s">
        <v>8323</v>
      </c>
      <c r="T2530" t="s">
        <v>8352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8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104.28333333333333</v>
      </c>
      <c r="R2531" s="6">
        <f t="shared" si="157"/>
        <v>82.328947368421055</v>
      </c>
      <c r="S2531" t="s">
        <v>8323</v>
      </c>
      <c r="T2531" t="s">
        <v>8352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8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100</v>
      </c>
      <c r="R2532" s="6">
        <f t="shared" si="157"/>
        <v>135.41666666666666</v>
      </c>
      <c r="S2532" t="s">
        <v>8323</v>
      </c>
      <c r="T2532" t="s">
        <v>8352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8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100.4</v>
      </c>
      <c r="R2533" s="6">
        <f t="shared" si="157"/>
        <v>74.06557377049181</v>
      </c>
      <c r="S2533" t="s">
        <v>8323</v>
      </c>
      <c r="T2533" t="s">
        <v>8352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8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126.125</v>
      </c>
      <c r="R2534" s="6">
        <f t="shared" si="157"/>
        <v>84.083333333333329</v>
      </c>
      <c r="S2534" t="s">
        <v>8323</v>
      </c>
      <c r="T2534" t="s">
        <v>8352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8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110.66666666666667</v>
      </c>
      <c r="R2535" s="6">
        <f t="shared" si="157"/>
        <v>61.029411764705884</v>
      </c>
      <c r="S2535" t="s">
        <v>8323</v>
      </c>
      <c r="T2535" t="s">
        <v>8352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8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105</v>
      </c>
      <c r="R2536" s="6">
        <f t="shared" si="157"/>
        <v>150</v>
      </c>
      <c r="S2536" t="s">
        <v>8323</v>
      </c>
      <c r="T2536" t="s">
        <v>8352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8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103.77500000000001</v>
      </c>
      <c r="R2537" s="6">
        <f t="shared" si="157"/>
        <v>266.08974358974359</v>
      </c>
      <c r="S2537" t="s">
        <v>8323</v>
      </c>
      <c r="T2537" t="s">
        <v>8352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8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116</v>
      </c>
      <c r="R2538" s="6">
        <f t="shared" si="157"/>
        <v>7.25</v>
      </c>
      <c r="S2538" t="s">
        <v>8323</v>
      </c>
      <c r="T2538" t="s">
        <v>8352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8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110</v>
      </c>
      <c r="R2539" s="6">
        <f t="shared" si="157"/>
        <v>100</v>
      </c>
      <c r="S2539" t="s">
        <v>8323</v>
      </c>
      <c r="T2539" t="s">
        <v>8352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8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113.01761111111109</v>
      </c>
      <c r="R2540" s="6">
        <f t="shared" si="157"/>
        <v>109.96308108108107</v>
      </c>
      <c r="S2540" t="s">
        <v>8323</v>
      </c>
      <c r="T2540" t="s">
        <v>8352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8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100.25</v>
      </c>
      <c r="R2541" s="6">
        <f t="shared" si="157"/>
        <v>169.91525423728814</v>
      </c>
      <c r="S2541" t="s">
        <v>8323</v>
      </c>
      <c r="T2541" t="s">
        <v>8352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8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103.4</v>
      </c>
      <c r="R2542" s="6">
        <f t="shared" si="157"/>
        <v>95.740740740740748</v>
      </c>
      <c r="S2542" t="s">
        <v>8323</v>
      </c>
      <c r="T2542" t="s">
        <v>8352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8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107.02857142857142</v>
      </c>
      <c r="R2543" s="6">
        <f t="shared" si="157"/>
        <v>59.460317460317462</v>
      </c>
      <c r="S2543" t="s">
        <v>8323</v>
      </c>
      <c r="T2543" t="s">
        <v>8352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8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103.57142857142857</v>
      </c>
      <c r="R2544" s="6">
        <f t="shared" si="157"/>
        <v>55.769230769230766</v>
      </c>
      <c r="S2544" t="s">
        <v>8323</v>
      </c>
      <c r="T2544" t="s">
        <v>8352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8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156.4</v>
      </c>
      <c r="R2545" s="6">
        <f t="shared" si="157"/>
        <v>30.076923076923077</v>
      </c>
      <c r="S2545" t="s">
        <v>8323</v>
      </c>
      <c r="T2545" t="s">
        <v>8352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8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100.82</v>
      </c>
      <c r="R2546" s="6">
        <f t="shared" si="157"/>
        <v>88.438596491228068</v>
      </c>
      <c r="S2546" t="s">
        <v>8323</v>
      </c>
      <c r="T2546" t="s">
        <v>8352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8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195.3</v>
      </c>
      <c r="R2547" s="6">
        <f t="shared" si="157"/>
        <v>64.032786885245898</v>
      </c>
      <c r="S2547" t="s">
        <v>8323</v>
      </c>
      <c r="T2547" t="s">
        <v>8352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8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111.71428571428571</v>
      </c>
      <c r="R2548" s="6">
        <f t="shared" si="157"/>
        <v>60.153846153846153</v>
      </c>
      <c r="S2548" t="s">
        <v>8323</v>
      </c>
      <c r="T2548" t="s">
        <v>8352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8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119.85454545454546</v>
      </c>
      <c r="R2549" s="6">
        <f t="shared" si="157"/>
        <v>49.194029850746269</v>
      </c>
      <c r="S2549" t="s">
        <v>8323</v>
      </c>
      <c r="T2549" t="s">
        <v>8352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8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101.85</v>
      </c>
      <c r="R2550" s="6">
        <f t="shared" si="157"/>
        <v>165.16216216216216</v>
      </c>
      <c r="S2550" t="s">
        <v>8323</v>
      </c>
      <c r="T2550" t="s">
        <v>8352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8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102.80254777070064</v>
      </c>
      <c r="R2551" s="6">
        <f t="shared" si="157"/>
        <v>43.621621621621621</v>
      </c>
      <c r="S2551" t="s">
        <v>8323</v>
      </c>
      <c r="T2551" t="s">
        <v>8352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8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100.84615384615384</v>
      </c>
      <c r="R2552" s="6">
        <f t="shared" si="157"/>
        <v>43.7</v>
      </c>
      <c r="S2552" t="s">
        <v>8323</v>
      </c>
      <c r="T2552" t="s">
        <v>8352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8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102.73469387755102</v>
      </c>
      <c r="R2553" s="6">
        <f t="shared" si="157"/>
        <v>67.419642857142861</v>
      </c>
      <c r="S2553" t="s">
        <v>8323</v>
      </c>
      <c r="T2553" t="s">
        <v>8352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8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106.5</v>
      </c>
      <c r="R2554" s="6">
        <f t="shared" si="157"/>
        <v>177.5</v>
      </c>
      <c r="S2554" t="s">
        <v>8323</v>
      </c>
      <c r="T2554" t="s">
        <v>8352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8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155.53333333333333</v>
      </c>
      <c r="R2555" s="6">
        <f t="shared" si="157"/>
        <v>38.883333333333333</v>
      </c>
      <c r="S2555" t="s">
        <v>8323</v>
      </c>
      <c r="T2555" t="s">
        <v>8352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8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122.8</v>
      </c>
      <c r="R2556" s="6">
        <f t="shared" si="157"/>
        <v>54.985074626865675</v>
      </c>
      <c r="S2556" t="s">
        <v>8323</v>
      </c>
      <c r="T2556" t="s">
        <v>8352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8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107.35</v>
      </c>
      <c r="R2557" s="6">
        <f t="shared" si="157"/>
        <v>61.342857142857142</v>
      </c>
      <c r="S2557" t="s">
        <v>8323</v>
      </c>
      <c r="T2557" t="s">
        <v>8352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8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105.50335570469798</v>
      </c>
      <c r="R2558" s="6">
        <f t="shared" si="157"/>
        <v>23.117647058823529</v>
      </c>
      <c r="S2558" t="s">
        <v>8323</v>
      </c>
      <c r="T2558" t="s">
        <v>8352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8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118.44444444444444</v>
      </c>
      <c r="R2559" s="6">
        <f t="shared" si="157"/>
        <v>29.611111111111111</v>
      </c>
      <c r="S2559" t="s">
        <v>8323</v>
      </c>
      <c r="T2559" t="s">
        <v>8352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8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108.88</v>
      </c>
      <c r="R2560" s="6">
        <f t="shared" si="157"/>
        <v>75.611111111111114</v>
      </c>
      <c r="S2560" t="s">
        <v>8323</v>
      </c>
      <c r="T2560" t="s">
        <v>8352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8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111.25</v>
      </c>
      <c r="R2561" s="6">
        <f t="shared" si="157"/>
        <v>35.6</v>
      </c>
      <c r="S2561" t="s">
        <v>8323</v>
      </c>
      <c r="T2561" t="s">
        <v>8352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8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E2562*100/D2562</f>
        <v>100.1</v>
      </c>
      <c r="R2562" s="6">
        <f t="shared" ref="R2562:R2625" si="161">E2562/N2562</f>
        <v>143</v>
      </c>
      <c r="S2562" t="s">
        <v>8323</v>
      </c>
      <c r="T2562" t="s">
        <v>8352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2">(((I2563/60)/60)/24)+DATE(1970,1,1)</f>
        <v>42290.528807870374</v>
      </c>
      <c r="K2563">
        <v>1442148089</v>
      </c>
      <c r="L2563" s="14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6" t="e">
        <f t="shared" si="161"/>
        <v>#DIV/0!</v>
      </c>
      <c r="S2563" t="s">
        <v>8334</v>
      </c>
      <c r="T2563" t="s">
        <v>8335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2"/>
        <v>42654.524756944447</v>
      </c>
      <c r="K2564">
        <v>1471005339</v>
      </c>
      <c r="L2564" s="14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0.75</v>
      </c>
      <c r="R2564" s="6">
        <f t="shared" si="161"/>
        <v>25</v>
      </c>
      <c r="S2564" t="s">
        <v>8334</v>
      </c>
      <c r="T2564" t="s">
        <v>8335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2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6" t="e">
        <f t="shared" si="161"/>
        <v>#DIV/0!</v>
      </c>
      <c r="S2565" t="s">
        <v>8334</v>
      </c>
      <c r="T2565" t="s">
        <v>8335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2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6" t="e">
        <f t="shared" si="161"/>
        <v>#DIV/0!</v>
      </c>
      <c r="S2566" t="s">
        <v>8334</v>
      </c>
      <c r="T2566" t="s">
        <v>8335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2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1</v>
      </c>
      <c r="R2567" s="6">
        <f t="shared" si="161"/>
        <v>100</v>
      </c>
      <c r="S2567" t="s">
        <v>8334</v>
      </c>
      <c r="T2567" t="s">
        <v>8335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2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6" t="e">
        <f t="shared" si="161"/>
        <v>#DIV/0!</v>
      </c>
      <c r="S2568" t="s">
        <v>8334</v>
      </c>
      <c r="T2568" t="s">
        <v>8335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2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0.26666666666666666</v>
      </c>
      <c r="R2569" s="6">
        <f t="shared" si="161"/>
        <v>60</v>
      </c>
      <c r="S2569" t="s">
        <v>8334</v>
      </c>
      <c r="T2569" t="s">
        <v>8335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2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0.5</v>
      </c>
      <c r="R2570" s="6">
        <f t="shared" si="161"/>
        <v>50</v>
      </c>
      <c r="S2570" t="s">
        <v>8334</v>
      </c>
      <c r="T2570" t="s">
        <v>8335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2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2.2307692307692308</v>
      </c>
      <c r="R2571" s="6">
        <f t="shared" si="161"/>
        <v>72.5</v>
      </c>
      <c r="S2571" t="s">
        <v>8334</v>
      </c>
      <c r="T2571" t="s">
        <v>8335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2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0.84285714285714286</v>
      </c>
      <c r="R2572" s="6">
        <f t="shared" si="161"/>
        <v>29.5</v>
      </c>
      <c r="S2572" t="s">
        <v>8334</v>
      </c>
      <c r="T2572" t="s">
        <v>8335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2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0.25</v>
      </c>
      <c r="R2573" s="6">
        <f t="shared" si="161"/>
        <v>62.5</v>
      </c>
      <c r="S2573" t="s">
        <v>8334</v>
      </c>
      <c r="T2573" t="s">
        <v>8335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2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6" t="e">
        <f t="shared" si="161"/>
        <v>#DIV/0!</v>
      </c>
      <c r="S2574" t="s">
        <v>8334</v>
      </c>
      <c r="T2574" t="s">
        <v>8335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2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6" t="e">
        <f t="shared" si="161"/>
        <v>#DIV/0!</v>
      </c>
      <c r="S2575" t="s">
        <v>8334</v>
      </c>
      <c r="T2575" t="s">
        <v>8335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2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6" t="e">
        <f t="shared" si="161"/>
        <v>#DIV/0!</v>
      </c>
      <c r="S2576" t="s">
        <v>8334</v>
      </c>
      <c r="T2576" t="s">
        <v>8335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2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6" t="e">
        <f t="shared" si="161"/>
        <v>#DIV/0!</v>
      </c>
      <c r="S2577" t="s">
        <v>8334</v>
      </c>
      <c r="T2577" t="s">
        <v>8335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2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6" t="e">
        <f t="shared" si="161"/>
        <v>#DIV/0!</v>
      </c>
      <c r="S2578" t="s">
        <v>8334</v>
      </c>
      <c r="T2578" t="s">
        <v>8335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2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6" t="e">
        <f t="shared" si="161"/>
        <v>#DIV/0!</v>
      </c>
      <c r="S2579" t="s">
        <v>8334</v>
      </c>
      <c r="T2579" t="s">
        <v>8335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2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6" t="e">
        <f t="shared" si="161"/>
        <v>#DIV/0!</v>
      </c>
      <c r="S2580" t="s">
        <v>8334</v>
      </c>
      <c r="T2580" t="s">
        <v>8335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2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0.13850000000000001</v>
      </c>
      <c r="R2581" s="6">
        <f t="shared" si="161"/>
        <v>23.083333333333332</v>
      </c>
      <c r="S2581" t="s">
        <v>8334</v>
      </c>
      <c r="T2581" t="s">
        <v>8335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2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0.6</v>
      </c>
      <c r="R2582" s="6">
        <f t="shared" si="161"/>
        <v>25.5</v>
      </c>
      <c r="S2582" t="s">
        <v>8334</v>
      </c>
      <c r="T2582" t="s">
        <v>8335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2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10.6</v>
      </c>
      <c r="R2583" s="6">
        <f t="shared" si="161"/>
        <v>48.18181818181818</v>
      </c>
      <c r="S2583" t="s">
        <v>8334</v>
      </c>
      <c r="T2583" t="s">
        <v>8335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2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1.1111111111111111E-3</v>
      </c>
      <c r="R2584" s="6">
        <f t="shared" si="161"/>
        <v>1</v>
      </c>
      <c r="S2584" t="s">
        <v>8334</v>
      </c>
      <c r="T2584" t="s">
        <v>8335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2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0.5</v>
      </c>
      <c r="R2585" s="6">
        <f t="shared" si="161"/>
        <v>1</v>
      </c>
      <c r="S2585" t="s">
        <v>8334</v>
      </c>
      <c r="T2585" t="s">
        <v>8335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2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6" t="e">
        <f t="shared" si="161"/>
        <v>#DIV/0!</v>
      </c>
      <c r="S2586" t="s">
        <v>8334</v>
      </c>
      <c r="T2586" t="s">
        <v>8335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2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0.16666666666666666</v>
      </c>
      <c r="R2587" s="6">
        <f t="shared" si="161"/>
        <v>50</v>
      </c>
      <c r="S2587" t="s">
        <v>8334</v>
      </c>
      <c r="T2587" t="s">
        <v>8335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2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0.16666666666666666</v>
      </c>
      <c r="R2588" s="6">
        <f t="shared" si="161"/>
        <v>5</v>
      </c>
      <c r="S2588" t="s">
        <v>8334</v>
      </c>
      <c r="T2588" t="s">
        <v>8335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2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2.4340000000000002</v>
      </c>
      <c r="R2589" s="6">
        <f t="shared" si="161"/>
        <v>202.83333333333334</v>
      </c>
      <c r="S2589" t="s">
        <v>8334</v>
      </c>
      <c r="T2589" t="s">
        <v>8335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2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3.8833333333333333</v>
      </c>
      <c r="R2590" s="6">
        <f t="shared" si="161"/>
        <v>29.125</v>
      </c>
      <c r="S2590" t="s">
        <v>8334</v>
      </c>
      <c r="T2590" t="s">
        <v>8335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2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0.01</v>
      </c>
      <c r="R2591" s="6">
        <f t="shared" si="161"/>
        <v>5</v>
      </c>
      <c r="S2591" t="s">
        <v>8334</v>
      </c>
      <c r="T2591" t="s">
        <v>8335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2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6" t="e">
        <f t="shared" si="161"/>
        <v>#DIV/0!</v>
      </c>
      <c r="S2592" t="s">
        <v>8334</v>
      </c>
      <c r="T2592" t="s">
        <v>8335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2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1.7333333333333334</v>
      </c>
      <c r="R2593" s="6">
        <f t="shared" si="161"/>
        <v>13</v>
      </c>
      <c r="S2593" t="s">
        <v>8334</v>
      </c>
      <c r="T2593" t="s">
        <v>8335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2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0.16666666666666666</v>
      </c>
      <c r="R2594" s="6">
        <f t="shared" si="161"/>
        <v>50</v>
      </c>
      <c r="S2594" t="s">
        <v>8334</v>
      </c>
      <c r="T2594" t="s">
        <v>8335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2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6" t="e">
        <f t="shared" si="161"/>
        <v>#DIV/0!</v>
      </c>
      <c r="S2595" t="s">
        <v>8334</v>
      </c>
      <c r="T2595" t="s">
        <v>8335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2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1.25E-3</v>
      </c>
      <c r="R2596" s="6">
        <f t="shared" si="161"/>
        <v>1</v>
      </c>
      <c r="S2596" t="s">
        <v>8334</v>
      </c>
      <c r="T2596" t="s">
        <v>8335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2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12.166666666666666</v>
      </c>
      <c r="R2597" s="6">
        <f t="shared" si="161"/>
        <v>96.05263157894737</v>
      </c>
      <c r="S2597" t="s">
        <v>8334</v>
      </c>
      <c r="T2597" t="s">
        <v>8335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2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23.588571428571427</v>
      </c>
      <c r="R2598" s="6">
        <f t="shared" si="161"/>
        <v>305.77777777777777</v>
      </c>
      <c r="S2598" t="s">
        <v>8334</v>
      </c>
      <c r="T2598" t="s">
        <v>8335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2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5.666666666666667</v>
      </c>
      <c r="R2599" s="6">
        <f t="shared" si="161"/>
        <v>12.142857142857142</v>
      </c>
      <c r="S2599" t="s">
        <v>8334</v>
      </c>
      <c r="T2599" t="s">
        <v>8335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2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39</v>
      </c>
      <c r="R2600" s="6">
        <f t="shared" si="161"/>
        <v>83.571428571428569</v>
      </c>
      <c r="S2600" t="s">
        <v>8334</v>
      </c>
      <c r="T2600" t="s">
        <v>8335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2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0.99546510341776351</v>
      </c>
      <c r="R2601" s="6">
        <f t="shared" si="161"/>
        <v>18</v>
      </c>
      <c r="S2601" t="s">
        <v>8334</v>
      </c>
      <c r="T2601" t="s">
        <v>8335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2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6.9320000000000004</v>
      </c>
      <c r="R2602" s="6">
        <f t="shared" si="161"/>
        <v>115.53333333333333</v>
      </c>
      <c r="S2602" t="s">
        <v>8334</v>
      </c>
      <c r="T2602" t="s">
        <v>8335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2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661.4</v>
      </c>
      <c r="R2603" s="6">
        <f t="shared" si="161"/>
        <v>21.900662251655628</v>
      </c>
      <c r="S2603" t="s">
        <v>8317</v>
      </c>
      <c r="T2603" t="s">
        <v>8353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2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326.09166666666664</v>
      </c>
      <c r="R2604" s="6">
        <f t="shared" si="161"/>
        <v>80.022494887525568</v>
      </c>
      <c r="S2604" t="s">
        <v>8317</v>
      </c>
      <c r="T2604" t="s">
        <v>8353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2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101.48571428571428</v>
      </c>
      <c r="R2605" s="6">
        <f t="shared" si="161"/>
        <v>35.520000000000003</v>
      </c>
      <c r="S2605" t="s">
        <v>8317</v>
      </c>
      <c r="T2605" t="s">
        <v>8353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2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104.21799999999999</v>
      </c>
      <c r="R2606" s="6">
        <f t="shared" si="161"/>
        <v>64.933333333333323</v>
      </c>
      <c r="S2606" t="s">
        <v>8317</v>
      </c>
      <c r="T2606" t="s">
        <v>8353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2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107.42157</v>
      </c>
      <c r="R2607" s="6">
        <f t="shared" si="161"/>
        <v>60.965703745743475</v>
      </c>
      <c r="S2607" t="s">
        <v>8317</v>
      </c>
      <c r="T2607" t="s">
        <v>8353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2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110.05454545454545</v>
      </c>
      <c r="R2608" s="6">
        <f t="shared" si="161"/>
        <v>31.444155844155844</v>
      </c>
      <c r="S2608" t="s">
        <v>8317</v>
      </c>
      <c r="T2608" t="s">
        <v>8353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2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407.7</v>
      </c>
      <c r="R2609" s="6">
        <f t="shared" si="161"/>
        <v>81.949748743718587</v>
      </c>
      <c r="S2609" t="s">
        <v>8317</v>
      </c>
      <c r="T2609" t="s">
        <v>8353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2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223.92500000000001</v>
      </c>
      <c r="R2610" s="6">
        <f t="shared" si="161"/>
        <v>58.92763157894737</v>
      </c>
      <c r="S2610" t="s">
        <v>8317</v>
      </c>
      <c r="T2610" t="s">
        <v>8353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2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303.80111428571428</v>
      </c>
      <c r="R2611" s="6">
        <f t="shared" si="161"/>
        <v>157.29347633136095</v>
      </c>
      <c r="S2611" t="s">
        <v>8317</v>
      </c>
      <c r="T2611" t="s">
        <v>8353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2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141.3251043268175</v>
      </c>
      <c r="R2612" s="6">
        <f t="shared" si="161"/>
        <v>55.758509532062391</v>
      </c>
      <c r="S2612" t="s">
        <v>8317</v>
      </c>
      <c r="T2612" t="s">
        <v>8353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2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2790.6363636363635</v>
      </c>
      <c r="R2613" s="6">
        <f t="shared" si="161"/>
        <v>83.802893802893806</v>
      </c>
      <c r="S2613" t="s">
        <v>8317</v>
      </c>
      <c r="T2613" t="s">
        <v>8353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2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171.76130000000001</v>
      </c>
      <c r="R2614" s="6">
        <f t="shared" si="161"/>
        <v>58.422210884353746</v>
      </c>
      <c r="S2614" t="s">
        <v>8317</v>
      </c>
      <c r="T2614" t="s">
        <v>8353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2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101.01333333333334</v>
      </c>
      <c r="R2615" s="6">
        <f t="shared" si="161"/>
        <v>270.57142857142856</v>
      </c>
      <c r="S2615" t="s">
        <v>8317</v>
      </c>
      <c r="T2615" t="s">
        <v>8353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2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102</v>
      </c>
      <c r="R2616" s="6">
        <f t="shared" si="161"/>
        <v>107.1</v>
      </c>
      <c r="S2616" t="s">
        <v>8317</v>
      </c>
      <c r="T2616" t="s">
        <v>8353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2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169.76511744127936</v>
      </c>
      <c r="R2617" s="6">
        <f t="shared" si="161"/>
        <v>47.180555555555557</v>
      </c>
      <c r="S2617" t="s">
        <v>8317</v>
      </c>
      <c r="T2617" t="s">
        <v>8353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2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114.53400000000001</v>
      </c>
      <c r="R2618" s="6">
        <f t="shared" si="161"/>
        <v>120.30882352941177</v>
      </c>
      <c r="S2618" t="s">
        <v>8317</v>
      </c>
      <c r="T2618" t="s">
        <v>8353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2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877.6</v>
      </c>
      <c r="R2619" s="6">
        <f t="shared" si="161"/>
        <v>27.59748427672956</v>
      </c>
      <c r="S2619" t="s">
        <v>8317</v>
      </c>
      <c r="T2619" t="s">
        <v>8353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2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105.38666666666667</v>
      </c>
      <c r="R2620" s="6">
        <f t="shared" si="161"/>
        <v>205.2987012987013</v>
      </c>
      <c r="S2620" t="s">
        <v>8317</v>
      </c>
      <c r="T2620" t="s">
        <v>8353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2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188.4</v>
      </c>
      <c r="R2621" s="6">
        <f t="shared" si="161"/>
        <v>35.547169811320757</v>
      </c>
      <c r="S2621" t="s">
        <v>8317</v>
      </c>
      <c r="T2621" t="s">
        <v>8353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2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143.65230769230769</v>
      </c>
      <c r="R2622" s="6">
        <f t="shared" si="161"/>
        <v>74.639488409272587</v>
      </c>
      <c r="S2622" t="s">
        <v>8317</v>
      </c>
      <c r="T2622" t="s">
        <v>8353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2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145.88</v>
      </c>
      <c r="R2623" s="6">
        <f t="shared" si="161"/>
        <v>47.058064516129029</v>
      </c>
      <c r="S2623" t="s">
        <v>8317</v>
      </c>
      <c r="T2623" t="s">
        <v>8353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2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131.184</v>
      </c>
      <c r="R2624" s="6">
        <f t="shared" si="161"/>
        <v>26.591351351351353</v>
      </c>
      <c r="S2624" t="s">
        <v>8317</v>
      </c>
      <c r="T2624" t="s">
        <v>8353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2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114</v>
      </c>
      <c r="R2625" s="6">
        <f t="shared" si="161"/>
        <v>36.774193548387096</v>
      </c>
      <c r="S2625" t="s">
        <v>8317</v>
      </c>
      <c r="T2625" t="s">
        <v>8353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2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E2626*100/D2626</f>
        <v>1379.420625</v>
      </c>
      <c r="R2626" s="6">
        <f t="shared" ref="R2626:R2689" si="165">E2626/N2626</f>
        <v>31.820544982698959</v>
      </c>
      <c r="S2626" t="s">
        <v>8317</v>
      </c>
      <c r="T2626" t="s">
        <v>8353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6">(((I2627/60)/60)/24)+DATE(1970,1,1)</f>
        <v>42683.851944444439</v>
      </c>
      <c r="K2627">
        <v>1476559608</v>
      </c>
      <c r="L2627" s="14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956</v>
      </c>
      <c r="R2627" s="6">
        <f t="shared" si="165"/>
        <v>27.576923076923077</v>
      </c>
      <c r="S2627" t="s">
        <v>8317</v>
      </c>
      <c r="T2627" t="s">
        <v>8353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6"/>
        <v>42158.628113425926</v>
      </c>
      <c r="K2628">
        <v>1430751869</v>
      </c>
      <c r="L2628" s="14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112</v>
      </c>
      <c r="R2628" s="6">
        <f t="shared" si="165"/>
        <v>56</v>
      </c>
      <c r="S2628" t="s">
        <v>8317</v>
      </c>
      <c r="T2628" t="s">
        <v>8353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6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646.66666666666663</v>
      </c>
      <c r="R2629" s="6">
        <f t="shared" si="165"/>
        <v>21.555555555555557</v>
      </c>
      <c r="S2629" t="s">
        <v>8317</v>
      </c>
      <c r="T2629" t="s">
        <v>8353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6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110.36948748510132</v>
      </c>
      <c r="R2630" s="6">
        <f t="shared" si="165"/>
        <v>44.095238095238095</v>
      </c>
      <c r="S2630" t="s">
        <v>8317</v>
      </c>
      <c r="T2630" t="s">
        <v>8353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6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127.74</v>
      </c>
      <c r="R2631" s="6">
        <f t="shared" si="165"/>
        <v>63.87</v>
      </c>
      <c r="S2631" t="s">
        <v>8317</v>
      </c>
      <c r="T2631" t="s">
        <v>8353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6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157.9</v>
      </c>
      <c r="R2632" s="6">
        <f t="shared" si="165"/>
        <v>38.987654320987652</v>
      </c>
      <c r="S2632" t="s">
        <v>8317</v>
      </c>
      <c r="T2632" t="s">
        <v>8353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6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114.66525</v>
      </c>
      <c r="R2633" s="6">
        <f t="shared" si="165"/>
        <v>80.185489510489504</v>
      </c>
      <c r="S2633" t="s">
        <v>8317</v>
      </c>
      <c r="T2633" t="s">
        <v>8353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6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137.00934579439252</v>
      </c>
      <c r="R2634" s="6">
        <f t="shared" si="165"/>
        <v>34.904761904761905</v>
      </c>
      <c r="S2634" t="s">
        <v>8317</v>
      </c>
      <c r="T2634" t="s">
        <v>8353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6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354.62</v>
      </c>
      <c r="R2635" s="6">
        <f t="shared" si="165"/>
        <v>89.100502512562812</v>
      </c>
      <c r="S2635" t="s">
        <v>8317</v>
      </c>
      <c r="T2635" t="s">
        <v>8353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6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106.02150537634408</v>
      </c>
      <c r="R2636" s="6">
        <f t="shared" si="165"/>
        <v>39.44</v>
      </c>
      <c r="S2636" t="s">
        <v>8317</v>
      </c>
      <c r="T2636" t="s">
        <v>8353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6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100</v>
      </c>
      <c r="R2637" s="6">
        <f t="shared" si="165"/>
        <v>136.9047619047619</v>
      </c>
      <c r="S2637" t="s">
        <v>8317</v>
      </c>
      <c r="T2637" t="s">
        <v>8353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6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187.3</v>
      </c>
      <c r="R2638" s="6">
        <f t="shared" si="165"/>
        <v>37.46</v>
      </c>
      <c r="S2638" t="s">
        <v>8317</v>
      </c>
      <c r="T2638" t="s">
        <v>8353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6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166.2</v>
      </c>
      <c r="R2639" s="6">
        <f t="shared" si="165"/>
        <v>31.96153846153846</v>
      </c>
      <c r="S2639" t="s">
        <v>8317</v>
      </c>
      <c r="T2639" t="s">
        <v>8353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6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101.72910662824208</v>
      </c>
      <c r="R2640" s="6">
        <f t="shared" si="165"/>
        <v>25.214285714285715</v>
      </c>
      <c r="S2640" t="s">
        <v>8317</v>
      </c>
      <c r="T2640" t="s">
        <v>8353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6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164</v>
      </c>
      <c r="R2641" s="6">
        <f t="shared" si="165"/>
        <v>10.040816326530612</v>
      </c>
      <c r="S2641" t="s">
        <v>8317</v>
      </c>
      <c r="T2641" t="s">
        <v>8353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6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105.66666666666667</v>
      </c>
      <c r="R2642" s="6">
        <f t="shared" si="165"/>
        <v>45.94202898550725</v>
      </c>
      <c r="S2642" t="s">
        <v>8317</v>
      </c>
      <c r="T2642" t="s">
        <v>8353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6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1</v>
      </c>
      <c r="R2643" s="6">
        <f t="shared" si="165"/>
        <v>15</v>
      </c>
      <c r="S2643" t="s">
        <v>8317</v>
      </c>
      <c r="T2643" t="s">
        <v>8353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6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6" t="e">
        <f t="shared" si="165"/>
        <v>#DIV/0!</v>
      </c>
      <c r="S2644" t="s">
        <v>8317</v>
      </c>
      <c r="T2644" t="s">
        <v>8353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6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33.559730999999999</v>
      </c>
      <c r="R2645" s="6">
        <f t="shared" si="165"/>
        <v>223.58248500999335</v>
      </c>
      <c r="S2645" t="s">
        <v>8317</v>
      </c>
      <c r="T2645" t="s">
        <v>8353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6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2.0529999999999999</v>
      </c>
      <c r="R2646" s="6">
        <f t="shared" si="165"/>
        <v>39.480769230769234</v>
      </c>
      <c r="S2646" t="s">
        <v>8317</v>
      </c>
      <c r="T2646" t="s">
        <v>8353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6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10.5</v>
      </c>
      <c r="R2647" s="6">
        <f t="shared" si="165"/>
        <v>91.304347826086953</v>
      </c>
      <c r="S2647" t="s">
        <v>8317</v>
      </c>
      <c r="T2647" t="s">
        <v>8353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6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8.4172840000000004</v>
      </c>
      <c r="R2648" s="6">
        <f t="shared" si="165"/>
        <v>78.666205607476627</v>
      </c>
      <c r="S2648" t="s">
        <v>8317</v>
      </c>
      <c r="T2648" t="s">
        <v>8353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6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</v>
      </c>
      <c r="R2649" s="6">
        <f t="shared" si="165"/>
        <v>12</v>
      </c>
      <c r="S2649" t="s">
        <v>8317</v>
      </c>
      <c r="T2649" t="s">
        <v>8353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6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0.8833333333333333</v>
      </c>
      <c r="R2650" s="6">
        <f t="shared" si="165"/>
        <v>17.666666666666668</v>
      </c>
      <c r="S2650" t="s">
        <v>8317</v>
      </c>
      <c r="T2650" t="s">
        <v>8353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6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9.9199999999999997E-2</v>
      </c>
      <c r="R2651" s="6">
        <f t="shared" si="165"/>
        <v>41.333333333333336</v>
      </c>
      <c r="S2651" t="s">
        <v>8317</v>
      </c>
      <c r="T2651" t="s">
        <v>8353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6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0.59666666666666668</v>
      </c>
      <c r="R2652" s="6">
        <f t="shared" si="165"/>
        <v>71.599999999999994</v>
      </c>
      <c r="S2652" t="s">
        <v>8317</v>
      </c>
      <c r="T2652" t="s">
        <v>8353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6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1.8689285714285715</v>
      </c>
      <c r="R2653" s="6">
        <f t="shared" si="165"/>
        <v>307.8235294117647</v>
      </c>
      <c r="S2653" t="s">
        <v>8317</v>
      </c>
      <c r="T2653" t="s">
        <v>8353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6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0.88500000000000001</v>
      </c>
      <c r="R2654" s="6">
        <f t="shared" si="165"/>
        <v>80.454545454545453</v>
      </c>
      <c r="S2654" t="s">
        <v>8317</v>
      </c>
      <c r="T2654" t="s">
        <v>8353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6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11.52156862745098</v>
      </c>
      <c r="R2655" s="6">
        <f t="shared" si="165"/>
        <v>83.942857142857136</v>
      </c>
      <c r="S2655" t="s">
        <v>8317</v>
      </c>
      <c r="T2655" t="s">
        <v>8353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6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5.0999999999999997E-2</v>
      </c>
      <c r="R2656" s="6">
        <f t="shared" si="165"/>
        <v>8.5</v>
      </c>
      <c r="S2656" t="s">
        <v>8317</v>
      </c>
      <c r="T2656" t="s">
        <v>8353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6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21.033333333333335</v>
      </c>
      <c r="R2657" s="6">
        <f t="shared" si="165"/>
        <v>73.372093023255815</v>
      </c>
      <c r="S2657" t="s">
        <v>8317</v>
      </c>
      <c r="T2657" t="s">
        <v>8353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6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11.436666666666667</v>
      </c>
      <c r="R2658" s="6">
        <f t="shared" si="165"/>
        <v>112.86184210526316</v>
      </c>
      <c r="S2658" t="s">
        <v>8317</v>
      </c>
      <c r="T2658" t="s">
        <v>8353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6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18.737933333333334</v>
      </c>
      <c r="R2659" s="6">
        <f t="shared" si="165"/>
        <v>95.277627118644077</v>
      </c>
      <c r="S2659" t="s">
        <v>8317</v>
      </c>
      <c r="T2659" t="s">
        <v>8353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6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9.285714285714286E-2</v>
      </c>
      <c r="R2660" s="6">
        <f t="shared" si="165"/>
        <v>22.75</v>
      </c>
      <c r="S2660" t="s">
        <v>8317</v>
      </c>
      <c r="T2660" t="s">
        <v>8353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6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2.7204081632653061</v>
      </c>
      <c r="R2661" s="6">
        <f t="shared" si="165"/>
        <v>133.30000000000001</v>
      </c>
      <c r="S2661" t="s">
        <v>8317</v>
      </c>
      <c r="T2661" t="s">
        <v>8353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6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9.5000000000000001E-2</v>
      </c>
      <c r="R2662" s="6">
        <f t="shared" si="165"/>
        <v>3.8</v>
      </c>
      <c r="S2662" t="s">
        <v>8317</v>
      </c>
      <c r="T2662" t="s">
        <v>8353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6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102.9</v>
      </c>
      <c r="R2663" s="6">
        <f t="shared" si="165"/>
        <v>85.75</v>
      </c>
      <c r="S2663" t="s">
        <v>8317</v>
      </c>
      <c r="T2663" t="s">
        <v>8354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6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106.8</v>
      </c>
      <c r="R2664" s="6">
        <f t="shared" si="165"/>
        <v>267</v>
      </c>
      <c r="S2664" t="s">
        <v>8317</v>
      </c>
      <c r="T2664" t="s">
        <v>8354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6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104.59625</v>
      </c>
      <c r="R2665" s="6">
        <f t="shared" si="165"/>
        <v>373.55803571428572</v>
      </c>
      <c r="S2665" t="s">
        <v>8317</v>
      </c>
      <c r="T2665" t="s">
        <v>8354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6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103.42857142857143</v>
      </c>
      <c r="R2666" s="6">
        <f t="shared" si="165"/>
        <v>174.03846153846155</v>
      </c>
      <c r="S2666" t="s">
        <v>8317</v>
      </c>
      <c r="T2666" t="s">
        <v>8354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6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123.14285714285714</v>
      </c>
      <c r="R2667" s="6">
        <f t="shared" si="165"/>
        <v>93.695652173913047</v>
      </c>
      <c r="S2667" t="s">
        <v>8317</v>
      </c>
      <c r="T2667" t="s">
        <v>8354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6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159.29509999999999</v>
      </c>
      <c r="R2668" s="6">
        <f t="shared" si="165"/>
        <v>77.327718446601949</v>
      </c>
      <c r="S2668" t="s">
        <v>8317</v>
      </c>
      <c r="T2668" t="s">
        <v>8354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6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110.66666666666667</v>
      </c>
      <c r="R2669" s="6">
        <f t="shared" si="165"/>
        <v>92.222222222222229</v>
      </c>
      <c r="S2669" t="s">
        <v>8317</v>
      </c>
      <c r="T2669" t="s">
        <v>8354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6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170.7</v>
      </c>
      <c r="R2670" s="6">
        <f t="shared" si="165"/>
        <v>60.964285714285715</v>
      </c>
      <c r="S2670" t="s">
        <v>8317</v>
      </c>
      <c r="T2670" t="s">
        <v>8354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6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125.125</v>
      </c>
      <c r="R2671" s="6">
        <f t="shared" si="165"/>
        <v>91</v>
      </c>
      <c r="S2671" t="s">
        <v>8317</v>
      </c>
      <c r="T2671" t="s">
        <v>8354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6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6.415860933964205</v>
      </c>
      <c r="R2672" s="6">
        <f t="shared" si="165"/>
        <v>41.583333333333336</v>
      </c>
      <c r="S2672" t="s">
        <v>8317</v>
      </c>
      <c r="T2672" t="s">
        <v>8354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6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11.343999999999999</v>
      </c>
      <c r="R2673" s="6">
        <f t="shared" si="165"/>
        <v>33.761904761904759</v>
      </c>
      <c r="S2673" t="s">
        <v>8317</v>
      </c>
      <c r="T2673" t="s">
        <v>8354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6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33.19</v>
      </c>
      <c r="R2674" s="6">
        <f t="shared" si="165"/>
        <v>70.61702127659575</v>
      </c>
      <c r="S2674" t="s">
        <v>8317</v>
      </c>
      <c r="T2674" t="s">
        <v>8354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6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27.58</v>
      </c>
      <c r="R2675" s="6">
        <f t="shared" si="165"/>
        <v>167.15151515151516</v>
      </c>
      <c r="S2675" t="s">
        <v>8317</v>
      </c>
      <c r="T2675" t="s">
        <v>8354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6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62.84</v>
      </c>
      <c r="R2676" s="6">
        <f t="shared" si="165"/>
        <v>128.61988304093566</v>
      </c>
      <c r="S2676" t="s">
        <v>8317</v>
      </c>
      <c r="T2676" t="s">
        <v>8354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6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7.5880000000000001</v>
      </c>
      <c r="R2677" s="6">
        <f t="shared" si="165"/>
        <v>65.41379310344827</v>
      </c>
      <c r="S2677" t="s">
        <v>8317</v>
      </c>
      <c r="T2677" t="s">
        <v>8354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6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50.38095238095238</v>
      </c>
      <c r="R2678" s="6">
        <f t="shared" si="165"/>
        <v>117.55555555555556</v>
      </c>
      <c r="S2678" t="s">
        <v>8317</v>
      </c>
      <c r="T2678" t="s">
        <v>8354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6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17.512820512820515</v>
      </c>
      <c r="R2679" s="6">
        <f t="shared" si="165"/>
        <v>126.48148148148148</v>
      </c>
      <c r="S2679" t="s">
        <v>8317</v>
      </c>
      <c r="T2679" t="s">
        <v>8354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6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1.375E-2</v>
      </c>
      <c r="R2680" s="6">
        <f t="shared" si="165"/>
        <v>550</v>
      </c>
      <c r="S2680" t="s">
        <v>8317</v>
      </c>
      <c r="T2680" t="s">
        <v>8354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6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0.33</v>
      </c>
      <c r="R2681" s="6">
        <f t="shared" si="165"/>
        <v>44</v>
      </c>
      <c r="S2681" t="s">
        <v>8317</v>
      </c>
      <c r="T2681" t="s">
        <v>8354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6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0.86250000000000004</v>
      </c>
      <c r="R2682" s="6">
        <f t="shared" si="165"/>
        <v>69</v>
      </c>
      <c r="S2682" t="s">
        <v>8317</v>
      </c>
      <c r="T2682" t="s">
        <v>8354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6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0.6875</v>
      </c>
      <c r="R2683" s="6">
        <f t="shared" si="165"/>
        <v>27.5</v>
      </c>
      <c r="S2683" t="s">
        <v>8334</v>
      </c>
      <c r="T2683" t="s">
        <v>8335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6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28.3</v>
      </c>
      <c r="R2684" s="6">
        <f t="shared" si="165"/>
        <v>84.9</v>
      </c>
      <c r="S2684" t="s">
        <v>8334</v>
      </c>
      <c r="T2684" t="s">
        <v>8335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6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0.24</v>
      </c>
      <c r="R2685" s="6">
        <f t="shared" si="165"/>
        <v>12</v>
      </c>
      <c r="S2685" t="s">
        <v>8334</v>
      </c>
      <c r="T2685" t="s">
        <v>8335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6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1.1428571428571428</v>
      </c>
      <c r="R2686" s="6">
        <f t="shared" si="165"/>
        <v>200</v>
      </c>
      <c r="S2686" t="s">
        <v>8334</v>
      </c>
      <c r="T2686" t="s">
        <v>8335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6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0.02</v>
      </c>
      <c r="R2687" s="6">
        <f t="shared" si="165"/>
        <v>10</v>
      </c>
      <c r="S2687" t="s">
        <v>8334</v>
      </c>
      <c r="T2687" t="s">
        <v>8335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6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6" t="e">
        <f t="shared" si="165"/>
        <v>#DIV/0!</v>
      </c>
      <c r="S2688" t="s">
        <v>8334</v>
      </c>
      <c r="T2688" t="s">
        <v>8335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6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6" t="e">
        <f t="shared" si="165"/>
        <v>#DIV/0!</v>
      </c>
      <c r="S2689" t="s">
        <v>8334</v>
      </c>
      <c r="T2689" t="s">
        <v>8335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6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E2690*100/D2690</f>
        <v>0.14799999999999999</v>
      </c>
      <c r="R2690" s="6">
        <f t="shared" ref="R2690:R2753" si="169">E2690/N2690</f>
        <v>5.2857142857142856</v>
      </c>
      <c r="S2690" t="s">
        <v>8334</v>
      </c>
      <c r="T2690" t="s">
        <v>8335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0">(((I2691/60)/60)/24)+DATE(1970,1,1)</f>
        <v>42581.961689814809</v>
      </c>
      <c r="K2691">
        <v>1467327890</v>
      </c>
      <c r="L2691" s="14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2.8571428571428571E-3</v>
      </c>
      <c r="R2691" s="6">
        <f t="shared" si="169"/>
        <v>1</v>
      </c>
      <c r="S2691" t="s">
        <v>8334</v>
      </c>
      <c r="T2691" t="s">
        <v>8335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0"/>
        <v>42158.105046296296</v>
      </c>
      <c r="K2692">
        <v>1429410676</v>
      </c>
      <c r="L2692" s="14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10.7325</v>
      </c>
      <c r="R2692" s="6">
        <f t="shared" si="169"/>
        <v>72.762711864406782</v>
      </c>
      <c r="S2692" t="s">
        <v>8334</v>
      </c>
      <c r="T2692" t="s">
        <v>8335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0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5.3846153846153849E-2</v>
      </c>
      <c r="R2693" s="6">
        <f t="shared" si="169"/>
        <v>17.5</v>
      </c>
      <c r="S2693" t="s">
        <v>8334</v>
      </c>
      <c r="T2693" t="s">
        <v>8335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0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0.7142857142857143</v>
      </c>
      <c r="R2694" s="6">
        <f t="shared" si="169"/>
        <v>25</v>
      </c>
      <c r="S2694" t="s">
        <v>8334</v>
      </c>
      <c r="T2694" t="s">
        <v>8335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0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0.8</v>
      </c>
      <c r="R2695" s="6">
        <f t="shared" si="169"/>
        <v>13.333333333333334</v>
      </c>
      <c r="S2695" t="s">
        <v>8334</v>
      </c>
      <c r="T2695" t="s">
        <v>8335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0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3.3333333333333335E-3</v>
      </c>
      <c r="R2696" s="6">
        <f t="shared" si="169"/>
        <v>1</v>
      </c>
      <c r="S2696" t="s">
        <v>8334</v>
      </c>
      <c r="T2696" t="s">
        <v>8335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0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0.47333333333333333</v>
      </c>
      <c r="R2697" s="6">
        <f t="shared" si="169"/>
        <v>23.666666666666668</v>
      </c>
      <c r="S2697" t="s">
        <v>8334</v>
      </c>
      <c r="T2697" t="s">
        <v>8335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0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</v>
      </c>
      <c r="R2698" s="6">
        <f t="shared" si="169"/>
        <v>89.21052631578948</v>
      </c>
      <c r="S2698" t="s">
        <v>8334</v>
      </c>
      <c r="T2698" t="s">
        <v>8335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0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26.35217391304348</v>
      </c>
      <c r="R2699" s="6">
        <f t="shared" si="169"/>
        <v>116.55769230769231</v>
      </c>
      <c r="S2699" t="s">
        <v>8334</v>
      </c>
      <c r="T2699" t="s">
        <v>8335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0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0.325125</v>
      </c>
      <c r="R2700" s="6">
        <f t="shared" si="169"/>
        <v>13.005000000000001</v>
      </c>
      <c r="S2700" t="s">
        <v>8334</v>
      </c>
      <c r="T2700" t="s">
        <v>8335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0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6" t="e">
        <f t="shared" si="169"/>
        <v>#DIV/0!</v>
      </c>
      <c r="S2701" t="s">
        <v>8334</v>
      </c>
      <c r="T2701" t="s">
        <v>8335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0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0.7000700070007001</v>
      </c>
      <c r="R2702" s="6">
        <f t="shared" si="169"/>
        <v>17.5</v>
      </c>
      <c r="S2702" t="s">
        <v>8334</v>
      </c>
      <c r="T2702" t="s">
        <v>8335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0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46.176470588235297</v>
      </c>
      <c r="R2703" s="6">
        <f t="shared" si="169"/>
        <v>34.130434782608695</v>
      </c>
      <c r="S2703" t="s">
        <v>8315</v>
      </c>
      <c r="T2703" t="s">
        <v>8355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0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34.409999999999997</v>
      </c>
      <c r="R2704" s="6">
        <f t="shared" si="169"/>
        <v>132.34615384615384</v>
      </c>
      <c r="S2704" t="s">
        <v>8315</v>
      </c>
      <c r="T2704" t="s">
        <v>8355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0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103.75</v>
      </c>
      <c r="R2705" s="6">
        <f t="shared" si="169"/>
        <v>922.22222222222217</v>
      </c>
      <c r="S2705" t="s">
        <v>8315</v>
      </c>
      <c r="T2705" t="s">
        <v>8355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0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6.0263157894736841</v>
      </c>
      <c r="R2706" s="6">
        <f t="shared" si="169"/>
        <v>163.57142857142858</v>
      </c>
      <c r="S2706" t="s">
        <v>8315</v>
      </c>
      <c r="T2706" t="s">
        <v>8355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0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10.539393939393939</v>
      </c>
      <c r="R2707" s="6">
        <f t="shared" si="169"/>
        <v>217.375</v>
      </c>
      <c r="S2707" t="s">
        <v>8315</v>
      </c>
      <c r="T2707" t="s">
        <v>8355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0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112.29714285714286</v>
      </c>
      <c r="R2708" s="6">
        <f t="shared" si="169"/>
        <v>149.44486692015209</v>
      </c>
      <c r="S2708" t="s">
        <v>8315</v>
      </c>
      <c r="T2708" t="s">
        <v>8355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0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350.84462500000001</v>
      </c>
      <c r="R2709" s="6">
        <f t="shared" si="169"/>
        <v>71.237487309644663</v>
      </c>
      <c r="S2709" t="s">
        <v>8315</v>
      </c>
      <c r="T2709" t="s">
        <v>8355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0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233.21535</v>
      </c>
      <c r="R2710" s="6">
        <f t="shared" si="169"/>
        <v>44.464318398474738</v>
      </c>
      <c r="S2710" t="s">
        <v>8315</v>
      </c>
      <c r="T2710" t="s">
        <v>8355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0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101.60599999999999</v>
      </c>
      <c r="R2711" s="6">
        <f t="shared" si="169"/>
        <v>164.94480519480518</v>
      </c>
      <c r="S2711" t="s">
        <v>8315</v>
      </c>
      <c r="T2711" t="s">
        <v>8355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0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153.90035</v>
      </c>
      <c r="R2712" s="6">
        <f t="shared" si="169"/>
        <v>84.871516544117654</v>
      </c>
      <c r="S2712" t="s">
        <v>8315</v>
      </c>
      <c r="T2712" t="s">
        <v>8355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0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100.71611253196932</v>
      </c>
      <c r="R2713" s="6">
        <f t="shared" si="169"/>
        <v>53.945205479452056</v>
      </c>
      <c r="S2713" t="s">
        <v>8315</v>
      </c>
      <c r="T2713" t="s">
        <v>8355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0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131.38181818181818</v>
      </c>
      <c r="R2714" s="6">
        <f t="shared" si="169"/>
        <v>50.531468531468533</v>
      </c>
      <c r="S2714" t="s">
        <v>8315</v>
      </c>
      <c r="T2714" t="s">
        <v>8355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0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102.24133333333333</v>
      </c>
      <c r="R2715" s="6">
        <f t="shared" si="169"/>
        <v>108.00140845070422</v>
      </c>
      <c r="S2715" t="s">
        <v>8315</v>
      </c>
      <c r="T2715" t="s">
        <v>8355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0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116.35599999999999</v>
      </c>
      <c r="R2716" s="6">
        <f t="shared" si="169"/>
        <v>95.373770491803285</v>
      </c>
      <c r="S2716" t="s">
        <v>8315</v>
      </c>
      <c r="T2716" t="s">
        <v>8355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0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264.62241666666665</v>
      </c>
      <c r="R2717" s="6">
        <f t="shared" si="169"/>
        <v>57.631016333938291</v>
      </c>
      <c r="S2717" t="s">
        <v>8315</v>
      </c>
      <c r="T2717" t="s">
        <v>8355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0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119.98009999999999</v>
      </c>
      <c r="R2718" s="6">
        <f t="shared" si="169"/>
        <v>64.160481283422456</v>
      </c>
      <c r="S2718" t="s">
        <v>8315</v>
      </c>
      <c r="T2718" t="s">
        <v>8355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0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120.104</v>
      </c>
      <c r="R2719" s="6">
        <f t="shared" si="169"/>
        <v>92.387692307692305</v>
      </c>
      <c r="S2719" t="s">
        <v>8315</v>
      </c>
      <c r="T2719" t="s">
        <v>8355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0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103.58333333333333</v>
      </c>
      <c r="R2720" s="6">
        <f t="shared" si="169"/>
        <v>125.97972972972973</v>
      </c>
      <c r="S2720" t="s">
        <v>8315</v>
      </c>
      <c r="T2720" t="s">
        <v>8355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0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108.83333333333333</v>
      </c>
      <c r="R2721" s="6">
        <f t="shared" si="169"/>
        <v>94.637681159420296</v>
      </c>
      <c r="S2721" t="s">
        <v>8315</v>
      </c>
      <c r="T2721" t="s">
        <v>8355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0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118.124</v>
      </c>
      <c r="R2722" s="6">
        <f t="shared" si="169"/>
        <v>170.69942196531792</v>
      </c>
      <c r="S2722" t="s">
        <v>8315</v>
      </c>
      <c r="T2722" t="s">
        <v>8355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0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1462</v>
      </c>
      <c r="R2723" s="6">
        <f t="shared" si="169"/>
        <v>40.762081784386616</v>
      </c>
      <c r="S2723" t="s">
        <v>8317</v>
      </c>
      <c r="T2723" t="s">
        <v>8347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0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252.54</v>
      </c>
      <c r="R2724" s="6">
        <f t="shared" si="169"/>
        <v>68.254054054054052</v>
      </c>
      <c r="S2724" t="s">
        <v>8317</v>
      </c>
      <c r="T2724" t="s">
        <v>8347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0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140.05000000000001</v>
      </c>
      <c r="R2725" s="6">
        <f t="shared" si="169"/>
        <v>95.48863636363636</v>
      </c>
      <c r="S2725" t="s">
        <v>8317</v>
      </c>
      <c r="T2725" t="s">
        <v>8347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0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296.87520259319285</v>
      </c>
      <c r="R2726" s="6">
        <f t="shared" si="169"/>
        <v>7.1902649656526005</v>
      </c>
      <c r="S2726" t="s">
        <v>8317</v>
      </c>
      <c r="T2726" t="s">
        <v>8347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0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144.54249999999999</v>
      </c>
      <c r="R2727" s="6">
        <f t="shared" si="169"/>
        <v>511.65486725663715</v>
      </c>
      <c r="S2727" t="s">
        <v>8317</v>
      </c>
      <c r="T2727" t="s">
        <v>8347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0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105.745</v>
      </c>
      <c r="R2728" s="6">
        <f t="shared" si="169"/>
        <v>261.74504950495049</v>
      </c>
      <c r="S2728" t="s">
        <v>8317</v>
      </c>
      <c r="T2728" t="s">
        <v>8347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0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493.21</v>
      </c>
      <c r="R2729" s="6">
        <f t="shared" si="169"/>
        <v>69.760961810466767</v>
      </c>
      <c r="S2729" t="s">
        <v>8317</v>
      </c>
      <c r="T2729" t="s">
        <v>8347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0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201.82666666666665</v>
      </c>
      <c r="R2730" s="6">
        <f t="shared" si="169"/>
        <v>77.229591836734699</v>
      </c>
      <c r="S2730" t="s">
        <v>8317</v>
      </c>
      <c r="T2730" t="s">
        <v>8347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0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104.44</v>
      </c>
      <c r="R2731" s="6">
        <f t="shared" si="169"/>
        <v>340.56521739130437</v>
      </c>
      <c r="S2731" t="s">
        <v>8317</v>
      </c>
      <c r="T2731" t="s">
        <v>8347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0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170.29262962962963</v>
      </c>
      <c r="R2732" s="6">
        <f t="shared" si="169"/>
        <v>67.417903225806455</v>
      </c>
      <c r="S2732" t="s">
        <v>8317</v>
      </c>
      <c r="T2732" t="s">
        <v>8347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0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104.30333333333333</v>
      </c>
      <c r="R2733" s="6">
        <f t="shared" si="169"/>
        <v>845.70270270270271</v>
      </c>
      <c r="S2733" t="s">
        <v>8317</v>
      </c>
      <c r="T2733" t="s">
        <v>8347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0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118.25</v>
      </c>
      <c r="R2734" s="6">
        <f t="shared" si="169"/>
        <v>97.191780821917803</v>
      </c>
      <c r="S2734" t="s">
        <v>8317</v>
      </c>
      <c r="T2734" t="s">
        <v>8347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0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107.538</v>
      </c>
      <c r="R2735" s="6">
        <f t="shared" si="169"/>
        <v>451.84033613445376</v>
      </c>
      <c r="S2735" t="s">
        <v>8317</v>
      </c>
      <c r="T2735" t="s">
        <v>8347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0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2260300</v>
      </c>
      <c r="R2736" s="6">
        <f t="shared" si="169"/>
        <v>138.66871165644173</v>
      </c>
      <c r="S2736" t="s">
        <v>8317</v>
      </c>
      <c r="T2736" t="s">
        <v>8347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0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978.1346666666667</v>
      </c>
      <c r="R2737" s="6">
        <f t="shared" si="169"/>
        <v>21.640147492625371</v>
      </c>
      <c r="S2737" t="s">
        <v>8317</v>
      </c>
      <c r="T2737" t="s">
        <v>8347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0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122.9</v>
      </c>
      <c r="R2738" s="6">
        <f t="shared" si="169"/>
        <v>169.51724137931035</v>
      </c>
      <c r="S2738" t="s">
        <v>8317</v>
      </c>
      <c r="T2738" t="s">
        <v>8347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0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246.06080000000003</v>
      </c>
      <c r="R2739" s="6">
        <f t="shared" si="169"/>
        <v>161.88210526315791</v>
      </c>
      <c r="S2739" t="s">
        <v>8317</v>
      </c>
      <c r="T2739" t="s">
        <v>8347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0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147.94</v>
      </c>
      <c r="R2740" s="6">
        <f t="shared" si="169"/>
        <v>493.13333333333333</v>
      </c>
      <c r="S2740" t="s">
        <v>8317</v>
      </c>
      <c r="T2740" t="s">
        <v>8347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0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384.09090909090907</v>
      </c>
      <c r="R2741" s="6">
        <f t="shared" si="169"/>
        <v>22.120418848167539</v>
      </c>
      <c r="S2741" t="s">
        <v>8317</v>
      </c>
      <c r="T2741" t="s">
        <v>8347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0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103.33333333333333</v>
      </c>
      <c r="R2742" s="6">
        <f t="shared" si="169"/>
        <v>18.235294117647058</v>
      </c>
      <c r="S2742" t="s">
        <v>8317</v>
      </c>
      <c r="T2742" t="s">
        <v>8347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0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0.4375</v>
      </c>
      <c r="R2743" s="6">
        <f t="shared" si="169"/>
        <v>8.75</v>
      </c>
      <c r="S2743" t="s">
        <v>8320</v>
      </c>
      <c r="T2743" t="s">
        <v>8356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0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29.24</v>
      </c>
      <c r="R2744" s="6">
        <f t="shared" si="169"/>
        <v>40.611111111111114</v>
      </c>
      <c r="S2744" t="s">
        <v>8320</v>
      </c>
      <c r="T2744" t="s">
        <v>8356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0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6" t="e">
        <f t="shared" si="169"/>
        <v>#DIV/0!</v>
      </c>
      <c r="S2745" t="s">
        <v>8320</v>
      </c>
      <c r="T2745" t="s">
        <v>8356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0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5.21875</v>
      </c>
      <c r="R2746" s="6">
        <f t="shared" si="169"/>
        <v>37.954545454545453</v>
      </c>
      <c r="S2746" t="s">
        <v>8320</v>
      </c>
      <c r="T2746" t="s">
        <v>8356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0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21.887499999999999</v>
      </c>
      <c r="R2747" s="6">
        <f t="shared" si="169"/>
        <v>35.734693877551024</v>
      </c>
      <c r="S2747" t="s">
        <v>8320</v>
      </c>
      <c r="T2747" t="s">
        <v>8356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0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26.7</v>
      </c>
      <c r="R2748" s="6">
        <f t="shared" si="169"/>
        <v>42.157894736842103</v>
      </c>
      <c r="S2748" t="s">
        <v>8320</v>
      </c>
      <c r="T2748" t="s">
        <v>8356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0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28</v>
      </c>
      <c r="R2749" s="6">
        <f t="shared" si="169"/>
        <v>35</v>
      </c>
      <c r="S2749" t="s">
        <v>8320</v>
      </c>
      <c r="T2749" t="s">
        <v>8356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0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</v>
      </c>
      <c r="R2750" s="6">
        <f t="shared" si="169"/>
        <v>13.25</v>
      </c>
      <c r="S2750" t="s">
        <v>8320</v>
      </c>
      <c r="T2750" t="s">
        <v>8356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0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1.1000000000000001</v>
      </c>
      <c r="R2751" s="6">
        <f t="shared" si="169"/>
        <v>55</v>
      </c>
      <c r="S2751" t="s">
        <v>8320</v>
      </c>
      <c r="T2751" t="s">
        <v>8356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0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6" t="e">
        <f t="shared" si="169"/>
        <v>#DIV/0!</v>
      </c>
      <c r="S2752" t="s">
        <v>8320</v>
      </c>
      <c r="T2752" t="s">
        <v>8356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0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6" t="e">
        <f t="shared" si="169"/>
        <v>#DIV/0!</v>
      </c>
      <c r="S2753" t="s">
        <v>8320</v>
      </c>
      <c r="T2753" t="s">
        <v>8356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0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E2754*100/D2754</f>
        <v>11.458333333333334</v>
      </c>
      <c r="R2754" s="6">
        <f t="shared" ref="R2754:R2817" si="173">E2754/N2754</f>
        <v>39.285714285714285</v>
      </c>
      <c r="S2754" t="s">
        <v>8320</v>
      </c>
      <c r="T2754" t="s">
        <v>8356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4">(((I2755/60)/60)/24)+DATE(1970,1,1)</f>
        <v>41147.900729166664</v>
      </c>
      <c r="K2755">
        <v>1343425023</v>
      </c>
      <c r="L2755" s="14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19</v>
      </c>
      <c r="R2755" s="6">
        <f t="shared" si="173"/>
        <v>47.5</v>
      </c>
      <c r="S2755" t="s">
        <v>8320</v>
      </c>
      <c r="T2755" t="s">
        <v>8356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4"/>
        <v>41893.636006944449</v>
      </c>
      <c r="K2756">
        <v>1407856551</v>
      </c>
      <c r="L2756" s="14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6" t="e">
        <f t="shared" si="173"/>
        <v>#DIV/0!</v>
      </c>
      <c r="S2756" t="s">
        <v>8320</v>
      </c>
      <c r="T2756" t="s">
        <v>8356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4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52</v>
      </c>
      <c r="R2757" s="6">
        <f t="shared" si="173"/>
        <v>17.333333333333332</v>
      </c>
      <c r="S2757" t="s">
        <v>8320</v>
      </c>
      <c r="T2757" t="s">
        <v>8356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4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10.48</v>
      </c>
      <c r="R2758" s="6">
        <f t="shared" si="173"/>
        <v>31.757575757575758</v>
      </c>
      <c r="S2758" t="s">
        <v>8320</v>
      </c>
      <c r="T2758" t="s">
        <v>8356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4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0.66666666666666663</v>
      </c>
      <c r="R2759" s="6">
        <f t="shared" si="173"/>
        <v>5</v>
      </c>
      <c r="S2759" t="s">
        <v>8320</v>
      </c>
      <c r="T2759" t="s">
        <v>8356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4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11.7</v>
      </c>
      <c r="R2760" s="6">
        <f t="shared" si="173"/>
        <v>39</v>
      </c>
      <c r="S2760" t="s">
        <v>8320</v>
      </c>
      <c r="T2760" t="s">
        <v>8356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4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10.5</v>
      </c>
      <c r="R2761" s="6">
        <f t="shared" si="173"/>
        <v>52.5</v>
      </c>
      <c r="S2761" t="s">
        <v>8320</v>
      </c>
      <c r="T2761" t="s">
        <v>8356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4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6" t="e">
        <f t="shared" si="173"/>
        <v>#DIV/0!</v>
      </c>
      <c r="S2762" t="s">
        <v>8320</v>
      </c>
      <c r="T2762" t="s">
        <v>8356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4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0.72</v>
      </c>
      <c r="R2763" s="6">
        <f t="shared" si="173"/>
        <v>9</v>
      </c>
      <c r="S2763" t="s">
        <v>8320</v>
      </c>
      <c r="T2763" t="s">
        <v>8356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4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0.76923076923076927</v>
      </c>
      <c r="R2764" s="6">
        <f t="shared" si="173"/>
        <v>25</v>
      </c>
      <c r="S2764" t="s">
        <v>8320</v>
      </c>
      <c r="T2764" t="s">
        <v>8356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4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0.22842639593908629</v>
      </c>
      <c r="R2765" s="6">
        <f t="shared" si="173"/>
        <v>30</v>
      </c>
      <c r="S2765" t="s">
        <v>8320</v>
      </c>
      <c r="T2765" t="s">
        <v>8356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4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</v>
      </c>
      <c r="R2766" s="6">
        <f t="shared" si="173"/>
        <v>11.25</v>
      </c>
      <c r="S2766" t="s">
        <v>8320</v>
      </c>
      <c r="T2766" t="s">
        <v>8356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4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6" t="e">
        <f t="shared" si="173"/>
        <v>#DIV/0!</v>
      </c>
      <c r="S2767" t="s">
        <v>8320</v>
      </c>
      <c r="T2767" t="s">
        <v>8356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4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2</v>
      </c>
      <c r="R2768" s="6">
        <f t="shared" si="173"/>
        <v>25</v>
      </c>
      <c r="S2768" t="s">
        <v>8320</v>
      </c>
      <c r="T2768" t="s">
        <v>8356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4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0.85</v>
      </c>
      <c r="R2769" s="6">
        <f t="shared" si="173"/>
        <v>11.333333333333334</v>
      </c>
      <c r="S2769" t="s">
        <v>8320</v>
      </c>
      <c r="T2769" t="s">
        <v>8356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4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14.314285714285715</v>
      </c>
      <c r="R2770" s="6">
        <f t="shared" si="173"/>
        <v>29.470588235294116</v>
      </c>
      <c r="S2770" t="s">
        <v>8320</v>
      </c>
      <c r="T2770" t="s">
        <v>8356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4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0.25</v>
      </c>
      <c r="R2771" s="6">
        <f t="shared" si="173"/>
        <v>1</v>
      </c>
      <c r="S2771" t="s">
        <v>8320</v>
      </c>
      <c r="T2771" t="s">
        <v>8356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4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10.411250000000001</v>
      </c>
      <c r="R2772" s="6">
        <f t="shared" si="173"/>
        <v>63.098484848484851</v>
      </c>
      <c r="S2772" t="s">
        <v>8320</v>
      </c>
      <c r="T2772" t="s">
        <v>8356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4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6" t="e">
        <f t="shared" si="173"/>
        <v>#DIV/0!</v>
      </c>
      <c r="S2773" t="s">
        <v>8320</v>
      </c>
      <c r="T2773" t="s">
        <v>8356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4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6" t="e">
        <f t="shared" si="173"/>
        <v>#DIV/0!</v>
      </c>
      <c r="S2774" t="s">
        <v>8320</v>
      </c>
      <c r="T2774" t="s">
        <v>8356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4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0.18867924528301888</v>
      </c>
      <c r="R2775" s="6">
        <f t="shared" si="173"/>
        <v>1</v>
      </c>
      <c r="S2775" t="s">
        <v>8320</v>
      </c>
      <c r="T2775" t="s">
        <v>8356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4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14.25</v>
      </c>
      <c r="R2776" s="6">
        <f t="shared" si="173"/>
        <v>43.846153846153847</v>
      </c>
      <c r="S2776" t="s">
        <v>8320</v>
      </c>
      <c r="T2776" t="s">
        <v>8356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4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3</v>
      </c>
      <c r="R2777" s="6">
        <f t="shared" si="173"/>
        <v>75</v>
      </c>
      <c r="S2777" t="s">
        <v>8320</v>
      </c>
      <c r="T2777" t="s">
        <v>8356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4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7.8809523809523814</v>
      </c>
      <c r="R2778" s="6">
        <f t="shared" si="173"/>
        <v>45.972222222222221</v>
      </c>
      <c r="S2778" t="s">
        <v>8320</v>
      </c>
      <c r="T2778" t="s">
        <v>8356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4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0.33333333333333331</v>
      </c>
      <c r="R2779" s="6">
        <f t="shared" si="173"/>
        <v>10</v>
      </c>
      <c r="S2779" t="s">
        <v>8320</v>
      </c>
      <c r="T2779" t="s">
        <v>8356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4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25.545454545454547</v>
      </c>
      <c r="R2780" s="6">
        <f t="shared" si="173"/>
        <v>93.666666666666671</v>
      </c>
      <c r="S2780" t="s">
        <v>8320</v>
      </c>
      <c r="T2780" t="s">
        <v>8356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4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</v>
      </c>
      <c r="R2781" s="6">
        <f t="shared" si="173"/>
        <v>53</v>
      </c>
      <c r="S2781" t="s">
        <v>8320</v>
      </c>
      <c r="T2781" t="s">
        <v>8356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4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6" t="e">
        <f t="shared" si="173"/>
        <v>#DIV/0!</v>
      </c>
      <c r="S2782" t="s">
        <v>8320</v>
      </c>
      <c r="T2782" t="s">
        <v>8356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4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105.28</v>
      </c>
      <c r="R2783" s="6">
        <f t="shared" si="173"/>
        <v>47</v>
      </c>
      <c r="S2783" t="s">
        <v>8315</v>
      </c>
      <c r="T2783" t="s">
        <v>8316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4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120</v>
      </c>
      <c r="R2784" s="6">
        <f t="shared" si="173"/>
        <v>66.666666666666671</v>
      </c>
      <c r="S2784" t="s">
        <v>8315</v>
      </c>
      <c r="T2784" t="s">
        <v>8316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4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114.5</v>
      </c>
      <c r="R2785" s="6">
        <f t="shared" si="173"/>
        <v>18.770491803278688</v>
      </c>
      <c r="S2785" t="s">
        <v>8315</v>
      </c>
      <c r="T2785" t="s">
        <v>8316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4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119</v>
      </c>
      <c r="R2786" s="6">
        <f t="shared" si="173"/>
        <v>66.111111111111114</v>
      </c>
      <c r="S2786" t="s">
        <v>8315</v>
      </c>
      <c r="T2786" t="s">
        <v>8316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4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104.68</v>
      </c>
      <c r="R2787" s="6">
        <f t="shared" si="173"/>
        <v>36.859154929577464</v>
      </c>
      <c r="S2787" t="s">
        <v>8315</v>
      </c>
      <c r="T2787" t="s">
        <v>8316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4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117.84</v>
      </c>
      <c r="R2788" s="6">
        <f t="shared" si="173"/>
        <v>39.810810810810814</v>
      </c>
      <c r="S2788" t="s">
        <v>8315</v>
      </c>
      <c r="T2788" t="s">
        <v>8316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4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119.7</v>
      </c>
      <c r="R2789" s="6">
        <f t="shared" si="173"/>
        <v>31.5</v>
      </c>
      <c r="S2789" t="s">
        <v>8315</v>
      </c>
      <c r="T2789" t="s">
        <v>8316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4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102.5</v>
      </c>
      <c r="R2790" s="6">
        <f t="shared" si="173"/>
        <v>102.5</v>
      </c>
      <c r="S2790" t="s">
        <v>8315</v>
      </c>
      <c r="T2790" t="s">
        <v>8316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4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101.16666666666667</v>
      </c>
      <c r="R2791" s="6">
        <f t="shared" si="173"/>
        <v>126.45833333333333</v>
      </c>
      <c r="S2791" t="s">
        <v>8315</v>
      </c>
      <c r="T2791" t="s">
        <v>8316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4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105.33333333333333</v>
      </c>
      <c r="R2792" s="6">
        <f t="shared" si="173"/>
        <v>47.878787878787875</v>
      </c>
      <c r="S2792" t="s">
        <v>8315</v>
      </c>
      <c r="T2792" t="s">
        <v>8316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4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102.5</v>
      </c>
      <c r="R2793" s="6">
        <f t="shared" si="173"/>
        <v>73.214285714285708</v>
      </c>
      <c r="S2793" t="s">
        <v>8315</v>
      </c>
      <c r="T2793" t="s">
        <v>8316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4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107.6</v>
      </c>
      <c r="R2794" s="6">
        <f t="shared" si="173"/>
        <v>89.666666666666671</v>
      </c>
      <c r="S2794" t="s">
        <v>8315</v>
      </c>
      <c r="T2794" t="s">
        <v>8316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4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110.5675</v>
      </c>
      <c r="R2795" s="6">
        <f t="shared" si="173"/>
        <v>151.4623287671233</v>
      </c>
      <c r="S2795" t="s">
        <v>8315</v>
      </c>
      <c r="T2795" t="s">
        <v>8316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4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150</v>
      </c>
      <c r="R2796" s="6">
        <f t="shared" si="173"/>
        <v>25</v>
      </c>
      <c r="S2796" t="s">
        <v>8315</v>
      </c>
      <c r="T2796" t="s">
        <v>8316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4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104.28571428571429</v>
      </c>
      <c r="R2797" s="6">
        <f t="shared" si="173"/>
        <v>36.5</v>
      </c>
      <c r="S2797" t="s">
        <v>8315</v>
      </c>
      <c r="T2797" t="s">
        <v>8316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4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115.5</v>
      </c>
      <c r="R2798" s="6">
        <f t="shared" si="173"/>
        <v>44</v>
      </c>
      <c r="S2798" t="s">
        <v>8315</v>
      </c>
      <c r="T2798" t="s">
        <v>8316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4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102.64512499999999</v>
      </c>
      <c r="R2799" s="6">
        <f t="shared" si="173"/>
        <v>87.357553191489373</v>
      </c>
      <c r="S2799" t="s">
        <v>8315</v>
      </c>
      <c r="T2799" t="s">
        <v>8316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4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101.4</v>
      </c>
      <c r="R2800" s="6">
        <f t="shared" si="173"/>
        <v>36.474820143884891</v>
      </c>
      <c r="S2800" t="s">
        <v>8315</v>
      </c>
      <c r="T2800" t="s">
        <v>8316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4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116.6348</v>
      </c>
      <c r="R2801" s="6">
        <f t="shared" si="173"/>
        <v>44.859538461538463</v>
      </c>
      <c r="S2801" t="s">
        <v>8315</v>
      </c>
      <c r="T2801" t="s">
        <v>8316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4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133</v>
      </c>
      <c r="R2802" s="6">
        <f t="shared" si="173"/>
        <v>42.903225806451616</v>
      </c>
      <c r="S2802" t="s">
        <v>8315</v>
      </c>
      <c r="T2802" t="s">
        <v>8316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4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133.19999999999999</v>
      </c>
      <c r="R2803" s="6">
        <f t="shared" si="173"/>
        <v>51.230769230769234</v>
      </c>
      <c r="S2803" t="s">
        <v>8315</v>
      </c>
      <c r="T2803" t="s">
        <v>8316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4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101.83333333333333</v>
      </c>
      <c r="R2804" s="6">
        <f t="shared" si="173"/>
        <v>33.944444444444443</v>
      </c>
      <c r="S2804" t="s">
        <v>8315</v>
      </c>
      <c r="T2804" t="s">
        <v>8316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4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127.95</v>
      </c>
      <c r="R2805" s="6">
        <f t="shared" si="173"/>
        <v>90.744680851063833</v>
      </c>
      <c r="S2805" t="s">
        <v>8315</v>
      </c>
      <c r="T2805" t="s">
        <v>8316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4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115</v>
      </c>
      <c r="R2806" s="6">
        <f t="shared" si="173"/>
        <v>50</v>
      </c>
      <c r="S2806" t="s">
        <v>8315</v>
      </c>
      <c r="T2806" t="s">
        <v>8316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4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110</v>
      </c>
      <c r="R2807" s="6">
        <f t="shared" si="173"/>
        <v>24.444444444444443</v>
      </c>
      <c r="S2807" t="s">
        <v>8315</v>
      </c>
      <c r="T2807" t="s">
        <v>8316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4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112.1</v>
      </c>
      <c r="R2808" s="6">
        <f t="shared" si="173"/>
        <v>44.25</v>
      </c>
      <c r="S2808" t="s">
        <v>8315</v>
      </c>
      <c r="T2808" t="s">
        <v>8316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4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126</v>
      </c>
      <c r="R2809" s="6">
        <f t="shared" si="173"/>
        <v>67.741935483870961</v>
      </c>
      <c r="S2809" t="s">
        <v>8315</v>
      </c>
      <c r="T2809" t="s">
        <v>8316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4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100.24444444444444</v>
      </c>
      <c r="R2810" s="6">
        <f t="shared" si="173"/>
        <v>65.376811594202906</v>
      </c>
      <c r="S2810" t="s">
        <v>8315</v>
      </c>
      <c r="T2810" t="s">
        <v>8316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4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102.4</v>
      </c>
      <c r="R2811" s="6">
        <f t="shared" si="173"/>
        <v>121.9047619047619</v>
      </c>
      <c r="S2811" t="s">
        <v>8315</v>
      </c>
      <c r="T2811" t="s">
        <v>8316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4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108.2</v>
      </c>
      <c r="R2812" s="6">
        <f t="shared" si="173"/>
        <v>47.456140350877192</v>
      </c>
      <c r="S2812" t="s">
        <v>8315</v>
      </c>
      <c r="T2812" t="s">
        <v>8316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4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100.27</v>
      </c>
      <c r="R2813" s="6">
        <f t="shared" si="173"/>
        <v>92.842592592592595</v>
      </c>
      <c r="S2813" t="s">
        <v>8315</v>
      </c>
      <c r="T2813" t="s">
        <v>8316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4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113.3</v>
      </c>
      <c r="R2814" s="6">
        <f t="shared" si="173"/>
        <v>68.253012048192772</v>
      </c>
      <c r="S2814" t="s">
        <v>8315</v>
      </c>
      <c r="T2814" t="s">
        <v>8316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4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127.57571428571428</v>
      </c>
      <c r="R2815" s="6">
        <f t="shared" si="173"/>
        <v>37.209583333333335</v>
      </c>
      <c r="S2815" t="s">
        <v>8315</v>
      </c>
      <c r="T2815" t="s">
        <v>8316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4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107.73333333333333</v>
      </c>
      <c r="R2816" s="6">
        <f t="shared" si="173"/>
        <v>25.25</v>
      </c>
      <c r="S2816" t="s">
        <v>8315</v>
      </c>
      <c r="T2816" t="s">
        <v>8316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4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242</v>
      </c>
      <c r="R2817" s="6">
        <f t="shared" si="173"/>
        <v>43.214285714285715</v>
      </c>
      <c r="S2817" t="s">
        <v>8315</v>
      </c>
      <c r="T2817" t="s">
        <v>8316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4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E2818*100/D2818</f>
        <v>141.56666666666666</v>
      </c>
      <c r="R2818" s="6">
        <f t="shared" ref="R2818:R2881" si="177">E2818/N2818</f>
        <v>25.130177514792898</v>
      </c>
      <c r="S2818" t="s">
        <v>8315</v>
      </c>
      <c r="T2818" t="s">
        <v>8316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8">(((I2819/60)/60)/24)+DATE(1970,1,1)</f>
        <v>42063.634976851856</v>
      </c>
      <c r="K2819">
        <v>1421680462</v>
      </c>
      <c r="L2819" s="14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130</v>
      </c>
      <c r="R2819" s="6">
        <f t="shared" si="177"/>
        <v>23.636363636363637</v>
      </c>
      <c r="S2819" t="s">
        <v>8315</v>
      </c>
      <c r="T2819" t="s">
        <v>8316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8"/>
        <v>42270.598217592589</v>
      </c>
      <c r="K2820">
        <v>1441290086</v>
      </c>
      <c r="L2820" s="14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106.03</v>
      </c>
      <c r="R2820" s="6">
        <f t="shared" si="177"/>
        <v>103.95098039215686</v>
      </c>
      <c r="S2820" t="s">
        <v>8315</v>
      </c>
      <c r="T2820" t="s">
        <v>8316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8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104.8</v>
      </c>
      <c r="R2821" s="6">
        <f t="shared" si="177"/>
        <v>50.384615384615387</v>
      </c>
      <c r="S2821" t="s">
        <v>8315</v>
      </c>
      <c r="T2821" t="s">
        <v>8316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8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136</v>
      </c>
      <c r="R2822" s="6">
        <f t="shared" si="177"/>
        <v>13.6</v>
      </c>
      <c r="S2822" t="s">
        <v>8315</v>
      </c>
      <c r="T2822" t="s">
        <v>8316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8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100</v>
      </c>
      <c r="R2823" s="6">
        <f t="shared" si="177"/>
        <v>28.571428571428573</v>
      </c>
      <c r="S2823" t="s">
        <v>8315</v>
      </c>
      <c r="T2823" t="s">
        <v>8316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8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100</v>
      </c>
      <c r="R2824" s="6">
        <f t="shared" si="177"/>
        <v>63.829787234042556</v>
      </c>
      <c r="S2824" t="s">
        <v>8315</v>
      </c>
      <c r="T2824" t="s">
        <v>8316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8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124</v>
      </c>
      <c r="R2825" s="6">
        <f t="shared" si="177"/>
        <v>8.8571428571428577</v>
      </c>
      <c r="S2825" t="s">
        <v>8315</v>
      </c>
      <c r="T2825" t="s">
        <v>8316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8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116.92307692307692</v>
      </c>
      <c r="R2826" s="6">
        <f t="shared" si="177"/>
        <v>50.666666666666664</v>
      </c>
      <c r="S2826" t="s">
        <v>8315</v>
      </c>
      <c r="T2826" t="s">
        <v>8316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8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103.33333333333333</v>
      </c>
      <c r="R2827" s="6">
        <f t="shared" si="177"/>
        <v>60.784313725490193</v>
      </c>
      <c r="S2827" t="s">
        <v>8315</v>
      </c>
      <c r="T2827" t="s">
        <v>8316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8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107.75</v>
      </c>
      <c r="R2828" s="6">
        <f t="shared" si="177"/>
        <v>113.42105263157895</v>
      </c>
      <c r="S2828" t="s">
        <v>8315</v>
      </c>
      <c r="T2828" t="s">
        <v>8316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8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120.25</v>
      </c>
      <c r="R2829" s="6">
        <f t="shared" si="177"/>
        <v>104.56521739130434</v>
      </c>
      <c r="S2829" t="s">
        <v>8315</v>
      </c>
      <c r="T2829" t="s">
        <v>8316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8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100.37894736842105</v>
      </c>
      <c r="R2830" s="6">
        <f t="shared" si="177"/>
        <v>98.30927835051547</v>
      </c>
      <c r="S2830" t="s">
        <v>8315</v>
      </c>
      <c r="T2830" t="s">
        <v>8316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8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106.52</v>
      </c>
      <c r="R2831" s="6">
        <f t="shared" si="177"/>
        <v>35.039473684210527</v>
      </c>
      <c r="S2831" t="s">
        <v>8315</v>
      </c>
      <c r="T2831" t="s">
        <v>8316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8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100</v>
      </c>
      <c r="R2832" s="6">
        <f t="shared" si="177"/>
        <v>272.72727272727275</v>
      </c>
      <c r="S2832" t="s">
        <v>8315</v>
      </c>
      <c r="T2832" t="s">
        <v>8316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8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110.66666666666667</v>
      </c>
      <c r="R2833" s="6">
        <f t="shared" si="177"/>
        <v>63.846153846153847</v>
      </c>
      <c r="S2833" t="s">
        <v>8315</v>
      </c>
      <c r="T2833" t="s">
        <v>8316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8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114.7196</v>
      </c>
      <c r="R2834" s="6">
        <f t="shared" si="177"/>
        <v>30.189368421052631</v>
      </c>
      <c r="S2834" t="s">
        <v>8315</v>
      </c>
      <c r="T2834" t="s">
        <v>8316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8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108.25925925925925</v>
      </c>
      <c r="R2835" s="6">
        <f t="shared" si="177"/>
        <v>83.51428571428572</v>
      </c>
      <c r="S2835" t="s">
        <v>8315</v>
      </c>
      <c r="T2835" t="s">
        <v>8316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8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170</v>
      </c>
      <c r="R2836" s="6">
        <f t="shared" si="177"/>
        <v>64.761904761904759</v>
      </c>
      <c r="S2836" t="s">
        <v>8315</v>
      </c>
      <c r="T2836" t="s">
        <v>8316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8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187.09899999999999</v>
      </c>
      <c r="R2837" s="6">
        <f t="shared" si="177"/>
        <v>20.118172043010752</v>
      </c>
      <c r="S2837" t="s">
        <v>8315</v>
      </c>
      <c r="T2837" t="s">
        <v>8316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8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107.77777777777777</v>
      </c>
      <c r="R2838" s="6">
        <f t="shared" si="177"/>
        <v>44.090909090909093</v>
      </c>
      <c r="S2838" t="s">
        <v>8315</v>
      </c>
      <c r="T2838" t="s">
        <v>8316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8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100</v>
      </c>
      <c r="R2839" s="6">
        <f t="shared" si="177"/>
        <v>40.476190476190474</v>
      </c>
      <c r="S2839" t="s">
        <v>8315</v>
      </c>
      <c r="T2839" t="s">
        <v>8316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8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120.25</v>
      </c>
      <c r="R2840" s="6">
        <f t="shared" si="177"/>
        <v>44.537037037037038</v>
      </c>
      <c r="S2840" t="s">
        <v>8315</v>
      </c>
      <c r="T2840" t="s">
        <v>8316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8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111.42857142857143</v>
      </c>
      <c r="R2841" s="6">
        <f t="shared" si="177"/>
        <v>125.80645161290323</v>
      </c>
      <c r="S2841" t="s">
        <v>8315</v>
      </c>
      <c r="T2841" t="s">
        <v>8316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8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104</v>
      </c>
      <c r="R2842" s="6">
        <f t="shared" si="177"/>
        <v>19.696969696969695</v>
      </c>
      <c r="S2842" t="s">
        <v>8315</v>
      </c>
      <c r="T2842" t="s">
        <v>8316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8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1</v>
      </c>
      <c r="R2843" s="6">
        <f t="shared" si="177"/>
        <v>10</v>
      </c>
      <c r="S2843" t="s">
        <v>8315</v>
      </c>
      <c r="T2843" t="s">
        <v>8316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8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6" t="e">
        <f t="shared" si="177"/>
        <v>#DIV/0!</v>
      </c>
      <c r="S2844" t="s">
        <v>8315</v>
      </c>
      <c r="T2844" t="s">
        <v>8316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8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6" t="e">
        <f t="shared" si="177"/>
        <v>#DIV/0!</v>
      </c>
      <c r="S2845" t="s">
        <v>8315</v>
      </c>
      <c r="T2845" t="s">
        <v>8316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8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5.4545454545454541</v>
      </c>
      <c r="R2846" s="6">
        <f t="shared" si="177"/>
        <v>30</v>
      </c>
      <c r="S2846" t="s">
        <v>8315</v>
      </c>
      <c r="T2846" t="s">
        <v>8316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8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31.546666666666667</v>
      </c>
      <c r="R2847" s="6">
        <f t="shared" si="177"/>
        <v>60.666666666666664</v>
      </c>
      <c r="S2847" t="s">
        <v>8315</v>
      </c>
      <c r="T2847" t="s">
        <v>8316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8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6" t="e">
        <f t="shared" si="177"/>
        <v>#DIV/0!</v>
      </c>
      <c r="S2848" t="s">
        <v>8315</v>
      </c>
      <c r="T2848" t="s">
        <v>8316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8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6" t="e">
        <f t="shared" si="177"/>
        <v>#DIV/0!</v>
      </c>
      <c r="S2849" t="s">
        <v>8315</v>
      </c>
      <c r="T2849" t="s">
        <v>8316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8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0.2</v>
      </c>
      <c r="R2850" s="6">
        <f t="shared" si="177"/>
        <v>23.333333333333332</v>
      </c>
      <c r="S2850" t="s">
        <v>8315</v>
      </c>
      <c r="T2850" t="s">
        <v>8316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8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1</v>
      </c>
      <c r="R2851" s="6">
        <f t="shared" si="177"/>
        <v>5</v>
      </c>
      <c r="S2851" t="s">
        <v>8315</v>
      </c>
      <c r="T2851" t="s">
        <v>8316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8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3.8875000000000002</v>
      </c>
      <c r="R2852" s="6">
        <f t="shared" si="177"/>
        <v>23.923076923076923</v>
      </c>
      <c r="S2852" t="s">
        <v>8315</v>
      </c>
      <c r="T2852" t="s">
        <v>8316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8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6" t="e">
        <f t="shared" si="177"/>
        <v>#DIV/0!</v>
      </c>
      <c r="S2853" t="s">
        <v>8315</v>
      </c>
      <c r="T2853" t="s">
        <v>8316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8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</v>
      </c>
      <c r="R2854" s="6">
        <f t="shared" si="177"/>
        <v>15.833333333333334</v>
      </c>
      <c r="S2854" t="s">
        <v>8315</v>
      </c>
      <c r="T2854" t="s">
        <v>8316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8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6" t="e">
        <f t="shared" si="177"/>
        <v>#DIV/0!</v>
      </c>
      <c r="S2855" t="s">
        <v>8315</v>
      </c>
      <c r="T2855" t="s">
        <v>8316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8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41.7</v>
      </c>
      <c r="R2856" s="6">
        <f t="shared" si="177"/>
        <v>29.785714285714285</v>
      </c>
      <c r="S2856" t="s">
        <v>8315</v>
      </c>
      <c r="T2856" t="s">
        <v>8316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8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50</v>
      </c>
      <c r="R2857" s="6">
        <f t="shared" si="177"/>
        <v>60</v>
      </c>
      <c r="S2857" t="s">
        <v>8315</v>
      </c>
      <c r="T2857" t="s">
        <v>8316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8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4.8666666666666663</v>
      </c>
      <c r="R2858" s="6">
        <f t="shared" si="177"/>
        <v>24.333333333333332</v>
      </c>
      <c r="S2858" t="s">
        <v>8315</v>
      </c>
      <c r="T2858" t="s">
        <v>8316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8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19.736842105263158</v>
      </c>
      <c r="R2859" s="6">
        <f t="shared" si="177"/>
        <v>500</v>
      </c>
      <c r="S2859" t="s">
        <v>8315</v>
      </c>
      <c r="T2859" t="s">
        <v>8316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8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6" t="e">
        <f t="shared" si="177"/>
        <v>#DIV/0!</v>
      </c>
      <c r="S2860" t="s">
        <v>8315</v>
      </c>
      <c r="T2860" t="s">
        <v>8316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8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</v>
      </c>
      <c r="R2861" s="6">
        <f t="shared" si="177"/>
        <v>35</v>
      </c>
      <c r="S2861" t="s">
        <v>8315</v>
      </c>
      <c r="T2861" t="s">
        <v>8316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8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</v>
      </c>
      <c r="R2862" s="6">
        <f t="shared" si="177"/>
        <v>29.555555555555557</v>
      </c>
      <c r="S2862" t="s">
        <v>8315</v>
      </c>
      <c r="T2862" t="s">
        <v>8316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8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32</v>
      </c>
      <c r="R2863" s="6">
        <f t="shared" si="177"/>
        <v>26.666666666666668</v>
      </c>
      <c r="S2863" t="s">
        <v>8315</v>
      </c>
      <c r="T2863" t="s">
        <v>8316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8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0.43307086614173229</v>
      </c>
      <c r="R2864" s="6">
        <f t="shared" si="177"/>
        <v>18.333333333333332</v>
      </c>
      <c r="S2864" t="s">
        <v>8315</v>
      </c>
      <c r="T2864" t="s">
        <v>8316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8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0.04</v>
      </c>
      <c r="R2865" s="6">
        <f t="shared" si="177"/>
        <v>20</v>
      </c>
      <c r="S2865" t="s">
        <v>8315</v>
      </c>
      <c r="T2865" t="s">
        <v>8316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8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</v>
      </c>
      <c r="R2866" s="6">
        <f t="shared" si="177"/>
        <v>13.333333333333334</v>
      </c>
      <c r="S2866" t="s">
        <v>8315</v>
      </c>
      <c r="T2866" t="s">
        <v>8316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8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6" t="e">
        <f t="shared" si="177"/>
        <v>#DIV/0!</v>
      </c>
      <c r="S2867" t="s">
        <v>8315</v>
      </c>
      <c r="T2867" t="s">
        <v>8316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8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0.9</v>
      </c>
      <c r="R2868" s="6">
        <f t="shared" si="177"/>
        <v>22.5</v>
      </c>
      <c r="S2868" t="s">
        <v>8315</v>
      </c>
      <c r="T2868" t="s">
        <v>8316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8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20.16</v>
      </c>
      <c r="R2869" s="6">
        <f t="shared" si="177"/>
        <v>50.4</v>
      </c>
      <c r="S2869" t="s">
        <v>8315</v>
      </c>
      <c r="T2869" t="s">
        <v>8316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8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42.011733333333332</v>
      </c>
      <c r="R2870" s="6">
        <f t="shared" si="177"/>
        <v>105.02933333333334</v>
      </c>
      <c r="S2870" t="s">
        <v>8315</v>
      </c>
      <c r="T2870" t="s">
        <v>8316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8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0.88500000000000001</v>
      </c>
      <c r="R2871" s="6">
        <f t="shared" si="177"/>
        <v>35.4</v>
      </c>
      <c r="S2871" t="s">
        <v>8315</v>
      </c>
      <c r="T2871" t="s">
        <v>8316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8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15</v>
      </c>
      <c r="R2872" s="6">
        <f t="shared" si="177"/>
        <v>83.333333333333329</v>
      </c>
      <c r="S2872" t="s">
        <v>8315</v>
      </c>
      <c r="T2872" t="s">
        <v>8316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8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4.67</v>
      </c>
      <c r="R2873" s="6">
        <f t="shared" si="177"/>
        <v>35.92307692307692</v>
      </c>
      <c r="S2873" t="s">
        <v>8315</v>
      </c>
      <c r="T2873" t="s">
        <v>8316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8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6" t="e">
        <f t="shared" si="177"/>
        <v>#DIV/0!</v>
      </c>
      <c r="S2874" t="s">
        <v>8315</v>
      </c>
      <c r="T2874" t="s">
        <v>8316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8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38.119999999999997</v>
      </c>
      <c r="R2875" s="6">
        <f t="shared" si="177"/>
        <v>119.125</v>
      </c>
      <c r="S2875" t="s">
        <v>8315</v>
      </c>
      <c r="T2875" t="s">
        <v>8316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8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5.42</v>
      </c>
      <c r="R2876" s="6">
        <f t="shared" si="177"/>
        <v>90.333333333333329</v>
      </c>
      <c r="S2876" t="s">
        <v>8315</v>
      </c>
      <c r="T2876" t="s">
        <v>8316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8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3.5000000000000003E-2</v>
      </c>
      <c r="R2877" s="6">
        <f t="shared" si="177"/>
        <v>2.3333333333333335</v>
      </c>
      <c r="S2877" t="s">
        <v>8315</v>
      </c>
      <c r="T2877" t="s">
        <v>8316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8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6" t="e">
        <f t="shared" si="177"/>
        <v>#DIV/0!</v>
      </c>
      <c r="S2878" t="s">
        <v>8315</v>
      </c>
      <c r="T2878" t="s">
        <v>8316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8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10.833333333333334</v>
      </c>
      <c r="R2879" s="6">
        <f t="shared" si="177"/>
        <v>108.33333333333333</v>
      </c>
      <c r="S2879" t="s">
        <v>8315</v>
      </c>
      <c r="T2879" t="s">
        <v>8316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8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</v>
      </c>
      <c r="R2880" s="6">
        <f t="shared" si="177"/>
        <v>15.75</v>
      </c>
      <c r="S2880" t="s">
        <v>8315</v>
      </c>
      <c r="T2880" t="s">
        <v>8316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8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0.25892857142857145</v>
      </c>
      <c r="R2881" s="6">
        <f t="shared" si="177"/>
        <v>29</v>
      </c>
      <c r="S2881" t="s">
        <v>8315</v>
      </c>
      <c r="T2881" t="s">
        <v>8316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8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E2882*100/D2882</f>
        <v>23.333333333333332</v>
      </c>
      <c r="R2882" s="6">
        <f t="shared" ref="R2882:R2945" si="181">E2882/N2882</f>
        <v>96.551724137931032</v>
      </c>
      <c r="S2882" t="s">
        <v>8315</v>
      </c>
      <c r="T2882" t="s">
        <v>8316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2">(((I2883/60)/60)/24)+DATE(1970,1,1)</f>
        <v>41976.639305555553</v>
      </c>
      <c r="K2883">
        <v>1412432436</v>
      </c>
      <c r="L2883" s="14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6" t="e">
        <f t="shared" si="181"/>
        <v>#DIV/0!</v>
      </c>
      <c r="S2883" t="s">
        <v>8315</v>
      </c>
      <c r="T2883" t="s">
        <v>8316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2"/>
        <v>42491.596273148149</v>
      </c>
      <c r="K2884">
        <v>1459520318</v>
      </c>
      <c r="L2884" s="14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33.6</v>
      </c>
      <c r="R2884" s="6">
        <f t="shared" si="181"/>
        <v>63</v>
      </c>
      <c r="S2884" t="s">
        <v>8315</v>
      </c>
      <c r="T2884" t="s">
        <v>8316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2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19.079999999999998</v>
      </c>
      <c r="R2885" s="6">
        <f t="shared" si="181"/>
        <v>381.6</v>
      </c>
      <c r="S2885" t="s">
        <v>8315</v>
      </c>
      <c r="T2885" t="s">
        <v>8316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2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0.41111111111111109</v>
      </c>
      <c r="R2886" s="6">
        <f t="shared" si="181"/>
        <v>46.25</v>
      </c>
      <c r="S2886" t="s">
        <v>8315</v>
      </c>
      <c r="T2886" t="s">
        <v>8316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2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32.5</v>
      </c>
      <c r="R2887" s="6">
        <f t="shared" si="181"/>
        <v>26</v>
      </c>
      <c r="S2887" t="s">
        <v>8315</v>
      </c>
      <c r="T2887" t="s">
        <v>8316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2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5</v>
      </c>
      <c r="R2888" s="6">
        <f t="shared" si="181"/>
        <v>10</v>
      </c>
      <c r="S2888" t="s">
        <v>8315</v>
      </c>
      <c r="T2888" t="s">
        <v>8316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2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0.16666666666666666</v>
      </c>
      <c r="R2889" s="6">
        <f t="shared" si="181"/>
        <v>5</v>
      </c>
      <c r="S2889" t="s">
        <v>8315</v>
      </c>
      <c r="T2889" t="s">
        <v>8316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2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6" t="e">
        <f t="shared" si="181"/>
        <v>#DIV/0!</v>
      </c>
      <c r="S2890" t="s">
        <v>8315</v>
      </c>
      <c r="T2890" t="s">
        <v>8316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2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38.06666666666667</v>
      </c>
      <c r="R2891" s="6">
        <f t="shared" si="181"/>
        <v>81.571428571428569</v>
      </c>
      <c r="S2891" t="s">
        <v>8315</v>
      </c>
      <c r="T2891" t="s">
        <v>8316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2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</v>
      </c>
      <c r="R2892" s="6">
        <f t="shared" si="181"/>
        <v>7</v>
      </c>
      <c r="S2892" t="s">
        <v>8315</v>
      </c>
      <c r="T2892" t="s">
        <v>8316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2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</v>
      </c>
      <c r="R2893" s="6">
        <f t="shared" si="181"/>
        <v>27.3</v>
      </c>
      <c r="S2893" t="s">
        <v>8315</v>
      </c>
      <c r="T2893" t="s">
        <v>8316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2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9.0909090909090917</v>
      </c>
      <c r="R2894" s="6">
        <f t="shared" si="181"/>
        <v>29.411764705882351</v>
      </c>
      <c r="S2894" t="s">
        <v>8315</v>
      </c>
      <c r="T2894" t="s">
        <v>8316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2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0.5</v>
      </c>
      <c r="R2895" s="6">
        <f t="shared" si="181"/>
        <v>12.5</v>
      </c>
      <c r="S2895" t="s">
        <v>8315</v>
      </c>
      <c r="T2895" t="s">
        <v>8316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2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6" t="e">
        <f t="shared" si="181"/>
        <v>#DIV/0!</v>
      </c>
      <c r="S2896" t="s">
        <v>8315</v>
      </c>
      <c r="T2896" t="s">
        <v>8316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2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4.5999999999999996</v>
      </c>
      <c r="R2897" s="6">
        <f t="shared" si="181"/>
        <v>5.75</v>
      </c>
      <c r="S2897" t="s">
        <v>8315</v>
      </c>
      <c r="T2897" t="s">
        <v>8316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2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20.833333333333332</v>
      </c>
      <c r="R2898" s="6">
        <f t="shared" si="181"/>
        <v>52.083333333333336</v>
      </c>
      <c r="S2898" t="s">
        <v>8315</v>
      </c>
      <c r="T2898" t="s">
        <v>8316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2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</v>
      </c>
      <c r="R2899" s="6">
        <f t="shared" si="181"/>
        <v>183.33333333333334</v>
      </c>
      <c r="S2899" t="s">
        <v>8315</v>
      </c>
      <c r="T2899" t="s">
        <v>8316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2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4.2133333333333329</v>
      </c>
      <c r="R2900" s="6">
        <f t="shared" si="181"/>
        <v>26.333333333333332</v>
      </c>
      <c r="S2900" t="s">
        <v>8315</v>
      </c>
      <c r="T2900" t="s">
        <v>8316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2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6" t="e">
        <f t="shared" si="181"/>
        <v>#DIV/0!</v>
      </c>
      <c r="S2901" t="s">
        <v>8315</v>
      </c>
      <c r="T2901" t="s">
        <v>8316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2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61.909090909090907</v>
      </c>
      <c r="R2902" s="6">
        <f t="shared" si="181"/>
        <v>486.42857142857144</v>
      </c>
      <c r="S2902" t="s">
        <v>8315</v>
      </c>
      <c r="T2902" t="s">
        <v>8316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2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0.8</v>
      </c>
      <c r="R2903" s="6">
        <f t="shared" si="181"/>
        <v>3</v>
      </c>
      <c r="S2903" t="s">
        <v>8315</v>
      </c>
      <c r="T2903" t="s">
        <v>8316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2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1.6666666666666666E-2</v>
      </c>
      <c r="R2904" s="6">
        <f t="shared" si="181"/>
        <v>25</v>
      </c>
      <c r="S2904" t="s">
        <v>8315</v>
      </c>
      <c r="T2904" t="s">
        <v>8316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2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0.78</v>
      </c>
      <c r="R2905" s="6">
        <f t="shared" si="181"/>
        <v>9.75</v>
      </c>
      <c r="S2905" t="s">
        <v>8315</v>
      </c>
      <c r="T2905" t="s">
        <v>8316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2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5</v>
      </c>
      <c r="R2906" s="6">
        <f t="shared" si="181"/>
        <v>18.75</v>
      </c>
      <c r="S2906" t="s">
        <v>8315</v>
      </c>
      <c r="T2906" t="s">
        <v>8316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2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17.771428571428572</v>
      </c>
      <c r="R2907" s="6">
        <f t="shared" si="181"/>
        <v>36.588235294117645</v>
      </c>
      <c r="S2907" t="s">
        <v>8315</v>
      </c>
      <c r="T2907" t="s">
        <v>8316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2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9.4166666666666661</v>
      </c>
      <c r="R2908" s="6">
        <f t="shared" si="181"/>
        <v>80.714285714285708</v>
      </c>
      <c r="S2908" t="s">
        <v>8315</v>
      </c>
      <c r="T2908" t="s">
        <v>8316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2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0.08</v>
      </c>
      <c r="R2909" s="6">
        <f t="shared" si="181"/>
        <v>1</v>
      </c>
      <c r="S2909" t="s">
        <v>8315</v>
      </c>
      <c r="T2909" t="s">
        <v>8316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2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</v>
      </c>
      <c r="R2910" s="6">
        <f t="shared" si="181"/>
        <v>52.8</v>
      </c>
      <c r="S2910" t="s">
        <v>8315</v>
      </c>
      <c r="T2910" t="s">
        <v>8316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2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1.1111111111111112E-2</v>
      </c>
      <c r="R2911" s="6">
        <f t="shared" si="181"/>
        <v>20</v>
      </c>
      <c r="S2911" t="s">
        <v>8315</v>
      </c>
      <c r="T2911" t="s">
        <v>8316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2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3.3333333333333335E-3</v>
      </c>
      <c r="R2912" s="6">
        <f t="shared" si="181"/>
        <v>1</v>
      </c>
      <c r="S2912" t="s">
        <v>8315</v>
      </c>
      <c r="T2912" t="s">
        <v>8316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2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36.5</v>
      </c>
      <c r="R2913" s="6">
        <f t="shared" si="181"/>
        <v>46.928571428571431</v>
      </c>
      <c r="S2913" t="s">
        <v>8315</v>
      </c>
      <c r="T2913" t="s">
        <v>8316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2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14.058171745152354</v>
      </c>
      <c r="R2914" s="6">
        <f t="shared" si="181"/>
        <v>78.07692307692308</v>
      </c>
      <c r="S2914" t="s">
        <v>8315</v>
      </c>
      <c r="T2914" t="s">
        <v>8316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2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0.02</v>
      </c>
      <c r="R2915" s="6">
        <f t="shared" si="181"/>
        <v>1</v>
      </c>
      <c r="S2915" t="s">
        <v>8315</v>
      </c>
      <c r="T2915" t="s">
        <v>8316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2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4.0000000000000001E-3</v>
      </c>
      <c r="R2916" s="6">
        <f t="shared" si="181"/>
        <v>1</v>
      </c>
      <c r="S2916" t="s">
        <v>8315</v>
      </c>
      <c r="T2916" t="s">
        <v>8316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2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61.1</v>
      </c>
      <c r="R2917" s="6">
        <f t="shared" si="181"/>
        <v>203.66666666666666</v>
      </c>
      <c r="S2917" t="s">
        <v>8315</v>
      </c>
      <c r="T2917" t="s">
        <v>8316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2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7.8378378378378377</v>
      </c>
      <c r="R2918" s="6">
        <f t="shared" si="181"/>
        <v>20.714285714285715</v>
      </c>
      <c r="S2918" t="s">
        <v>8315</v>
      </c>
      <c r="T2918" t="s">
        <v>8316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2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21.85</v>
      </c>
      <c r="R2919" s="6">
        <f t="shared" si="181"/>
        <v>48.555555555555557</v>
      </c>
      <c r="S2919" t="s">
        <v>8315</v>
      </c>
      <c r="T2919" t="s">
        <v>8316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2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27.24</v>
      </c>
      <c r="R2920" s="6">
        <f t="shared" si="181"/>
        <v>68.099999999999994</v>
      </c>
      <c r="S2920" t="s">
        <v>8315</v>
      </c>
      <c r="T2920" t="s">
        <v>8316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2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</v>
      </c>
      <c r="R2921" s="6">
        <f t="shared" si="181"/>
        <v>8.5</v>
      </c>
      <c r="S2921" t="s">
        <v>8315</v>
      </c>
      <c r="T2921" t="s">
        <v>8316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2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26.84</v>
      </c>
      <c r="R2922" s="6">
        <f t="shared" si="181"/>
        <v>51.615384615384613</v>
      </c>
      <c r="S2922" t="s">
        <v>8315</v>
      </c>
      <c r="T2922" t="s">
        <v>8316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2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129</v>
      </c>
      <c r="R2923" s="6">
        <f t="shared" si="181"/>
        <v>43</v>
      </c>
      <c r="S2923" t="s">
        <v>8315</v>
      </c>
      <c r="T2923" t="s">
        <v>8357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2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100</v>
      </c>
      <c r="R2924" s="6">
        <f t="shared" si="181"/>
        <v>83.333333333333329</v>
      </c>
      <c r="S2924" t="s">
        <v>8315</v>
      </c>
      <c r="T2924" t="s">
        <v>8357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2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100</v>
      </c>
      <c r="R2925" s="6">
        <f t="shared" si="181"/>
        <v>30</v>
      </c>
      <c r="S2925" t="s">
        <v>8315</v>
      </c>
      <c r="T2925" t="s">
        <v>8357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2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103.2</v>
      </c>
      <c r="R2926" s="6">
        <f t="shared" si="181"/>
        <v>175.51020408163265</v>
      </c>
      <c r="S2926" t="s">
        <v>8315</v>
      </c>
      <c r="T2926" t="s">
        <v>8357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2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102.44597777777778</v>
      </c>
      <c r="R2927" s="6">
        <f t="shared" si="181"/>
        <v>231.66175879396985</v>
      </c>
      <c r="S2927" t="s">
        <v>8315</v>
      </c>
      <c r="T2927" t="s">
        <v>8357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2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125</v>
      </c>
      <c r="R2928" s="6">
        <f t="shared" si="181"/>
        <v>75</v>
      </c>
      <c r="S2928" t="s">
        <v>8315</v>
      </c>
      <c r="T2928" t="s">
        <v>8357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2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130.83333333333334</v>
      </c>
      <c r="R2929" s="6">
        <f t="shared" si="181"/>
        <v>112.14285714285714</v>
      </c>
      <c r="S2929" t="s">
        <v>8315</v>
      </c>
      <c r="T2929" t="s">
        <v>8357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2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100</v>
      </c>
      <c r="R2930" s="6">
        <f t="shared" si="181"/>
        <v>41.666666666666664</v>
      </c>
      <c r="S2930" t="s">
        <v>8315</v>
      </c>
      <c r="T2930" t="s">
        <v>8357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2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102.06937499999999</v>
      </c>
      <c r="R2931" s="6">
        <f t="shared" si="181"/>
        <v>255.17343750000001</v>
      </c>
      <c r="S2931" t="s">
        <v>8315</v>
      </c>
      <c r="T2931" t="s">
        <v>8357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2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100.92</v>
      </c>
      <c r="R2932" s="6">
        <f t="shared" si="181"/>
        <v>162.7741935483871</v>
      </c>
      <c r="S2932" t="s">
        <v>8315</v>
      </c>
      <c r="T2932" t="s">
        <v>8357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2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106</v>
      </c>
      <c r="R2933" s="6">
        <f t="shared" si="181"/>
        <v>88.333333333333329</v>
      </c>
      <c r="S2933" t="s">
        <v>8315</v>
      </c>
      <c r="T2933" t="s">
        <v>8357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2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105.09677419354838</v>
      </c>
      <c r="R2934" s="6">
        <f t="shared" si="181"/>
        <v>85.736842105263165</v>
      </c>
      <c r="S2934" t="s">
        <v>8315</v>
      </c>
      <c r="T2934" t="s">
        <v>8357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2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102.76</v>
      </c>
      <c r="R2935" s="6">
        <f t="shared" si="181"/>
        <v>47.574074074074076</v>
      </c>
      <c r="S2935" t="s">
        <v>8315</v>
      </c>
      <c r="T2935" t="s">
        <v>8357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2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108</v>
      </c>
      <c r="R2936" s="6">
        <f t="shared" si="181"/>
        <v>72.972972972972968</v>
      </c>
      <c r="S2936" t="s">
        <v>8315</v>
      </c>
      <c r="T2936" t="s">
        <v>8357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2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100.88571428571429</v>
      </c>
      <c r="R2937" s="6">
        <f t="shared" si="181"/>
        <v>90.538461538461533</v>
      </c>
      <c r="S2937" t="s">
        <v>8315</v>
      </c>
      <c r="T2937" t="s">
        <v>8357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2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128</v>
      </c>
      <c r="R2938" s="6">
        <f t="shared" si="181"/>
        <v>37.647058823529413</v>
      </c>
      <c r="S2938" t="s">
        <v>8315</v>
      </c>
      <c r="T2938" t="s">
        <v>8357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2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133.33333333333334</v>
      </c>
      <c r="R2939" s="6">
        <f t="shared" si="181"/>
        <v>36.363636363636367</v>
      </c>
      <c r="S2939" t="s">
        <v>8315</v>
      </c>
      <c r="T2939" t="s">
        <v>8357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2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101.375</v>
      </c>
      <c r="R2940" s="6">
        <f t="shared" si="181"/>
        <v>126.71875</v>
      </c>
      <c r="S2940" t="s">
        <v>8315</v>
      </c>
      <c r="T2940" t="s">
        <v>8357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2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102.875</v>
      </c>
      <c r="R2941" s="6">
        <f t="shared" si="181"/>
        <v>329.2</v>
      </c>
      <c r="S2941" t="s">
        <v>8315</v>
      </c>
      <c r="T2941" t="s">
        <v>8357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2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107.24</v>
      </c>
      <c r="R2942" s="6">
        <f t="shared" si="181"/>
        <v>81.242424242424249</v>
      </c>
      <c r="S2942" t="s">
        <v>8315</v>
      </c>
      <c r="T2942" t="s">
        <v>8357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2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4.0000000000000001E-3</v>
      </c>
      <c r="R2943" s="6">
        <f t="shared" si="181"/>
        <v>1</v>
      </c>
      <c r="S2943" t="s">
        <v>8315</v>
      </c>
      <c r="T2943" t="s">
        <v>8355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2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20.425000000000001</v>
      </c>
      <c r="R2944" s="6">
        <f t="shared" si="181"/>
        <v>202.22772277227722</v>
      </c>
      <c r="S2944" t="s">
        <v>8315</v>
      </c>
      <c r="T2944" t="s">
        <v>8355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2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6" t="e">
        <f t="shared" si="181"/>
        <v>#DIV/0!</v>
      </c>
      <c r="S2945" t="s">
        <v>8315</v>
      </c>
      <c r="T2945" t="s">
        <v>8355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2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E2946*100/D2946</f>
        <v>1</v>
      </c>
      <c r="R2946" s="6">
        <f t="shared" ref="R2946:R3009" si="185">E2946/N2946</f>
        <v>100</v>
      </c>
      <c r="S2946" t="s">
        <v>8315</v>
      </c>
      <c r="T2946" t="s">
        <v>8355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6">(((I2947/60)/60)/24)+DATE(1970,1,1)</f>
        <v>42148.139583333337</v>
      </c>
      <c r="K2947">
        <v>1429845660</v>
      </c>
      <c r="L2947" s="14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6" t="e">
        <f t="shared" si="185"/>
        <v>#DIV/0!</v>
      </c>
      <c r="S2947" t="s">
        <v>8315</v>
      </c>
      <c r="T2947" t="s">
        <v>8355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6"/>
        <v>42597.531157407408</v>
      </c>
      <c r="K2948">
        <v>1468673092</v>
      </c>
      <c r="L2948" s="14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0.1</v>
      </c>
      <c r="R2948" s="6">
        <f t="shared" si="185"/>
        <v>1</v>
      </c>
      <c r="S2948" t="s">
        <v>8315</v>
      </c>
      <c r="T2948" t="s">
        <v>8355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6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4.2880000000000003</v>
      </c>
      <c r="R2949" s="6">
        <f t="shared" si="185"/>
        <v>82.461538461538467</v>
      </c>
      <c r="S2949" t="s">
        <v>8315</v>
      </c>
      <c r="T2949" t="s">
        <v>8355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6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4.7999999999999996E-3</v>
      </c>
      <c r="R2950" s="6">
        <f t="shared" si="185"/>
        <v>2.6666666666666665</v>
      </c>
      <c r="S2950" t="s">
        <v>8315</v>
      </c>
      <c r="T2950" t="s">
        <v>8355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6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</v>
      </c>
      <c r="R2951" s="6">
        <f t="shared" si="185"/>
        <v>12.5</v>
      </c>
      <c r="S2951" t="s">
        <v>8315</v>
      </c>
      <c r="T2951" t="s">
        <v>8355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6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6" t="e">
        <f t="shared" si="185"/>
        <v>#DIV/0!</v>
      </c>
      <c r="S2952" t="s">
        <v>8315</v>
      </c>
      <c r="T2952" t="s">
        <v>8355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6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2.1920000000000002</v>
      </c>
      <c r="R2953" s="6">
        <f t="shared" si="185"/>
        <v>18.896551724137932</v>
      </c>
      <c r="S2953" t="s">
        <v>8315</v>
      </c>
      <c r="T2953" t="s">
        <v>8355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6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8.0250000000000004</v>
      </c>
      <c r="R2954" s="6">
        <f t="shared" si="185"/>
        <v>200.625</v>
      </c>
      <c r="S2954" t="s">
        <v>8315</v>
      </c>
      <c r="T2954" t="s">
        <v>8355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6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0.15125</v>
      </c>
      <c r="R2955" s="6">
        <f t="shared" si="185"/>
        <v>201.66666666666666</v>
      </c>
      <c r="S2955" t="s">
        <v>8315</v>
      </c>
      <c r="T2955" t="s">
        <v>8355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6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6" t="e">
        <f t="shared" si="185"/>
        <v>#DIV/0!</v>
      </c>
      <c r="S2956" t="s">
        <v>8315</v>
      </c>
      <c r="T2956" t="s">
        <v>8355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6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59.583333333333336</v>
      </c>
      <c r="R2957" s="6">
        <f t="shared" si="185"/>
        <v>65</v>
      </c>
      <c r="S2957" t="s">
        <v>8315</v>
      </c>
      <c r="T2957" t="s">
        <v>8355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6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16.734177215189874</v>
      </c>
      <c r="R2958" s="6">
        <f t="shared" si="185"/>
        <v>66.099999999999994</v>
      </c>
      <c r="S2958" t="s">
        <v>8315</v>
      </c>
      <c r="T2958" t="s">
        <v>8355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6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1.8666666666666667</v>
      </c>
      <c r="R2959" s="6">
        <f t="shared" si="185"/>
        <v>93.333333333333329</v>
      </c>
      <c r="S2959" t="s">
        <v>8315</v>
      </c>
      <c r="T2959" t="s">
        <v>8355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6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6" t="e">
        <f t="shared" si="185"/>
        <v>#DIV/0!</v>
      </c>
      <c r="S2960" t="s">
        <v>8315</v>
      </c>
      <c r="T2960" t="s">
        <v>8355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6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6" t="e">
        <f t="shared" si="185"/>
        <v>#DIV/0!</v>
      </c>
      <c r="S2961" t="s">
        <v>8315</v>
      </c>
      <c r="T2961" t="s">
        <v>8355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6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6" t="e">
        <f t="shared" si="185"/>
        <v>#DIV/0!</v>
      </c>
      <c r="S2962" t="s">
        <v>8315</v>
      </c>
      <c r="T2962" t="s">
        <v>8355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6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109.62</v>
      </c>
      <c r="R2963" s="6">
        <f t="shared" si="185"/>
        <v>50.75</v>
      </c>
      <c r="S2963" t="s">
        <v>8315</v>
      </c>
      <c r="T2963" t="s">
        <v>8316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6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121.8</v>
      </c>
      <c r="R2964" s="6">
        <f t="shared" si="185"/>
        <v>60.9</v>
      </c>
      <c r="S2964" t="s">
        <v>8315</v>
      </c>
      <c r="T2964" t="s">
        <v>8316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6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106.85</v>
      </c>
      <c r="R2965" s="6">
        <f t="shared" si="185"/>
        <v>109.03061224489795</v>
      </c>
      <c r="S2965" t="s">
        <v>8315</v>
      </c>
      <c r="T2965" t="s">
        <v>8316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6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100.71379999999999</v>
      </c>
      <c r="R2966" s="6">
        <f t="shared" si="185"/>
        <v>25.692295918367346</v>
      </c>
      <c r="S2966" t="s">
        <v>8315</v>
      </c>
      <c r="T2966" t="s">
        <v>8316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6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109</v>
      </c>
      <c r="R2967" s="6">
        <f t="shared" si="185"/>
        <v>41.92307692307692</v>
      </c>
      <c r="S2967" t="s">
        <v>8315</v>
      </c>
      <c r="T2967" t="s">
        <v>8316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6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113.63</v>
      </c>
      <c r="R2968" s="6">
        <f t="shared" si="185"/>
        <v>88.7734375</v>
      </c>
      <c r="S2968" t="s">
        <v>8315</v>
      </c>
      <c r="T2968" t="s">
        <v>8316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6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113.92</v>
      </c>
      <c r="R2969" s="6">
        <f t="shared" si="185"/>
        <v>80.225352112676063</v>
      </c>
      <c r="S2969" t="s">
        <v>8315</v>
      </c>
      <c r="T2969" t="s">
        <v>8316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6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106</v>
      </c>
      <c r="R2970" s="6">
        <f t="shared" si="185"/>
        <v>78.936170212765958</v>
      </c>
      <c r="S2970" t="s">
        <v>8315</v>
      </c>
      <c r="T2970" t="s">
        <v>8316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6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162.5</v>
      </c>
      <c r="R2971" s="6">
        <f t="shared" si="185"/>
        <v>95.588235294117652</v>
      </c>
      <c r="S2971" t="s">
        <v>8315</v>
      </c>
      <c r="T2971" t="s">
        <v>8316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6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106</v>
      </c>
      <c r="R2972" s="6">
        <f t="shared" si="185"/>
        <v>69.890109890109883</v>
      </c>
      <c r="S2972" t="s">
        <v>8315</v>
      </c>
      <c r="T2972" t="s">
        <v>8316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6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100.15625</v>
      </c>
      <c r="R2973" s="6">
        <f t="shared" si="185"/>
        <v>74.534883720930239</v>
      </c>
      <c r="S2973" t="s">
        <v>8315</v>
      </c>
      <c r="T2973" t="s">
        <v>8316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6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105.35</v>
      </c>
      <c r="R2974" s="6">
        <f t="shared" si="185"/>
        <v>123.94117647058823</v>
      </c>
      <c r="S2974" t="s">
        <v>8315</v>
      </c>
      <c r="T2974" t="s">
        <v>8316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6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174.8</v>
      </c>
      <c r="R2975" s="6">
        <f t="shared" si="185"/>
        <v>264.84848484848487</v>
      </c>
      <c r="S2975" t="s">
        <v>8315</v>
      </c>
      <c r="T2975" t="s">
        <v>8316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6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102</v>
      </c>
      <c r="R2976" s="6">
        <f t="shared" si="185"/>
        <v>58.620689655172413</v>
      </c>
      <c r="S2976" t="s">
        <v>8315</v>
      </c>
      <c r="T2976" t="s">
        <v>8316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6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100.125</v>
      </c>
      <c r="R2977" s="6">
        <f t="shared" si="185"/>
        <v>70.884955752212392</v>
      </c>
      <c r="S2977" t="s">
        <v>8315</v>
      </c>
      <c r="T2977" t="s">
        <v>8316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6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171.42857142857142</v>
      </c>
      <c r="R2978" s="6">
        <f t="shared" si="185"/>
        <v>8.5714285714285712</v>
      </c>
      <c r="S2978" t="s">
        <v>8315</v>
      </c>
      <c r="T2978" t="s">
        <v>8316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6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113.56666666666666</v>
      </c>
      <c r="R2979" s="6">
        <f t="shared" si="185"/>
        <v>113.56666666666666</v>
      </c>
      <c r="S2979" t="s">
        <v>8315</v>
      </c>
      <c r="T2979" t="s">
        <v>8316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6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129.46666666666667</v>
      </c>
      <c r="R2980" s="6">
        <f t="shared" si="185"/>
        <v>60.6875</v>
      </c>
      <c r="S2980" t="s">
        <v>8315</v>
      </c>
      <c r="T2980" t="s">
        <v>8316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6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101.4</v>
      </c>
      <c r="R2981" s="6">
        <f t="shared" si="185"/>
        <v>110.21739130434783</v>
      </c>
      <c r="S2981" t="s">
        <v>8315</v>
      </c>
      <c r="T2981" t="s">
        <v>8316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6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109.16666666666667</v>
      </c>
      <c r="R2982" s="6">
        <f t="shared" si="185"/>
        <v>136.45833333333334</v>
      </c>
      <c r="S2982" t="s">
        <v>8315</v>
      </c>
      <c r="T2982" t="s">
        <v>8316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6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128.92500000000001</v>
      </c>
      <c r="R2983" s="6">
        <f t="shared" si="185"/>
        <v>53.164948453608247</v>
      </c>
      <c r="S2983" t="s">
        <v>8315</v>
      </c>
      <c r="T2983" t="s">
        <v>8355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6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102.06</v>
      </c>
      <c r="R2984" s="6">
        <f t="shared" si="185"/>
        <v>86.491525423728817</v>
      </c>
      <c r="S2984" t="s">
        <v>8315</v>
      </c>
      <c r="T2984" t="s">
        <v>8355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6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146.53957758620689</v>
      </c>
      <c r="R2985" s="6">
        <f t="shared" si="185"/>
        <v>155.23827397260274</v>
      </c>
      <c r="S2985" t="s">
        <v>8315</v>
      </c>
      <c r="T2985" t="s">
        <v>8355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6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100.352</v>
      </c>
      <c r="R2986" s="6">
        <f t="shared" si="185"/>
        <v>115.08256880733946</v>
      </c>
      <c r="S2986" t="s">
        <v>8315</v>
      </c>
      <c r="T2986" t="s">
        <v>8355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6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121.65</v>
      </c>
      <c r="R2987" s="6">
        <f t="shared" si="185"/>
        <v>109.5945945945946</v>
      </c>
      <c r="S2987" t="s">
        <v>8315</v>
      </c>
      <c r="T2987" t="s">
        <v>8355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6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105.5</v>
      </c>
      <c r="R2988" s="6">
        <f t="shared" si="185"/>
        <v>45.214285714285715</v>
      </c>
      <c r="S2988" t="s">
        <v>8315</v>
      </c>
      <c r="T2988" t="s">
        <v>8355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6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110.4008</v>
      </c>
      <c r="R2989" s="6">
        <f t="shared" si="185"/>
        <v>104.15169811320754</v>
      </c>
      <c r="S2989" t="s">
        <v>8315</v>
      </c>
      <c r="T2989" t="s">
        <v>8355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6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100</v>
      </c>
      <c r="R2990" s="6">
        <f t="shared" si="185"/>
        <v>35.714285714285715</v>
      </c>
      <c r="S2990" t="s">
        <v>8315</v>
      </c>
      <c r="T2990" t="s">
        <v>8355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6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176.535</v>
      </c>
      <c r="R2991" s="6">
        <f t="shared" si="185"/>
        <v>96.997252747252745</v>
      </c>
      <c r="S2991" t="s">
        <v>8315</v>
      </c>
      <c r="T2991" t="s">
        <v>8355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6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100</v>
      </c>
      <c r="R2992" s="6">
        <f t="shared" si="185"/>
        <v>370.37037037037038</v>
      </c>
      <c r="S2992" t="s">
        <v>8315</v>
      </c>
      <c r="T2992" t="s">
        <v>8355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6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103.29411764705883</v>
      </c>
      <c r="R2993" s="6">
        <f t="shared" si="185"/>
        <v>94.408602150537632</v>
      </c>
      <c r="S2993" t="s">
        <v>8315</v>
      </c>
      <c r="T2993" t="s">
        <v>8355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6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104.5</v>
      </c>
      <c r="R2994" s="6">
        <f t="shared" si="185"/>
        <v>48.984375</v>
      </c>
      <c r="S2994" t="s">
        <v>8315</v>
      </c>
      <c r="T2994" t="s">
        <v>8355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6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100.3</v>
      </c>
      <c r="R2995" s="6">
        <f t="shared" si="185"/>
        <v>45.590909090909093</v>
      </c>
      <c r="S2995" t="s">
        <v>8315</v>
      </c>
      <c r="T2995" t="s">
        <v>8355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6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457.74666666666667</v>
      </c>
      <c r="R2996" s="6">
        <f t="shared" si="185"/>
        <v>23.275254237288134</v>
      </c>
      <c r="S2996" t="s">
        <v>8315</v>
      </c>
      <c r="T2996" t="s">
        <v>8355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6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104.96</v>
      </c>
      <c r="R2997" s="6">
        <f t="shared" si="185"/>
        <v>63.2289156626506</v>
      </c>
      <c r="S2997" t="s">
        <v>8315</v>
      </c>
      <c r="T2997" t="s">
        <v>8355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6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171.94285714285715</v>
      </c>
      <c r="R2998" s="6">
        <f t="shared" si="185"/>
        <v>153.5204081632653</v>
      </c>
      <c r="S2998" t="s">
        <v>8315</v>
      </c>
      <c r="T2998" t="s">
        <v>8355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6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103.73</v>
      </c>
      <c r="R2999" s="6">
        <f t="shared" si="185"/>
        <v>90.2</v>
      </c>
      <c r="S2999" t="s">
        <v>8315</v>
      </c>
      <c r="T2999" t="s">
        <v>8355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6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103.029</v>
      </c>
      <c r="R3000" s="6">
        <f t="shared" si="185"/>
        <v>118.97113163972287</v>
      </c>
      <c r="S3000" t="s">
        <v>8315</v>
      </c>
      <c r="T3000" t="s">
        <v>8355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6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118.88888888888889</v>
      </c>
      <c r="R3001" s="6">
        <f t="shared" si="185"/>
        <v>80.25</v>
      </c>
      <c r="S3001" t="s">
        <v>8315</v>
      </c>
      <c r="T3001" t="s">
        <v>8355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6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100</v>
      </c>
      <c r="R3002" s="6">
        <f t="shared" si="185"/>
        <v>62.5</v>
      </c>
      <c r="S3002" t="s">
        <v>8315</v>
      </c>
      <c r="T3002" t="s">
        <v>8355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6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318.699889104519</v>
      </c>
      <c r="R3003" s="6">
        <f t="shared" si="185"/>
        <v>131.37719999999999</v>
      </c>
      <c r="S3003" t="s">
        <v>8315</v>
      </c>
      <c r="T3003" t="s">
        <v>8355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6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108.50614285714286</v>
      </c>
      <c r="R3004" s="6">
        <f t="shared" si="185"/>
        <v>73.032980769230775</v>
      </c>
      <c r="S3004" t="s">
        <v>8315</v>
      </c>
      <c r="T3004" t="s">
        <v>8355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6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101.16666666666667</v>
      </c>
      <c r="R3005" s="6">
        <f t="shared" si="185"/>
        <v>178.52941176470588</v>
      </c>
      <c r="S3005" t="s">
        <v>8315</v>
      </c>
      <c r="T3005" t="s">
        <v>8355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6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112.815</v>
      </c>
      <c r="R3006" s="6">
        <f t="shared" si="185"/>
        <v>162.90974729241879</v>
      </c>
      <c r="S3006" t="s">
        <v>8315</v>
      </c>
      <c r="T3006" t="s">
        <v>8355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6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120.49622641509434</v>
      </c>
      <c r="R3007" s="6">
        <f t="shared" si="185"/>
        <v>108.24237288135593</v>
      </c>
      <c r="S3007" t="s">
        <v>8315</v>
      </c>
      <c r="T3007" t="s">
        <v>8355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6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107.75</v>
      </c>
      <c r="R3008" s="6">
        <f t="shared" si="185"/>
        <v>88.865979381443296</v>
      </c>
      <c r="S3008" t="s">
        <v>8315</v>
      </c>
      <c r="T3008" t="s">
        <v>8355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6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180</v>
      </c>
      <c r="R3009" s="6">
        <f t="shared" si="185"/>
        <v>54</v>
      </c>
      <c r="S3009" t="s">
        <v>8315</v>
      </c>
      <c r="T3009" t="s">
        <v>8355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6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E3010*100/D3010</f>
        <v>101.16666666666667</v>
      </c>
      <c r="R3010" s="6">
        <f t="shared" ref="R3010:R3073" si="189">E3010/N3010</f>
        <v>116.73076923076923</v>
      </c>
      <c r="S3010" t="s">
        <v>8315</v>
      </c>
      <c r="T3010" t="s">
        <v>8355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0">(((I3011/60)/60)/24)+DATE(1970,1,1)</f>
        <v>41969.611574074079</v>
      </c>
      <c r="K3011">
        <v>1414417240</v>
      </c>
      <c r="L3011" s="14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119.756</v>
      </c>
      <c r="R3011" s="6">
        <f t="shared" si="189"/>
        <v>233.8984375</v>
      </c>
      <c r="S3011" t="s">
        <v>8315</v>
      </c>
      <c r="T3011" t="s">
        <v>8355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0"/>
        <v>42056.832395833335</v>
      </c>
      <c r="K3012">
        <v>1419364719</v>
      </c>
      <c r="L3012" s="14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158</v>
      </c>
      <c r="R3012" s="6">
        <f t="shared" si="189"/>
        <v>158</v>
      </c>
      <c r="S3012" t="s">
        <v>8315</v>
      </c>
      <c r="T3012" t="s">
        <v>8355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0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123.66666666666667</v>
      </c>
      <c r="R3013" s="6">
        <f t="shared" si="189"/>
        <v>14.84</v>
      </c>
      <c r="S3013" t="s">
        <v>8315</v>
      </c>
      <c r="T3013" t="s">
        <v>8355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0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117.125</v>
      </c>
      <c r="R3014" s="6">
        <f t="shared" si="189"/>
        <v>85.181818181818187</v>
      </c>
      <c r="S3014" t="s">
        <v>8315</v>
      </c>
      <c r="T3014" t="s">
        <v>8355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0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156.96</v>
      </c>
      <c r="R3015" s="6">
        <f t="shared" si="189"/>
        <v>146.69158878504672</v>
      </c>
      <c r="S3015" t="s">
        <v>8315</v>
      </c>
      <c r="T3015" t="s">
        <v>8355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0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113.104</v>
      </c>
      <c r="R3016" s="6">
        <f t="shared" si="189"/>
        <v>50.764811490125673</v>
      </c>
      <c r="S3016" t="s">
        <v>8315</v>
      </c>
      <c r="T3016" t="s">
        <v>8355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0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103.17647058823529</v>
      </c>
      <c r="R3017" s="6">
        <f t="shared" si="189"/>
        <v>87.7</v>
      </c>
      <c r="S3017" t="s">
        <v>8315</v>
      </c>
      <c r="T3017" t="s">
        <v>8355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0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102.61176470588235</v>
      </c>
      <c r="R3018" s="6">
        <f t="shared" si="189"/>
        <v>242.27777777777777</v>
      </c>
      <c r="S3018" t="s">
        <v>8315</v>
      </c>
      <c r="T3018" t="s">
        <v>8355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0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105.84090909090909</v>
      </c>
      <c r="R3019" s="6">
        <f t="shared" si="189"/>
        <v>146.44654088050314</v>
      </c>
      <c r="S3019" t="s">
        <v>8315</v>
      </c>
      <c r="T3019" t="s">
        <v>8355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0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100.71428571428571</v>
      </c>
      <c r="R3020" s="6">
        <f t="shared" si="189"/>
        <v>103.17073170731707</v>
      </c>
      <c r="S3020" t="s">
        <v>8315</v>
      </c>
      <c r="T3020" t="s">
        <v>8355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0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121.23333333333333</v>
      </c>
      <c r="R3021" s="6">
        <f t="shared" si="189"/>
        <v>80.464601769911511</v>
      </c>
      <c r="S3021" t="s">
        <v>8315</v>
      </c>
      <c r="T3021" t="s">
        <v>8355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0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100.57142857142857</v>
      </c>
      <c r="R3022" s="6">
        <f t="shared" si="189"/>
        <v>234.66666666666666</v>
      </c>
      <c r="S3022" t="s">
        <v>8315</v>
      </c>
      <c r="T3022" t="s">
        <v>8355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0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116.02222222222223</v>
      </c>
      <c r="R3023" s="6">
        <f t="shared" si="189"/>
        <v>50.689320388349515</v>
      </c>
      <c r="S3023" t="s">
        <v>8315</v>
      </c>
      <c r="T3023" t="s">
        <v>8355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0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100.88</v>
      </c>
      <c r="R3024" s="6">
        <f t="shared" si="189"/>
        <v>162.70967741935485</v>
      </c>
      <c r="S3024" t="s">
        <v>8315</v>
      </c>
      <c r="T3024" t="s">
        <v>8355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0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103</v>
      </c>
      <c r="R3025" s="6">
        <f t="shared" si="189"/>
        <v>120.16666666666667</v>
      </c>
      <c r="S3025" t="s">
        <v>8315</v>
      </c>
      <c r="T3025" t="s">
        <v>8355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0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246.42</v>
      </c>
      <c r="R3026" s="6">
        <f t="shared" si="189"/>
        <v>67.697802197802204</v>
      </c>
      <c r="S3026" t="s">
        <v>8315</v>
      </c>
      <c r="T3026" t="s">
        <v>8355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0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302.2</v>
      </c>
      <c r="R3027" s="6">
        <f t="shared" si="189"/>
        <v>52.103448275862071</v>
      </c>
      <c r="S3027" t="s">
        <v>8315</v>
      </c>
      <c r="T3027" t="s">
        <v>8355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0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143.33333333333334</v>
      </c>
      <c r="R3028" s="6">
        <f t="shared" si="189"/>
        <v>51.6</v>
      </c>
      <c r="S3028" t="s">
        <v>8315</v>
      </c>
      <c r="T3028" t="s">
        <v>8355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0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131.44</v>
      </c>
      <c r="R3029" s="6">
        <f t="shared" si="189"/>
        <v>164.3</v>
      </c>
      <c r="S3029" t="s">
        <v>8315</v>
      </c>
      <c r="T3029" t="s">
        <v>8355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0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168.02</v>
      </c>
      <c r="R3030" s="6">
        <f t="shared" si="189"/>
        <v>84.858585858585855</v>
      </c>
      <c r="S3030" t="s">
        <v>8315</v>
      </c>
      <c r="T3030" t="s">
        <v>8355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0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109.67666666666666</v>
      </c>
      <c r="R3031" s="6">
        <f t="shared" si="189"/>
        <v>94.548850574712645</v>
      </c>
      <c r="S3031" t="s">
        <v>8315</v>
      </c>
      <c r="T3031" t="s">
        <v>8355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0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106.68571428571428</v>
      </c>
      <c r="R3032" s="6">
        <f t="shared" si="189"/>
        <v>45.536585365853661</v>
      </c>
      <c r="S3032" t="s">
        <v>8315</v>
      </c>
      <c r="T3032" t="s">
        <v>8355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0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100</v>
      </c>
      <c r="R3033" s="6">
        <f t="shared" si="189"/>
        <v>51.724137931034484</v>
      </c>
      <c r="S3033" t="s">
        <v>8315</v>
      </c>
      <c r="T3033" t="s">
        <v>8355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0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127.2</v>
      </c>
      <c r="R3034" s="6">
        <f t="shared" si="189"/>
        <v>50.88</v>
      </c>
      <c r="S3034" t="s">
        <v>8315</v>
      </c>
      <c r="T3034" t="s">
        <v>8355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0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146.53333333333333</v>
      </c>
      <c r="R3035" s="6">
        <f t="shared" si="189"/>
        <v>191.13043478260869</v>
      </c>
      <c r="S3035" t="s">
        <v>8315</v>
      </c>
      <c r="T3035" t="s">
        <v>8355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0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112.536</v>
      </c>
      <c r="R3036" s="6">
        <f t="shared" si="189"/>
        <v>89.314285714285717</v>
      </c>
      <c r="S3036" t="s">
        <v>8315</v>
      </c>
      <c r="T3036" t="s">
        <v>8355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0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108.78684</v>
      </c>
      <c r="R3037" s="6">
        <f t="shared" si="189"/>
        <v>88.588631921824103</v>
      </c>
      <c r="S3037" t="s">
        <v>8315</v>
      </c>
      <c r="T3037" t="s">
        <v>8355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0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126.732</v>
      </c>
      <c r="R3038" s="6">
        <f t="shared" si="189"/>
        <v>96.300911854103347</v>
      </c>
      <c r="S3038" t="s">
        <v>8315</v>
      </c>
      <c r="T3038" t="s">
        <v>8355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0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213.2</v>
      </c>
      <c r="R3039" s="6">
        <f t="shared" si="189"/>
        <v>33.3125</v>
      </c>
      <c r="S3039" t="s">
        <v>8315</v>
      </c>
      <c r="T3039" t="s">
        <v>8355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0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100.5</v>
      </c>
      <c r="R3040" s="6">
        <f t="shared" si="189"/>
        <v>37.222222222222221</v>
      </c>
      <c r="S3040" t="s">
        <v>8315</v>
      </c>
      <c r="T3040" t="s">
        <v>8355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0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108.7139</v>
      </c>
      <c r="R3041" s="6">
        <f t="shared" si="189"/>
        <v>92.130423728813554</v>
      </c>
      <c r="S3041" t="s">
        <v>8315</v>
      </c>
      <c r="T3041" t="s">
        <v>8355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0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107.5</v>
      </c>
      <c r="R3042" s="6">
        <f t="shared" si="189"/>
        <v>76.785714285714292</v>
      </c>
      <c r="S3042" t="s">
        <v>8315</v>
      </c>
      <c r="T3042" t="s">
        <v>8355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0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110.48192771084338</v>
      </c>
      <c r="R3043" s="6">
        <f t="shared" si="189"/>
        <v>96.526315789473685</v>
      </c>
      <c r="S3043" t="s">
        <v>8315</v>
      </c>
      <c r="T3043" t="s">
        <v>8355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0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128</v>
      </c>
      <c r="R3044" s="6">
        <f t="shared" si="189"/>
        <v>51.891891891891895</v>
      </c>
      <c r="S3044" t="s">
        <v>8315</v>
      </c>
      <c r="T3044" t="s">
        <v>8355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0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110.00666666666666</v>
      </c>
      <c r="R3045" s="6">
        <f t="shared" si="189"/>
        <v>128.9140625</v>
      </c>
      <c r="S3045" t="s">
        <v>8315</v>
      </c>
      <c r="T3045" t="s">
        <v>8355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0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109.34166666666667</v>
      </c>
      <c r="R3046" s="6">
        <f t="shared" si="189"/>
        <v>84.108974358974365</v>
      </c>
      <c r="S3046" t="s">
        <v>8315</v>
      </c>
      <c r="T3046" t="s">
        <v>8355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0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132.70650000000001</v>
      </c>
      <c r="R3047" s="6">
        <f t="shared" si="189"/>
        <v>82.941562500000003</v>
      </c>
      <c r="S3047" t="s">
        <v>8315</v>
      </c>
      <c r="T3047" t="s">
        <v>8355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0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190.84810126582278</v>
      </c>
      <c r="R3048" s="6">
        <f t="shared" si="189"/>
        <v>259.94827586206895</v>
      </c>
      <c r="S3048" t="s">
        <v>8315</v>
      </c>
      <c r="T3048" t="s">
        <v>8355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0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149</v>
      </c>
      <c r="R3049" s="6">
        <f t="shared" si="189"/>
        <v>37.25</v>
      </c>
      <c r="S3049" t="s">
        <v>8315</v>
      </c>
      <c r="T3049" t="s">
        <v>8355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0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166.4</v>
      </c>
      <c r="R3050" s="6">
        <f t="shared" si="189"/>
        <v>177.02127659574469</v>
      </c>
      <c r="S3050" t="s">
        <v>8315</v>
      </c>
      <c r="T3050" t="s">
        <v>8355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0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106.66666666666667</v>
      </c>
      <c r="R3051" s="6">
        <f t="shared" si="189"/>
        <v>74.074074074074076</v>
      </c>
      <c r="S3051" t="s">
        <v>8315</v>
      </c>
      <c r="T3051" t="s">
        <v>8355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0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106</v>
      </c>
      <c r="R3052" s="6">
        <f t="shared" si="189"/>
        <v>70.666666666666671</v>
      </c>
      <c r="S3052" t="s">
        <v>8315</v>
      </c>
      <c r="T3052" t="s">
        <v>8355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0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23.62857142857143</v>
      </c>
      <c r="R3053" s="6">
        <f t="shared" si="189"/>
        <v>23.62857142857143</v>
      </c>
      <c r="S3053" t="s">
        <v>8315</v>
      </c>
      <c r="T3053" t="s">
        <v>8355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0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0.15</v>
      </c>
      <c r="R3054" s="6">
        <f t="shared" si="189"/>
        <v>37.5</v>
      </c>
      <c r="S3054" t="s">
        <v>8315</v>
      </c>
      <c r="T3054" t="s">
        <v>8355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0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0.4</v>
      </c>
      <c r="R3055" s="6">
        <f t="shared" si="189"/>
        <v>13.333333333333334</v>
      </c>
      <c r="S3055" t="s">
        <v>8315</v>
      </c>
      <c r="T3055" t="s">
        <v>8355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0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6" t="e">
        <f t="shared" si="189"/>
        <v>#DIV/0!</v>
      </c>
      <c r="S3056" t="s">
        <v>8315</v>
      </c>
      <c r="T3056" t="s">
        <v>8355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0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5.0000000000000001E-3</v>
      </c>
      <c r="R3057" s="6">
        <f t="shared" si="189"/>
        <v>1</v>
      </c>
      <c r="S3057" t="s">
        <v>8315</v>
      </c>
      <c r="T3057" t="s">
        <v>8355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0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6" t="e">
        <f t="shared" si="189"/>
        <v>#DIV/0!</v>
      </c>
      <c r="S3058" t="s">
        <v>8315</v>
      </c>
      <c r="T3058" t="s">
        <v>8355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0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6" t="e">
        <f t="shared" si="189"/>
        <v>#DIV/0!</v>
      </c>
      <c r="S3059" t="s">
        <v>8315</v>
      </c>
      <c r="T3059" t="s">
        <v>8355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0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1.6666666666666666E-2</v>
      </c>
      <c r="R3060" s="6">
        <f t="shared" si="189"/>
        <v>1</v>
      </c>
      <c r="S3060" t="s">
        <v>8315</v>
      </c>
      <c r="T3060" t="s">
        <v>8355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0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3.0066666666666668</v>
      </c>
      <c r="R3061" s="6">
        <f t="shared" si="189"/>
        <v>41</v>
      </c>
      <c r="S3061" t="s">
        <v>8315</v>
      </c>
      <c r="T3061" t="s">
        <v>8355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0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0.15227272727272728</v>
      </c>
      <c r="R3062" s="6">
        <f t="shared" si="189"/>
        <v>55.833333333333336</v>
      </c>
      <c r="S3062" t="s">
        <v>8315</v>
      </c>
      <c r="T3062" t="s">
        <v>8355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0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6" t="e">
        <f t="shared" si="189"/>
        <v>#DIV/0!</v>
      </c>
      <c r="S3063" t="s">
        <v>8315</v>
      </c>
      <c r="T3063" t="s">
        <v>8355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0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66.84</v>
      </c>
      <c r="R3064" s="6">
        <f t="shared" si="189"/>
        <v>99.761194029850742</v>
      </c>
      <c r="S3064" t="s">
        <v>8315</v>
      </c>
      <c r="T3064" t="s">
        <v>8355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0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19.566666666666666</v>
      </c>
      <c r="R3065" s="6">
        <f t="shared" si="189"/>
        <v>25.521739130434781</v>
      </c>
      <c r="S3065" t="s">
        <v>8315</v>
      </c>
      <c r="T3065" t="s">
        <v>8355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0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11.294666666666666</v>
      </c>
      <c r="R3066" s="6">
        <f t="shared" si="189"/>
        <v>117.65277777777777</v>
      </c>
      <c r="S3066" t="s">
        <v>8315</v>
      </c>
      <c r="T3066" t="s">
        <v>8355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0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0.04</v>
      </c>
      <c r="R3067" s="6">
        <f t="shared" si="189"/>
        <v>5</v>
      </c>
      <c r="S3067" t="s">
        <v>8315</v>
      </c>
      <c r="T3067" t="s">
        <v>8355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0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11.985714285714286</v>
      </c>
      <c r="R3068" s="6">
        <f t="shared" si="189"/>
        <v>2796.6666666666665</v>
      </c>
      <c r="S3068" t="s">
        <v>8315</v>
      </c>
      <c r="T3068" t="s">
        <v>8355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0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</v>
      </c>
      <c r="R3069" s="6">
        <f t="shared" si="189"/>
        <v>200</v>
      </c>
      <c r="S3069" t="s">
        <v>8315</v>
      </c>
      <c r="T3069" t="s">
        <v>8355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0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7.0000000000000007E-2</v>
      </c>
      <c r="R3070" s="6">
        <f t="shared" si="189"/>
        <v>87.5</v>
      </c>
      <c r="S3070" t="s">
        <v>8315</v>
      </c>
      <c r="T3070" t="s">
        <v>8355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0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14.1</v>
      </c>
      <c r="R3071" s="6">
        <f t="shared" si="189"/>
        <v>20.142857142857142</v>
      </c>
      <c r="S3071" t="s">
        <v>8315</v>
      </c>
      <c r="T3071" t="s">
        <v>8355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0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3.34</v>
      </c>
      <c r="R3072" s="6">
        <f t="shared" si="189"/>
        <v>20.875</v>
      </c>
      <c r="S3072" t="s">
        <v>8315</v>
      </c>
      <c r="T3072" t="s">
        <v>8355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0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59.774999999999999</v>
      </c>
      <c r="R3073" s="6">
        <f t="shared" si="189"/>
        <v>61.307692307692307</v>
      </c>
      <c r="S3073" t="s">
        <v>8315</v>
      </c>
      <c r="T3073" t="s">
        <v>8355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0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E3074*100/D3074</f>
        <v>1.6666666666666666E-2</v>
      </c>
      <c r="R3074" s="6">
        <f t="shared" ref="R3074:R3137" si="193">E3074/N3074</f>
        <v>1</v>
      </c>
      <c r="S3074" t="s">
        <v>8315</v>
      </c>
      <c r="T3074" t="s">
        <v>8355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4">(((I3075/60)/60)/24)+DATE(1970,1,1)</f>
        <v>42169.804861111115</v>
      </c>
      <c r="K3075">
        <v>1429287900</v>
      </c>
      <c r="L3075" s="14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2.3035714285714284E-2</v>
      </c>
      <c r="R3075" s="6">
        <f t="shared" si="193"/>
        <v>92.142857142857139</v>
      </c>
      <c r="S3075" t="s">
        <v>8315</v>
      </c>
      <c r="T3075" t="s">
        <v>8355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4"/>
        <v>42439.571284722217</v>
      </c>
      <c r="K3076">
        <v>1455025359</v>
      </c>
      <c r="L3076" s="14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8.7999999999999995E-2</v>
      </c>
      <c r="R3076" s="6">
        <f t="shared" si="193"/>
        <v>7.333333333333333</v>
      </c>
      <c r="S3076" t="s">
        <v>8315</v>
      </c>
      <c r="T3076" t="s">
        <v>8355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4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</v>
      </c>
      <c r="R3077" s="6">
        <f t="shared" si="193"/>
        <v>64.8</v>
      </c>
      <c r="S3077" t="s">
        <v>8315</v>
      </c>
      <c r="T3077" t="s">
        <v>8355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4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15.06</v>
      </c>
      <c r="R3078" s="6">
        <f t="shared" si="193"/>
        <v>30.12</v>
      </c>
      <c r="S3078" t="s">
        <v>8315</v>
      </c>
      <c r="T3078" t="s">
        <v>8355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4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0.47727272727272729</v>
      </c>
      <c r="R3079" s="6">
        <f t="shared" si="193"/>
        <v>52.5</v>
      </c>
      <c r="S3079" t="s">
        <v>8315</v>
      </c>
      <c r="T3079" t="s">
        <v>8355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4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0.11833333333333333</v>
      </c>
      <c r="R3080" s="6">
        <f t="shared" si="193"/>
        <v>23.666666666666668</v>
      </c>
      <c r="S3080" t="s">
        <v>8315</v>
      </c>
      <c r="T3080" t="s">
        <v>8355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4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0.84173998587352461</v>
      </c>
      <c r="R3081" s="6">
        <f t="shared" si="193"/>
        <v>415.77777777777777</v>
      </c>
      <c r="S3081" t="s">
        <v>8315</v>
      </c>
      <c r="T3081" t="s">
        <v>8355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4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1.8800000000000001E-2</v>
      </c>
      <c r="R3082" s="6">
        <f t="shared" si="193"/>
        <v>53.714285714285715</v>
      </c>
      <c r="S3082" t="s">
        <v>8315</v>
      </c>
      <c r="T3082" t="s">
        <v>8355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4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0.21029999999999999</v>
      </c>
      <c r="R3083" s="6">
        <f t="shared" si="193"/>
        <v>420.6</v>
      </c>
      <c r="S3083" t="s">
        <v>8315</v>
      </c>
      <c r="T3083" t="s">
        <v>8355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4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6" t="e">
        <f t="shared" si="193"/>
        <v>#DIV/0!</v>
      </c>
      <c r="S3084" t="s">
        <v>8315</v>
      </c>
      <c r="T3084" t="s">
        <v>8355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4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0.28000000000000003</v>
      </c>
      <c r="R3085" s="6">
        <f t="shared" si="193"/>
        <v>18.666666666666668</v>
      </c>
      <c r="S3085" t="s">
        <v>8315</v>
      </c>
      <c r="T3085" t="s">
        <v>8355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4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11.57920670115792</v>
      </c>
      <c r="R3086" s="6">
        <f t="shared" si="193"/>
        <v>78.333333333333329</v>
      </c>
      <c r="S3086" t="s">
        <v>8315</v>
      </c>
      <c r="T3086" t="s">
        <v>8355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4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</v>
      </c>
      <c r="R3087" s="6">
        <f t="shared" si="193"/>
        <v>67.777777777777771</v>
      </c>
      <c r="S3087" t="s">
        <v>8315</v>
      </c>
      <c r="T3087" t="s">
        <v>8355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4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0.25</v>
      </c>
      <c r="R3088" s="6">
        <f t="shared" si="193"/>
        <v>16.666666666666668</v>
      </c>
      <c r="S3088" t="s">
        <v>8315</v>
      </c>
      <c r="T3088" t="s">
        <v>8355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4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0.625</v>
      </c>
      <c r="R3089" s="6">
        <f t="shared" si="193"/>
        <v>62.5</v>
      </c>
      <c r="S3089" t="s">
        <v>8315</v>
      </c>
      <c r="T3089" t="s">
        <v>8355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4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0.19384615384615383</v>
      </c>
      <c r="R3090" s="6">
        <f t="shared" si="193"/>
        <v>42</v>
      </c>
      <c r="S3090" t="s">
        <v>8315</v>
      </c>
      <c r="T3090" t="s">
        <v>8355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4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23.416</v>
      </c>
      <c r="R3091" s="6">
        <f t="shared" si="193"/>
        <v>130.0888888888889</v>
      </c>
      <c r="S3091" t="s">
        <v>8315</v>
      </c>
      <c r="T3091" t="s">
        <v>8355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4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5.0808888888888886</v>
      </c>
      <c r="R3092" s="6">
        <f t="shared" si="193"/>
        <v>1270.2222222222222</v>
      </c>
      <c r="S3092" t="s">
        <v>8315</v>
      </c>
      <c r="T3092" t="s">
        <v>8355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4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15.92</v>
      </c>
      <c r="R3093" s="6">
        <f t="shared" si="193"/>
        <v>88.444444444444443</v>
      </c>
      <c r="S3093" t="s">
        <v>8315</v>
      </c>
      <c r="T3093" t="s">
        <v>8355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4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</v>
      </c>
      <c r="R3094" s="6">
        <f t="shared" si="193"/>
        <v>56.342380952380957</v>
      </c>
      <c r="S3094" t="s">
        <v>8315</v>
      </c>
      <c r="T3094" t="s">
        <v>8355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4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22.75</v>
      </c>
      <c r="R3095" s="6">
        <f t="shared" si="193"/>
        <v>53.529411764705884</v>
      </c>
      <c r="S3095" t="s">
        <v>8315</v>
      </c>
      <c r="T3095" t="s">
        <v>8355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4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2.5000000000000001E-2</v>
      </c>
      <c r="R3096" s="6">
        <f t="shared" si="193"/>
        <v>25</v>
      </c>
      <c r="S3096" t="s">
        <v>8315</v>
      </c>
      <c r="T3096" t="s">
        <v>8355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4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0.33512064343163539</v>
      </c>
      <c r="R3097" s="6">
        <f t="shared" si="193"/>
        <v>50</v>
      </c>
      <c r="S3097" t="s">
        <v>8315</v>
      </c>
      <c r="T3097" t="s">
        <v>8355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4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</v>
      </c>
      <c r="R3098" s="6">
        <f t="shared" si="193"/>
        <v>56.785714285714285</v>
      </c>
      <c r="S3098" t="s">
        <v>8315</v>
      </c>
      <c r="T3098" t="s">
        <v>8355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4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17.149999999999999</v>
      </c>
      <c r="R3099" s="6">
        <f t="shared" si="193"/>
        <v>40.833333333333336</v>
      </c>
      <c r="S3099" t="s">
        <v>8315</v>
      </c>
      <c r="T3099" t="s">
        <v>8355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4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3.6080041046690612</v>
      </c>
      <c r="R3100" s="6">
        <f t="shared" si="193"/>
        <v>65.111111111111114</v>
      </c>
      <c r="S3100" t="s">
        <v>8315</v>
      </c>
      <c r="T3100" t="s">
        <v>8355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4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13.9</v>
      </c>
      <c r="R3101" s="6">
        <f t="shared" si="193"/>
        <v>55.6</v>
      </c>
      <c r="S3101" t="s">
        <v>8315</v>
      </c>
      <c r="T3101" t="s">
        <v>8355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4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15.225</v>
      </c>
      <c r="R3102" s="6">
        <f t="shared" si="193"/>
        <v>140.53846153846155</v>
      </c>
      <c r="S3102" t="s">
        <v>8315</v>
      </c>
      <c r="T3102" t="s">
        <v>8355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4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12</v>
      </c>
      <c r="R3103" s="6">
        <f t="shared" si="193"/>
        <v>25</v>
      </c>
      <c r="S3103" t="s">
        <v>8315</v>
      </c>
      <c r="T3103" t="s">
        <v>8355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4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39.112499999999997</v>
      </c>
      <c r="R3104" s="6">
        <f t="shared" si="193"/>
        <v>69.533333333333331</v>
      </c>
      <c r="S3104" t="s">
        <v>8315</v>
      </c>
      <c r="T3104" t="s">
        <v>8355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4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0.26829268292682928</v>
      </c>
      <c r="R3105" s="6">
        <f t="shared" si="193"/>
        <v>5.5</v>
      </c>
      <c r="S3105" t="s">
        <v>8315</v>
      </c>
      <c r="T3105" t="s">
        <v>8355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4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29.625</v>
      </c>
      <c r="R3106" s="6">
        <f t="shared" si="193"/>
        <v>237</v>
      </c>
      <c r="S3106" t="s">
        <v>8315</v>
      </c>
      <c r="T3106" t="s">
        <v>8355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4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42.360992301112063</v>
      </c>
      <c r="R3107" s="6">
        <f t="shared" si="193"/>
        <v>79.870967741935488</v>
      </c>
      <c r="S3107" t="s">
        <v>8315</v>
      </c>
      <c r="T3107" t="s">
        <v>8355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4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4.0999999999999996</v>
      </c>
      <c r="R3108" s="6">
        <f t="shared" si="193"/>
        <v>10.25</v>
      </c>
      <c r="S3108" t="s">
        <v>8315</v>
      </c>
      <c r="T3108" t="s">
        <v>8355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4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19.762499999999999</v>
      </c>
      <c r="R3109" s="6">
        <f t="shared" si="193"/>
        <v>272.58620689655174</v>
      </c>
      <c r="S3109" t="s">
        <v>8315</v>
      </c>
      <c r="T3109" t="s">
        <v>8355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4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5.1999999999999998E-2</v>
      </c>
      <c r="R3110" s="6">
        <f t="shared" si="193"/>
        <v>13</v>
      </c>
      <c r="S3110" t="s">
        <v>8315</v>
      </c>
      <c r="T3110" t="s">
        <v>8355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4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25.030188679245285</v>
      </c>
      <c r="R3111" s="6">
        <f t="shared" si="193"/>
        <v>58.184210526315788</v>
      </c>
      <c r="S3111" t="s">
        <v>8315</v>
      </c>
      <c r="T3111" t="s">
        <v>8355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4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0.04</v>
      </c>
      <c r="R3112" s="6">
        <f t="shared" si="193"/>
        <v>10</v>
      </c>
      <c r="S3112" t="s">
        <v>8315</v>
      </c>
      <c r="T3112" t="s">
        <v>8355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4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26.64</v>
      </c>
      <c r="R3113" s="6">
        <f t="shared" si="193"/>
        <v>70.10526315789474</v>
      </c>
      <c r="S3113" t="s">
        <v>8315</v>
      </c>
      <c r="T3113" t="s">
        <v>8355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4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4.7363636363636363</v>
      </c>
      <c r="R3114" s="6">
        <f t="shared" si="193"/>
        <v>57.888888888888886</v>
      </c>
      <c r="S3114" t="s">
        <v>8315</v>
      </c>
      <c r="T3114" t="s">
        <v>8355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4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4.2435339894712749</v>
      </c>
      <c r="R3115" s="6">
        <f t="shared" si="193"/>
        <v>125.27027027027027</v>
      </c>
      <c r="S3115" t="s">
        <v>8315</v>
      </c>
      <c r="T3115" t="s">
        <v>8355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4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6" t="e">
        <f t="shared" si="193"/>
        <v>#DIV/0!</v>
      </c>
      <c r="S3116" t="s">
        <v>8315</v>
      </c>
      <c r="T3116" t="s">
        <v>8355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4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3</v>
      </c>
      <c r="R3117" s="6">
        <f t="shared" si="193"/>
        <v>300</v>
      </c>
      <c r="S3117" t="s">
        <v>8315</v>
      </c>
      <c r="T3117" t="s">
        <v>8355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4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57.333333333333336</v>
      </c>
      <c r="R3118" s="6">
        <f t="shared" si="193"/>
        <v>43</v>
      </c>
      <c r="S3118" t="s">
        <v>8315</v>
      </c>
      <c r="T3118" t="s">
        <v>8355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4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0.1</v>
      </c>
      <c r="R3119" s="6">
        <f t="shared" si="193"/>
        <v>1</v>
      </c>
      <c r="S3119" t="s">
        <v>8315</v>
      </c>
      <c r="T3119" t="s">
        <v>8355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4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0.31</v>
      </c>
      <c r="R3120" s="6">
        <f t="shared" si="193"/>
        <v>775</v>
      </c>
      <c r="S3120" t="s">
        <v>8315</v>
      </c>
      <c r="T3120" t="s">
        <v>8355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4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0.05</v>
      </c>
      <c r="R3121" s="6">
        <f t="shared" si="193"/>
        <v>5</v>
      </c>
      <c r="S3121" t="s">
        <v>8315</v>
      </c>
      <c r="T3121" t="s">
        <v>8355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4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9.8461538461538465E-3</v>
      </c>
      <c r="R3122" s="6">
        <f t="shared" si="193"/>
        <v>12.8</v>
      </c>
      <c r="S3122" t="s">
        <v>8315</v>
      </c>
      <c r="T3122" t="s">
        <v>8355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4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0.66666666666666663</v>
      </c>
      <c r="R3123" s="6">
        <f t="shared" si="193"/>
        <v>10</v>
      </c>
      <c r="S3123" t="s">
        <v>8315</v>
      </c>
      <c r="T3123" t="s">
        <v>8355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4"/>
        <v>42683.973750000005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58.291457286432163</v>
      </c>
      <c r="R3124" s="6">
        <f t="shared" si="193"/>
        <v>58</v>
      </c>
      <c r="S3124" t="s">
        <v>8315</v>
      </c>
      <c r="T3124" t="s">
        <v>8355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4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68.153599999999997</v>
      </c>
      <c r="R3125" s="6">
        <f t="shared" si="193"/>
        <v>244.80459770114942</v>
      </c>
      <c r="S3125" t="s">
        <v>8315</v>
      </c>
      <c r="T3125" t="s">
        <v>8355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4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3.2499999999999999E-3</v>
      </c>
      <c r="R3126" s="6">
        <f t="shared" si="193"/>
        <v>6.5</v>
      </c>
      <c r="S3126" t="s">
        <v>8315</v>
      </c>
      <c r="T3126" t="s">
        <v>8355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4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6" t="e">
        <f t="shared" si="193"/>
        <v>#DIV/0!</v>
      </c>
      <c r="S3127" t="s">
        <v>8315</v>
      </c>
      <c r="T3127" t="s">
        <v>8355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4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4.16</v>
      </c>
      <c r="R3128" s="6">
        <f t="shared" si="193"/>
        <v>61.176470588235297</v>
      </c>
      <c r="S3128" t="s">
        <v>8315</v>
      </c>
      <c r="T3128" t="s">
        <v>8355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4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6" t="e">
        <f t="shared" si="193"/>
        <v>#DIV/0!</v>
      </c>
      <c r="S3129" t="s">
        <v>8315</v>
      </c>
      <c r="T3129" t="s">
        <v>8355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4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108.60666666666667</v>
      </c>
      <c r="R3130" s="6">
        <f t="shared" si="193"/>
        <v>139.23931623931625</v>
      </c>
      <c r="S3130" t="s">
        <v>8315</v>
      </c>
      <c r="T3130" t="s">
        <v>8316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4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0.8</v>
      </c>
      <c r="R3131" s="6">
        <f t="shared" si="193"/>
        <v>10</v>
      </c>
      <c r="S3131" t="s">
        <v>8315</v>
      </c>
      <c r="T3131" t="s">
        <v>8316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4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3.75</v>
      </c>
      <c r="R3132" s="6">
        <f t="shared" si="193"/>
        <v>93.75</v>
      </c>
      <c r="S3132" t="s">
        <v>8315</v>
      </c>
      <c r="T3132" t="s">
        <v>8316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4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15.731707317073171</v>
      </c>
      <c r="R3133" s="6">
        <f t="shared" si="193"/>
        <v>53.75</v>
      </c>
      <c r="S3133" t="s">
        <v>8315</v>
      </c>
      <c r="T3133" t="s">
        <v>8316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4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3.3333333333333333E-2</v>
      </c>
      <c r="R3134" s="6">
        <f t="shared" si="193"/>
        <v>10</v>
      </c>
      <c r="S3134" t="s">
        <v>8315</v>
      </c>
      <c r="T3134" t="s">
        <v>8316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4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108</v>
      </c>
      <c r="R3135" s="6">
        <f t="shared" si="193"/>
        <v>33.75</v>
      </c>
      <c r="S3135" t="s">
        <v>8315</v>
      </c>
      <c r="T3135" t="s">
        <v>8316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4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22.5</v>
      </c>
      <c r="R3136" s="6">
        <f t="shared" si="193"/>
        <v>18.75</v>
      </c>
      <c r="S3136" t="s">
        <v>8315</v>
      </c>
      <c r="T3136" t="s">
        <v>8316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4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20.849420849420849</v>
      </c>
      <c r="R3137" s="6">
        <f t="shared" si="193"/>
        <v>23.142857142857142</v>
      </c>
      <c r="S3137" t="s">
        <v>8315</v>
      </c>
      <c r="T3137" t="s">
        <v>8316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4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E3138*100/D3138</f>
        <v>127.8</v>
      </c>
      <c r="R3138" s="6">
        <f t="shared" ref="R3138:R3201" si="197">E3138/N3138</f>
        <v>29.045454545454547</v>
      </c>
      <c r="S3138" t="s">
        <v>8315</v>
      </c>
      <c r="T3138" t="s">
        <v>8316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8">(((I3139/60)/60)/24)+DATE(1970,1,1)</f>
        <v>42858.8</v>
      </c>
      <c r="K3139">
        <v>1489439669</v>
      </c>
      <c r="L3139" s="14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3.3333333333333335</v>
      </c>
      <c r="R3139" s="6">
        <f t="shared" si="197"/>
        <v>50</v>
      </c>
      <c r="S3139" t="s">
        <v>8315</v>
      </c>
      <c r="T3139" t="s">
        <v>8316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8"/>
        <v>42828.645914351851</v>
      </c>
      <c r="K3140">
        <v>1489591807</v>
      </c>
      <c r="L3140" s="14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6" t="e">
        <f t="shared" si="197"/>
        <v>#DIV/0!</v>
      </c>
      <c r="S3140" t="s">
        <v>8315</v>
      </c>
      <c r="T3140" t="s">
        <v>8316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8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5.4</v>
      </c>
      <c r="R3141" s="6">
        <f t="shared" si="197"/>
        <v>450</v>
      </c>
      <c r="S3141" t="s">
        <v>8315</v>
      </c>
      <c r="T3141" t="s">
        <v>8316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8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0.96</v>
      </c>
      <c r="R3142" s="6">
        <f t="shared" si="197"/>
        <v>24</v>
      </c>
      <c r="S3142" t="s">
        <v>8315</v>
      </c>
      <c r="T3142" t="s">
        <v>8316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8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51.6</v>
      </c>
      <c r="R3143" s="6">
        <f t="shared" si="197"/>
        <v>32.25</v>
      </c>
      <c r="S3143" t="s">
        <v>8315</v>
      </c>
      <c r="T3143" t="s">
        <v>8316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8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</v>
      </c>
      <c r="R3144" s="6">
        <f t="shared" si="197"/>
        <v>15</v>
      </c>
      <c r="S3144" t="s">
        <v>8315</v>
      </c>
      <c r="T3144" t="s">
        <v>8316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8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6" t="e">
        <f t="shared" si="197"/>
        <v>#DIV/0!</v>
      </c>
      <c r="S3145" t="s">
        <v>8315</v>
      </c>
      <c r="T3145" t="s">
        <v>8316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8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75.400000000000006</v>
      </c>
      <c r="R3146" s="6">
        <f t="shared" si="197"/>
        <v>251.33333333333334</v>
      </c>
      <c r="S3146" t="s">
        <v>8315</v>
      </c>
      <c r="T3146" t="s">
        <v>8316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8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6" t="e">
        <f t="shared" si="197"/>
        <v>#DIV/0!</v>
      </c>
      <c r="S3147" t="s">
        <v>8315</v>
      </c>
      <c r="T3147" t="s">
        <v>8316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8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10.5</v>
      </c>
      <c r="R3148" s="6">
        <f t="shared" si="197"/>
        <v>437.5</v>
      </c>
      <c r="S3148" t="s">
        <v>8315</v>
      </c>
      <c r="T3148" t="s">
        <v>8316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8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117.52500000000001</v>
      </c>
      <c r="R3149" s="6">
        <f t="shared" si="197"/>
        <v>110.35211267605634</v>
      </c>
      <c r="S3149" t="s">
        <v>8315</v>
      </c>
      <c r="T3149" t="s">
        <v>8316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8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131.16666666666666</v>
      </c>
      <c r="R3150" s="6">
        <f t="shared" si="197"/>
        <v>41.421052631578945</v>
      </c>
      <c r="S3150" t="s">
        <v>8315</v>
      </c>
      <c r="T3150" t="s">
        <v>8316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8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104</v>
      </c>
      <c r="R3151" s="6">
        <f t="shared" si="197"/>
        <v>52</v>
      </c>
      <c r="S3151" t="s">
        <v>8315</v>
      </c>
      <c r="T3151" t="s">
        <v>8316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8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101</v>
      </c>
      <c r="R3152" s="6">
        <f t="shared" si="197"/>
        <v>33.990384615384613</v>
      </c>
      <c r="S3152" t="s">
        <v>8315</v>
      </c>
      <c r="T3152" t="s">
        <v>8316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8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100.4</v>
      </c>
      <c r="R3153" s="6">
        <f t="shared" si="197"/>
        <v>103.35294117647059</v>
      </c>
      <c r="S3153" t="s">
        <v>8315</v>
      </c>
      <c r="T3153" t="s">
        <v>8316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8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105.95454545454545</v>
      </c>
      <c r="R3154" s="6">
        <f t="shared" si="197"/>
        <v>34.791044776119406</v>
      </c>
      <c r="S3154" t="s">
        <v>8315</v>
      </c>
      <c r="T3154" t="s">
        <v>8316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8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335.58333333333331</v>
      </c>
      <c r="R3155" s="6">
        <f t="shared" si="197"/>
        <v>41.773858921161825</v>
      </c>
      <c r="S3155" t="s">
        <v>8315</v>
      </c>
      <c r="T3155" t="s">
        <v>8316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8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112.92857142857143</v>
      </c>
      <c r="R3156" s="6">
        <f t="shared" si="197"/>
        <v>64.268292682926827</v>
      </c>
      <c r="S3156" t="s">
        <v>8315</v>
      </c>
      <c r="T3156" t="s">
        <v>8316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8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188.50460000000001</v>
      </c>
      <c r="R3157" s="6">
        <f t="shared" si="197"/>
        <v>31.209370860927152</v>
      </c>
      <c r="S3157" t="s">
        <v>8315</v>
      </c>
      <c r="T3157" t="s">
        <v>8316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8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101.81818181818181</v>
      </c>
      <c r="R3158" s="6">
        <f t="shared" si="197"/>
        <v>62.921348314606739</v>
      </c>
      <c r="S3158" t="s">
        <v>8315</v>
      </c>
      <c r="T3158" t="s">
        <v>8316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8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101</v>
      </c>
      <c r="R3159" s="6">
        <f t="shared" si="197"/>
        <v>98.536585365853654</v>
      </c>
      <c r="S3159" t="s">
        <v>8315</v>
      </c>
      <c r="T3159" t="s">
        <v>8316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8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114</v>
      </c>
      <c r="R3160" s="6">
        <f t="shared" si="197"/>
        <v>82.608695652173907</v>
      </c>
      <c r="S3160" t="s">
        <v>8315</v>
      </c>
      <c r="T3160" t="s">
        <v>8316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8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133.48133333333334</v>
      </c>
      <c r="R3161" s="6">
        <f t="shared" si="197"/>
        <v>38.504230769230773</v>
      </c>
      <c r="S3161" t="s">
        <v>8315</v>
      </c>
      <c r="T3161" t="s">
        <v>8316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8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101.53333333333333</v>
      </c>
      <c r="R3162" s="6">
        <f t="shared" si="197"/>
        <v>80.15789473684211</v>
      </c>
      <c r="S3162" t="s">
        <v>8315</v>
      </c>
      <c r="T3162" t="s">
        <v>8316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8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105.1</v>
      </c>
      <c r="R3163" s="6">
        <f t="shared" si="197"/>
        <v>28.405405405405407</v>
      </c>
      <c r="S3163" t="s">
        <v>8315</v>
      </c>
      <c r="T3163" t="s">
        <v>8316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8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127.15</v>
      </c>
      <c r="R3164" s="6">
        <f t="shared" si="197"/>
        <v>80.730158730158735</v>
      </c>
      <c r="S3164" t="s">
        <v>8315</v>
      </c>
      <c r="T3164" t="s">
        <v>8316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8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111.15384615384616</v>
      </c>
      <c r="R3165" s="6">
        <f t="shared" si="197"/>
        <v>200.69444444444446</v>
      </c>
      <c r="S3165" t="s">
        <v>8315</v>
      </c>
      <c r="T3165" t="s">
        <v>8316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8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106.76</v>
      </c>
      <c r="R3166" s="6">
        <f t="shared" si="197"/>
        <v>37.591549295774648</v>
      </c>
      <c r="S3166" t="s">
        <v>8315</v>
      </c>
      <c r="T3166" t="s">
        <v>8316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8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162.66666666666666</v>
      </c>
      <c r="R3167" s="6">
        <f t="shared" si="197"/>
        <v>58.095238095238095</v>
      </c>
      <c r="S3167" t="s">
        <v>8315</v>
      </c>
      <c r="T3167" t="s">
        <v>8316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8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160.22808571428573</v>
      </c>
      <c r="R3168" s="6">
        <f t="shared" si="197"/>
        <v>60.300892473118282</v>
      </c>
      <c r="S3168" t="s">
        <v>8315</v>
      </c>
      <c r="T3168" t="s">
        <v>8316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8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116.16666666666667</v>
      </c>
      <c r="R3169" s="6">
        <f t="shared" si="197"/>
        <v>63.363636363636367</v>
      </c>
      <c r="S3169" t="s">
        <v>8315</v>
      </c>
      <c r="T3169" t="s">
        <v>8316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8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124.2</v>
      </c>
      <c r="R3170" s="6">
        <f t="shared" si="197"/>
        <v>50.901639344262293</v>
      </c>
      <c r="S3170" t="s">
        <v>8315</v>
      </c>
      <c r="T3170" t="s">
        <v>8316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8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103.0125</v>
      </c>
      <c r="R3171" s="6">
        <f t="shared" si="197"/>
        <v>100.5</v>
      </c>
      <c r="S3171" t="s">
        <v>8315</v>
      </c>
      <c r="T3171" t="s">
        <v>8316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8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112.25</v>
      </c>
      <c r="R3172" s="6">
        <f t="shared" si="197"/>
        <v>31.619718309859156</v>
      </c>
      <c r="S3172" t="s">
        <v>8315</v>
      </c>
      <c r="T3172" t="s">
        <v>8316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8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108.81428571428572</v>
      </c>
      <c r="R3173" s="6">
        <f t="shared" si="197"/>
        <v>65.102564102564102</v>
      </c>
      <c r="S3173" t="s">
        <v>8315</v>
      </c>
      <c r="T3173" t="s">
        <v>8316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8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115</v>
      </c>
      <c r="R3174" s="6">
        <f t="shared" si="197"/>
        <v>79.310344827586206</v>
      </c>
      <c r="S3174" t="s">
        <v>8315</v>
      </c>
      <c r="T3174" t="s">
        <v>8316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8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103</v>
      </c>
      <c r="R3175" s="6">
        <f t="shared" si="197"/>
        <v>139.18918918918919</v>
      </c>
      <c r="S3175" t="s">
        <v>8315</v>
      </c>
      <c r="T3175" t="s">
        <v>8316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8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101.13333333333334</v>
      </c>
      <c r="R3176" s="6">
        <f t="shared" si="197"/>
        <v>131.91304347826087</v>
      </c>
      <c r="S3176" t="s">
        <v>8315</v>
      </c>
      <c r="T3176" t="s">
        <v>8316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8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109.56</v>
      </c>
      <c r="R3177" s="6">
        <f t="shared" si="197"/>
        <v>91.3</v>
      </c>
      <c r="S3177" t="s">
        <v>8315</v>
      </c>
      <c r="T3177" t="s">
        <v>8316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8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114.84210526315789</v>
      </c>
      <c r="R3178" s="6">
        <f t="shared" si="197"/>
        <v>39.672727272727272</v>
      </c>
      <c r="S3178" t="s">
        <v>8315</v>
      </c>
      <c r="T3178" t="s">
        <v>8316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8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117.4</v>
      </c>
      <c r="R3179" s="6">
        <f t="shared" si="197"/>
        <v>57.549019607843135</v>
      </c>
      <c r="S3179" t="s">
        <v>8315</v>
      </c>
      <c r="T3179" t="s">
        <v>8316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8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171.73333333333332</v>
      </c>
      <c r="R3180" s="6">
        <f t="shared" si="197"/>
        <v>33.025641025641029</v>
      </c>
      <c r="S3180" t="s">
        <v>8315</v>
      </c>
      <c r="T3180" t="s">
        <v>8316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8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114.16238095238096</v>
      </c>
      <c r="R3181" s="6">
        <f t="shared" si="197"/>
        <v>77.335806451612896</v>
      </c>
      <c r="S3181" t="s">
        <v>8315</v>
      </c>
      <c r="T3181" t="s">
        <v>8316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8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119.75</v>
      </c>
      <c r="R3182" s="6">
        <f t="shared" si="197"/>
        <v>31.933333333333334</v>
      </c>
      <c r="S3182" t="s">
        <v>8315</v>
      </c>
      <c r="T3182" t="s">
        <v>8316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8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109</v>
      </c>
      <c r="R3183" s="6">
        <f t="shared" si="197"/>
        <v>36.333333333333336</v>
      </c>
      <c r="S3183" t="s">
        <v>8315</v>
      </c>
      <c r="T3183" t="s">
        <v>8316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8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100.88571428571429</v>
      </c>
      <c r="R3184" s="6">
        <f t="shared" si="197"/>
        <v>46.768211920529801</v>
      </c>
      <c r="S3184" t="s">
        <v>8315</v>
      </c>
      <c r="T3184" t="s">
        <v>8316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8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109</v>
      </c>
      <c r="R3185" s="6">
        <f t="shared" si="197"/>
        <v>40.073529411764703</v>
      </c>
      <c r="S3185" t="s">
        <v>8315</v>
      </c>
      <c r="T3185" t="s">
        <v>8316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8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107.20930232558139</v>
      </c>
      <c r="R3186" s="6">
        <f t="shared" si="197"/>
        <v>100.21739130434783</v>
      </c>
      <c r="S3186" t="s">
        <v>8315</v>
      </c>
      <c r="T3186" t="s">
        <v>8316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8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100</v>
      </c>
      <c r="R3187" s="6">
        <f t="shared" si="197"/>
        <v>41.666666666666664</v>
      </c>
      <c r="S3187" t="s">
        <v>8315</v>
      </c>
      <c r="T3187" t="s">
        <v>8316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8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102.1875</v>
      </c>
      <c r="R3188" s="6">
        <f t="shared" si="197"/>
        <v>46.714285714285715</v>
      </c>
      <c r="S3188" t="s">
        <v>8315</v>
      </c>
      <c r="T3188" t="s">
        <v>8316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8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116.29333333333334</v>
      </c>
      <c r="R3189" s="6">
        <f t="shared" si="197"/>
        <v>71.491803278688522</v>
      </c>
      <c r="S3189" t="s">
        <v>8315</v>
      </c>
      <c r="T3189" t="s">
        <v>8316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8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65</v>
      </c>
      <c r="R3190" s="6">
        <f t="shared" si="197"/>
        <v>14.444444444444445</v>
      </c>
      <c r="S3190" t="s">
        <v>8315</v>
      </c>
      <c r="T3190" t="s">
        <v>8357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8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12.327272727272728</v>
      </c>
      <c r="R3191" s="6">
        <f t="shared" si="197"/>
        <v>356.84210526315792</v>
      </c>
      <c r="S3191" t="s">
        <v>8315</v>
      </c>
      <c r="T3191" t="s">
        <v>8357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8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6" t="e">
        <f t="shared" si="197"/>
        <v>#DIV/0!</v>
      </c>
      <c r="S3192" t="s">
        <v>8315</v>
      </c>
      <c r="T3192" t="s">
        <v>8357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8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4.0266666666666664</v>
      </c>
      <c r="R3193" s="6">
        <f t="shared" si="197"/>
        <v>37.75</v>
      </c>
      <c r="S3193" t="s">
        <v>8315</v>
      </c>
      <c r="T3193" t="s">
        <v>8357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8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</v>
      </c>
      <c r="R3194" s="6">
        <f t="shared" si="197"/>
        <v>12.75</v>
      </c>
      <c r="S3194" t="s">
        <v>8315</v>
      </c>
      <c r="T3194" t="s">
        <v>8357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8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11.74</v>
      </c>
      <c r="R3195" s="6">
        <f t="shared" si="197"/>
        <v>24.458333333333332</v>
      </c>
      <c r="S3195" t="s">
        <v>8315</v>
      </c>
      <c r="T3195" t="s">
        <v>8357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8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6" t="e">
        <f t="shared" si="197"/>
        <v>#DIV/0!</v>
      </c>
      <c r="S3196" t="s">
        <v>8315</v>
      </c>
      <c r="T3196" t="s">
        <v>8357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8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59.142857142857146</v>
      </c>
      <c r="R3197" s="6">
        <f t="shared" si="197"/>
        <v>53.07692307692308</v>
      </c>
      <c r="S3197" t="s">
        <v>8315</v>
      </c>
      <c r="T3197" t="s">
        <v>8357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8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0.06</v>
      </c>
      <c r="R3198" s="6">
        <f t="shared" si="197"/>
        <v>300</v>
      </c>
      <c r="S3198" t="s">
        <v>8315</v>
      </c>
      <c r="T3198" t="s">
        <v>8357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8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11.45</v>
      </c>
      <c r="R3199" s="6">
        <f t="shared" si="197"/>
        <v>286.25</v>
      </c>
      <c r="S3199" t="s">
        <v>8315</v>
      </c>
      <c r="T3199" t="s">
        <v>8357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8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0.36666666666666664</v>
      </c>
      <c r="R3200" s="6">
        <f t="shared" si="197"/>
        <v>36.666666666666664</v>
      </c>
      <c r="S3200" t="s">
        <v>8315</v>
      </c>
      <c r="T3200" t="s">
        <v>8357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8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52.16</v>
      </c>
      <c r="R3201" s="6">
        <f t="shared" si="197"/>
        <v>49.20754716981132</v>
      </c>
      <c r="S3201" t="s">
        <v>8315</v>
      </c>
      <c r="T3201" t="s">
        <v>8357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8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E3202*100/D3202</f>
        <v>2E-3</v>
      </c>
      <c r="R3202" s="6">
        <f t="shared" ref="R3202:R3265" si="201">E3202/N3202</f>
        <v>1</v>
      </c>
      <c r="S3202" t="s">
        <v>8315</v>
      </c>
      <c r="T3202" t="s">
        <v>8357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2">(((I3203/60)/60)/24)+DATE(1970,1,1)</f>
        <v>41882.767094907409</v>
      </c>
      <c r="K3203">
        <v>1407695077</v>
      </c>
      <c r="L3203" s="14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</v>
      </c>
      <c r="R3203" s="6">
        <f t="shared" si="201"/>
        <v>12.5</v>
      </c>
      <c r="S3203" t="s">
        <v>8315</v>
      </c>
      <c r="T3203" t="s">
        <v>8357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2"/>
        <v>42352.249305555553</v>
      </c>
      <c r="K3204">
        <v>1445027346</v>
      </c>
      <c r="L3204" s="14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54.52</v>
      </c>
      <c r="R3204" s="6">
        <f t="shared" si="201"/>
        <v>109.04</v>
      </c>
      <c r="S3204" t="s">
        <v>8315</v>
      </c>
      <c r="T3204" t="s">
        <v>8357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2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25</v>
      </c>
      <c r="R3205" s="6">
        <f t="shared" si="201"/>
        <v>41.666666666666664</v>
      </c>
      <c r="S3205" t="s">
        <v>8315</v>
      </c>
      <c r="T3205" t="s">
        <v>8357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2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6" t="e">
        <f t="shared" si="201"/>
        <v>#DIV/0!</v>
      </c>
      <c r="S3206" t="s">
        <v>8315</v>
      </c>
      <c r="T320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2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3.4125000000000001</v>
      </c>
      <c r="R3207" s="6">
        <f t="shared" si="201"/>
        <v>22.75</v>
      </c>
      <c r="S3207" t="s">
        <v>8315</v>
      </c>
      <c r="T3207" t="s">
        <v>8357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2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6" t="e">
        <f t="shared" si="201"/>
        <v>#DIV/0!</v>
      </c>
      <c r="S3208" t="s">
        <v>8315</v>
      </c>
      <c r="T3208" t="s">
        <v>8357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2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46.363636363636367</v>
      </c>
      <c r="R3209" s="6">
        <f t="shared" si="201"/>
        <v>70.833333333333329</v>
      </c>
      <c r="S3209" t="s">
        <v>8315</v>
      </c>
      <c r="T3209" t="s">
        <v>8357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2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103.5</v>
      </c>
      <c r="R3210" s="6">
        <f t="shared" si="201"/>
        <v>63.109756097560975</v>
      </c>
      <c r="S3210" t="s">
        <v>8315</v>
      </c>
      <c r="T3210" t="s">
        <v>8316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2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119.32315789473684</v>
      </c>
      <c r="R3211" s="6">
        <f t="shared" si="201"/>
        <v>50.157964601769912</v>
      </c>
      <c r="S3211" t="s">
        <v>8315</v>
      </c>
      <c r="T3211" t="s">
        <v>8316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2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125.76666666666667</v>
      </c>
      <c r="R3212" s="6">
        <f t="shared" si="201"/>
        <v>62.883333333333333</v>
      </c>
      <c r="S3212" t="s">
        <v>8315</v>
      </c>
      <c r="T3212" t="s">
        <v>8316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2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119.74347826086957</v>
      </c>
      <c r="R3213" s="6">
        <f t="shared" si="201"/>
        <v>85.531055900621112</v>
      </c>
      <c r="S3213" t="s">
        <v>8315</v>
      </c>
      <c r="T3213" t="s">
        <v>8316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2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126.25</v>
      </c>
      <c r="R3214" s="6">
        <f t="shared" si="201"/>
        <v>53.723404255319146</v>
      </c>
      <c r="S3214" t="s">
        <v>8315</v>
      </c>
      <c r="T3214" t="s">
        <v>8316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2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100.11666666666666</v>
      </c>
      <c r="R3215" s="6">
        <f t="shared" si="201"/>
        <v>127.80851063829788</v>
      </c>
      <c r="S3215" t="s">
        <v>8315</v>
      </c>
      <c r="T3215" t="s">
        <v>8316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2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102.13333333333334</v>
      </c>
      <c r="R3216" s="6">
        <f t="shared" si="201"/>
        <v>106.57391304347826</v>
      </c>
      <c r="S3216" t="s">
        <v>8315</v>
      </c>
      <c r="T3216" t="s">
        <v>8316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2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100.35142857142857</v>
      </c>
      <c r="R3217" s="6">
        <f t="shared" si="201"/>
        <v>262.11194029850748</v>
      </c>
      <c r="S3217" t="s">
        <v>8315</v>
      </c>
      <c r="T3217" t="s">
        <v>8316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2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100.05</v>
      </c>
      <c r="R3218" s="6">
        <f t="shared" si="201"/>
        <v>57.171428571428571</v>
      </c>
      <c r="S3218" t="s">
        <v>8315</v>
      </c>
      <c r="T3218" t="s">
        <v>8316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2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116.02222222222223</v>
      </c>
      <c r="R3219" s="6">
        <f t="shared" si="201"/>
        <v>50.20192307692308</v>
      </c>
      <c r="S3219" t="s">
        <v>8315</v>
      </c>
      <c r="T3219" t="s">
        <v>8316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2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102.1</v>
      </c>
      <c r="R3220" s="6">
        <f t="shared" si="201"/>
        <v>66.586956521739125</v>
      </c>
      <c r="S3220" t="s">
        <v>8315</v>
      </c>
      <c r="T3220" t="s">
        <v>8316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2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100.11</v>
      </c>
      <c r="R3221" s="6">
        <f t="shared" si="201"/>
        <v>168.25210084033614</v>
      </c>
      <c r="S3221" t="s">
        <v>8315</v>
      </c>
      <c r="T3221" t="s">
        <v>8316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2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100.84</v>
      </c>
      <c r="R3222" s="6">
        <f t="shared" si="201"/>
        <v>256.37288135593218</v>
      </c>
      <c r="S3222" t="s">
        <v>8315</v>
      </c>
      <c r="T3222" t="s">
        <v>8316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2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103.425</v>
      </c>
      <c r="R3223" s="6">
        <f t="shared" si="201"/>
        <v>36.610619469026545</v>
      </c>
      <c r="S3223" t="s">
        <v>8315</v>
      </c>
      <c r="T3223" t="s">
        <v>8316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2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124.8</v>
      </c>
      <c r="R3224" s="6">
        <f t="shared" si="201"/>
        <v>37.142857142857146</v>
      </c>
      <c r="S3224" t="s">
        <v>8315</v>
      </c>
      <c r="T3224" t="s">
        <v>8316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2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109.51612903225806</v>
      </c>
      <c r="R3225" s="6">
        <f t="shared" si="201"/>
        <v>45.878378378378379</v>
      </c>
      <c r="S3225" t="s">
        <v>8315</v>
      </c>
      <c r="T3225" t="s">
        <v>8316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2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102.03333333333333</v>
      </c>
      <c r="R3226" s="6">
        <f t="shared" si="201"/>
        <v>141.71296296296296</v>
      </c>
      <c r="S3226" t="s">
        <v>8315</v>
      </c>
      <c r="T3226" t="s">
        <v>8316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2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102.35</v>
      </c>
      <c r="R3227" s="6">
        <f t="shared" si="201"/>
        <v>52.487179487179489</v>
      </c>
      <c r="S3227" t="s">
        <v>8315</v>
      </c>
      <c r="T3227" t="s">
        <v>8316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2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104.16666666666667</v>
      </c>
      <c r="R3228" s="6">
        <f t="shared" si="201"/>
        <v>59.523809523809526</v>
      </c>
      <c r="S3228" t="s">
        <v>8315</v>
      </c>
      <c r="T3228" t="s">
        <v>8316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2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125</v>
      </c>
      <c r="R3229" s="6">
        <f t="shared" si="201"/>
        <v>50</v>
      </c>
      <c r="S3229" t="s">
        <v>8315</v>
      </c>
      <c r="T3229" t="s">
        <v>8316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2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102.34285714285714</v>
      </c>
      <c r="R3230" s="6">
        <f t="shared" si="201"/>
        <v>193.62162162162161</v>
      </c>
      <c r="S3230" t="s">
        <v>8315</v>
      </c>
      <c r="T3230" t="s">
        <v>8316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2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107.86499999999999</v>
      </c>
      <c r="R3231" s="6">
        <f t="shared" si="201"/>
        <v>106.79702970297029</v>
      </c>
      <c r="S3231" t="s">
        <v>8315</v>
      </c>
      <c r="T3231" t="s">
        <v>8316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2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109.88461538461539</v>
      </c>
      <c r="R3232" s="6">
        <f t="shared" si="201"/>
        <v>77.21621621621621</v>
      </c>
      <c r="S3232" t="s">
        <v>8315</v>
      </c>
      <c r="T3232" t="s">
        <v>8316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2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161</v>
      </c>
      <c r="R3233" s="6">
        <f t="shared" si="201"/>
        <v>57.5</v>
      </c>
      <c r="S3233" t="s">
        <v>8315</v>
      </c>
      <c r="T3233" t="s">
        <v>8316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2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131.19999999999999</v>
      </c>
      <c r="R3234" s="6">
        <f t="shared" si="201"/>
        <v>50.46153846153846</v>
      </c>
      <c r="S3234" t="s">
        <v>8315</v>
      </c>
      <c r="T3234" t="s">
        <v>8316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2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118.8</v>
      </c>
      <c r="R3235" s="6">
        <f t="shared" si="201"/>
        <v>97.377049180327873</v>
      </c>
      <c r="S3235" t="s">
        <v>8315</v>
      </c>
      <c r="T3235" t="s">
        <v>8316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2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100.39275000000001</v>
      </c>
      <c r="R3236" s="6">
        <f t="shared" si="201"/>
        <v>34.91921739130435</v>
      </c>
      <c r="S3236" t="s">
        <v>8315</v>
      </c>
      <c r="T3236" t="s">
        <v>8316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2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103.20666666666666</v>
      </c>
      <c r="R3237" s="6">
        <f t="shared" si="201"/>
        <v>85.530386740331494</v>
      </c>
      <c r="S3237" t="s">
        <v>8315</v>
      </c>
      <c r="T3237" t="s">
        <v>8316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2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100.6</v>
      </c>
      <c r="R3238" s="6">
        <f t="shared" si="201"/>
        <v>182.90909090909091</v>
      </c>
      <c r="S3238" t="s">
        <v>8315</v>
      </c>
      <c r="T3238" t="s">
        <v>8316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2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100.78754285714285</v>
      </c>
      <c r="R3239" s="6">
        <f t="shared" si="201"/>
        <v>131.13620817843866</v>
      </c>
      <c r="S3239" t="s">
        <v>8315</v>
      </c>
      <c r="T3239" t="s">
        <v>8316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2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112.32142857142857</v>
      </c>
      <c r="R3240" s="6">
        <f t="shared" si="201"/>
        <v>39.810126582278478</v>
      </c>
      <c r="S3240" t="s">
        <v>8315</v>
      </c>
      <c r="T3240" t="s">
        <v>8316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2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105.91914022517912</v>
      </c>
      <c r="R3241" s="6">
        <f t="shared" si="201"/>
        <v>59.701730769230764</v>
      </c>
      <c r="S3241" t="s">
        <v>8315</v>
      </c>
      <c r="T3241" t="s">
        <v>8316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2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100.56666666666666</v>
      </c>
      <c r="R3242" s="6">
        <f t="shared" si="201"/>
        <v>88.735294117647058</v>
      </c>
      <c r="S3242" t="s">
        <v>8315</v>
      </c>
      <c r="T3242" t="s">
        <v>8316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2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115.30588235294118</v>
      </c>
      <c r="R3243" s="6">
        <f t="shared" si="201"/>
        <v>58.688622754491021</v>
      </c>
      <c r="S3243" t="s">
        <v>8315</v>
      </c>
      <c r="T3243" t="s">
        <v>8316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2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127.30419999999999</v>
      </c>
      <c r="R3244" s="6">
        <f t="shared" si="201"/>
        <v>69.56513661202186</v>
      </c>
      <c r="S3244" t="s">
        <v>8315</v>
      </c>
      <c r="T3244" t="s">
        <v>8316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2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102.83750000000001</v>
      </c>
      <c r="R3245" s="6">
        <f t="shared" si="201"/>
        <v>115.87323943661971</v>
      </c>
      <c r="S3245" t="s">
        <v>8315</v>
      </c>
      <c r="T3245" t="s">
        <v>8316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2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102.9375</v>
      </c>
      <c r="R3246" s="6">
        <f t="shared" si="201"/>
        <v>23.869565217391305</v>
      </c>
      <c r="S3246" t="s">
        <v>8315</v>
      </c>
      <c r="T3246" t="s">
        <v>8316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2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104.3047619047619</v>
      </c>
      <c r="R3247" s="6">
        <f t="shared" si="201"/>
        <v>81.125925925925927</v>
      </c>
      <c r="S3247" t="s">
        <v>8315</v>
      </c>
      <c r="T3247" t="s">
        <v>8316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2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111.22</v>
      </c>
      <c r="R3248" s="6">
        <f t="shared" si="201"/>
        <v>57.626943005181346</v>
      </c>
      <c r="S3248" t="s">
        <v>8315</v>
      </c>
      <c r="T3248" t="s">
        <v>8316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2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105.86</v>
      </c>
      <c r="R3249" s="6">
        <f t="shared" si="201"/>
        <v>46.429824561403507</v>
      </c>
      <c r="S3249" t="s">
        <v>8315</v>
      </c>
      <c r="T3249" t="s">
        <v>8316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2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100.79166666666667</v>
      </c>
      <c r="R3250" s="6">
        <f t="shared" si="201"/>
        <v>60.475000000000001</v>
      </c>
      <c r="S3250" t="s">
        <v>8315</v>
      </c>
      <c r="T3250" t="s">
        <v>8316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2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104.92727272727272</v>
      </c>
      <c r="R3251" s="6">
        <f t="shared" si="201"/>
        <v>65.579545454545453</v>
      </c>
      <c r="S3251" t="s">
        <v>8315</v>
      </c>
      <c r="T3251" t="s">
        <v>8316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2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101.55200000000001</v>
      </c>
      <c r="R3252" s="6">
        <f t="shared" si="201"/>
        <v>119.1924882629108</v>
      </c>
      <c r="S3252" t="s">
        <v>8315</v>
      </c>
      <c r="T3252" t="s">
        <v>8316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2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110.73333333333333</v>
      </c>
      <c r="R3253" s="6">
        <f t="shared" si="201"/>
        <v>83.05</v>
      </c>
      <c r="S3253" t="s">
        <v>8315</v>
      </c>
      <c r="T3253" t="s">
        <v>8316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2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127.82222222222222</v>
      </c>
      <c r="R3254" s="6">
        <f t="shared" si="201"/>
        <v>57.52</v>
      </c>
      <c r="S3254" t="s">
        <v>8315</v>
      </c>
      <c r="T3254" t="s">
        <v>8316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2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101.825</v>
      </c>
      <c r="R3255" s="6">
        <f t="shared" si="201"/>
        <v>177.08695652173913</v>
      </c>
      <c r="S3255" t="s">
        <v>8315</v>
      </c>
      <c r="T3255" t="s">
        <v>8316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2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101.25769230769231</v>
      </c>
      <c r="R3256" s="6">
        <f t="shared" si="201"/>
        <v>70.771505376344081</v>
      </c>
      <c r="S3256" t="s">
        <v>8315</v>
      </c>
      <c r="T3256" t="s">
        <v>8316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2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175</v>
      </c>
      <c r="R3257" s="6">
        <f t="shared" si="201"/>
        <v>29.166666666666668</v>
      </c>
      <c r="S3257" t="s">
        <v>8315</v>
      </c>
      <c r="T3257" t="s">
        <v>8316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2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128.06</v>
      </c>
      <c r="R3258" s="6">
        <f t="shared" si="201"/>
        <v>72.76136363636364</v>
      </c>
      <c r="S3258" t="s">
        <v>8315</v>
      </c>
      <c r="T3258" t="s">
        <v>8316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2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106.29949999999998</v>
      </c>
      <c r="R3259" s="6">
        <f t="shared" si="201"/>
        <v>51.853414634146333</v>
      </c>
      <c r="S3259" t="s">
        <v>8315</v>
      </c>
      <c r="T3259" t="s">
        <v>8316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2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105.21428571428571</v>
      </c>
      <c r="R3260" s="6">
        <f t="shared" si="201"/>
        <v>98.2</v>
      </c>
      <c r="S3260" t="s">
        <v>8315</v>
      </c>
      <c r="T3260" t="s">
        <v>8316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2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106.16782608695652</v>
      </c>
      <c r="R3261" s="6">
        <f t="shared" si="201"/>
        <v>251.7381443298969</v>
      </c>
      <c r="S3261" t="s">
        <v>8315</v>
      </c>
      <c r="T3261" t="s">
        <v>8316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2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109.24</v>
      </c>
      <c r="R3262" s="6">
        <f t="shared" si="201"/>
        <v>74.821917808219183</v>
      </c>
      <c r="S3262" t="s">
        <v>8315</v>
      </c>
      <c r="T3262" t="s">
        <v>8316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2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100.45454545454545</v>
      </c>
      <c r="R3263" s="6">
        <f t="shared" si="201"/>
        <v>67.65306122448979</v>
      </c>
      <c r="S3263" t="s">
        <v>8315</v>
      </c>
      <c r="T3263" t="s">
        <v>8316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2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103.04098360655738</v>
      </c>
      <c r="R3264" s="6">
        <f t="shared" si="201"/>
        <v>93.81343283582089</v>
      </c>
      <c r="S3264" t="s">
        <v>8315</v>
      </c>
      <c r="T3264" t="s">
        <v>8316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2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112.1664</v>
      </c>
      <c r="R3265" s="6">
        <f t="shared" si="201"/>
        <v>41.237647058823526</v>
      </c>
      <c r="S3265" t="s">
        <v>8315</v>
      </c>
      <c r="T3265" t="s">
        <v>8316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2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E3266*100/D3266</f>
        <v>103</v>
      </c>
      <c r="R3266" s="6">
        <f t="shared" ref="R3266:R3329" si="205">E3266/N3266</f>
        <v>52.551020408163268</v>
      </c>
      <c r="S3266" t="s">
        <v>8315</v>
      </c>
      <c r="T3266" t="s">
        <v>8316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6">(((I3267/60)/60)/24)+DATE(1970,1,1)</f>
        <v>42341.708333333328</v>
      </c>
      <c r="K3267">
        <v>1446570315</v>
      </c>
      <c r="L3267" s="14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164</v>
      </c>
      <c r="R3267" s="6">
        <f t="shared" si="205"/>
        <v>70.285714285714292</v>
      </c>
      <c r="S3267" t="s">
        <v>8315</v>
      </c>
      <c r="T3267" t="s">
        <v>8316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6"/>
        <v>42167.875</v>
      </c>
      <c r="K3268">
        <v>1431435122</v>
      </c>
      <c r="L3268" s="14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131.28333333333333</v>
      </c>
      <c r="R3268" s="6">
        <f t="shared" si="205"/>
        <v>48.325153374233132</v>
      </c>
      <c r="S3268" t="s">
        <v>8315</v>
      </c>
      <c r="T3268" t="s">
        <v>8316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6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102.1</v>
      </c>
      <c r="R3269" s="6">
        <f t="shared" si="205"/>
        <v>53.177083333333336</v>
      </c>
      <c r="S3269" t="s">
        <v>8315</v>
      </c>
      <c r="T3269" t="s">
        <v>8316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6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128</v>
      </c>
      <c r="R3270" s="6">
        <f t="shared" si="205"/>
        <v>60.952380952380949</v>
      </c>
      <c r="S3270" t="s">
        <v>8315</v>
      </c>
      <c r="T3270" t="s">
        <v>8316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6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101.5</v>
      </c>
      <c r="R3271" s="6">
        <f t="shared" si="205"/>
        <v>116</v>
      </c>
      <c r="S3271" t="s">
        <v>8315</v>
      </c>
      <c r="T3271" t="s">
        <v>8316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6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101.66666666666667</v>
      </c>
      <c r="R3272" s="6">
        <f t="shared" si="205"/>
        <v>61</v>
      </c>
      <c r="S3272" t="s">
        <v>8315</v>
      </c>
      <c r="T3272" t="s">
        <v>8316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6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130</v>
      </c>
      <c r="R3273" s="6">
        <f t="shared" si="205"/>
        <v>38.235294117647058</v>
      </c>
      <c r="S3273" t="s">
        <v>8315</v>
      </c>
      <c r="T3273" t="s">
        <v>8316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6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154.43</v>
      </c>
      <c r="R3274" s="6">
        <f t="shared" si="205"/>
        <v>106.50344827586207</v>
      </c>
      <c r="S3274" t="s">
        <v>8315</v>
      </c>
      <c r="T3274" t="s">
        <v>8316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6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107.4</v>
      </c>
      <c r="R3275" s="6">
        <f t="shared" si="205"/>
        <v>204.57142857142858</v>
      </c>
      <c r="S3275" t="s">
        <v>8315</v>
      </c>
      <c r="T3275" t="s">
        <v>8316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6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101.3225806451613</v>
      </c>
      <c r="R3276" s="6">
        <f t="shared" si="205"/>
        <v>54.912587412587413</v>
      </c>
      <c r="S3276" t="s">
        <v>8315</v>
      </c>
      <c r="T3276" t="s">
        <v>8316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6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100.27777777777777</v>
      </c>
      <c r="R3277" s="6">
        <f t="shared" si="205"/>
        <v>150.41666666666666</v>
      </c>
      <c r="S3277" t="s">
        <v>8315</v>
      </c>
      <c r="T3277" t="s">
        <v>8316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6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116.84444444444445</v>
      </c>
      <c r="R3278" s="6">
        <f t="shared" si="205"/>
        <v>52.58</v>
      </c>
      <c r="S3278" t="s">
        <v>8315</v>
      </c>
      <c r="T3278" t="s">
        <v>8316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6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108.6</v>
      </c>
      <c r="R3279" s="6">
        <f t="shared" si="205"/>
        <v>54.3</v>
      </c>
      <c r="S3279" t="s">
        <v>8315</v>
      </c>
      <c r="T3279" t="s">
        <v>8316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6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103.4</v>
      </c>
      <c r="R3280" s="6">
        <f t="shared" si="205"/>
        <v>76.029411764705884</v>
      </c>
      <c r="S3280" t="s">
        <v>8315</v>
      </c>
      <c r="T3280" t="s">
        <v>8316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6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114.27586206896552</v>
      </c>
      <c r="R3281" s="6">
        <f t="shared" si="205"/>
        <v>105.2063492063492</v>
      </c>
      <c r="S3281" t="s">
        <v>8315</v>
      </c>
      <c r="T3281" t="s">
        <v>8316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6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103</v>
      </c>
      <c r="R3282" s="6">
        <f t="shared" si="205"/>
        <v>68.666666666666671</v>
      </c>
      <c r="S3282" t="s">
        <v>8315</v>
      </c>
      <c r="T3282" t="s">
        <v>8316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6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121.6</v>
      </c>
      <c r="R3283" s="6">
        <f t="shared" si="205"/>
        <v>129.36170212765958</v>
      </c>
      <c r="S3283" t="s">
        <v>8315</v>
      </c>
      <c r="T3283" t="s">
        <v>8316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6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102.64677419354838</v>
      </c>
      <c r="R3284" s="6">
        <f t="shared" si="205"/>
        <v>134.26371308016877</v>
      </c>
      <c r="S3284" t="s">
        <v>8315</v>
      </c>
      <c r="T3284" t="s">
        <v>8316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6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104.75</v>
      </c>
      <c r="R3285" s="6">
        <f t="shared" si="205"/>
        <v>17.829787234042552</v>
      </c>
      <c r="S3285" t="s">
        <v>8315</v>
      </c>
      <c r="T3285" t="s">
        <v>8316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6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101.6</v>
      </c>
      <c r="R3286" s="6">
        <f t="shared" si="205"/>
        <v>203.2</v>
      </c>
      <c r="S3286" t="s">
        <v>8315</v>
      </c>
      <c r="T3286" t="s">
        <v>8316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6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112.10242048409683</v>
      </c>
      <c r="R3287" s="6">
        <f t="shared" si="205"/>
        <v>69.18518518518519</v>
      </c>
      <c r="S3287" t="s">
        <v>8315</v>
      </c>
      <c r="T3287" t="s">
        <v>8316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6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101.76666666666667</v>
      </c>
      <c r="R3288" s="6">
        <f t="shared" si="205"/>
        <v>125.12295081967213</v>
      </c>
      <c r="S3288" t="s">
        <v>8315</v>
      </c>
      <c r="T3288" t="s">
        <v>8316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6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100</v>
      </c>
      <c r="R3289" s="6">
        <f t="shared" si="205"/>
        <v>73.529411764705884</v>
      </c>
      <c r="S3289" t="s">
        <v>8315</v>
      </c>
      <c r="T3289" t="s">
        <v>8316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6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100.2649</v>
      </c>
      <c r="R3290" s="6">
        <f t="shared" si="205"/>
        <v>48.437149758454105</v>
      </c>
      <c r="S3290" t="s">
        <v>8315</v>
      </c>
      <c r="T3290" t="s">
        <v>8316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6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133.042</v>
      </c>
      <c r="R3291" s="6">
        <f t="shared" si="205"/>
        <v>26.608400000000003</v>
      </c>
      <c r="S3291" t="s">
        <v>8315</v>
      </c>
      <c r="T3291" t="s">
        <v>8316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6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121.2</v>
      </c>
      <c r="R3292" s="6">
        <f t="shared" si="205"/>
        <v>33.666666666666664</v>
      </c>
      <c r="S3292" t="s">
        <v>8315</v>
      </c>
      <c r="T3292" t="s">
        <v>8316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6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114</v>
      </c>
      <c r="R3293" s="6">
        <f t="shared" si="205"/>
        <v>40.714285714285715</v>
      </c>
      <c r="S3293" t="s">
        <v>8315</v>
      </c>
      <c r="T3293" t="s">
        <v>8316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6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286.13861386138615</v>
      </c>
      <c r="R3294" s="6">
        <f t="shared" si="205"/>
        <v>19.266666666666666</v>
      </c>
      <c r="S3294" t="s">
        <v>8315</v>
      </c>
      <c r="T3294" t="s">
        <v>8316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6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170.44444444444446</v>
      </c>
      <c r="R3295" s="6">
        <f t="shared" si="205"/>
        <v>84.285714285714292</v>
      </c>
      <c r="S3295" t="s">
        <v>8315</v>
      </c>
      <c r="T3295" t="s">
        <v>8316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6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118.33333333333333</v>
      </c>
      <c r="R3296" s="6">
        <f t="shared" si="205"/>
        <v>29.583333333333332</v>
      </c>
      <c r="S3296" t="s">
        <v>8315</v>
      </c>
      <c r="T3296" t="s">
        <v>8316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6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102.85857142857142</v>
      </c>
      <c r="R3297" s="6">
        <f t="shared" si="205"/>
        <v>26.667037037037037</v>
      </c>
      <c r="S3297" t="s">
        <v>8315</v>
      </c>
      <c r="T3297" t="s">
        <v>8316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6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144.06666666666666</v>
      </c>
      <c r="R3298" s="6">
        <f t="shared" si="205"/>
        <v>45.978723404255319</v>
      </c>
      <c r="S3298" t="s">
        <v>8315</v>
      </c>
      <c r="T3298" t="s">
        <v>8316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6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100.07272727272728</v>
      </c>
      <c r="R3299" s="6">
        <f t="shared" si="205"/>
        <v>125.09090909090909</v>
      </c>
      <c r="S3299" t="s">
        <v>8315</v>
      </c>
      <c r="T3299" t="s">
        <v>8316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6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101.73</v>
      </c>
      <c r="R3300" s="6">
        <f t="shared" si="205"/>
        <v>141.29166666666666</v>
      </c>
      <c r="S3300" t="s">
        <v>8315</v>
      </c>
      <c r="T3300" t="s">
        <v>8316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6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116.2</v>
      </c>
      <c r="R3301" s="6">
        <f t="shared" si="205"/>
        <v>55.333333333333336</v>
      </c>
      <c r="S3301" t="s">
        <v>8315</v>
      </c>
      <c r="T3301" t="s">
        <v>8316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6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136.16666666666666</v>
      </c>
      <c r="R3302" s="6">
        <f t="shared" si="205"/>
        <v>46.420454545454547</v>
      </c>
      <c r="S3302" t="s">
        <v>8315</v>
      </c>
      <c r="T3302" t="s">
        <v>8316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6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133.46666666666667</v>
      </c>
      <c r="R3303" s="6">
        <f t="shared" si="205"/>
        <v>57.2</v>
      </c>
      <c r="S3303" t="s">
        <v>8315</v>
      </c>
      <c r="T3303" t="s">
        <v>8316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6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103.39285714285714</v>
      </c>
      <c r="R3304" s="6">
        <f t="shared" si="205"/>
        <v>173.7</v>
      </c>
      <c r="S3304" t="s">
        <v>8315</v>
      </c>
      <c r="T3304" t="s">
        <v>8316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6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115.88888888888889</v>
      </c>
      <c r="R3305" s="6">
        <f t="shared" si="205"/>
        <v>59.6</v>
      </c>
      <c r="S3305" t="s">
        <v>8315</v>
      </c>
      <c r="T3305" t="s">
        <v>8316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6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104.51666666666667</v>
      </c>
      <c r="R3306" s="6">
        <f t="shared" si="205"/>
        <v>89.585714285714289</v>
      </c>
      <c r="S3306" t="s">
        <v>8315</v>
      </c>
      <c r="T3306" t="s">
        <v>8316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6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102.02500000000001</v>
      </c>
      <c r="R3307" s="6">
        <f t="shared" si="205"/>
        <v>204.05</v>
      </c>
      <c r="S3307" t="s">
        <v>8315</v>
      </c>
      <c r="T3307" t="s">
        <v>8316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6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175.33333333333334</v>
      </c>
      <c r="R3308" s="6">
        <f t="shared" si="205"/>
        <v>48.703703703703702</v>
      </c>
      <c r="S3308" t="s">
        <v>8315</v>
      </c>
      <c r="T3308" t="s">
        <v>8316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6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106.68</v>
      </c>
      <c r="R3309" s="6">
        <f t="shared" si="205"/>
        <v>53.339999999999996</v>
      </c>
      <c r="S3309" t="s">
        <v>8315</v>
      </c>
      <c r="T3309" t="s">
        <v>8316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6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122.28571428571429</v>
      </c>
      <c r="R3310" s="6">
        <f t="shared" si="205"/>
        <v>75.087719298245617</v>
      </c>
      <c r="S3310" t="s">
        <v>8315</v>
      </c>
      <c r="T3310" t="s">
        <v>8316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6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159.42857142857142</v>
      </c>
      <c r="R3311" s="6">
        <f t="shared" si="205"/>
        <v>18</v>
      </c>
      <c r="S3311" t="s">
        <v>8315</v>
      </c>
      <c r="T3311" t="s">
        <v>8316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6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100.07692307692308</v>
      </c>
      <c r="R3312" s="6">
        <f t="shared" si="205"/>
        <v>209.83870967741936</v>
      </c>
      <c r="S3312" t="s">
        <v>8315</v>
      </c>
      <c r="T3312" t="s">
        <v>8316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6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109.84</v>
      </c>
      <c r="R3313" s="6">
        <f t="shared" si="205"/>
        <v>61.022222222222226</v>
      </c>
      <c r="S3313" t="s">
        <v>8315</v>
      </c>
      <c r="T3313" t="s">
        <v>8316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6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100.04</v>
      </c>
      <c r="R3314" s="6">
        <f t="shared" si="205"/>
        <v>61</v>
      </c>
      <c r="S3314" t="s">
        <v>8315</v>
      </c>
      <c r="T3314" t="s">
        <v>8316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6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116.05</v>
      </c>
      <c r="R3315" s="6">
        <f t="shared" si="205"/>
        <v>80.034482758620683</v>
      </c>
      <c r="S3315" t="s">
        <v>8315</v>
      </c>
      <c r="T3315" t="s">
        <v>8316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6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210.75</v>
      </c>
      <c r="R3316" s="6">
        <f t="shared" si="205"/>
        <v>29.068965517241381</v>
      </c>
      <c r="S3316" t="s">
        <v>8315</v>
      </c>
      <c r="T3316" t="s">
        <v>8316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6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110</v>
      </c>
      <c r="R3317" s="6">
        <f t="shared" si="205"/>
        <v>49.438202247191015</v>
      </c>
      <c r="S3317" t="s">
        <v>8315</v>
      </c>
      <c r="T3317" t="s">
        <v>8316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6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100.08673425918037</v>
      </c>
      <c r="R3318" s="6">
        <f t="shared" si="205"/>
        <v>93.977440000000001</v>
      </c>
      <c r="S3318" t="s">
        <v>8315</v>
      </c>
      <c r="T3318" t="s">
        <v>8316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6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106.19047619047619</v>
      </c>
      <c r="R3319" s="6">
        <f t="shared" si="205"/>
        <v>61.944444444444443</v>
      </c>
      <c r="S3319" t="s">
        <v>8315</v>
      </c>
      <c r="T3319" t="s">
        <v>8316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6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125.6</v>
      </c>
      <c r="R3320" s="6">
        <f t="shared" si="205"/>
        <v>78.5</v>
      </c>
      <c r="S3320" t="s">
        <v>8315</v>
      </c>
      <c r="T3320" t="s">
        <v>8316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6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108</v>
      </c>
      <c r="R3321" s="6">
        <f t="shared" si="205"/>
        <v>33.75</v>
      </c>
      <c r="S3321" t="s">
        <v>8315</v>
      </c>
      <c r="T3321" t="s">
        <v>8316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6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101</v>
      </c>
      <c r="R3322" s="6">
        <f t="shared" si="205"/>
        <v>66.44736842105263</v>
      </c>
      <c r="S3322" t="s">
        <v>8315</v>
      </c>
      <c r="T3322" t="s">
        <v>8316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6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107.4</v>
      </c>
      <c r="R3323" s="6">
        <f t="shared" si="205"/>
        <v>35.799999999999997</v>
      </c>
      <c r="S3323" t="s">
        <v>8315</v>
      </c>
      <c r="T3323" t="s">
        <v>8316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6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101.51515151515152</v>
      </c>
      <c r="R3324" s="6">
        <f t="shared" si="205"/>
        <v>145.65217391304347</v>
      </c>
      <c r="S3324" t="s">
        <v>8315</v>
      </c>
      <c r="T3324" t="s">
        <v>8316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6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125.9</v>
      </c>
      <c r="R3325" s="6">
        <f t="shared" si="205"/>
        <v>25.693877551020407</v>
      </c>
      <c r="S3325" t="s">
        <v>8315</v>
      </c>
      <c r="T3325" t="s">
        <v>8316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6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101.66666666666667</v>
      </c>
      <c r="R3326" s="6">
        <f t="shared" si="205"/>
        <v>152.5</v>
      </c>
      <c r="S3326" t="s">
        <v>8315</v>
      </c>
      <c r="T3326" t="s">
        <v>8316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6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112.5</v>
      </c>
      <c r="R3327" s="6">
        <f t="shared" si="205"/>
        <v>30</v>
      </c>
      <c r="S3327" t="s">
        <v>8315</v>
      </c>
      <c r="T3327" t="s">
        <v>8316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6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101.375</v>
      </c>
      <c r="R3328" s="6">
        <f t="shared" si="205"/>
        <v>142.28070175438597</v>
      </c>
      <c r="S3328" t="s">
        <v>8315</v>
      </c>
      <c r="T3328" t="s">
        <v>8316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6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101.25</v>
      </c>
      <c r="R3329" s="6">
        <f t="shared" si="205"/>
        <v>24.545454545454547</v>
      </c>
      <c r="S3329" t="s">
        <v>8315</v>
      </c>
      <c r="T3329" t="s">
        <v>8316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6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E3330*100/D3330</f>
        <v>146.38888888888889</v>
      </c>
      <c r="R3330" s="6">
        <f t="shared" ref="R3330:R3393" si="209">E3330/N3330</f>
        <v>292.77777777777777</v>
      </c>
      <c r="S3330" t="s">
        <v>8315</v>
      </c>
      <c r="T3330" t="s">
        <v>8316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0">(((I3331/60)/60)/24)+DATE(1970,1,1)</f>
        <v>41847.958333333336</v>
      </c>
      <c r="K3331">
        <v>1405583108</v>
      </c>
      <c r="L3331" s="14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116.8</v>
      </c>
      <c r="R3331" s="6">
        <f t="shared" si="209"/>
        <v>44.92307692307692</v>
      </c>
      <c r="S3331" t="s">
        <v>8315</v>
      </c>
      <c r="T3331" t="s">
        <v>8316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0"/>
        <v>42095.845694444448</v>
      </c>
      <c r="K3332">
        <v>1425331068</v>
      </c>
      <c r="L3332" s="14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106.26666666666667</v>
      </c>
      <c r="R3332" s="6">
        <f t="shared" si="209"/>
        <v>23.10144927536232</v>
      </c>
      <c r="S3332" t="s">
        <v>8315</v>
      </c>
      <c r="T3332" t="s">
        <v>8316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0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104.52</v>
      </c>
      <c r="R3333" s="6">
        <f t="shared" si="209"/>
        <v>80.400000000000006</v>
      </c>
      <c r="S3333" t="s">
        <v>8315</v>
      </c>
      <c r="T3333" t="s">
        <v>8316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0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100</v>
      </c>
      <c r="R3334" s="6">
        <f t="shared" si="209"/>
        <v>72.289156626506028</v>
      </c>
      <c r="S3334" t="s">
        <v>8315</v>
      </c>
      <c r="T3334" t="s">
        <v>8316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0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104.57142857142857</v>
      </c>
      <c r="R3335" s="6">
        <f t="shared" si="209"/>
        <v>32.972972972972975</v>
      </c>
      <c r="S3335" t="s">
        <v>8315</v>
      </c>
      <c r="T3335" t="s">
        <v>8316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0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138.62051149573753</v>
      </c>
      <c r="R3336" s="6">
        <f t="shared" si="209"/>
        <v>116.65217391304348</v>
      </c>
      <c r="S3336" t="s">
        <v>8315</v>
      </c>
      <c r="T3336" t="s">
        <v>8316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0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100.32</v>
      </c>
      <c r="R3337" s="6">
        <f t="shared" si="209"/>
        <v>79.61904761904762</v>
      </c>
      <c r="S3337" t="s">
        <v>8315</v>
      </c>
      <c r="T3337" t="s">
        <v>8316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0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100</v>
      </c>
      <c r="R3338" s="6">
        <f t="shared" si="209"/>
        <v>27.777777777777779</v>
      </c>
      <c r="S3338" t="s">
        <v>8315</v>
      </c>
      <c r="T3338" t="s">
        <v>8316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0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110.2</v>
      </c>
      <c r="R3339" s="6">
        <f t="shared" si="209"/>
        <v>81.029411764705884</v>
      </c>
      <c r="S3339" t="s">
        <v>8315</v>
      </c>
      <c r="T3339" t="s">
        <v>8316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0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102.18</v>
      </c>
      <c r="R3340" s="6">
        <f t="shared" si="209"/>
        <v>136.84821428571428</v>
      </c>
      <c r="S3340" t="s">
        <v>8315</v>
      </c>
      <c r="T3340" t="s">
        <v>8316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0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104.35</v>
      </c>
      <c r="R3341" s="6">
        <f t="shared" si="209"/>
        <v>177.61702127659575</v>
      </c>
      <c r="S3341" t="s">
        <v>8315</v>
      </c>
      <c r="T3341" t="s">
        <v>8316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0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138.16666666666666</v>
      </c>
      <c r="R3342" s="6">
        <f t="shared" si="209"/>
        <v>109.07894736842105</v>
      </c>
      <c r="S3342" t="s">
        <v>8315</v>
      </c>
      <c r="T3342" t="s">
        <v>8316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0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100</v>
      </c>
      <c r="R3343" s="6">
        <f t="shared" si="209"/>
        <v>119.64285714285714</v>
      </c>
      <c r="S3343" t="s">
        <v>8315</v>
      </c>
      <c r="T3343" t="s">
        <v>8316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0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101.66666666666667</v>
      </c>
      <c r="R3344" s="6">
        <f t="shared" si="209"/>
        <v>78.205128205128204</v>
      </c>
      <c r="S3344" t="s">
        <v>8315</v>
      </c>
      <c r="T3344" t="s">
        <v>8316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0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171.42857142857142</v>
      </c>
      <c r="R3345" s="6">
        <f t="shared" si="209"/>
        <v>52.173913043478258</v>
      </c>
      <c r="S3345" t="s">
        <v>8315</v>
      </c>
      <c r="T3345" t="s">
        <v>8316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0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101.44444444444444</v>
      </c>
      <c r="R3346" s="6">
        <f t="shared" si="209"/>
        <v>114.125</v>
      </c>
      <c r="S3346" t="s">
        <v>8315</v>
      </c>
      <c r="T3346" t="s">
        <v>8316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0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130</v>
      </c>
      <c r="R3347" s="6">
        <f t="shared" si="209"/>
        <v>50</v>
      </c>
      <c r="S3347" t="s">
        <v>8315</v>
      </c>
      <c r="T3347" t="s">
        <v>8316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0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110</v>
      </c>
      <c r="R3348" s="6">
        <f t="shared" si="209"/>
        <v>91.666666666666671</v>
      </c>
      <c r="S3348" t="s">
        <v>8315</v>
      </c>
      <c r="T3348" t="s">
        <v>8316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0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119.45</v>
      </c>
      <c r="R3349" s="6">
        <f t="shared" si="209"/>
        <v>108.59090909090909</v>
      </c>
      <c r="S3349" t="s">
        <v>8315</v>
      </c>
      <c r="T3349" t="s">
        <v>8316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0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100.2909090909091</v>
      </c>
      <c r="R3350" s="6">
        <f t="shared" si="209"/>
        <v>69.822784810126578</v>
      </c>
      <c r="S3350" t="s">
        <v>8315</v>
      </c>
      <c r="T3350" t="s">
        <v>8316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0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153.4</v>
      </c>
      <c r="R3351" s="6">
        <f t="shared" si="209"/>
        <v>109.57142857142857</v>
      </c>
      <c r="S3351" t="s">
        <v>8315</v>
      </c>
      <c r="T3351" t="s">
        <v>8316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0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104.42857142857143</v>
      </c>
      <c r="R3352" s="6">
        <f t="shared" si="209"/>
        <v>71.666666666666671</v>
      </c>
      <c r="S3352" t="s">
        <v>8315</v>
      </c>
      <c r="T3352" t="s">
        <v>8316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0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101.1</v>
      </c>
      <c r="R3353" s="6">
        <f t="shared" si="209"/>
        <v>93.611111111111114</v>
      </c>
      <c r="S3353" t="s">
        <v>8315</v>
      </c>
      <c r="T3353" t="s">
        <v>8316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0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107.52</v>
      </c>
      <c r="R3354" s="6">
        <f t="shared" si="209"/>
        <v>76.8</v>
      </c>
      <c r="S3354" t="s">
        <v>8315</v>
      </c>
      <c r="T3354" t="s">
        <v>8316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0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315</v>
      </c>
      <c r="R3355" s="6">
        <f t="shared" si="209"/>
        <v>35.795454545454547</v>
      </c>
      <c r="S3355" t="s">
        <v>8315</v>
      </c>
      <c r="T3355" t="s">
        <v>8316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0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101.93333333333334</v>
      </c>
      <c r="R3356" s="6">
        <f t="shared" si="209"/>
        <v>55.6</v>
      </c>
      <c r="S3356" t="s">
        <v>8315</v>
      </c>
      <c r="T3356" t="s">
        <v>8316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0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126.28571428571429</v>
      </c>
      <c r="R3357" s="6">
        <f t="shared" si="209"/>
        <v>147.33333333333334</v>
      </c>
      <c r="S3357" t="s">
        <v>8315</v>
      </c>
      <c r="T3357" t="s">
        <v>8316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0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101.4</v>
      </c>
      <c r="R3358" s="6">
        <f t="shared" si="209"/>
        <v>56.333333333333336</v>
      </c>
      <c r="S3358" t="s">
        <v>8315</v>
      </c>
      <c r="T3358" t="s">
        <v>8316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0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101</v>
      </c>
      <c r="R3359" s="6">
        <f t="shared" si="209"/>
        <v>96.19047619047619</v>
      </c>
      <c r="S3359" t="s">
        <v>8315</v>
      </c>
      <c r="T3359" t="s">
        <v>8316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0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102.99</v>
      </c>
      <c r="R3360" s="6">
        <f t="shared" si="209"/>
        <v>63.574074074074076</v>
      </c>
      <c r="S3360" t="s">
        <v>8315</v>
      </c>
      <c r="T3360" t="s">
        <v>8316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0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106.25</v>
      </c>
      <c r="R3361" s="6">
        <f t="shared" si="209"/>
        <v>184.78260869565219</v>
      </c>
      <c r="S3361" t="s">
        <v>8315</v>
      </c>
      <c r="T3361" t="s">
        <v>8316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0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101.37777777777778</v>
      </c>
      <c r="R3362" s="6">
        <f t="shared" si="209"/>
        <v>126.72222222222223</v>
      </c>
      <c r="S3362" t="s">
        <v>8315</v>
      </c>
      <c r="T3362" t="s">
        <v>8316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0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113.46</v>
      </c>
      <c r="R3363" s="6">
        <f t="shared" si="209"/>
        <v>83.42647058823529</v>
      </c>
      <c r="S3363" t="s">
        <v>8315</v>
      </c>
      <c r="T3363" t="s">
        <v>8316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0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218</v>
      </c>
      <c r="R3364" s="6">
        <f t="shared" si="209"/>
        <v>54.5</v>
      </c>
      <c r="S3364" t="s">
        <v>8315</v>
      </c>
      <c r="T3364" t="s">
        <v>8316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0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101.41935483870968</v>
      </c>
      <c r="R3365" s="6">
        <f t="shared" si="209"/>
        <v>302.30769230769232</v>
      </c>
      <c r="S3365" t="s">
        <v>8315</v>
      </c>
      <c r="T3365" t="s">
        <v>8316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0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105.93333333333334</v>
      </c>
      <c r="R3366" s="6">
        <f t="shared" si="209"/>
        <v>44.138888888888886</v>
      </c>
      <c r="S3366" t="s">
        <v>8315</v>
      </c>
      <c r="T3366" t="s">
        <v>8316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0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104</v>
      </c>
      <c r="R3367" s="6">
        <f t="shared" si="209"/>
        <v>866.66666666666663</v>
      </c>
      <c r="S3367" t="s">
        <v>8315</v>
      </c>
      <c r="T3367" t="s">
        <v>8316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0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221</v>
      </c>
      <c r="R3368" s="6">
        <f t="shared" si="209"/>
        <v>61.388888888888886</v>
      </c>
      <c r="S3368" t="s">
        <v>8315</v>
      </c>
      <c r="T3368" t="s">
        <v>8316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0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118.66666666666667</v>
      </c>
      <c r="R3369" s="6">
        <f t="shared" si="209"/>
        <v>29.666666666666668</v>
      </c>
      <c r="S3369" t="s">
        <v>8315</v>
      </c>
      <c r="T3369" t="s">
        <v>8316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0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104.6</v>
      </c>
      <c r="R3370" s="6">
        <f t="shared" si="209"/>
        <v>45.478260869565219</v>
      </c>
      <c r="S3370" t="s">
        <v>8315</v>
      </c>
      <c r="T3370" t="s">
        <v>8316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0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103.9</v>
      </c>
      <c r="R3371" s="6">
        <f t="shared" si="209"/>
        <v>96.203703703703709</v>
      </c>
      <c r="S3371" t="s">
        <v>8315</v>
      </c>
      <c r="T3371" t="s">
        <v>8316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0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117.73333333333333</v>
      </c>
      <c r="R3372" s="6">
        <f t="shared" si="209"/>
        <v>67.92307692307692</v>
      </c>
      <c r="S3372" t="s">
        <v>8315</v>
      </c>
      <c r="T3372" t="s">
        <v>8316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0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138.5</v>
      </c>
      <c r="R3373" s="6">
        <f t="shared" si="209"/>
        <v>30.777777777777779</v>
      </c>
      <c r="S3373" t="s">
        <v>8315</v>
      </c>
      <c r="T3373" t="s">
        <v>8316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0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103.5</v>
      </c>
      <c r="R3374" s="6">
        <f t="shared" si="209"/>
        <v>38.333333333333336</v>
      </c>
      <c r="S3374" t="s">
        <v>8315</v>
      </c>
      <c r="T3374" t="s">
        <v>8316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0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100.25</v>
      </c>
      <c r="R3375" s="6">
        <f t="shared" si="209"/>
        <v>66.833333333333329</v>
      </c>
      <c r="S3375" t="s">
        <v>8315</v>
      </c>
      <c r="T3375" t="s">
        <v>8316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0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106.57142857142857</v>
      </c>
      <c r="R3376" s="6">
        <f t="shared" si="209"/>
        <v>71.730769230769226</v>
      </c>
      <c r="S3376" t="s">
        <v>8315</v>
      </c>
      <c r="T3376" t="s">
        <v>8316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0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100</v>
      </c>
      <c r="R3377" s="6">
        <f t="shared" si="209"/>
        <v>176.47058823529412</v>
      </c>
      <c r="S3377" t="s">
        <v>8315</v>
      </c>
      <c r="T3377" t="s">
        <v>8316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0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100.0125</v>
      </c>
      <c r="R3378" s="6">
        <f t="shared" si="209"/>
        <v>421.10526315789474</v>
      </c>
      <c r="S3378" t="s">
        <v>8315</v>
      </c>
      <c r="T3378" t="s">
        <v>8316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0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101.05</v>
      </c>
      <c r="R3379" s="6">
        <f t="shared" si="209"/>
        <v>104.98701298701299</v>
      </c>
      <c r="S3379" t="s">
        <v>8315</v>
      </c>
      <c r="T3379" t="s">
        <v>8316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0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107.63636363636364</v>
      </c>
      <c r="R3380" s="6">
        <f t="shared" si="209"/>
        <v>28.19047619047619</v>
      </c>
      <c r="S3380" t="s">
        <v>8315</v>
      </c>
      <c r="T3380" t="s">
        <v>8316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0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103.65</v>
      </c>
      <c r="R3381" s="6">
        <f t="shared" si="209"/>
        <v>54.55263157894737</v>
      </c>
      <c r="S3381" t="s">
        <v>8315</v>
      </c>
      <c r="T3381" t="s">
        <v>8316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0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104.43333333333334</v>
      </c>
      <c r="R3382" s="6">
        <f t="shared" si="209"/>
        <v>111.89285714285714</v>
      </c>
      <c r="S3382" t="s">
        <v>8315</v>
      </c>
      <c r="T3382" t="s">
        <v>8316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0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102.25</v>
      </c>
      <c r="R3383" s="6">
        <f t="shared" si="209"/>
        <v>85.208333333333329</v>
      </c>
      <c r="S3383" t="s">
        <v>8315</v>
      </c>
      <c r="T3383" t="s">
        <v>8316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0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100.74285714285715</v>
      </c>
      <c r="R3384" s="6">
        <f t="shared" si="209"/>
        <v>76.652173913043484</v>
      </c>
      <c r="S3384" t="s">
        <v>8315</v>
      </c>
      <c r="T3384" t="s">
        <v>8316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0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111.71428571428571</v>
      </c>
      <c r="R3385" s="6">
        <f t="shared" si="209"/>
        <v>65.166666666666671</v>
      </c>
      <c r="S3385" t="s">
        <v>8315</v>
      </c>
      <c r="T3385" t="s">
        <v>8316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0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100.011</v>
      </c>
      <c r="R3386" s="6">
        <f t="shared" si="209"/>
        <v>93.760312499999998</v>
      </c>
      <c r="S3386" t="s">
        <v>8315</v>
      </c>
      <c r="T3386" t="s">
        <v>8316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0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100</v>
      </c>
      <c r="R3387" s="6">
        <f t="shared" si="209"/>
        <v>133.33333333333334</v>
      </c>
      <c r="S3387" t="s">
        <v>8315</v>
      </c>
      <c r="T3387" t="s">
        <v>8316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0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105</v>
      </c>
      <c r="R3388" s="6">
        <f t="shared" si="209"/>
        <v>51.219512195121951</v>
      </c>
      <c r="S3388" t="s">
        <v>8315</v>
      </c>
      <c r="T3388" t="s">
        <v>8316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0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116.86666666666666</v>
      </c>
      <c r="R3389" s="6">
        <f t="shared" si="209"/>
        <v>100.17142857142858</v>
      </c>
      <c r="S3389" t="s">
        <v>8315</v>
      </c>
      <c r="T3389" t="s">
        <v>8316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0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103.8</v>
      </c>
      <c r="R3390" s="6">
        <f t="shared" si="209"/>
        <v>34.6</v>
      </c>
      <c r="S3390" t="s">
        <v>8315</v>
      </c>
      <c r="T3390" t="s">
        <v>8316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0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114.5</v>
      </c>
      <c r="R3391" s="6">
        <f t="shared" si="209"/>
        <v>184.67741935483872</v>
      </c>
      <c r="S3391" t="s">
        <v>8315</v>
      </c>
      <c r="T3391" t="s">
        <v>8316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0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102.4</v>
      </c>
      <c r="R3392" s="6">
        <f t="shared" si="209"/>
        <v>69.818181818181813</v>
      </c>
      <c r="S3392" t="s">
        <v>8315</v>
      </c>
      <c r="T3392" t="s">
        <v>8316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0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223</v>
      </c>
      <c r="R3393" s="6">
        <f t="shared" si="209"/>
        <v>61.944444444444443</v>
      </c>
      <c r="S3393" t="s">
        <v>8315</v>
      </c>
      <c r="T3393" t="s">
        <v>8316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0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E3394*100/D3394</f>
        <v>100</v>
      </c>
      <c r="R3394" s="6">
        <f t="shared" ref="R3394:R3457" si="213">E3394/N3394</f>
        <v>41.666666666666664</v>
      </c>
      <c r="S3394" t="s">
        <v>8315</v>
      </c>
      <c r="T3394" t="s">
        <v>8316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4">(((I3395/60)/60)/24)+DATE(1970,1,1)</f>
        <v>41949.031944444447</v>
      </c>
      <c r="K3395">
        <v>1413065230</v>
      </c>
      <c r="L3395" s="14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105.8</v>
      </c>
      <c r="R3395" s="6">
        <f t="shared" si="213"/>
        <v>36.06818181818182</v>
      </c>
      <c r="S3395" t="s">
        <v>8315</v>
      </c>
      <c r="T3395" t="s">
        <v>8316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4"/>
        <v>41847.59542824074</v>
      </c>
      <c r="K3396">
        <v>1403878645</v>
      </c>
      <c r="L3396" s="14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142.36363636363637</v>
      </c>
      <c r="R3396" s="6">
        <f t="shared" si="213"/>
        <v>29</v>
      </c>
      <c r="S3396" t="s">
        <v>8315</v>
      </c>
      <c r="T3396" t="s">
        <v>8316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4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184</v>
      </c>
      <c r="R3397" s="6">
        <f t="shared" si="213"/>
        <v>24.210526315789473</v>
      </c>
      <c r="S3397" t="s">
        <v>8315</v>
      </c>
      <c r="T3397" t="s">
        <v>8316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4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104.33333333333333</v>
      </c>
      <c r="R3398" s="6">
        <f t="shared" si="213"/>
        <v>55.892857142857146</v>
      </c>
      <c r="S3398" t="s">
        <v>8315</v>
      </c>
      <c r="T3398" t="s">
        <v>8316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4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112</v>
      </c>
      <c r="R3399" s="6">
        <f t="shared" si="213"/>
        <v>11.666666666666666</v>
      </c>
      <c r="S3399" t="s">
        <v>8315</v>
      </c>
      <c r="T3399" t="s">
        <v>8316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4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111.075</v>
      </c>
      <c r="R3400" s="6">
        <f t="shared" si="213"/>
        <v>68.353846153846149</v>
      </c>
      <c r="S3400" t="s">
        <v>8315</v>
      </c>
      <c r="T3400" t="s">
        <v>8316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4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103.75</v>
      </c>
      <c r="R3401" s="6">
        <f t="shared" si="213"/>
        <v>27.065217391304348</v>
      </c>
      <c r="S3401" t="s">
        <v>8315</v>
      </c>
      <c r="T3401" t="s">
        <v>8316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4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100.41</v>
      </c>
      <c r="R3402" s="6">
        <f t="shared" si="213"/>
        <v>118.12941176470588</v>
      </c>
      <c r="S3402" t="s">
        <v>8315</v>
      </c>
      <c r="T3402" t="s">
        <v>8316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4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101.86206896551724</v>
      </c>
      <c r="R3403" s="6">
        <f t="shared" si="213"/>
        <v>44.757575757575758</v>
      </c>
      <c r="S3403" t="s">
        <v>8315</v>
      </c>
      <c r="T3403" t="s">
        <v>8316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4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109.76666666666667</v>
      </c>
      <c r="R3404" s="6">
        <f t="shared" si="213"/>
        <v>99.787878787878782</v>
      </c>
      <c r="S3404" t="s">
        <v>8315</v>
      </c>
      <c r="T3404" t="s">
        <v>8316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4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100</v>
      </c>
      <c r="R3405" s="6">
        <f t="shared" si="213"/>
        <v>117.64705882352941</v>
      </c>
      <c r="S3405" t="s">
        <v>8315</v>
      </c>
      <c r="T3405" t="s">
        <v>8316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4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122</v>
      </c>
      <c r="R3406" s="6">
        <f t="shared" si="213"/>
        <v>203.33333333333334</v>
      </c>
      <c r="S3406" t="s">
        <v>8315</v>
      </c>
      <c r="T3406" t="s">
        <v>8316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4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137.57142857142858</v>
      </c>
      <c r="R3407" s="6">
        <f t="shared" si="213"/>
        <v>28.323529411764707</v>
      </c>
      <c r="S3407" t="s">
        <v>8315</v>
      </c>
      <c r="T3407" t="s">
        <v>8316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4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100.31</v>
      </c>
      <c r="R3408" s="6">
        <f t="shared" si="213"/>
        <v>110.23076923076923</v>
      </c>
      <c r="S3408" t="s">
        <v>8315</v>
      </c>
      <c r="T3408" t="s">
        <v>8316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4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107.1</v>
      </c>
      <c r="R3409" s="6">
        <f t="shared" si="213"/>
        <v>31.970149253731343</v>
      </c>
      <c r="S3409" t="s">
        <v>8315</v>
      </c>
      <c r="T3409" t="s">
        <v>8316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4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211</v>
      </c>
      <c r="R3410" s="6">
        <f t="shared" si="213"/>
        <v>58.611111111111114</v>
      </c>
      <c r="S3410" t="s">
        <v>8315</v>
      </c>
      <c r="T3410" t="s">
        <v>8316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4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123.6</v>
      </c>
      <c r="R3411" s="6">
        <f t="shared" si="213"/>
        <v>29.428571428571427</v>
      </c>
      <c r="S3411" t="s">
        <v>8315</v>
      </c>
      <c r="T3411" t="s">
        <v>8316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4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108.5</v>
      </c>
      <c r="R3412" s="6">
        <f t="shared" si="213"/>
        <v>81.375</v>
      </c>
      <c r="S3412" t="s">
        <v>8315</v>
      </c>
      <c r="T3412" t="s">
        <v>8316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4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103.56666666666666</v>
      </c>
      <c r="R3413" s="6">
        <f t="shared" si="213"/>
        <v>199.16666666666666</v>
      </c>
      <c r="S3413" t="s">
        <v>8315</v>
      </c>
      <c r="T3413" t="s">
        <v>8316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4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100</v>
      </c>
      <c r="R3414" s="6">
        <f t="shared" si="213"/>
        <v>115.38461538461539</v>
      </c>
      <c r="S3414" t="s">
        <v>8315</v>
      </c>
      <c r="T3414" t="s">
        <v>8316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4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130</v>
      </c>
      <c r="R3415" s="6">
        <f t="shared" si="213"/>
        <v>46.428571428571431</v>
      </c>
      <c r="S3415" t="s">
        <v>8315</v>
      </c>
      <c r="T3415" t="s">
        <v>8316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4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103.5</v>
      </c>
      <c r="R3416" s="6">
        <f t="shared" si="213"/>
        <v>70.568181818181813</v>
      </c>
      <c r="S3416" t="s">
        <v>8315</v>
      </c>
      <c r="T3416" t="s">
        <v>8316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4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100</v>
      </c>
      <c r="R3417" s="6">
        <f t="shared" si="213"/>
        <v>22.222222222222221</v>
      </c>
      <c r="S3417" t="s">
        <v>8315</v>
      </c>
      <c r="T3417" t="s">
        <v>8316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4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119.6</v>
      </c>
      <c r="R3418" s="6">
        <f t="shared" si="213"/>
        <v>159.46666666666667</v>
      </c>
      <c r="S3418" t="s">
        <v>8315</v>
      </c>
      <c r="T3418" t="s">
        <v>8316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4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100.00058823529412</v>
      </c>
      <c r="R3419" s="6">
        <f t="shared" si="213"/>
        <v>37.777999999999999</v>
      </c>
      <c r="S3419" t="s">
        <v>8315</v>
      </c>
      <c r="T3419" t="s">
        <v>8316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4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100.875</v>
      </c>
      <c r="R3420" s="6">
        <f t="shared" si="213"/>
        <v>72.053571428571431</v>
      </c>
      <c r="S3420" t="s">
        <v>8315</v>
      </c>
      <c r="T3420" t="s">
        <v>8316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4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106.54545454545455</v>
      </c>
      <c r="R3421" s="6">
        <f t="shared" si="213"/>
        <v>63.695652173913047</v>
      </c>
      <c r="S3421" t="s">
        <v>8315</v>
      </c>
      <c r="T3421" t="s">
        <v>8316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4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138</v>
      </c>
      <c r="R3422" s="6">
        <f t="shared" si="213"/>
        <v>28.411764705882351</v>
      </c>
      <c r="S3422" t="s">
        <v>8315</v>
      </c>
      <c r="T3422" t="s">
        <v>8316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4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101.15</v>
      </c>
      <c r="R3423" s="6">
        <f t="shared" si="213"/>
        <v>103.21428571428571</v>
      </c>
      <c r="S3423" t="s">
        <v>8315</v>
      </c>
      <c r="T3423" t="s">
        <v>8316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4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109.1</v>
      </c>
      <c r="R3424" s="6">
        <f t="shared" si="213"/>
        <v>71.152173913043484</v>
      </c>
      <c r="S3424" t="s">
        <v>8315</v>
      </c>
      <c r="T3424" t="s">
        <v>8316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4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140</v>
      </c>
      <c r="R3425" s="6">
        <f t="shared" si="213"/>
        <v>35</v>
      </c>
      <c r="S3425" t="s">
        <v>8315</v>
      </c>
      <c r="T3425" t="s">
        <v>8316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4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103.58333333333333</v>
      </c>
      <c r="R3426" s="6">
        <f t="shared" si="213"/>
        <v>81.776315789473685</v>
      </c>
      <c r="S3426" t="s">
        <v>8315</v>
      </c>
      <c r="T3426" t="s">
        <v>8316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4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102.97033333333333</v>
      </c>
      <c r="R3427" s="6">
        <f t="shared" si="213"/>
        <v>297.02980769230766</v>
      </c>
      <c r="S3427" t="s">
        <v>8315</v>
      </c>
      <c r="T3427" t="s">
        <v>8316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4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108.13333333333334</v>
      </c>
      <c r="R3428" s="6">
        <f t="shared" si="213"/>
        <v>46.609195402298852</v>
      </c>
      <c r="S3428" t="s">
        <v>8315</v>
      </c>
      <c r="T3428" t="s">
        <v>8316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4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100</v>
      </c>
      <c r="R3429" s="6">
        <f t="shared" si="213"/>
        <v>51.724137931034484</v>
      </c>
      <c r="S3429" t="s">
        <v>8315</v>
      </c>
      <c r="T3429" t="s">
        <v>8316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4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102.75</v>
      </c>
      <c r="R3430" s="6">
        <f t="shared" si="213"/>
        <v>40.294117647058826</v>
      </c>
      <c r="S3430" t="s">
        <v>8315</v>
      </c>
      <c r="T3430" t="s">
        <v>8316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4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130</v>
      </c>
      <c r="R3431" s="6">
        <f t="shared" si="213"/>
        <v>16.25</v>
      </c>
      <c r="S3431" t="s">
        <v>8315</v>
      </c>
      <c r="T3431" t="s">
        <v>8316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4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108.54949999999998</v>
      </c>
      <c r="R3432" s="6">
        <f t="shared" si="213"/>
        <v>30.152638888888887</v>
      </c>
      <c r="S3432" t="s">
        <v>8315</v>
      </c>
      <c r="T3432" t="s">
        <v>8316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4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100</v>
      </c>
      <c r="R3433" s="6">
        <f t="shared" si="213"/>
        <v>95.238095238095241</v>
      </c>
      <c r="S3433" t="s">
        <v>8315</v>
      </c>
      <c r="T3433" t="s">
        <v>8316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4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109.65</v>
      </c>
      <c r="R3434" s="6">
        <f t="shared" si="213"/>
        <v>52.214285714285715</v>
      </c>
      <c r="S3434" t="s">
        <v>8315</v>
      </c>
      <c r="T3434" t="s">
        <v>8316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4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100.26315789473684</v>
      </c>
      <c r="R3435" s="6">
        <f t="shared" si="213"/>
        <v>134.1549295774648</v>
      </c>
      <c r="S3435" t="s">
        <v>8315</v>
      </c>
      <c r="T3435" t="s">
        <v>8316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4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105.55</v>
      </c>
      <c r="R3436" s="6">
        <f t="shared" si="213"/>
        <v>62.827380952380949</v>
      </c>
      <c r="S3436" t="s">
        <v>8315</v>
      </c>
      <c r="T3436" t="s">
        <v>8316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4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112</v>
      </c>
      <c r="R3437" s="6">
        <f t="shared" si="213"/>
        <v>58.94736842105263</v>
      </c>
      <c r="S3437" t="s">
        <v>8315</v>
      </c>
      <c r="T3437" t="s">
        <v>8316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4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105.9</v>
      </c>
      <c r="R3438" s="6">
        <f t="shared" si="213"/>
        <v>143.1081081081081</v>
      </c>
      <c r="S3438" t="s">
        <v>8315</v>
      </c>
      <c r="T3438" t="s">
        <v>8316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4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101</v>
      </c>
      <c r="R3439" s="6">
        <f t="shared" si="213"/>
        <v>84.166666666666671</v>
      </c>
      <c r="S3439" t="s">
        <v>8315</v>
      </c>
      <c r="T3439" t="s">
        <v>8316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4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104.2</v>
      </c>
      <c r="R3440" s="6">
        <f t="shared" si="213"/>
        <v>186.07142857142858</v>
      </c>
      <c r="S3440" t="s">
        <v>8315</v>
      </c>
      <c r="T3440" t="s">
        <v>8316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4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134.67833333333334</v>
      </c>
      <c r="R3441" s="6">
        <f t="shared" si="213"/>
        <v>89.785555555555561</v>
      </c>
      <c r="S3441" t="s">
        <v>8315</v>
      </c>
      <c r="T3441" t="s">
        <v>8316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4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105.2184</v>
      </c>
      <c r="R3442" s="6">
        <f t="shared" si="213"/>
        <v>64.157560975609755</v>
      </c>
      <c r="S3442" t="s">
        <v>8315</v>
      </c>
      <c r="T3442" t="s">
        <v>8316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4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102.6</v>
      </c>
      <c r="R3443" s="6">
        <f t="shared" si="213"/>
        <v>59.651162790697676</v>
      </c>
      <c r="S3443" t="s">
        <v>8315</v>
      </c>
      <c r="T3443" t="s">
        <v>8316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4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100</v>
      </c>
      <c r="R3444" s="6">
        <f t="shared" si="213"/>
        <v>31.25</v>
      </c>
      <c r="S3444" t="s">
        <v>8315</v>
      </c>
      <c r="T3444" t="s">
        <v>8316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4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185.5</v>
      </c>
      <c r="R3445" s="6">
        <f t="shared" si="213"/>
        <v>41.222222222222221</v>
      </c>
      <c r="S3445" t="s">
        <v>8315</v>
      </c>
      <c r="T3445" t="s">
        <v>8316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4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289</v>
      </c>
      <c r="R3446" s="6">
        <f t="shared" si="213"/>
        <v>43.35</v>
      </c>
      <c r="S3446" t="s">
        <v>8315</v>
      </c>
      <c r="T3446" t="s">
        <v>8316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4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100</v>
      </c>
      <c r="R3447" s="6">
        <f t="shared" si="213"/>
        <v>64.516129032258064</v>
      </c>
      <c r="S3447" t="s">
        <v>8315</v>
      </c>
      <c r="T3447" t="s">
        <v>8316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4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108.2</v>
      </c>
      <c r="R3448" s="6">
        <f t="shared" si="213"/>
        <v>43.28</v>
      </c>
      <c r="S3448" t="s">
        <v>8315</v>
      </c>
      <c r="T3448" t="s">
        <v>8316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4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107.8</v>
      </c>
      <c r="R3449" s="6">
        <f t="shared" si="213"/>
        <v>77</v>
      </c>
      <c r="S3449" t="s">
        <v>8315</v>
      </c>
      <c r="T3449" t="s">
        <v>8316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4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109.76190476190476</v>
      </c>
      <c r="R3450" s="6">
        <f t="shared" si="213"/>
        <v>51.222222222222221</v>
      </c>
      <c r="S3450" t="s">
        <v>8315</v>
      </c>
      <c r="T3450" t="s">
        <v>8316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4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170.625</v>
      </c>
      <c r="R3451" s="6">
        <f t="shared" si="213"/>
        <v>68.25</v>
      </c>
      <c r="S3451" t="s">
        <v>8315</v>
      </c>
      <c r="T3451" t="s">
        <v>8316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4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152</v>
      </c>
      <c r="R3452" s="6">
        <f t="shared" si="213"/>
        <v>19.487179487179485</v>
      </c>
      <c r="S3452" t="s">
        <v>8315</v>
      </c>
      <c r="T3452" t="s">
        <v>8316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4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101.23076923076923</v>
      </c>
      <c r="R3453" s="6">
        <f t="shared" si="213"/>
        <v>41.125</v>
      </c>
      <c r="S3453" t="s">
        <v>8315</v>
      </c>
      <c r="T3453" t="s">
        <v>8316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4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153.19999999999999</v>
      </c>
      <c r="R3454" s="6">
        <f t="shared" si="213"/>
        <v>41.405405405405403</v>
      </c>
      <c r="S3454" t="s">
        <v>8315</v>
      </c>
      <c r="T3454" t="s">
        <v>8316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4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128.33333333333334</v>
      </c>
      <c r="R3455" s="6">
        <f t="shared" si="213"/>
        <v>27.5</v>
      </c>
      <c r="S3455" t="s">
        <v>8315</v>
      </c>
      <c r="T3455" t="s">
        <v>8316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4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100.71428571428571</v>
      </c>
      <c r="R3456" s="6">
        <f t="shared" si="213"/>
        <v>33.571428571428569</v>
      </c>
      <c r="S3456" t="s">
        <v>8315</v>
      </c>
      <c r="T3456" t="s">
        <v>8316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4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100.65</v>
      </c>
      <c r="R3457" s="6">
        <f t="shared" si="213"/>
        <v>145.86956521739131</v>
      </c>
      <c r="S3457" t="s">
        <v>8315</v>
      </c>
      <c r="T3457" t="s">
        <v>8316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4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E3458*100/D3458</f>
        <v>191.3</v>
      </c>
      <c r="R3458" s="6">
        <f t="shared" ref="R3458:R3521" si="217">E3458/N3458</f>
        <v>358.6875</v>
      </c>
      <c r="S3458" t="s">
        <v>8315</v>
      </c>
      <c r="T3458" t="s">
        <v>8316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8">(((I3459/60)/60)/24)+DATE(1970,1,1)</f>
        <v>42047.249305555553</v>
      </c>
      <c r="K3459">
        <v>1421081857</v>
      </c>
      <c r="L3459" s="14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140.19999999999999</v>
      </c>
      <c r="R3459" s="6">
        <f t="shared" si="217"/>
        <v>50.981818181818184</v>
      </c>
      <c r="S3459" t="s">
        <v>8315</v>
      </c>
      <c r="T3459" t="s">
        <v>8316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8"/>
        <v>42038.185416666667</v>
      </c>
      <c r="K3460">
        <v>1420606303</v>
      </c>
      <c r="L3460" s="14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124.33537832310839</v>
      </c>
      <c r="R3460" s="6">
        <f t="shared" si="217"/>
        <v>45.037037037037038</v>
      </c>
      <c r="S3460" t="s">
        <v>8315</v>
      </c>
      <c r="T3460" t="s">
        <v>8316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8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126.2</v>
      </c>
      <c r="R3461" s="6">
        <f t="shared" si="217"/>
        <v>17.527777777777779</v>
      </c>
      <c r="S3461" t="s">
        <v>8315</v>
      </c>
      <c r="T3461" t="s">
        <v>8316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8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190</v>
      </c>
      <c r="R3462" s="6">
        <f t="shared" si="217"/>
        <v>50</v>
      </c>
      <c r="S3462" t="s">
        <v>8315</v>
      </c>
      <c r="T3462" t="s">
        <v>8316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8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139</v>
      </c>
      <c r="R3463" s="6">
        <f t="shared" si="217"/>
        <v>57.916666666666664</v>
      </c>
      <c r="S3463" t="s">
        <v>8315</v>
      </c>
      <c r="T3463" t="s">
        <v>8316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8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202</v>
      </c>
      <c r="R3464" s="6">
        <f t="shared" si="217"/>
        <v>29.705882352941178</v>
      </c>
      <c r="S3464" t="s">
        <v>8315</v>
      </c>
      <c r="T3464" t="s">
        <v>8316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8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103.38</v>
      </c>
      <c r="R3465" s="6">
        <f t="shared" si="217"/>
        <v>90.684210526315795</v>
      </c>
      <c r="S3465" t="s">
        <v>8315</v>
      </c>
      <c r="T3465" t="s">
        <v>8316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8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102.3236</v>
      </c>
      <c r="R3466" s="6">
        <f t="shared" si="217"/>
        <v>55.012688172043013</v>
      </c>
      <c r="S3466" t="s">
        <v>8315</v>
      </c>
      <c r="T3466" t="s">
        <v>8316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8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103</v>
      </c>
      <c r="R3467" s="6">
        <f t="shared" si="217"/>
        <v>57.222222222222221</v>
      </c>
      <c r="S3467" t="s">
        <v>8315</v>
      </c>
      <c r="T3467" t="s">
        <v>8316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8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127.14285714285714</v>
      </c>
      <c r="R3468" s="6">
        <f t="shared" si="217"/>
        <v>72.950819672131146</v>
      </c>
      <c r="S3468" t="s">
        <v>8315</v>
      </c>
      <c r="T3468" t="s">
        <v>8316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8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101</v>
      </c>
      <c r="R3469" s="6">
        <f t="shared" si="217"/>
        <v>64.468085106382972</v>
      </c>
      <c r="S3469" t="s">
        <v>8315</v>
      </c>
      <c r="T3469" t="s">
        <v>8316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8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121.78</v>
      </c>
      <c r="R3470" s="6">
        <f t="shared" si="217"/>
        <v>716.35294117647061</v>
      </c>
      <c r="S3470" t="s">
        <v>8315</v>
      </c>
      <c r="T3470" t="s">
        <v>8316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8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113.39285714285714</v>
      </c>
      <c r="R3471" s="6">
        <f t="shared" si="217"/>
        <v>50.396825396825399</v>
      </c>
      <c r="S3471" t="s">
        <v>8315</v>
      </c>
      <c r="T3471" t="s">
        <v>8316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8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150</v>
      </c>
      <c r="R3472" s="6">
        <f t="shared" si="217"/>
        <v>41.666666666666664</v>
      </c>
      <c r="S3472" t="s">
        <v>8315</v>
      </c>
      <c r="T3472" t="s">
        <v>8316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8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214.6</v>
      </c>
      <c r="R3473" s="6">
        <f t="shared" si="217"/>
        <v>35.766666666666666</v>
      </c>
      <c r="S3473" t="s">
        <v>8315</v>
      </c>
      <c r="T3473" t="s">
        <v>8316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8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102.05</v>
      </c>
      <c r="R3474" s="6">
        <f t="shared" si="217"/>
        <v>88.739130434782609</v>
      </c>
      <c r="S3474" t="s">
        <v>8315</v>
      </c>
      <c r="T3474" t="s">
        <v>8316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8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100</v>
      </c>
      <c r="R3475" s="6">
        <f t="shared" si="217"/>
        <v>148.4848484848485</v>
      </c>
      <c r="S3475" t="s">
        <v>8315</v>
      </c>
      <c r="T3475" t="s">
        <v>8316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8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101</v>
      </c>
      <c r="R3476" s="6">
        <f t="shared" si="217"/>
        <v>51.794871794871796</v>
      </c>
      <c r="S3476" t="s">
        <v>8315</v>
      </c>
      <c r="T3476" t="s">
        <v>8316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8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113.33333333333333</v>
      </c>
      <c r="R3477" s="6">
        <f t="shared" si="217"/>
        <v>20</v>
      </c>
      <c r="S3477" t="s">
        <v>8315</v>
      </c>
      <c r="T3477" t="s">
        <v>8316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8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104</v>
      </c>
      <c r="R3478" s="6">
        <f t="shared" si="217"/>
        <v>52</v>
      </c>
      <c r="S3478" t="s">
        <v>8315</v>
      </c>
      <c r="T3478" t="s">
        <v>8316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8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115.33333333333333</v>
      </c>
      <c r="R3479" s="6">
        <f t="shared" si="217"/>
        <v>53.230769230769234</v>
      </c>
      <c r="S3479" t="s">
        <v>8315</v>
      </c>
      <c r="T3479" t="s">
        <v>8316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8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112.85</v>
      </c>
      <c r="R3480" s="6">
        <f t="shared" si="217"/>
        <v>39.596491228070178</v>
      </c>
      <c r="S3480" t="s">
        <v>8315</v>
      </c>
      <c r="T3480" t="s">
        <v>8316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8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127.86666666666666</v>
      </c>
      <c r="R3481" s="6">
        <f t="shared" si="217"/>
        <v>34.25</v>
      </c>
      <c r="S3481" t="s">
        <v>8315</v>
      </c>
      <c r="T3481" t="s">
        <v>8316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8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142.66666666666666</v>
      </c>
      <c r="R3482" s="6">
        <f t="shared" si="217"/>
        <v>164.61538461538461</v>
      </c>
      <c r="S3482" t="s">
        <v>8315</v>
      </c>
      <c r="T3482" t="s">
        <v>8316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8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118.8</v>
      </c>
      <c r="R3483" s="6">
        <f t="shared" si="217"/>
        <v>125.05263157894737</v>
      </c>
      <c r="S3483" t="s">
        <v>8315</v>
      </c>
      <c r="T3483" t="s">
        <v>8316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8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138.33333333333334</v>
      </c>
      <c r="R3484" s="6">
        <f t="shared" si="217"/>
        <v>51.875</v>
      </c>
      <c r="S3484" t="s">
        <v>8315</v>
      </c>
      <c r="T3484" t="s">
        <v>8316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8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159.9402985074627</v>
      </c>
      <c r="R3485" s="6">
        <f t="shared" si="217"/>
        <v>40.285714285714285</v>
      </c>
      <c r="S3485" t="s">
        <v>8315</v>
      </c>
      <c r="T3485" t="s">
        <v>8316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8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114.24</v>
      </c>
      <c r="R3486" s="6">
        <f t="shared" si="217"/>
        <v>64.909090909090907</v>
      </c>
      <c r="S3486" t="s">
        <v>8315</v>
      </c>
      <c r="T3486" t="s">
        <v>8316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8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100.60606060606061</v>
      </c>
      <c r="R3487" s="6">
        <f t="shared" si="217"/>
        <v>55.333333333333336</v>
      </c>
      <c r="S3487" t="s">
        <v>8315</v>
      </c>
      <c r="T3487" t="s">
        <v>8316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8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155.19999999999999</v>
      </c>
      <c r="R3488" s="6">
        <f t="shared" si="217"/>
        <v>83.142857142857139</v>
      </c>
      <c r="S3488" t="s">
        <v>8315</v>
      </c>
      <c r="T3488" t="s">
        <v>8316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8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127.75</v>
      </c>
      <c r="R3489" s="6">
        <f t="shared" si="217"/>
        <v>38.712121212121211</v>
      </c>
      <c r="S3489" t="s">
        <v>8315</v>
      </c>
      <c r="T3489" t="s">
        <v>8316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8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121.2</v>
      </c>
      <c r="R3490" s="6">
        <f t="shared" si="217"/>
        <v>125.37931034482759</v>
      </c>
      <c r="S3490" t="s">
        <v>8315</v>
      </c>
      <c r="T3490" t="s">
        <v>8316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8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112.7</v>
      </c>
      <c r="R3491" s="6">
        <f t="shared" si="217"/>
        <v>78.263888888888886</v>
      </c>
      <c r="S3491" t="s">
        <v>8315</v>
      </c>
      <c r="T3491" t="s">
        <v>8316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8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127.5</v>
      </c>
      <c r="R3492" s="6">
        <f t="shared" si="217"/>
        <v>47.222222222222221</v>
      </c>
      <c r="S3492" t="s">
        <v>8315</v>
      </c>
      <c r="T3492" t="s">
        <v>8316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8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158.19999999999999</v>
      </c>
      <c r="R3493" s="6">
        <f t="shared" si="217"/>
        <v>79.099999999999994</v>
      </c>
      <c r="S3493" t="s">
        <v>8315</v>
      </c>
      <c r="T3493" t="s">
        <v>8316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8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105.26894736842105</v>
      </c>
      <c r="R3494" s="6">
        <f t="shared" si="217"/>
        <v>114.29199999999999</v>
      </c>
      <c r="S3494" t="s">
        <v>8315</v>
      </c>
      <c r="T3494" t="s">
        <v>8316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8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100</v>
      </c>
      <c r="R3495" s="6">
        <f t="shared" si="217"/>
        <v>51.724137931034484</v>
      </c>
      <c r="S3495" t="s">
        <v>8315</v>
      </c>
      <c r="T3495" t="s">
        <v>8316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8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100</v>
      </c>
      <c r="R3496" s="6">
        <f t="shared" si="217"/>
        <v>30.76923076923077</v>
      </c>
      <c r="S3496" t="s">
        <v>8315</v>
      </c>
      <c r="T3496" t="s">
        <v>8316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8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106.86</v>
      </c>
      <c r="R3497" s="6">
        <f t="shared" si="217"/>
        <v>74.208333333333329</v>
      </c>
      <c r="S3497" t="s">
        <v>8315</v>
      </c>
      <c r="T3497" t="s">
        <v>8316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8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124.4</v>
      </c>
      <c r="R3498" s="6">
        <f t="shared" si="217"/>
        <v>47.846153846153847</v>
      </c>
      <c r="S3498" t="s">
        <v>8315</v>
      </c>
      <c r="T3498" t="s">
        <v>8316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8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108.70406189555126</v>
      </c>
      <c r="R3499" s="6">
        <f t="shared" si="217"/>
        <v>34.408163265306122</v>
      </c>
      <c r="S3499" t="s">
        <v>8315</v>
      </c>
      <c r="T3499" t="s">
        <v>8316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8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102.42424242424242</v>
      </c>
      <c r="R3500" s="6">
        <f t="shared" si="217"/>
        <v>40.238095238095241</v>
      </c>
      <c r="S3500" t="s">
        <v>8315</v>
      </c>
      <c r="T3500" t="s">
        <v>8316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8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105.5</v>
      </c>
      <c r="R3501" s="6">
        <f t="shared" si="217"/>
        <v>60.285714285714285</v>
      </c>
      <c r="S3501" t="s">
        <v>8315</v>
      </c>
      <c r="T3501" t="s">
        <v>8316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8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106.3</v>
      </c>
      <c r="R3502" s="6">
        <f t="shared" si="217"/>
        <v>25.30952380952381</v>
      </c>
      <c r="S3502" t="s">
        <v>8315</v>
      </c>
      <c r="T3502" t="s">
        <v>8316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8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100.66666666666667</v>
      </c>
      <c r="R3503" s="6">
        <f t="shared" si="217"/>
        <v>35.952380952380949</v>
      </c>
      <c r="S3503" t="s">
        <v>8315</v>
      </c>
      <c r="T3503" t="s">
        <v>8316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8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105.4</v>
      </c>
      <c r="R3504" s="6">
        <f t="shared" si="217"/>
        <v>136</v>
      </c>
      <c r="S3504" t="s">
        <v>8315</v>
      </c>
      <c r="T3504" t="s">
        <v>8316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8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107.56</v>
      </c>
      <c r="R3505" s="6">
        <f t="shared" si="217"/>
        <v>70.763157894736835</v>
      </c>
      <c r="S3505" t="s">
        <v>8315</v>
      </c>
      <c r="T3505" t="s">
        <v>8316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8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100</v>
      </c>
      <c r="R3506" s="6">
        <f t="shared" si="217"/>
        <v>125</v>
      </c>
      <c r="S3506" t="s">
        <v>8315</v>
      </c>
      <c r="T3506" t="s">
        <v>8316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8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103.76</v>
      </c>
      <c r="R3507" s="6">
        <f t="shared" si="217"/>
        <v>66.512820512820511</v>
      </c>
      <c r="S3507" t="s">
        <v>8315</v>
      </c>
      <c r="T3507" t="s">
        <v>8316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8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101.5</v>
      </c>
      <c r="R3508" s="6">
        <f t="shared" si="217"/>
        <v>105</v>
      </c>
      <c r="S3508" t="s">
        <v>8315</v>
      </c>
      <c r="T3508" t="s">
        <v>8316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8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104.4</v>
      </c>
      <c r="R3509" s="6">
        <f t="shared" si="217"/>
        <v>145</v>
      </c>
      <c r="S3509" t="s">
        <v>8315</v>
      </c>
      <c r="T3509" t="s">
        <v>8316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8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180</v>
      </c>
      <c r="R3510" s="6">
        <f t="shared" si="217"/>
        <v>12</v>
      </c>
      <c r="S3510" t="s">
        <v>8315</v>
      </c>
      <c r="T3510" t="s">
        <v>8316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8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106.33333333333333</v>
      </c>
      <c r="R3511" s="6">
        <f t="shared" si="217"/>
        <v>96.666666666666671</v>
      </c>
      <c r="S3511" t="s">
        <v>8315</v>
      </c>
      <c r="T3511" t="s">
        <v>8316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8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100.55555555555556</v>
      </c>
      <c r="R3512" s="6">
        <f t="shared" si="217"/>
        <v>60.333333333333336</v>
      </c>
      <c r="S3512" t="s">
        <v>8315</v>
      </c>
      <c r="T3512" t="s">
        <v>8316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8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101.2</v>
      </c>
      <c r="R3513" s="6">
        <f t="shared" si="217"/>
        <v>79.89473684210526</v>
      </c>
      <c r="S3513" t="s">
        <v>8315</v>
      </c>
      <c r="T3513" t="s">
        <v>8316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8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100</v>
      </c>
      <c r="R3514" s="6">
        <f t="shared" si="217"/>
        <v>58.823529411764703</v>
      </c>
      <c r="S3514" t="s">
        <v>8315</v>
      </c>
      <c r="T3514" t="s">
        <v>8316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8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118.39285714285714</v>
      </c>
      <c r="R3515" s="6">
        <f t="shared" si="217"/>
        <v>75.340909090909093</v>
      </c>
      <c r="S3515" t="s">
        <v>8315</v>
      </c>
      <c r="T3515" t="s">
        <v>8316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8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110</v>
      </c>
      <c r="R3516" s="6">
        <f t="shared" si="217"/>
        <v>55</v>
      </c>
      <c r="S3516" t="s">
        <v>8315</v>
      </c>
      <c r="T3516" t="s">
        <v>8316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8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102.66666666666667</v>
      </c>
      <c r="R3517" s="6">
        <f t="shared" si="217"/>
        <v>66.956521739130437</v>
      </c>
      <c r="S3517" t="s">
        <v>8315</v>
      </c>
      <c r="T3517" t="s">
        <v>8316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8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100</v>
      </c>
      <c r="R3518" s="6">
        <f t="shared" si="217"/>
        <v>227.27272727272728</v>
      </c>
      <c r="S3518" t="s">
        <v>8315</v>
      </c>
      <c r="T3518" t="s">
        <v>8316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8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100</v>
      </c>
      <c r="R3519" s="6">
        <f t="shared" si="217"/>
        <v>307.69230769230768</v>
      </c>
      <c r="S3519" t="s">
        <v>8315</v>
      </c>
      <c r="T3519" t="s">
        <v>8316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8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110.04600000000001</v>
      </c>
      <c r="R3520" s="6">
        <f t="shared" si="217"/>
        <v>50.020909090909093</v>
      </c>
      <c r="S3520" t="s">
        <v>8315</v>
      </c>
      <c r="T3520" t="s">
        <v>8316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8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101.35</v>
      </c>
      <c r="R3521" s="6">
        <f t="shared" si="217"/>
        <v>72.392857142857139</v>
      </c>
      <c r="S3521" t="s">
        <v>8315</v>
      </c>
      <c r="T3521" t="s">
        <v>8316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8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E3522*100/D3522</f>
        <v>100.75</v>
      </c>
      <c r="R3522" s="6">
        <f t="shared" ref="R3522:R3585" si="221">E3522/N3522</f>
        <v>95.952380952380949</v>
      </c>
      <c r="S3522" t="s">
        <v>8315</v>
      </c>
      <c r="T3522" t="s">
        <v>8316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2">(((I3523/60)/60)/24)+DATE(1970,1,1)</f>
        <v>41911.361342592594</v>
      </c>
      <c r="K3523">
        <v>1409388020</v>
      </c>
      <c r="L3523" s="14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169.42857142857142</v>
      </c>
      <c r="R3523" s="6">
        <f t="shared" si="221"/>
        <v>45.615384615384613</v>
      </c>
      <c r="S3523" t="s">
        <v>8315</v>
      </c>
      <c r="T3523" t="s">
        <v>8316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2"/>
        <v>42262.420833333337</v>
      </c>
      <c r="K3524">
        <v>1439924246</v>
      </c>
      <c r="L3524" s="14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100</v>
      </c>
      <c r="R3524" s="6">
        <f t="shared" si="221"/>
        <v>41.029411764705884</v>
      </c>
      <c r="S3524" t="s">
        <v>8315</v>
      </c>
      <c r="T3524" t="s">
        <v>8316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2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113.65</v>
      </c>
      <c r="R3525" s="6">
        <f t="shared" si="221"/>
        <v>56.825000000000003</v>
      </c>
      <c r="S3525" t="s">
        <v>8315</v>
      </c>
      <c r="T3525" t="s">
        <v>8316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2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101.56</v>
      </c>
      <c r="R3526" s="6">
        <f t="shared" si="221"/>
        <v>137.24324324324326</v>
      </c>
      <c r="S3526" t="s">
        <v>8315</v>
      </c>
      <c r="T3526" t="s">
        <v>8316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2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106</v>
      </c>
      <c r="R3527" s="6">
        <f t="shared" si="221"/>
        <v>75.714285714285708</v>
      </c>
      <c r="S3527" t="s">
        <v>8315</v>
      </c>
      <c r="T3527" t="s">
        <v>8316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2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102</v>
      </c>
      <c r="R3528" s="6">
        <f t="shared" si="221"/>
        <v>99</v>
      </c>
      <c r="S3528" t="s">
        <v>8315</v>
      </c>
      <c r="T3528" t="s">
        <v>8316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2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116.91666666666667</v>
      </c>
      <c r="R3529" s="6">
        <f t="shared" si="221"/>
        <v>81.569767441860463</v>
      </c>
      <c r="S3529" t="s">
        <v>8315</v>
      </c>
      <c r="T3529" t="s">
        <v>8316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2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101.15151515151516</v>
      </c>
      <c r="R3530" s="6">
        <f t="shared" si="221"/>
        <v>45.108108108108105</v>
      </c>
      <c r="S3530" t="s">
        <v>8315</v>
      </c>
      <c r="T3530" t="s">
        <v>8316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2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132</v>
      </c>
      <c r="R3531" s="6">
        <f t="shared" si="221"/>
        <v>36.666666666666664</v>
      </c>
      <c r="S3531" t="s">
        <v>8315</v>
      </c>
      <c r="T3531" t="s">
        <v>8316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2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100</v>
      </c>
      <c r="R3532" s="6">
        <f t="shared" si="221"/>
        <v>125</v>
      </c>
      <c r="S3532" t="s">
        <v>8315</v>
      </c>
      <c r="T3532" t="s">
        <v>8316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2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128</v>
      </c>
      <c r="R3533" s="6">
        <f t="shared" si="221"/>
        <v>49.230769230769234</v>
      </c>
      <c r="S3533" t="s">
        <v>8315</v>
      </c>
      <c r="T3533" t="s">
        <v>8316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2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118.95833333333333</v>
      </c>
      <c r="R3534" s="6">
        <f t="shared" si="221"/>
        <v>42.296296296296298</v>
      </c>
      <c r="S3534" t="s">
        <v>8315</v>
      </c>
      <c r="T3534" t="s">
        <v>8316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2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126.2</v>
      </c>
      <c r="R3535" s="6">
        <f t="shared" si="221"/>
        <v>78.875</v>
      </c>
      <c r="S3535" t="s">
        <v>8315</v>
      </c>
      <c r="T3535" t="s">
        <v>8316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2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156.19999999999999</v>
      </c>
      <c r="R3536" s="6">
        <f t="shared" si="221"/>
        <v>38.284313725490193</v>
      </c>
      <c r="S3536" t="s">
        <v>8315</v>
      </c>
      <c r="T3536" t="s">
        <v>8316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2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103.15</v>
      </c>
      <c r="R3537" s="6">
        <f t="shared" si="221"/>
        <v>44.847826086956523</v>
      </c>
      <c r="S3537" t="s">
        <v>8315</v>
      </c>
      <c r="T3537" t="s">
        <v>8316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2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153.33333333333334</v>
      </c>
      <c r="R3538" s="6">
        <f t="shared" si="221"/>
        <v>13.529411764705882</v>
      </c>
      <c r="S3538" t="s">
        <v>8315</v>
      </c>
      <c r="T3538" t="s">
        <v>8316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2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180.44444444444446</v>
      </c>
      <c r="R3539" s="6">
        <f t="shared" si="221"/>
        <v>43.5</v>
      </c>
      <c r="S3539" t="s">
        <v>8315</v>
      </c>
      <c r="T3539" t="s">
        <v>8316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2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128.44999999999999</v>
      </c>
      <c r="R3540" s="6">
        <f t="shared" si="221"/>
        <v>30.951807228915662</v>
      </c>
      <c r="S3540" t="s">
        <v>8315</v>
      </c>
      <c r="T3540" t="s">
        <v>8316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2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119.66666666666667</v>
      </c>
      <c r="R3541" s="6">
        <f t="shared" si="221"/>
        <v>55.230769230769234</v>
      </c>
      <c r="S3541" t="s">
        <v>8315</v>
      </c>
      <c r="T3541" t="s">
        <v>8316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2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123</v>
      </c>
      <c r="R3542" s="6">
        <f t="shared" si="221"/>
        <v>46.125</v>
      </c>
      <c r="S3542" t="s">
        <v>8315</v>
      </c>
      <c r="T3542" t="s">
        <v>8316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2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105</v>
      </c>
      <c r="R3543" s="6">
        <f t="shared" si="221"/>
        <v>39.375</v>
      </c>
      <c r="S3543" t="s">
        <v>8315</v>
      </c>
      <c r="T3543" t="s">
        <v>8316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2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102.23636363636363</v>
      </c>
      <c r="R3544" s="6">
        <f t="shared" si="221"/>
        <v>66.152941176470591</v>
      </c>
      <c r="S3544" t="s">
        <v>8315</v>
      </c>
      <c r="T3544" t="s">
        <v>8316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2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104.66666666666667</v>
      </c>
      <c r="R3545" s="6">
        <f t="shared" si="221"/>
        <v>54.137931034482762</v>
      </c>
      <c r="S3545" t="s">
        <v>8315</v>
      </c>
      <c r="T3545" t="s">
        <v>8316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2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100</v>
      </c>
      <c r="R3546" s="6">
        <f t="shared" si="221"/>
        <v>104.16666666666667</v>
      </c>
      <c r="S3546" t="s">
        <v>8315</v>
      </c>
      <c r="T3546" t="s">
        <v>8316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2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100.4</v>
      </c>
      <c r="R3547" s="6">
        <f t="shared" si="221"/>
        <v>31.375</v>
      </c>
      <c r="S3547" t="s">
        <v>8315</v>
      </c>
      <c r="T3547" t="s">
        <v>8316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2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102.27272727272727</v>
      </c>
      <c r="R3548" s="6">
        <f t="shared" si="221"/>
        <v>59.210526315789473</v>
      </c>
      <c r="S3548" t="s">
        <v>8315</v>
      </c>
      <c r="T3548" t="s">
        <v>8316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2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114.40928571428572</v>
      </c>
      <c r="R3549" s="6">
        <f t="shared" si="221"/>
        <v>119.17633928571429</v>
      </c>
      <c r="S3549" t="s">
        <v>8315</v>
      </c>
      <c r="T3549" t="s">
        <v>8316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2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101.9047619047619</v>
      </c>
      <c r="R3550" s="6">
        <f t="shared" si="221"/>
        <v>164.61538461538461</v>
      </c>
      <c r="S3550" t="s">
        <v>8315</v>
      </c>
      <c r="T3550" t="s">
        <v>8316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2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102</v>
      </c>
      <c r="R3551" s="6">
        <f t="shared" si="221"/>
        <v>24.285714285714285</v>
      </c>
      <c r="S3551" t="s">
        <v>8315</v>
      </c>
      <c r="T3551" t="s">
        <v>8316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2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104.8</v>
      </c>
      <c r="R3552" s="6">
        <f t="shared" si="221"/>
        <v>40.9375</v>
      </c>
      <c r="S3552" t="s">
        <v>8315</v>
      </c>
      <c r="T3552" t="s">
        <v>8316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2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101.83333333333333</v>
      </c>
      <c r="R3553" s="6">
        <f t="shared" si="221"/>
        <v>61.1</v>
      </c>
      <c r="S3553" t="s">
        <v>8315</v>
      </c>
      <c r="T3553" t="s">
        <v>8316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2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100</v>
      </c>
      <c r="R3554" s="6">
        <f t="shared" si="221"/>
        <v>38.65</v>
      </c>
      <c r="S3554" t="s">
        <v>8315</v>
      </c>
      <c r="T3554" t="s">
        <v>8316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2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106.27272727272727</v>
      </c>
      <c r="R3555" s="6">
        <f t="shared" si="221"/>
        <v>56.20192307692308</v>
      </c>
      <c r="S3555" t="s">
        <v>8315</v>
      </c>
      <c r="T3555" t="s">
        <v>8316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2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113.4222</v>
      </c>
      <c r="R3556" s="6">
        <f t="shared" si="221"/>
        <v>107.00207547169811</v>
      </c>
      <c r="S3556" t="s">
        <v>8315</v>
      </c>
      <c r="T3556" t="s">
        <v>8316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2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100</v>
      </c>
      <c r="R3557" s="6">
        <f t="shared" si="221"/>
        <v>171.42857142857142</v>
      </c>
      <c r="S3557" t="s">
        <v>8315</v>
      </c>
      <c r="T3557" t="s">
        <v>8316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2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100.45454545454545</v>
      </c>
      <c r="R3558" s="6">
        <f t="shared" si="221"/>
        <v>110.5</v>
      </c>
      <c r="S3558" t="s">
        <v>8315</v>
      </c>
      <c r="T3558" t="s">
        <v>8316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2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100.036</v>
      </c>
      <c r="R3559" s="6">
        <f t="shared" si="221"/>
        <v>179.27598566308242</v>
      </c>
      <c r="S3559" t="s">
        <v>8315</v>
      </c>
      <c r="T3559" t="s">
        <v>8316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2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144</v>
      </c>
      <c r="R3560" s="6">
        <f t="shared" si="221"/>
        <v>22.90909090909091</v>
      </c>
      <c r="S3560" t="s">
        <v>8315</v>
      </c>
      <c r="T3560" t="s">
        <v>8316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2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103.5</v>
      </c>
      <c r="R3561" s="6">
        <f t="shared" si="221"/>
        <v>43.125</v>
      </c>
      <c r="S3561" t="s">
        <v>8315</v>
      </c>
      <c r="T3561" t="s">
        <v>8316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2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108.4375</v>
      </c>
      <c r="R3562" s="6">
        <f t="shared" si="221"/>
        <v>46.891891891891895</v>
      </c>
      <c r="S3562" t="s">
        <v>8315</v>
      </c>
      <c r="T3562" t="s">
        <v>8316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2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102.4</v>
      </c>
      <c r="R3563" s="6">
        <f t="shared" si="221"/>
        <v>47.407407407407405</v>
      </c>
      <c r="S3563" t="s">
        <v>8315</v>
      </c>
      <c r="T3563" t="s">
        <v>8316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2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148.88888888888889</v>
      </c>
      <c r="R3564" s="6">
        <f t="shared" si="221"/>
        <v>15.129032258064516</v>
      </c>
      <c r="S3564" t="s">
        <v>8315</v>
      </c>
      <c r="T3564" t="s">
        <v>8316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2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105.49000000000001</v>
      </c>
      <c r="R3565" s="6">
        <f t="shared" si="221"/>
        <v>21.098000000000003</v>
      </c>
      <c r="S3565" t="s">
        <v>8315</v>
      </c>
      <c r="T3565" t="s">
        <v>8316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2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100.5</v>
      </c>
      <c r="R3566" s="6">
        <f t="shared" si="221"/>
        <v>59.117647058823529</v>
      </c>
      <c r="S3566" t="s">
        <v>8315</v>
      </c>
      <c r="T3566" t="s">
        <v>8316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2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130.55555555555554</v>
      </c>
      <c r="R3567" s="6">
        <f t="shared" si="221"/>
        <v>97.916666666666671</v>
      </c>
      <c r="S3567" t="s">
        <v>8315</v>
      </c>
      <c r="T3567" t="s">
        <v>8316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2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104.75</v>
      </c>
      <c r="R3568" s="6">
        <f t="shared" si="221"/>
        <v>55.131578947368418</v>
      </c>
      <c r="S3568" t="s">
        <v>8315</v>
      </c>
      <c r="T3568" t="s">
        <v>8316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2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108.8</v>
      </c>
      <c r="R3569" s="6">
        <f t="shared" si="221"/>
        <v>26.536585365853657</v>
      </c>
      <c r="S3569" t="s">
        <v>8315</v>
      </c>
      <c r="T3569" t="s">
        <v>8316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2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111</v>
      </c>
      <c r="R3570" s="6">
        <f t="shared" si="221"/>
        <v>58.421052631578945</v>
      </c>
      <c r="S3570" t="s">
        <v>8315</v>
      </c>
      <c r="T3570" t="s">
        <v>8316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2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100.48</v>
      </c>
      <c r="R3571" s="6">
        <f t="shared" si="221"/>
        <v>122.53658536585365</v>
      </c>
      <c r="S3571" t="s">
        <v>8315</v>
      </c>
      <c r="T3571" t="s">
        <v>8316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2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114.35</v>
      </c>
      <c r="R3572" s="6">
        <f t="shared" si="221"/>
        <v>87.961538461538467</v>
      </c>
      <c r="S3572" t="s">
        <v>8315</v>
      </c>
      <c r="T3572" t="s">
        <v>8316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2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122.06666666666666</v>
      </c>
      <c r="R3573" s="6">
        <f t="shared" si="221"/>
        <v>73.239999999999995</v>
      </c>
      <c r="S3573" t="s">
        <v>8315</v>
      </c>
      <c r="T3573" t="s">
        <v>8316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2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100</v>
      </c>
      <c r="R3574" s="6">
        <f t="shared" si="221"/>
        <v>55.555555555555557</v>
      </c>
      <c r="S3574" t="s">
        <v>8315</v>
      </c>
      <c r="T3574" t="s">
        <v>8316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2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102.8</v>
      </c>
      <c r="R3575" s="6">
        <f t="shared" si="221"/>
        <v>39.53846153846154</v>
      </c>
      <c r="S3575" t="s">
        <v>8315</v>
      </c>
      <c r="T3575" t="s">
        <v>8316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2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106.12068965517241</v>
      </c>
      <c r="R3576" s="6">
        <f t="shared" si="221"/>
        <v>136.77777777777777</v>
      </c>
      <c r="S3576" t="s">
        <v>8315</v>
      </c>
      <c r="T3576" t="s">
        <v>8316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2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101.33</v>
      </c>
      <c r="R3577" s="6">
        <f t="shared" si="221"/>
        <v>99.343137254901961</v>
      </c>
      <c r="S3577" t="s">
        <v>8315</v>
      </c>
      <c r="T3577" t="s">
        <v>8316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2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100</v>
      </c>
      <c r="R3578" s="6">
        <f t="shared" si="221"/>
        <v>20</v>
      </c>
      <c r="S3578" t="s">
        <v>8315</v>
      </c>
      <c r="T3578" t="s">
        <v>8316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2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130</v>
      </c>
      <c r="R3579" s="6">
        <f t="shared" si="221"/>
        <v>28.888888888888889</v>
      </c>
      <c r="S3579" t="s">
        <v>8315</v>
      </c>
      <c r="T3579" t="s">
        <v>8316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2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100.01333333333334</v>
      </c>
      <c r="R3580" s="6">
        <f t="shared" si="221"/>
        <v>40.545945945945945</v>
      </c>
      <c r="S3580" t="s">
        <v>8315</v>
      </c>
      <c r="T3580" t="s">
        <v>8316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2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100</v>
      </c>
      <c r="R3581" s="6">
        <f t="shared" si="221"/>
        <v>35.714285714285715</v>
      </c>
      <c r="S3581" t="s">
        <v>8315</v>
      </c>
      <c r="T3581" t="s">
        <v>8316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2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113.88888888888889</v>
      </c>
      <c r="R3582" s="6">
        <f t="shared" si="221"/>
        <v>37.962962962962962</v>
      </c>
      <c r="S3582" t="s">
        <v>8315</v>
      </c>
      <c r="T3582" t="s">
        <v>8316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2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100</v>
      </c>
      <c r="R3583" s="6">
        <f t="shared" si="221"/>
        <v>33.333333333333336</v>
      </c>
      <c r="S3583" t="s">
        <v>8315</v>
      </c>
      <c r="T3583" t="s">
        <v>8316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2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287</v>
      </c>
      <c r="R3584" s="6">
        <f t="shared" si="221"/>
        <v>58.571428571428569</v>
      </c>
      <c r="S3584" t="s">
        <v>8315</v>
      </c>
      <c r="T3584" t="s">
        <v>8316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2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108.5</v>
      </c>
      <c r="R3585" s="6">
        <f t="shared" si="221"/>
        <v>135.625</v>
      </c>
      <c r="S3585" t="s">
        <v>8315</v>
      </c>
      <c r="T3585" t="s">
        <v>8316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2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E3586*100/D3586</f>
        <v>115.5</v>
      </c>
      <c r="R3586" s="6">
        <f t="shared" ref="R3586:R3649" si="225">E3586/N3586</f>
        <v>30.9375</v>
      </c>
      <c r="S3586" t="s">
        <v>8315</v>
      </c>
      <c r="T3586" t="s">
        <v>8316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6">(((I3587/60)/60)/24)+DATE(1970,1,1)</f>
        <v>41994.716319444444</v>
      </c>
      <c r="K3587">
        <v>1416589890</v>
      </c>
      <c r="L3587" s="14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119.11764705882354</v>
      </c>
      <c r="R3587" s="6">
        <f t="shared" si="225"/>
        <v>176.08695652173913</v>
      </c>
      <c r="S3587" t="s">
        <v>8315</v>
      </c>
      <c r="T3587" t="s">
        <v>8316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6"/>
        <v>42636.697569444441</v>
      </c>
      <c r="K3588">
        <v>1469465070</v>
      </c>
      <c r="L3588" s="14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109.42666666666666</v>
      </c>
      <c r="R3588" s="6">
        <f t="shared" si="225"/>
        <v>151.9814814814815</v>
      </c>
      <c r="S3588" t="s">
        <v>8315</v>
      </c>
      <c r="T3588" t="s">
        <v>8316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6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126.6</v>
      </c>
      <c r="R3589" s="6">
        <f t="shared" si="225"/>
        <v>22.607142857142858</v>
      </c>
      <c r="S3589" t="s">
        <v>8315</v>
      </c>
      <c r="T3589" t="s">
        <v>8316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6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100.5</v>
      </c>
      <c r="R3590" s="6">
        <f t="shared" si="225"/>
        <v>18.272727272727273</v>
      </c>
      <c r="S3590" t="s">
        <v>8315</v>
      </c>
      <c r="T3590" t="s">
        <v>8316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6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127.5</v>
      </c>
      <c r="R3591" s="6">
        <f t="shared" si="225"/>
        <v>82.258064516129039</v>
      </c>
      <c r="S3591" t="s">
        <v>8315</v>
      </c>
      <c r="T3591" t="s">
        <v>8316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6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100.06</v>
      </c>
      <c r="R3592" s="6">
        <f t="shared" si="225"/>
        <v>68.534246575342465</v>
      </c>
      <c r="S3592" t="s">
        <v>8315</v>
      </c>
      <c r="T3592" t="s">
        <v>8316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6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175</v>
      </c>
      <c r="R3593" s="6">
        <f t="shared" si="225"/>
        <v>68.055555555555557</v>
      </c>
      <c r="S3593" t="s">
        <v>8315</v>
      </c>
      <c r="T3593" t="s">
        <v>8316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6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127.25</v>
      </c>
      <c r="R3594" s="6">
        <f t="shared" si="225"/>
        <v>72.714285714285708</v>
      </c>
      <c r="S3594" t="s">
        <v>8315</v>
      </c>
      <c r="T3594" t="s">
        <v>8316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6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110.63333333333334</v>
      </c>
      <c r="R3595" s="6">
        <f t="shared" si="225"/>
        <v>77.186046511627907</v>
      </c>
      <c r="S3595" t="s">
        <v>8315</v>
      </c>
      <c r="T3595" t="s">
        <v>8316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6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125.9375</v>
      </c>
      <c r="R3596" s="6">
        <f t="shared" si="225"/>
        <v>55.972222222222221</v>
      </c>
      <c r="S3596" t="s">
        <v>8315</v>
      </c>
      <c r="T3596" t="s">
        <v>8316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6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118.5</v>
      </c>
      <c r="R3597" s="6">
        <f t="shared" si="225"/>
        <v>49.693548387096776</v>
      </c>
      <c r="S3597" t="s">
        <v>8315</v>
      </c>
      <c r="T3597" t="s">
        <v>8316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6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107.72727272727273</v>
      </c>
      <c r="R3598" s="6">
        <f t="shared" si="225"/>
        <v>79</v>
      </c>
      <c r="S3598" t="s">
        <v>8315</v>
      </c>
      <c r="T3598" t="s">
        <v>8316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6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102.6</v>
      </c>
      <c r="R3599" s="6">
        <f t="shared" si="225"/>
        <v>77.727272727272734</v>
      </c>
      <c r="S3599" t="s">
        <v>8315</v>
      </c>
      <c r="T3599" t="s">
        <v>8316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6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110.1</v>
      </c>
      <c r="R3600" s="6">
        <f t="shared" si="225"/>
        <v>40.777777777777779</v>
      </c>
      <c r="S3600" t="s">
        <v>8315</v>
      </c>
      <c r="T3600" t="s">
        <v>8316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6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202</v>
      </c>
      <c r="R3601" s="6">
        <f t="shared" si="225"/>
        <v>59.411764705882355</v>
      </c>
      <c r="S3601" t="s">
        <v>8315</v>
      </c>
      <c r="T3601" t="s">
        <v>8316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6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130</v>
      </c>
      <c r="R3602" s="6">
        <f t="shared" si="225"/>
        <v>3.25</v>
      </c>
      <c r="S3602" t="s">
        <v>8315</v>
      </c>
      <c r="T3602" t="s">
        <v>8316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6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104.35</v>
      </c>
      <c r="R3603" s="6">
        <f t="shared" si="225"/>
        <v>39.377358490566039</v>
      </c>
      <c r="S3603" t="s">
        <v>8315</v>
      </c>
      <c r="T3603" t="s">
        <v>8316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6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100.05</v>
      </c>
      <c r="R3604" s="6">
        <f t="shared" si="225"/>
        <v>81.673469387755105</v>
      </c>
      <c r="S3604" t="s">
        <v>8315</v>
      </c>
      <c r="T3604" t="s">
        <v>8316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6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170.66666666666666</v>
      </c>
      <c r="R3605" s="6">
        <f t="shared" si="225"/>
        <v>44.912280701754383</v>
      </c>
      <c r="S3605" t="s">
        <v>8315</v>
      </c>
      <c r="T3605" t="s">
        <v>8316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6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112.83333333333333</v>
      </c>
      <c r="R3606" s="6">
        <f t="shared" si="225"/>
        <v>49.05797101449275</v>
      </c>
      <c r="S3606" t="s">
        <v>8315</v>
      </c>
      <c r="T3606" t="s">
        <v>8316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6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184</v>
      </c>
      <c r="R3607" s="6">
        <f t="shared" si="225"/>
        <v>30.666666666666668</v>
      </c>
      <c r="S3607" t="s">
        <v>8315</v>
      </c>
      <c r="T3607" t="s">
        <v>8316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6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130.26666666666668</v>
      </c>
      <c r="R3608" s="6">
        <f t="shared" si="225"/>
        <v>61.0625</v>
      </c>
      <c r="S3608" t="s">
        <v>8315</v>
      </c>
      <c r="T3608" t="s">
        <v>8316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6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105.45454545454545</v>
      </c>
      <c r="R3609" s="6">
        <f t="shared" si="225"/>
        <v>29</v>
      </c>
      <c r="S3609" t="s">
        <v>8315</v>
      </c>
      <c r="T3609" t="s">
        <v>8316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6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100</v>
      </c>
      <c r="R3610" s="6">
        <f t="shared" si="225"/>
        <v>29.62962962962963</v>
      </c>
      <c r="S3610" t="s">
        <v>8315</v>
      </c>
      <c r="T3610" t="s">
        <v>8316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6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153.31632653061226</v>
      </c>
      <c r="R3611" s="6">
        <f t="shared" si="225"/>
        <v>143.0952380952381</v>
      </c>
      <c r="S3611" t="s">
        <v>8315</v>
      </c>
      <c r="T3611" t="s">
        <v>8316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6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162.30000000000001</v>
      </c>
      <c r="R3612" s="6">
        <f t="shared" si="225"/>
        <v>52.354838709677416</v>
      </c>
      <c r="S3612" t="s">
        <v>8315</v>
      </c>
      <c r="T3612" t="s">
        <v>8316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6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136</v>
      </c>
      <c r="R3613" s="6">
        <f t="shared" si="225"/>
        <v>66.666666666666671</v>
      </c>
      <c r="S3613" t="s">
        <v>8315</v>
      </c>
      <c r="T3613" t="s">
        <v>8316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6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144.4</v>
      </c>
      <c r="R3614" s="6">
        <f t="shared" si="225"/>
        <v>126.66666666666667</v>
      </c>
      <c r="S3614" t="s">
        <v>8315</v>
      </c>
      <c r="T3614" t="s">
        <v>8316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6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100</v>
      </c>
      <c r="R3615" s="6">
        <f t="shared" si="225"/>
        <v>62.5</v>
      </c>
      <c r="S3615" t="s">
        <v>8315</v>
      </c>
      <c r="T3615" t="s">
        <v>8316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6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100.8</v>
      </c>
      <c r="R3616" s="6">
        <f t="shared" si="225"/>
        <v>35.492957746478872</v>
      </c>
      <c r="S3616" t="s">
        <v>8315</v>
      </c>
      <c r="T3616" t="s">
        <v>8316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6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106.8</v>
      </c>
      <c r="R3617" s="6">
        <f t="shared" si="225"/>
        <v>37.083333333333336</v>
      </c>
      <c r="S3617" t="s">
        <v>8315</v>
      </c>
      <c r="T3617" t="s">
        <v>8316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6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124.8</v>
      </c>
      <c r="R3618" s="6">
        <f t="shared" si="225"/>
        <v>69.333333333333329</v>
      </c>
      <c r="S3618" t="s">
        <v>8315</v>
      </c>
      <c r="T3618" t="s">
        <v>8316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6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118.91891891891892</v>
      </c>
      <c r="R3619" s="6">
        <f t="shared" si="225"/>
        <v>17.254901960784313</v>
      </c>
      <c r="S3619" t="s">
        <v>8315</v>
      </c>
      <c r="T3619" t="s">
        <v>8316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6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101</v>
      </c>
      <c r="R3620" s="6">
        <f t="shared" si="225"/>
        <v>36.071428571428569</v>
      </c>
      <c r="S3620" t="s">
        <v>8315</v>
      </c>
      <c r="T3620" t="s">
        <v>8316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6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113</v>
      </c>
      <c r="R3621" s="6">
        <f t="shared" si="225"/>
        <v>66.470588235294116</v>
      </c>
      <c r="S3621" t="s">
        <v>8315</v>
      </c>
      <c r="T3621" t="s">
        <v>8316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6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105.19047619047619</v>
      </c>
      <c r="R3622" s="6">
        <f t="shared" si="225"/>
        <v>56.065989847715734</v>
      </c>
      <c r="S3622" t="s">
        <v>8315</v>
      </c>
      <c r="T3622" t="s">
        <v>8316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6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109.73333333333333</v>
      </c>
      <c r="R3623" s="6">
        <f t="shared" si="225"/>
        <v>47.028571428571432</v>
      </c>
      <c r="S3623" t="s">
        <v>8315</v>
      </c>
      <c r="T3623" t="s">
        <v>8316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6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100.099</v>
      </c>
      <c r="R3624" s="6">
        <f t="shared" si="225"/>
        <v>47.666190476190479</v>
      </c>
      <c r="S3624" t="s">
        <v>8315</v>
      </c>
      <c r="T3624" t="s">
        <v>8316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6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120</v>
      </c>
      <c r="R3625" s="6">
        <f t="shared" si="225"/>
        <v>88.235294117647058</v>
      </c>
      <c r="S3625" t="s">
        <v>8315</v>
      </c>
      <c r="T3625" t="s">
        <v>8316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6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104.93333333333334</v>
      </c>
      <c r="R3626" s="6">
        <f t="shared" si="225"/>
        <v>80.717948717948715</v>
      </c>
      <c r="S3626" t="s">
        <v>8315</v>
      </c>
      <c r="T3626" t="s">
        <v>8316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6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102.66666666666667</v>
      </c>
      <c r="R3627" s="6">
        <f t="shared" si="225"/>
        <v>39.487179487179489</v>
      </c>
      <c r="S3627" t="s">
        <v>8315</v>
      </c>
      <c r="T3627" t="s">
        <v>8316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6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101.825</v>
      </c>
      <c r="R3628" s="6">
        <f t="shared" si="225"/>
        <v>84.854166666666671</v>
      </c>
      <c r="S3628" t="s">
        <v>8315</v>
      </c>
      <c r="T3628" t="s">
        <v>8316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6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100</v>
      </c>
      <c r="R3629" s="6">
        <f t="shared" si="225"/>
        <v>68.965517241379317</v>
      </c>
      <c r="S3629" t="s">
        <v>8315</v>
      </c>
      <c r="T3629" t="s">
        <v>8316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6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6" t="e">
        <f t="shared" si="225"/>
        <v>#DIV/0!</v>
      </c>
      <c r="S3630" t="s">
        <v>8315</v>
      </c>
      <c r="T3630" t="s">
        <v>8357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6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2.0000000000000001E-4</v>
      </c>
      <c r="R3631" s="6">
        <f t="shared" si="225"/>
        <v>1</v>
      </c>
      <c r="S3631" t="s">
        <v>8315</v>
      </c>
      <c r="T3631" t="s">
        <v>8357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6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3.3333333333333333E-2</v>
      </c>
      <c r="R3632" s="6">
        <f t="shared" si="225"/>
        <v>1</v>
      </c>
      <c r="S3632" t="s">
        <v>8315</v>
      </c>
      <c r="T3632" t="s">
        <v>8357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6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51.023391812865498</v>
      </c>
      <c r="R3633" s="6">
        <f t="shared" si="225"/>
        <v>147.88135593220338</v>
      </c>
      <c r="S3633" t="s">
        <v>8315</v>
      </c>
      <c r="T3633" t="s">
        <v>8357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6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20</v>
      </c>
      <c r="R3634" s="6">
        <f t="shared" si="225"/>
        <v>100</v>
      </c>
      <c r="S3634" t="s">
        <v>8315</v>
      </c>
      <c r="T3634" t="s">
        <v>8357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6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35.24</v>
      </c>
      <c r="R3635" s="6">
        <f t="shared" si="225"/>
        <v>56.838709677419352</v>
      </c>
      <c r="S3635" t="s">
        <v>8315</v>
      </c>
      <c r="T3635" t="s">
        <v>8357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6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4.246666666666667</v>
      </c>
      <c r="R3636" s="6">
        <f t="shared" si="225"/>
        <v>176.94444444444446</v>
      </c>
      <c r="S3636" t="s">
        <v>8315</v>
      </c>
      <c r="T3636" t="s">
        <v>8357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6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36.457142857142856</v>
      </c>
      <c r="R3637" s="6">
        <f t="shared" si="225"/>
        <v>127.6</v>
      </c>
      <c r="S3637" t="s">
        <v>8315</v>
      </c>
      <c r="T3637" t="s">
        <v>8357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6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6" t="e">
        <f t="shared" si="225"/>
        <v>#DIV/0!</v>
      </c>
      <c r="S3638" t="s">
        <v>8315</v>
      </c>
      <c r="T3638" t="s">
        <v>8357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6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30.866666666666667</v>
      </c>
      <c r="R3639" s="6">
        <f t="shared" si="225"/>
        <v>66.142857142857139</v>
      </c>
      <c r="S3639" t="s">
        <v>8315</v>
      </c>
      <c r="T3639" t="s">
        <v>8357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6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6.5454545454545459</v>
      </c>
      <c r="R3640" s="6">
        <f t="shared" si="225"/>
        <v>108</v>
      </c>
      <c r="S3640" t="s">
        <v>8315</v>
      </c>
      <c r="T3640" t="s">
        <v>8357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6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4.0000000000000001E-3</v>
      </c>
      <c r="R3641" s="6">
        <f t="shared" si="225"/>
        <v>1</v>
      </c>
      <c r="S3641" t="s">
        <v>8315</v>
      </c>
      <c r="T3641" t="s">
        <v>8357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6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</v>
      </c>
      <c r="R3642" s="6">
        <f t="shared" si="225"/>
        <v>18.333333333333332</v>
      </c>
      <c r="S3642" t="s">
        <v>8315</v>
      </c>
      <c r="T3642" t="s">
        <v>8357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6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6" t="e">
        <f t="shared" si="225"/>
        <v>#DIV/0!</v>
      </c>
      <c r="S3643" t="s">
        <v>8315</v>
      </c>
      <c r="T3643" t="s">
        <v>8357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6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2.1428571428571428</v>
      </c>
      <c r="R3644" s="6">
        <f t="shared" si="225"/>
        <v>7.5</v>
      </c>
      <c r="S3644" t="s">
        <v>8315</v>
      </c>
      <c r="T3644" t="s">
        <v>8357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6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6" t="e">
        <f t="shared" si="225"/>
        <v>#DIV/0!</v>
      </c>
      <c r="S3645" t="s">
        <v>8315</v>
      </c>
      <c r="T3645" t="s">
        <v>8357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6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16.420000000000002</v>
      </c>
      <c r="R3646" s="6">
        <f t="shared" si="225"/>
        <v>68.416666666666671</v>
      </c>
      <c r="S3646" t="s">
        <v>8315</v>
      </c>
      <c r="T3646" t="s">
        <v>8357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6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0.1</v>
      </c>
      <c r="R3647" s="6">
        <f t="shared" si="225"/>
        <v>1</v>
      </c>
      <c r="S3647" t="s">
        <v>8315</v>
      </c>
      <c r="T3647" t="s">
        <v>8357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6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4.8099999999999996</v>
      </c>
      <c r="R3648" s="6">
        <f t="shared" si="225"/>
        <v>60.125</v>
      </c>
      <c r="S3648" t="s">
        <v>8315</v>
      </c>
      <c r="T3648" t="s">
        <v>8357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6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6</v>
      </c>
      <c r="R3649" s="6">
        <f t="shared" si="225"/>
        <v>15</v>
      </c>
      <c r="S3649" t="s">
        <v>8315</v>
      </c>
      <c r="T3649" t="s">
        <v>8357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6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E3650*100/D3650</f>
        <v>100.38249999999999</v>
      </c>
      <c r="R3650" s="6">
        <f t="shared" ref="R3650:R3713" si="229">E3650/N3650</f>
        <v>550.04109589041093</v>
      </c>
      <c r="S3650" t="s">
        <v>8315</v>
      </c>
      <c r="T3650" t="s">
        <v>8316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0">(((I3651/60)/60)/24)+DATE(1970,1,1)</f>
        <v>41806.712893518517</v>
      </c>
      <c r="K3651">
        <v>1400691994</v>
      </c>
      <c r="L3651" s="14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104</v>
      </c>
      <c r="R3651" s="6">
        <f t="shared" si="229"/>
        <v>97.5</v>
      </c>
      <c r="S3651" t="s">
        <v>8315</v>
      </c>
      <c r="T3651" t="s">
        <v>8316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0"/>
        <v>42402.478981481487</v>
      </c>
      <c r="K3652">
        <v>1452598184</v>
      </c>
      <c r="L3652" s="14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100</v>
      </c>
      <c r="R3652" s="6">
        <f t="shared" si="229"/>
        <v>29.411764705882351</v>
      </c>
      <c r="S3652" t="s">
        <v>8315</v>
      </c>
      <c r="T3652" t="s">
        <v>8316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0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104</v>
      </c>
      <c r="R3653" s="6">
        <f t="shared" si="229"/>
        <v>57.777777777777779</v>
      </c>
      <c r="S3653" t="s">
        <v>8315</v>
      </c>
      <c r="T3653" t="s">
        <v>8316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0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250.66666666666666</v>
      </c>
      <c r="R3654" s="6">
        <f t="shared" si="229"/>
        <v>44.235294117647058</v>
      </c>
      <c r="S3654" t="s">
        <v>8315</v>
      </c>
      <c r="T3654" t="s">
        <v>8316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0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100.5</v>
      </c>
      <c r="R3655" s="6">
        <f t="shared" si="229"/>
        <v>60.909090909090907</v>
      </c>
      <c r="S3655" t="s">
        <v>8315</v>
      </c>
      <c r="T3655" t="s">
        <v>8316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0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174.4</v>
      </c>
      <c r="R3656" s="6">
        <f t="shared" si="229"/>
        <v>68.84210526315789</v>
      </c>
      <c r="S3656" t="s">
        <v>8315</v>
      </c>
      <c r="T3656" t="s">
        <v>8316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0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116.26</v>
      </c>
      <c r="R3657" s="6">
        <f t="shared" si="229"/>
        <v>73.582278481012665</v>
      </c>
      <c r="S3657" t="s">
        <v>8315</v>
      </c>
      <c r="T3657" t="s">
        <v>8316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0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105.82</v>
      </c>
      <c r="R3658" s="6">
        <f t="shared" si="229"/>
        <v>115.02173913043478</v>
      </c>
      <c r="S3658" t="s">
        <v>8315</v>
      </c>
      <c r="T3658" t="s">
        <v>8316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0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110.75</v>
      </c>
      <c r="R3659" s="6">
        <f t="shared" si="229"/>
        <v>110.75</v>
      </c>
      <c r="S3659" t="s">
        <v>8315</v>
      </c>
      <c r="T3659" t="s">
        <v>8316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0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100.66666666666667</v>
      </c>
      <c r="R3660" s="6">
        <f t="shared" si="229"/>
        <v>75.5</v>
      </c>
      <c r="S3660" t="s">
        <v>8315</v>
      </c>
      <c r="T3660" t="s">
        <v>8316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0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102.03333333333333</v>
      </c>
      <c r="R3661" s="6">
        <f t="shared" si="229"/>
        <v>235.46153846153845</v>
      </c>
      <c r="S3661" t="s">
        <v>8315</v>
      </c>
      <c r="T3661" t="s">
        <v>8316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0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100</v>
      </c>
      <c r="R3662" s="6">
        <f t="shared" si="229"/>
        <v>11.363636363636363</v>
      </c>
      <c r="S3662" t="s">
        <v>8315</v>
      </c>
      <c r="T3662" t="s">
        <v>8316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0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111</v>
      </c>
      <c r="R3663" s="6">
        <f t="shared" si="229"/>
        <v>92.5</v>
      </c>
      <c r="S3663" t="s">
        <v>8315</v>
      </c>
      <c r="T3663" t="s">
        <v>8316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0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101.425</v>
      </c>
      <c r="R3664" s="6">
        <f t="shared" si="229"/>
        <v>202.85</v>
      </c>
      <c r="S3664" t="s">
        <v>8315</v>
      </c>
      <c r="T3664" t="s">
        <v>8316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0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104</v>
      </c>
      <c r="R3665" s="6">
        <f t="shared" si="229"/>
        <v>26</v>
      </c>
      <c r="S3665" t="s">
        <v>8315</v>
      </c>
      <c r="T3665" t="s">
        <v>8316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0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109.375</v>
      </c>
      <c r="R3666" s="6">
        <f t="shared" si="229"/>
        <v>46.05263157894737</v>
      </c>
      <c r="S3666" t="s">
        <v>8315</v>
      </c>
      <c r="T3666" t="s">
        <v>8316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0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115.16129032258064</v>
      </c>
      <c r="R3667" s="6">
        <f t="shared" si="229"/>
        <v>51</v>
      </c>
      <c r="S3667" t="s">
        <v>8315</v>
      </c>
      <c r="T3667" t="s">
        <v>8316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0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100</v>
      </c>
      <c r="R3668" s="6">
        <f t="shared" si="229"/>
        <v>31.578947368421051</v>
      </c>
      <c r="S3668" t="s">
        <v>8315</v>
      </c>
      <c r="T3668" t="s">
        <v>8316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0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103.17033333333333</v>
      </c>
      <c r="R3669" s="6">
        <f t="shared" si="229"/>
        <v>53.363965517241382</v>
      </c>
      <c r="S3669" t="s">
        <v>8315</v>
      </c>
      <c r="T3669" t="s">
        <v>8316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0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103.5</v>
      </c>
      <c r="R3670" s="6">
        <f t="shared" si="229"/>
        <v>36.964285714285715</v>
      </c>
      <c r="S3670" t="s">
        <v>8315</v>
      </c>
      <c r="T3670" t="s">
        <v>8316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0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138.19999999999999</v>
      </c>
      <c r="R3671" s="6">
        <f t="shared" si="229"/>
        <v>81.294117647058826</v>
      </c>
      <c r="S3671" t="s">
        <v>8315</v>
      </c>
      <c r="T3671" t="s">
        <v>8316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0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109.54545454545455</v>
      </c>
      <c r="R3672" s="6">
        <f t="shared" si="229"/>
        <v>20.083333333333332</v>
      </c>
      <c r="S3672" t="s">
        <v>8315</v>
      </c>
      <c r="T3672" t="s">
        <v>8316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0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100.85714285714286</v>
      </c>
      <c r="R3673" s="6">
        <f t="shared" si="229"/>
        <v>88.25</v>
      </c>
      <c r="S3673" t="s">
        <v>8315</v>
      </c>
      <c r="T3673" t="s">
        <v>8316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0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101.53333333333333</v>
      </c>
      <c r="R3674" s="6">
        <f t="shared" si="229"/>
        <v>53.438596491228068</v>
      </c>
      <c r="S3674" t="s">
        <v>8315</v>
      </c>
      <c r="T3674" t="s">
        <v>8316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0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113.625</v>
      </c>
      <c r="R3675" s="6">
        <f t="shared" si="229"/>
        <v>39.868421052631582</v>
      </c>
      <c r="S3675" t="s">
        <v>8315</v>
      </c>
      <c r="T3675" t="s">
        <v>8316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0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100</v>
      </c>
      <c r="R3676" s="6">
        <f t="shared" si="229"/>
        <v>145.16129032258064</v>
      </c>
      <c r="S3676" t="s">
        <v>8315</v>
      </c>
      <c r="T3676" t="s">
        <v>8316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0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140</v>
      </c>
      <c r="R3677" s="6">
        <f t="shared" si="229"/>
        <v>23.333333333333332</v>
      </c>
      <c r="S3677" t="s">
        <v>8315</v>
      </c>
      <c r="T3677" t="s">
        <v>8316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0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128.75</v>
      </c>
      <c r="R3678" s="6">
        <f t="shared" si="229"/>
        <v>64.375</v>
      </c>
      <c r="S3678" t="s">
        <v>8315</v>
      </c>
      <c r="T3678" t="s">
        <v>8316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0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102.90416666666667</v>
      </c>
      <c r="R3679" s="6">
        <f t="shared" si="229"/>
        <v>62.052763819095475</v>
      </c>
      <c r="S3679" t="s">
        <v>8315</v>
      </c>
      <c r="T3679" t="s">
        <v>8316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0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102.5</v>
      </c>
      <c r="R3680" s="6">
        <f t="shared" si="229"/>
        <v>66.129032258064512</v>
      </c>
      <c r="S3680" t="s">
        <v>8315</v>
      </c>
      <c r="T3680" t="s">
        <v>8316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0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110.1</v>
      </c>
      <c r="R3681" s="6">
        <f t="shared" si="229"/>
        <v>73.400000000000006</v>
      </c>
      <c r="S3681" t="s">
        <v>8315</v>
      </c>
      <c r="T3681" t="s">
        <v>8316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0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112.76666666666667</v>
      </c>
      <c r="R3682" s="6">
        <f t="shared" si="229"/>
        <v>99.5</v>
      </c>
      <c r="S3682" t="s">
        <v>8315</v>
      </c>
      <c r="T3682" t="s">
        <v>8316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0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111.9</v>
      </c>
      <c r="R3683" s="6">
        <f t="shared" si="229"/>
        <v>62.166666666666664</v>
      </c>
      <c r="S3683" t="s">
        <v>8315</v>
      </c>
      <c r="T3683" t="s">
        <v>8316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0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139.19999999999999</v>
      </c>
      <c r="R3684" s="6">
        <f t="shared" si="229"/>
        <v>62.328358208955223</v>
      </c>
      <c r="S3684" t="s">
        <v>8315</v>
      </c>
      <c r="T3684" t="s">
        <v>8316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0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110.85714285714286</v>
      </c>
      <c r="R3685" s="6">
        <f t="shared" si="229"/>
        <v>58.787878787878789</v>
      </c>
      <c r="S3685" t="s">
        <v>8315</v>
      </c>
      <c r="T3685" t="s">
        <v>8316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0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139.06666666666666</v>
      </c>
      <c r="R3686" s="6">
        <f t="shared" si="229"/>
        <v>45.347826086956523</v>
      </c>
      <c r="S3686" t="s">
        <v>8315</v>
      </c>
      <c r="T3686" t="s">
        <v>8316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0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105.7</v>
      </c>
      <c r="R3687" s="6">
        <f t="shared" si="229"/>
        <v>41.944444444444443</v>
      </c>
      <c r="S3687" t="s">
        <v>8315</v>
      </c>
      <c r="T3687" t="s">
        <v>8316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0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101.42857142857143</v>
      </c>
      <c r="R3688" s="6">
        <f t="shared" si="229"/>
        <v>59.166666666666664</v>
      </c>
      <c r="S3688" t="s">
        <v>8315</v>
      </c>
      <c r="T3688" t="s">
        <v>8316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0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100.245</v>
      </c>
      <c r="R3689" s="6">
        <f t="shared" si="229"/>
        <v>200.49</v>
      </c>
      <c r="S3689" t="s">
        <v>8315</v>
      </c>
      <c r="T3689" t="s">
        <v>8316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0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109.16666666666667</v>
      </c>
      <c r="R3690" s="6">
        <f t="shared" si="229"/>
        <v>83.974358974358978</v>
      </c>
      <c r="S3690" t="s">
        <v>8315</v>
      </c>
      <c r="T3690" t="s">
        <v>8316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0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118.33333333333333</v>
      </c>
      <c r="R3691" s="6">
        <f t="shared" si="229"/>
        <v>57.258064516129032</v>
      </c>
      <c r="S3691" t="s">
        <v>8315</v>
      </c>
      <c r="T3691" t="s">
        <v>8316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0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120</v>
      </c>
      <c r="R3692" s="6">
        <f t="shared" si="229"/>
        <v>58.064516129032256</v>
      </c>
      <c r="S3692" t="s">
        <v>8315</v>
      </c>
      <c r="T3692" t="s">
        <v>8316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0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127.96</v>
      </c>
      <c r="R3693" s="6">
        <f t="shared" si="229"/>
        <v>186.80291970802921</v>
      </c>
      <c r="S3693" t="s">
        <v>8315</v>
      </c>
      <c r="T3693" t="s">
        <v>8316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0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126</v>
      </c>
      <c r="R3694" s="6">
        <f t="shared" si="229"/>
        <v>74.117647058823536</v>
      </c>
      <c r="S3694" t="s">
        <v>8315</v>
      </c>
      <c r="T3694" t="s">
        <v>8316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0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129.12912912912913</v>
      </c>
      <c r="R3695" s="6">
        <f t="shared" si="229"/>
        <v>30.714285714285715</v>
      </c>
      <c r="S3695" t="s">
        <v>8315</v>
      </c>
      <c r="T3695" t="s">
        <v>8316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0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107.42857142857143</v>
      </c>
      <c r="R3696" s="6">
        <f t="shared" si="229"/>
        <v>62.666666666666664</v>
      </c>
      <c r="S3696" t="s">
        <v>8315</v>
      </c>
      <c r="T3696" t="s">
        <v>8316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0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100.125</v>
      </c>
      <c r="R3697" s="6">
        <f t="shared" si="229"/>
        <v>121.36363636363636</v>
      </c>
      <c r="S3697" t="s">
        <v>8315</v>
      </c>
      <c r="T3697" t="s">
        <v>8316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0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155</v>
      </c>
      <c r="R3698" s="6">
        <f t="shared" si="229"/>
        <v>39.743589743589745</v>
      </c>
      <c r="S3698" t="s">
        <v>8315</v>
      </c>
      <c r="T3698" t="s">
        <v>8316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0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108</v>
      </c>
      <c r="R3699" s="6">
        <f t="shared" si="229"/>
        <v>72</v>
      </c>
      <c r="S3699" t="s">
        <v>8315</v>
      </c>
      <c r="T3699" t="s">
        <v>8316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0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110.52</v>
      </c>
      <c r="R3700" s="6">
        <f t="shared" si="229"/>
        <v>40.632352941176471</v>
      </c>
      <c r="S3700" t="s">
        <v>8315</v>
      </c>
      <c r="T3700" t="s">
        <v>8316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0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100.8</v>
      </c>
      <c r="R3701" s="6">
        <f t="shared" si="229"/>
        <v>63</v>
      </c>
      <c r="S3701" t="s">
        <v>8315</v>
      </c>
      <c r="T3701" t="s">
        <v>8316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0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121.2</v>
      </c>
      <c r="R3702" s="6">
        <f t="shared" si="229"/>
        <v>33.666666666666664</v>
      </c>
      <c r="S3702" t="s">
        <v>8315</v>
      </c>
      <c r="T3702" t="s">
        <v>8316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0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100.33333333333333</v>
      </c>
      <c r="R3703" s="6">
        <f t="shared" si="229"/>
        <v>38.589743589743591</v>
      </c>
      <c r="S3703" t="s">
        <v>8315</v>
      </c>
      <c r="T3703" t="s">
        <v>8316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0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109.16666666666667</v>
      </c>
      <c r="R3704" s="6">
        <f t="shared" si="229"/>
        <v>155.95238095238096</v>
      </c>
      <c r="S3704" t="s">
        <v>8315</v>
      </c>
      <c r="T3704" t="s">
        <v>8316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0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123.42857142857143</v>
      </c>
      <c r="R3705" s="6">
        <f t="shared" si="229"/>
        <v>43.2</v>
      </c>
      <c r="S3705" t="s">
        <v>8315</v>
      </c>
      <c r="T3705" t="s">
        <v>8316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0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136.33666666666667</v>
      </c>
      <c r="R3706" s="6">
        <f t="shared" si="229"/>
        <v>15.148518518518518</v>
      </c>
      <c r="S3706" t="s">
        <v>8315</v>
      </c>
      <c r="T3706" t="s">
        <v>8316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0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103.46657233816767</v>
      </c>
      <c r="R3707" s="6">
        <f t="shared" si="229"/>
        <v>83.571428571428569</v>
      </c>
      <c r="S3707" t="s">
        <v>8315</v>
      </c>
      <c r="T3707" t="s">
        <v>8316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0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121.33333333333333</v>
      </c>
      <c r="R3708" s="6">
        <f t="shared" si="229"/>
        <v>140</v>
      </c>
      <c r="S3708" t="s">
        <v>8315</v>
      </c>
      <c r="T3708" t="s">
        <v>8316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0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186</v>
      </c>
      <c r="R3709" s="6">
        <f t="shared" si="229"/>
        <v>80.869565217391298</v>
      </c>
      <c r="S3709" t="s">
        <v>8315</v>
      </c>
      <c r="T3709" t="s">
        <v>8316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0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300</v>
      </c>
      <c r="R3710" s="6">
        <f t="shared" si="229"/>
        <v>53.846153846153847</v>
      </c>
      <c r="S3710" t="s">
        <v>8315</v>
      </c>
      <c r="T3710" t="s">
        <v>8316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0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108.25</v>
      </c>
      <c r="R3711" s="6">
        <f t="shared" si="229"/>
        <v>30.928571428571427</v>
      </c>
      <c r="S3711" t="s">
        <v>8315</v>
      </c>
      <c r="T3711" t="s">
        <v>8316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0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141.15384615384616</v>
      </c>
      <c r="R3712" s="6">
        <f t="shared" si="229"/>
        <v>67.962962962962962</v>
      </c>
      <c r="S3712" t="s">
        <v>8315</v>
      </c>
      <c r="T3712" t="s">
        <v>8316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0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114</v>
      </c>
      <c r="R3713" s="6">
        <f t="shared" si="229"/>
        <v>27.142857142857142</v>
      </c>
      <c r="S3713" t="s">
        <v>8315</v>
      </c>
      <c r="T3713" t="s">
        <v>8316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0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E3714*100/D3714</f>
        <v>153.73333333333332</v>
      </c>
      <c r="R3714" s="6">
        <f t="shared" ref="R3714:R3777" si="233">E3714/N3714</f>
        <v>110.86538461538461</v>
      </c>
      <c r="S3714" t="s">
        <v>8315</v>
      </c>
      <c r="T3714" t="s">
        <v>8316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4">(((I3715/60)/60)/24)+DATE(1970,1,1)</f>
        <v>42525.738032407404</v>
      </c>
      <c r="K3715">
        <v>1463334166</v>
      </c>
      <c r="L3715" s="14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101.5</v>
      </c>
      <c r="R3715" s="6">
        <f t="shared" si="233"/>
        <v>106.84210526315789</v>
      </c>
      <c r="S3715" t="s">
        <v>8315</v>
      </c>
      <c r="T3715" t="s">
        <v>8316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4"/>
        <v>42150.165972222225</v>
      </c>
      <c r="K3716">
        <v>1429881667</v>
      </c>
      <c r="L3716" s="14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102.35</v>
      </c>
      <c r="R3716" s="6">
        <f t="shared" si="233"/>
        <v>105.51546391752578</v>
      </c>
      <c r="S3716" t="s">
        <v>8315</v>
      </c>
      <c r="T3716" t="s">
        <v>8316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4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102.57142857142857</v>
      </c>
      <c r="R3717" s="6">
        <f t="shared" si="233"/>
        <v>132.96296296296296</v>
      </c>
      <c r="S3717" t="s">
        <v>8315</v>
      </c>
      <c r="T3717" t="s">
        <v>8316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4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155.75</v>
      </c>
      <c r="R3718" s="6">
        <f t="shared" si="233"/>
        <v>51.916666666666664</v>
      </c>
      <c r="S3718" t="s">
        <v>8315</v>
      </c>
      <c r="T3718" t="s">
        <v>8316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4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100.75</v>
      </c>
      <c r="R3719" s="6">
        <f t="shared" si="233"/>
        <v>310</v>
      </c>
      <c r="S3719" t="s">
        <v>8315</v>
      </c>
      <c r="T3719" t="s">
        <v>8316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4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239.4</v>
      </c>
      <c r="R3720" s="6">
        <f t="shared" si="233"/>
        <v>26.021739130434781</v>
      </c>
      <c r="S3720" t="s">
        <v>8315</v>
      </c>
      <c r="T3720" t="s">
        <v>8316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4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210</v>
      </c>
      <c r="R3721" s="6">
        <f t="shared" si="233"/>
        <v>105</v>
      </c>
      <c r="S3721" t="s">
        <v>8315</v>
      </c>
      <c r="T3721" t="s">
        <v>8316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4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104.51515151515152</v>
      </c>
      <c r="R3722" s="6">
        <f t="shared" si="233"/>
        <v>86.224999999999994</v>
      </c>
      <c r="S3722" t="s">
        <v>8315</v>
      </c>
      <c r="T3722" t="s">
        <v>8316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4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100.8</v>
      </c>
      <c r="R3723" s="6">
        <f t="shared" si="233"/>
        <v>114.54545454545455</v>
      </c>
      <c r="S3723" t="s">
        <v>8315</v>
      </c>
      <c r="T3723" t="s">
        <v>8316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4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111.2</v>
      </c>
      <c r="R3724" s="6">
        <f t="shared" si="233"/>
        <v>47.657142857142858</v>
      </c>
      <c r="S3724" t="s">
        <v>8315</v>
      </c>
      <c r="T3724" t="s">
        <v>8316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4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102.04444444444445</v>
      </c>
      <c r="R3725" s="6">
        <f t="shared" si="233"/>
        <v>72.888888888888886</v>
      </c>
      <c r="S3725" t="s">
        <v>8315</v>
      </c>
      <c r="T3725" t="s">
        <v>8316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4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102.54767441860466</v>
      </c>
      <c r="R3726" s="6">
        <f t="shared" si="233"/>
        <v>49.545505617977533</v>
      </c>
      <c r="S3726" t="s">
        <v>8315</v>
      </c>
      <c r="T3726" t="s">
        <v>8316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4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127</v>
      </c>
      <c r="R3727" s="6">
        <f t="shared" si="233"/>
        <v>25.4</v>
      </c>
      <c r="S3727" t="s">
        <v>8315</v>
      </c>
      <c r="T3727" t="s">
        <v>8316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4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338.70588235294116</v>
      </c>
      <c r="R3728" s="6">
        <f t="shared" si="233"/>
        <v>62.586956521739133</v>
      </c>
      <c r="S3728" t="s">
        <v>8315</v>
      </c>
      <c r="T3728" t="s">
        <v>8316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4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100.75</v>
      </c>
      <c r="R3729" s="6">
        <f t="shared" si="233"/>
        <v>61.060606060606062</v>
      </c>
      <c r="S3729" t="s">
        <v>8315</v>
      </c>
      <c r="T3729" t="s">
        <v>8316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4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</v>
      </c>
      <c r="R3730" s="6">
        <f t="shared" si="233"/>
        <v>60.064516129032256</v>
      </c>
      <c r="S3730" t="s">
        <v>8315</v>
      </c>
      <c r="T3730" t="s">
        <v>8316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4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</v>
      </c>
      <c r="R3731" s="6">
        <f t="shared" si="233"/>
        <v>72.400000000000006</v>
      </c>
      <c r="S3731" t="s">
        <v>8315</v>
      </c>
      <c r="T3731" t="s">
        <v>8316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4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10</v>
      </c>
      <c r="R3732" s="6">
        <f t="shared" si="233"/>
        <v>100</v>
      </c>
      <c r="S3732" t="s">
        <v>8315</v>
      </c>
      <c r="T3732" t="s">
        <v>8316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4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11.272727272727273</v>
      </c>
      <c r="R3733" s="6">
        <f t="shared" si="233"/>
        <v>51.666666666666664</v>
      </c>
      <c r="S3733" t="s">
        <v>8315</v>
      </c>
      <c r="T3733" t="s">
        <v>8316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4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15.411764705882353</v>
      </c>
      <c r="R3734" s="6">
        <f t="shared" si="233"/>
        <v>32.75</v>
      </c>
      <c r="S3734" t="s">
        <v>8315</v>
      </c>
      <c r="T3734" t="s">
        <v>8316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4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6" t="e">
        <f t="shared" si="233"/>
        <v>#DIV/0!</v>
      </c>
      <c r="S3735" t="s">
        <v>8315</v>
      </c>
      <c r="T3735" t="s">
        <v>8316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4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28.466666666666665</v>
      </c>
      <c r="R3736" s="6">
        <f t="shared" si="233"/>
        <v>61</v>
      </c>
      <c r="S3736" t="s">
        <v>8315</v>
      </c>
      <c r="T3736" t="s">
        <v>8316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4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13.333333333333334</v>
      </c>
      <c r="R3737" s="6">
        <f t="shared" si="233"/>
        <v>10</v>
      </c>
      <c r="S3737" t="s">
        <v>8315</v>
      </c>
      <c r="T3737" t="s">
        <v>8316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4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0.66666666666666663</v>
      </c>
      <c r="R3738" s="6">
        <f t="shared" si="233"/>
        <v>10</v>
      </c>
      <c r="S3738" t="s">
        <v>8315</v>
      </c>
      <c r="T3738" t="s">
        <v>8316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4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21.428571428571427</v>
      </c>
      <c r="R3739" s="6">
        <f t="shared" si="233"/>
        <v>37.5</v>
      </c>
      <c r="S3739" t="s">
        <v>8315</v>
      </c>
      <c r="T3739" t="s">
        <v>8316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4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18</v>
      </c>
      <c r="R3740" s="6">
        <f t="shared" si="233"/>
        <v>45</v>
      </c>
      <c r="S3740" t="s">
        <v>8315</v>
      </c>
      <c r="T3740" t="s">
        <v>8316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4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20.125</v>
      </c>
      <c r="R3741" s="6">
        <f t="shared" si="233"/>
        <v>100.625</v>
      </c>
      <c r="S3741" t="s">
        <v>8315</v>
      </c>
      <c r="T3741" t="s">
        <v>8316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4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17.899999999999999</v>
      </c>
      <c r="R3742" s="6">
        <f t="shared" si="233"/>
        <v>25.571428571428573</v>
      </c>
      <c r="S3742" t="s">
        <v>8315</v>
      </c>
      <c r="T3742" t="s">
        <v>8316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4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6" t="e">
        <f t="shared" si="233"/>
        <v>#DIV/0!</v>
      </c>
      <c r="S3743" t="s">
        <v>8315</v>
      </c>
      <c r="T3743" t="s">
        <v>8316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4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2</v>
      </c>
      <c r="R3744" s="6">
        <f t="shared" si="233"/>
        <v>25</v>
      </c>
      <c r="S3744" t="s">
        <v>8315</v>
      </c>
      <c r="T3744" t="s">
        <v>8316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4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6" t="e">
        <f t="shared" si="233"/>
        <v>#DIV/0!</v>
      </c>
      <c r="S3745" t="s">
        <v>8315</v>
      </c>
      <c r="T3745" t="s">
        <v>8316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4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6" t="e">
        <f t="shared" si="233"/>
        <v>#DIV/0!</v>
      </c>
      <c r="S3746" t="s">
        <v>8315</v>
      </c>
      <c r="T3746" t="s">
        <v>8316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4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10</v>
      </c>
      <c r="R3747" s="6">
        <f t="shared" si="233"/>
        <v>10</v>
      </c>
      <c r="S3747" t="s">
        <v>8315</v>
      </c>
      <c r="T3747" t="s">
        <v>8316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4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</v>
      </c>
      <c r="R3748" s="6">
        <f t="shared" si="233"/>
        <v>202</v>
      </c>
      <c r="S3748" t="s">
        <v>8315</v>
      </c>
      <c r="T3748" t="s">
        <v>8316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4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1</v>
      </c>
      <c r="R3749" s="6">
        <f t="shared" si="233"/>
        <v>25</v>
      </c>
      <c r="S3749" t="s">
        <v>8315</v>
      </c>
      <c r="T3749" t="s">
        <v>8316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4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103.52</v>
      </c>
      <c r="R3750" s="6">
        <f t="shared" si="233"/>
        <v>99.538461538461533</v>
      </c>
      <c r="S3750" t="s">
        <v>8315</v>
      </c>
      <c r="T3750" t="s">
        <v>8357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4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105</v>
      </c>
      <c r="R3751" s="6">
        <f t="shared" si="233"/>
        <v>75</v>
      </c>
      <c r="S3751" t="s">
        <v>8315</v>
      </c>
      <c r="T3751" t="s">
        <v>8357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4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100.45</v>
      </c>
      <c r="R3752" s="6">
        <f t="shared" si="233"/>
        <v>215.25</v>
      </c>
      <c r="S3752" t="s">
        <v>8315</v>
      </c>
      <c r="T3752" t="s">
        <v>8357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4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132.6</v>
      </c>
      <c r="R3753" s="6">
        <f t="shared" si="233"/>
        <v>120.54545454545455</v>
      </c>
      <c r="S3753" t="s">
        <v>8315</v>
      </c>
      <c r="T3753" t="s">
        <v>8357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4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113</v>
      </c>
      <c r="R3754" s="6">
        <f t="shared" si="233"/>
        <v>37.666666666666664</v>
      </c>
      <c r="S3754" t="s">
        <v>8315</v>
      </c>
      <c r="T3754" t="s">
        <v>8357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4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103.34</v>
      </c>
      <c r="R3755" s="6">
        <f t="shared" si="233"/>
        <v>172.23333333333332</v>
      </c>
      <c r="S3755" t="s">
        <v>8315</v>
      </c>
      <c r="T3755" t="s">
        <v>8357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4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120</v>
      </c>
      <c r="R3756" s="6">
        <f t="shared" si="233"/>
        <v>111.11111111111111</v>
      </c>
      <c r="S3756" t="s">
        <v>8315</v>
      </c>
      <c r="T3756" t="s">
        <v>8357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4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129.63636363636363</v>
      </c>
      <c r="R3757" s="6">
        <f t="shared" si="233"/>
        <v>25.464285714285715</v>
      </c>
      <c r="S3757" t="s">
        <v>8315</v>
      </c>
      <c r="T3757" t="s">
        <v>8357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4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101.11111111111111</v>
      </c>
      <c r="R3758" s="6">
        <f t="shared" si="233"/>
        <v>267.64705882352939</v>
      </c>
      <c r="S3758" t="s">
        <v>8315</v>
      </c>
      <c r="T3758" t="s">
        <v>8357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4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108.51428571428572</v>
      </c>
      <c r="R3759" s="6">
        <f t="shared" si="233"/>
        <v>75.959999999999994</v>
      </c>
      <c r="S3759" t="s">
        <v>8315</v>
      </c>
      <c r="T3759" t="s">
        <v>8357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4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102.33333333333333</v>
      </c>
      <c r="R3760" s="6">
        <f t="shared" si="233"/>
        <v>59.03846153846154</v>
      </c>
      <c r="S3760" t="s">
        <v>8315</v>
      </c>
      <c r="T3760" t="s">
        <v>8357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4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110.24425000000001</v>
      </c>
      <c r="R3761" s="6">
        <f t="shared" si="233"/>
        <v>50.111022727272733</v>
      </c>
      <c r="S3761" t="s">
        <v>8315</v>
      </c>
      <c r="T3761" t="s">
        <v>8357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4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101.01540000000001</v>
      </c>
      <c r="R3762" s="6">
        <f t="shared" si="233"/>
        <v>55.502967032967035</v>
      </c>
      <c r="S3762" t="s">
        <v>8315</v>
      </c>
      <c r="T3762" t="s">
        <v>8357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4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100</v>
      </c>
      <c r="R3763" s="6">
        <f t="shared" si="233"/>
        <v>166.66666666666666</v>
      </c>
      <c r="S3763" t="s">
        <v>8315</v>
      </c>
      <c r="T3763" t="s">
        <v>8357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4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106.24</v>
      </c>
      <c r="R3764" s="6">
        <f t="shared" si="233"/>
        <v>47.428571428571431</v>
      </c>
      <c r="S3764" t="s">
        <v>8315</v>
      </c>
      <c r="T3764" t="s">
        <v>8357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4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100</v>
      </c>
      <c r="R3765" s="6">
        <f t="shared" si="233"/>
        <v>64.935064935064929</v>
      </c>
      <c r="S3765" t="s">
        <v>8315</v>
      </c>
      <c r="T3765" t="s">
        <v>8357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4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100</v>
      </c>
      <c r="R3766" s="6">
        <f t="shared" si="233"/>
        <v>55.555555555555557</v>
      </c>
      <c r="S3766" t="s">
        <v>8315</v>
      </c>
      <c r="T3766" t="s">
        <v>8357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4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113.45714285714286</v>
      </c>
      <c r="R3767" s="6">
        <f t="shared" si="233"/>
        <v>74.224299065420567</v>
      </c>
      <c r="S3767" t="s">
        <v>8315</v>
      </c>
      <c r="T3767" t="s">
        <v>8357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4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102.65009999999999</v>
      </c>
      <c r="R3768" s="6">
        <f t="shared" si="233"/>
        <v>106.9271875</v>
      </c>
      <c r="S3768" t="s">
        <v>8315</v>
      </c>
      <c r="T3768" t="s">
        <v>8357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4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116.75</v>
      </c>
      <c r="R3769" s="6">
        <f t="shared" si="233"/>
        <v>41.696428571428569</v>
      </c>
      <c r="S3769" t="s">
        <v>8315</v>
      </c>
      <c r="T3769" t="s">
        <v>8357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4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107.65274999999998</v>
      </c>
      <c r="R3770" s="6">
        <f t="shared" si="233"/>
        <v>74.243275862068955</v>
      </c>
      <c r="S3770" t="s">
        <v>8315</v>
      </c>
      <c r="T3770" t="s">
        <v>8357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4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100</v>
      </c>
      <c r="R3771" s="6">
        <f t="shared" si="233"/>
        <v>73.333333333333329</v>
      </c>
      <c r="S3771" t="s">
        <v>8315</v>
      </c>
      <c r="T3771" t="s">
        <v>8357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4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100</v>
      </c>
      <c r="R3772" s="6">
        <f t="shared" si="233"/>
        <v>100</v>
      </c>
      <c r="S3772" t="s">
        <v>8315</v>
      </c>
      <c r="T3772" t="s">
        <v>8357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4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146</v>
      </c>
      <c r="R3773" s="6">
        <f t="shared" si="233"/>
        <v>38.421052631578945</v>
      </c>
      <c r="S3773" t="s">
        <v>8315</v>
      </c>
      <c r="T3773" t="s">
        <v>8357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4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110.2</v>
      </c>
      <c r="R3774" s="6">
        <f t="shared" si="233"/>
        <v>166.96969696969697</v>
      </c>
      <c r="S3774" t="s">
        <v>8315</v>
      </c>
      <c r="T3774" t="s">
        <v>8357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4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108.2</v>
      </c>
      <c r="R3775" s="6">
        <f t="shared" si="233"/>
        <v>94.912280701754383</v>
      </c>
      <c r="S3775" t="s">
        <v>8315</v>
      </c>
      <c r="T3775" t="s">
        <v>8357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4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100</v>
      </c>
      <c r="R3776" s="6">
        <f t="shared" si="233"/>
        <v>100</v>
      </c>
      <c r="S3776" t="s">
        <v>8315</v>
      </c>
      <c r="T3776" t="s">
        <v>8357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4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100.25</v>
      </c>
      <c r="R3777" s="6">
        <f t="shared" si="233"/>
        <v>143.21428571428572</v>
      </c>
      <c r="S3777" t="s">
        <v>8315</v>
      </c>
      <c r="T3777" t="s">
        <v>8357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4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E3778*100/D3778</f>
        <v>106.71250000000001</v>
      </c>
      <c r="R3778" s="6">
        <f t="shared" ref="R3778:R3841" si="237">E3778/N3778</f>
        <v>90.819148936170208</v>
      </c>
      <c r="S3778" t="s">
        <v>8315</v>
      </c>
      <c r="T3778" t="s">
        <v>8357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8">(((I3779/60)/60)/24)+DATE(1970,1,1)</f>
        <v>41909.166666666664</v>
      </c>
      <c r="K3779">
        <v>1409884821</v>
      </c>
      <c r="L3779" s="14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143.19999999999999</v>
      </c>
      <c r="R3779" s="6">
        <f t="shared" si="237"/>
        <v>48.542372881355931</v>
      </c>
      <c r="S3779" t="s">
        <v>8315</v>
      </c>
      <c r="T3779" t="s">
        <v>8357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8"/>
        <v>42049.819212962961</v>
      </c>
      <c r="K3780">
        <v>1418758780</v>
      </c>
      <c r="L3780" s="14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105.04166666666667</v>
      </c>
      <c r="R3780" s="6">
        <f t="shared" si="237"/>
        <v>70.027777777777771</v>
      </c>
      <c r="S3780" t="s">
        <v>8315</v>
      </c>
      <c r="T3780" t="s">
        <v>8357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8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103.98</v>
      </c>
      <c r="R3781" s="6">
        <f t="shared" si="237"/>
        <v>135.62608695652173</v>
      </c>
      <c r="S3781" t="s">
        <v>8315</v>
      </c>
      <c r="T3781" t="s">
        <v>8357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8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120</v>
      </c>
      <c r="R3782" s="6">
        <f t="shared" si="237"/>
        <v>100</v>
      </c>
      <c r="S3782" t="s">
        <v>8315</v>
      </c>
      <c r="T3782" t="s">
        <v>8357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8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109.66666666666667</v>
      </c>
      <c r="R3783" s="6">
        <f t="shared" si="237"/>
        <v>94.90384615384616</v>
      </c>
      <c r="S3783" t="s">
        <v>8315</v>
      </c>
      <c r="T3783" t="s">
        <v>8357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8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101.75</v>
      </c>
      <c r="R3784" s="6">
        <f t="shared" si="237"/>
        <v>75.370370370370367</v>
      </c>
      <c r="S3784" t="s">
        <v>8315</v>
      </c>
      <c r="T3784" t="s">
        <v>8357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8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128.91666666666666</v>
      </c>
      <c r="R3785" s="6">
        <f t="shared" si="237"/>
        <v>64.458333333333329</v>
      </c>
      <c r="S3785" t="s">
        <v>8315</v>
      </c>
      <c r="T3785" t="s">
        <v>8357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8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115</v>
      </c>
      <c r="R3786" s="6">
        <f t="shared" si="237"/>
        <v>115</v>
      </c>
      <c r="S3786" t="s">
        <v>8315</v>
      </c>
      <c r="T3786" t="s">
        <v>8357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8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150.75</v>
      </c>
      <c r="R3787" s="6">
        <f t="shared" si="237"/>
        <v>100.5</v>
      </c>
      <c r="S3787" t="s">
        <v>8315</v>
      </c>
      <c r="T3787" t="s">
        <v>8357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8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110.96666666666667</v>
      </c>
      <c r="R3788" s="6">
        <f t="shared" si="237"/>
        <v>93.774647887323937</v>
      </c>
      <c r="S3788" t="s">
        <v>8315</v>
      </c>
      <c r="T3788" t="s">
        <v>8357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8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100.28571428571429</v>
      </c>
      <c r="R3789" s="6">
        <f t="shared" si="237"/>
        <v>35.1</v>
      </c>
      <c r="S3789" t="s">
        <v>8315</v>
      </c>
      <c r="T3789" t="s">
        <v>8357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8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0.66666666666666663</v>
      </c>
      <c r="R3790" s="6">
        <f t="shared" si="237"/>
        <v>500</v>
      </c>
      <c r="S3790" t="s">
        <v>8315</v>
      </c>
      <c r="T3790" t="s">
        <v>8357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8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</v>
      </c>
      <c r="R3791" s="6">
        <f t="shared" si="237"/>
        <v>29</v>
      </c>
      <c r="S3791" t="s">
        <v>8315</v>
      </c>
      <c r="T3791" t="s">
        <v>8357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8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6" t="e">
        <f t="shared" si="237"/>
        <v>#DIV/0!</v>
      </c>
      <c r="S3792" t="s">
        <v>8315</v>
      </c>
      <c r="T3792" t="s">
        <v>8357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8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6" t="e">
        <f t="shared" si="237"/>
        <v>#DIV/0!</v>
      </c>
      <c r="S3793" t="s">
        <v>8315</v>
      </c>
      <c r="T3793" t="s">
        <v>8357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8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0.28000000000000003</v>
      </c>
      <c r="R3794" s="6">
        <f t="shared" si="237"/>
        <v>17.5</v>
      </c>
      <c r="S3794" t="s">
        <v>8315</v>
      </c>
      <c r="T3794" t="s">
        <v>8357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8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59.657142857142858</v>
      </c>
      <c r="R3795" s="6">
        <f t="shared" si="237"/>
        <v>174</v>
      </c>
      <c r="S3795" t="s">
        <v>8315</v>
      </c>
      <c r="T3795" t="s">
        <v>8357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8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1</v>
      </c>
      <c r="R3796" s="6">
        <f t="shared" si="237"/>
        <v>50</v>
      </c>
      <c r="S3796" t="s">
        <v>8315</v>
      </c>
      <c r="T3796" t="s">
        <v>8357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8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1.6666666666666667</v>
      </c>
      <c r="R3797" s="6">
        <f t="shared" si="237"/>
        <v>5</v>
      </c>
      <c r="S3797" t="s">
        <v>8315</v>
      </c>
      <c r="T3797" t="s">
        <v>8357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8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4.4444444444444444E-3</v>
      </c>
      <c r="R3798" s="6">
        <f t="shared" si="237"/>
        <v>1</v>
      </c>
      <c r="S3798" t="s">
        <v>8315</v>
      </c>
      <c r="T3798" t="s">
        <v>8357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8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89.666666666666671</v>
      </c>
      <c r="R3799" s="6">
        <f t="shared" si="237"/>
        <v>145.40540540540542</v>
      </c>
      <c r="S3799" t="s">
        <v>8315</v>
      </c>
      <c r="T3799" t="s">
        <v>8357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8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1.4642857142857142</v>
      </c>
      <c r="R3800" s="6">
        <f t="shared" si="237"/>
        <v>205</v>
      </c>
      <c r="S3800" t="s">
        <v>8315</v>
      </c>
      <c r="T3800" t="s">
        <v>8357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8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4.0199999999999996</v>
      </c>
      <c r="R3801" s="6">
        <f t="shared" si="237"/>
        <v>100.5</v>
      </c>
      <c r="S3801" t="s">
        <v>8315</v>
      </c>
      <c r="T3801" t="s">
        <v>8357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8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4.0045454545454549</v>
      </c>
      <c r="R3802" s="6">
        <f t="shared" si="237"/>
        <v>55.0625</v>
      </c>
      <c r="S3802" t="s">
        <v>8315</v>
      </c>
      <c r="T3802" t="s">
        <v>8357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8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8.52</v>
      </c>
      <c r="R3803" s="6">
        <f t="shared" si="237"/>
        <v>47.333333333333336</v>
      </c>
      <c r="S3803" t="s">
        <v>8315</v>
      </c>
      <c r="T3803" t="s">
        <v>8357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8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6" t="e">
        <f t="shared" si="237"/>
        <v>#DIV/0!</v>
      </c>
      <c r="S3804" t="s">
        <v>8315</v>
      </c>
      <c r="T3804" t="s">
        <v>8357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8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19.649999999999999</v>
      </c>
      <c r="R3805" s="6">
        <f t="shared" si="237"/>
        <v>58.95</v>
      </c>
      <c r="S3805" t="s">
        <v>8315</v>
      </c>
      <c r="T3805" t="s">
        <v>8357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8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6" t="e">
        <f t="shared" si="237"/>
        <v>#DIV/0!</v>
      </c>
      <c r="S3806" t="s">
        <v>8315</v>
      </c>
      <c r="T3806" t="s">
        <v>8357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8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2E-3</v>
      </c>
      <c r="R3807" s="6">
        <f t="shared" si="237"/>
        <v>1.5</v>
      </c>
      <c r="S3807" t="s">
        <v>8315</v>
      </c>
      <c r="T3807" t="s">
        <v>8357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8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6.6666666666666666E-2</v>
      </c>
      <c r="R3808" s="6">
        <f t="shared" si="237"/>
        <v>5</v>
      </c>
      <c r="S3808" t="s">
        <v>8315</v>
      </c>
      <c r="T3808" t="s">
        <v>8357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8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30.333333333333332</v>
      </c>
      <c r="R3809" s="6">
        <f t="shared" si="237"/>
        <v>50.555555555555557</v>
      </c>
      <c r="S3809" t="s">
        <v>8315</v>
      </c>
      <c r="T3809" t="s">
        <v>8357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8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100</v>
      </c>
      <c r="R3810" s="6">
        <f t="shared" si="237"/>
        <v>41.666666666666664</v>
      </c>
      <c r="S3810" t="s">
        <v>8315</v>
      </c>
      <c r="T3810" t="s">
        <v>8316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8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101.25</v>
      </c>
      <c r="R3811" s="6">
        <f t="shared" si="237"/>
        <v>53.289473684210527</v>
      </c>
      <c r="S3811" t="s">
        <v>8315</v>
      </c>
      <c r="T3811" t="s">
        <v>8316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8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121.73333333333333</v>
      </c>
      <c r="R3812" s="6">
        <f t="shared" si="237"/>
        <v>70.230769230769226</v>
      </c>
      <c r="S3812" t="s">
        <v>8315</v>
      </c>
      <c r="T3812" t="s">
        <v>8316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8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330</v>
      </c>
      <c r="R3813" s="6">
        <f t="shared" si="237"/>
        <v>43.421052631578945</v>
      </c>
      <c r="S3813" t="s">
        <v>8315</v>
      </c>
      <c r="T3813" t="s">
        <v>8316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8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109.55</v>
      </c>
      <c r="R3814" s="6">
        <f t="shared" si="237"/>
        <v>199.18181818181819</v>
      </c>
      <c r="S3814" t="s">
        <v>8315</v>
      </c>
      <c r="T3814" t="s">
        <v>8316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8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100.95190476190474</v>
      </c>
      <c r="R3815" s="6">
        <f t="shared" si="237"/>
        <v>78.518148148148143</v>
      </c>
      <c r="S3815" t="s">
        <v>8315</v>
      </c>
      <c r="T3815" t="s">
        <v>8316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8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140.13333333333333</v>
      </c>
      <c r="R3816" s="6">
        <f t="shared" si="237"/>
        <v>61.823529411764703</v>
      </c>
      <c r="S3816" t="s">
        <v>8315</v>
      </c>
      <c r="T3816" t="s">
        <v>8316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8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100.001</v>
      </c>
      <c r="R3817" s="6">
        <f t="shared" si="237"/>
        <v>50.000500000000002</v>
      </c>
      <c r="S3817" t="s">
        <v>8315</v>
      </c>
      <c r="T3817" t="s">
        <v>8316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8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119.238</v>
      </c>
      <c r="R3818" s="6">
        <f t="shared" si="237"/>
        <v>48.339729729729726</v>
      </c>
      <c r="S3818" t="s">
        <v>8315</v>
      </c>
      <c r="T3818" t="s">
        <v>8316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8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107.25</v>
      </c>
      <c r="R3819" s="6">
        <f t="shared" si="237"/>
        <v>107.25</v>
      </c>
      <c r="S3819" t="s">
        <v>8315</v>
      </c>
      <c r="T3819" t="s">
        <v>8316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8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228</v>
      </c>
      <c r="R3820" s="6">
        <f t="shared" si="237"/>
        <v>57</v>
      </c>
      <c r="S3820" t="s">
        <v>8315</v>
      </c>
      <c r="T3820" t="s">
        <v>8316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8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106.4</v>
      </c>
      <c r="R3821" s="6">
        <f t="shared" si="237"/>
        <v>40.92307692307692</v>
      </c>
      <c r="S3821" t="s">
        <v>8315</v>
      </c>
      <c r="T3821" t="s">
        <v>8316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8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143.33333333333334</v>
      </c>
      <c r="R3822" s="6">
        <f t="shared" si="237"/>
        <v>21.5</v>
      </c>
      <c r="S3822" t="s">
        <v>8315</v>
      </c>
      <c r="T3822" t="s">
        <v>8316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8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104.54285714285714</v>
      </c>
      <c r="R3823" s="6">
        <f t="shared" si="237"/>
        <v>79.543478260869563</v>
      </c>
      <c r="S3823" t="s">
        <v>8315</v>
      </c>
      <c r="T3823" t="s">
        <v>8316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8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110.02</v>
      </c>
      <c r="R3824" s="6">
        <f t="shared" si="237"/>
        <v>72.381578947368425</v>
      </c>
      <c r="S3824" t="s">
        <v>8315</v>
      </c>
      <c r="T3824" t="s">
        <v>8316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8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106</v>
      </c>
      <c r="R3825" s="6">
        <f t="shared" si="237"/>
        <v>64.634146341463421</v>
      </c>
      <c r="S3825" t="s">
        <v>8315</v>
      </c>
      <c r="T3825" t="s">
        <v>8316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8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108</v>
      </c>
      <c r="R3826" s="6">
        <f t="shared" si="237"/>
        <v>38.571428571428569</v>
      </c>
      <c r="S3826" t="s">
        <v>8315</v>
      </c>
      <c r="T3826" t="s">
        <v>8316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8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105.42</v>
      </c>
      <c r="R3827" s="6">
        <f t="shared" si="237"/>
        <v>107.57142857142857</v>
      </c>
      <c r="S3827" t="s">
        <v>8315</v>
      </c>
      <c r="T3827" t="s">
        <v>8316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8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119.16666666666667</v>
      </c>
      <c r="R3828" s="6">
        <f t="shared" si="237"/>
        <v>27.5</v>
      </c>
      <c r="S3828" t="s">
        <v>8315</v>
      </c>
      <c r="T3828" t="s">
        <v>8316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8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152.66666666666666</v>
      </c>
      <c r="R3829" s="6">
        <f t="shared" si="237"/>
        <v>70.461538461538467</v>
      </c>
      <c r="S3829" t="s">
        <v>8315</v>
      </c>
      <c r="T3829" t="s">
        <v>8316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8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100</v>
      </c>
      <c r="R3830" s="6">
        <f t="shared" si="237"/>
        <v>178.57142857142858</v>
      </c>
      <c r="S3830" t="s">
        <v>8315</v>
      </c>
      <c r="T3830" t="s">
        <v>8316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8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100.2</v>
      </c>
      <c r="R3831" s="6">
        <f t="shared" si="237"/>
        <v>62.625</v>
      </c>
      <c r="S3831" t="s">
        <v>8315</v>
      </c>
      <c r="T3831" t="s">
        <v>8316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8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225</v>
      </c>
      <c r="R3832" s="6">
        <f t="shared" si="237"/>
        <v>75</v>
      </c>
      <c r="S3832" t="s">
        <v>8315</v>
      </c>
      <c r="T3832" t="s">
        <v>8316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8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106.02200000000001</v>
      </c>
      <c r="R3833" s="6">
        <f t="shared" si="237"/>
        <v>58.901111111111113</v>
      </c>
      <c r="S3833" t="s">
        <v>8315</v>
      </c>
      <c r="T3833" t="s">
        <v>8316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8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104.66666666666667</v>
      </c>
      <c r="R3834" s="6">
        <f t="shared" si="237"/>
        <v>139.55555555555554</v>
      </c>
      <c r="S3834" t="s">
        <v>8315</v>
      </c>
      <c r="T3834" t="s">
        <v>8316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8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116.66666666666667</v>
      </c>
      <c r="R3835" s="6">
        <f t="shared" si="237"/>
        <v>70</v>
      </c>
      <c r="S3835" t="s">
        <v>8315</v>
      </c>
      <c r="T3835" t="s">
        <v>8316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8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109.03333333333333</v>
      </c>
      <c r="R3836" s="6">
        <f t="shared" si="237"/>
        <v>57.385964912280699</v>
      </c>
      <c r="S3836" t="s">
        <v>8315</v>
      </c>
      <c r="T3836" t="s">
        <v>8316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8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160</v>
      </c>
      <c r="R3837" s="6">
        <f t="shared" si="237"/>
        <v>40</v>
      </c>
      <c r="S3837" t="s">
        <v>8315</v>
      </c>
      <c r="T3837" t="s">
        <v>8316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8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112.5</v>
      </c>
      <c r="R3838" s="6">
        <f t="shared" si="237"/>
        <v>64.285714285714292</v>
      </c>
      <c r="S3838" t="s">
        <v>8315</v>
      </c>
      <c r="T3838" t="s">
        <v>8316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8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102.1</v>
      </c>
      <c r="R3839" s="6">
        <f t="shared" si="237"/>
        <v>120.11764705882354</v>
      </c>
      <c r="S3839" t="s">
        <v>8315</v>
      </c>
      <c r="T3839" t="s">
        <v>8316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8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100.824</v>
      </c>
      <c r="R3840" s="6">
        <f t="shared" si="237"/>
        <v>1008.24</v>
      </c>
      <c r="S3840" t="s">
        <v>8315</v>
      </c>
      <c r="T3840" t="s">
        <v>8316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8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101.25</v>
      </c>
      <c r="R3841" s="6">
        <f t="shared" si="237"/>
        <v>63.28125</v>
      </c>
      <c r="S3841" t="s">
        <v>8315</v>
      </c>
      <c r="T3841" t="s">
        <v>8316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8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E3842*100/D3842</f>
        <v>6500</v>
      </c>
      <c r="R3842" s="6">
        <f t="shared" ref="R3842:R3905" si="241">E3842/N3842</f>
        <v>21.666666666666668</v>
      </c>
      <c r="S3842" t="s">
        <v>8315</v>
      </c>
      <c r="T3842" t="s">
        <v>8316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2">(((I3843/60)/60)/24)+DATE(1970,1,1)</f>
        <v>41840.785729166666</v>
      </c>
      <c r="K3843">
        <v>1400698287</v>
      </c>
      <c r="L3843" s="14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8.7200000000000006</v>
      </c>
      <c r="R3843" s="6">
        <f t="shared" si="241"/>
        <v>25.647058823529413</v>
      </c>
      <c r="S3843" t="s">
        <v>8315</v>
      </c>
      <c r="T3843" t="s">
        <v>8316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2"/>
        <v>41770.493657407409</v>
      </c>
      <c r="K3844">
        <v>1397217052</v>
      </c>
      <c r="L3844" s="14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21.94</v>
      </c>
      <c r="R3844" s="6">
        <f t="shared" si="241"/>
        <v>47.695652173913047</v>
      </c>
      <c r="S3844" t="s">
        <v>8315</v>
      </c>
      <c r="T3844" t="s">
        <v>8316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2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21.3</v>
      </c>
      <c r="R3845" s="6">
        <f t="shared" si="241"/>
        <v>56.05263157894737</v>
      </c>
      <c r="S3845" t="s">
        <v>8315</v>
      </c>
      <c r="T3845" t="s">
        <v>8316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2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41.489795918367349</v>
      </c>
      <c r="R3846" s="6">
        <f t="shared" si="241"/>
        <v>81.319999999999993</v>
      </c>
      <c r="S3846" t="s">
        <v>8315</v>
      </c>
      <c r="T3846" t="s">
        <v>8316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2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2.105</v>
      </c>
      <c r="R3847" s="6">
        <f t="shared" si="241"/>
        <v>70.166666666666671</v>
      </c>
      <c r="S3847" t="s">
        <v>8315</v>
      </c>
      <c r="T3847" t="s">
        <v>8316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2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</v>
      </c>
      <c r="R3848" s="6">
        <f t="shared" si="241"/>
        <v>23.625</v>
      </c>
      <c r="S3848" t="s">
        <v>8315</v>
      </c>
      <c r="T3848" t="s">
        <v>8316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2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16.161904761904761</v>
      </c>
      <c r="R3849" s="6">
        <f t="shared" si="241"/>
        <v>188.55555555555554</v>
      </c>
      <c r="S3849" t="s">
        <v>8315</v>
      </c>
      <c r="T3849" t="s">
        <v>8316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2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16.376923076923077</v>
      </c>
      <c r="R3850" s="6">
        <f t="shared" si="241"/>
        <v>49.511627906976742</v>
      </c>
      <c r="S3850" t="s">
        <v>8315</v>
      </c>
      <c r="T3850" t="s">
        <v>8316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2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</v>
      </c>
      <c r="R3851" s="6">
        <f t="shared" si="241"/>
        <v>75.464285714285708</v>
      </c>
      <c r="S3851" t="s">
        <v>8315</v>
      </c>
      <c r="T3851" t="s">
        <v>8316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2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3.8</v>
      </c>
      <c r="R3852" s="6">
        <f t="shared" si="241"/>
        <v>9.5</v>
      </c>
      <c r="S3852" t="s">
        <v>8315</v>
      </c>
      <c r="T3852" t="s">
        <v>8316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2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34.08</v>
      </c>
      <c r="R3853" s="6">
        <f t="shared" si="241"/>
        <v>35.5</v>
      </c>
      <c r="S3853" t="s">
        <v>8315</v>
      </c>
      <c r="T3853" t="s">
        <v>8316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2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0.2</v>
      </c>
      <c r="R3854" s="6">
        <f t="shared" si="241"/>
        <v>10</v>
      </c>
      <c r="S3854" t="s">
        <v>8315</v>
      </c>
      <c r="T3854" t="s">
        <v>8316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2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2.5999999999999999E-2</v>
      </c>
      <c r="R3855" s="6">
        <f t="shared" si="241"/>
        <v>13</v>
      </c>
      <c r="S3855" t="s">
        <v>8315</v>
      </c>
      <c r="T3855" t="s">
        <v>8316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2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16.254545454545454</v>
      </c>
      <c r="R3856" s="6">
        <f t="shared" si="241"/>
        <v>89.4</v>
      </c>
      <c r="S3856" t="s">
        <v>8315</v>
      </c>
      <c r="T3856" t="s">
        <v>8316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2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</v>
      </c>
      <c r="R3857" s="6">
        <f t="shared" si="241"/>
        <v>25</v>
      </c>
      <c r="S3857" t="s">
        <v>8315</v>
      </c>
      <c r="T3857" t="s">
        <v>8316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2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0.02</v>
      </c>
      <c r="R3858" s="6">
        <f t="shared" si="241"/>
        <v>1</v>
      </c>
      <c r="S3858" t="s">
        <v>8315</v>
      </c>
      <c r="T3858" t="s">
        <v>8316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2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5.2</v>
      </c>
      <c r="R3859" s="6">
        <f t="shared" si="241"/>
        <v>65</v>
      </c>
      <c r="S3859" t="s">
        <v>8315</v>
      </c>
      <c r="T3859" t="s">
        <v>8316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2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2</v>
      </c>
      <c r="R3860" s="6">
        <f t="shared" si="241"/>
        <v>10</v>
      </c>
      <c r="S3860" t="s">
        <v>8315</v>
      </c>
      <c r="T3860" t="s">
        <v>8316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2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0.04</v>
      </c>
      <c r="R3861" s="6">
        <f t="shared" si="241"/>
        <v>1</v>
      </c>
      <c r="S3861" t="s">
        <v>8315</v>
      </c>
      <c r="T3861" t="s">
        <v>8316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2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17.666666666666668</v>
      </c>
      <c r="R3862" s="6">
        <f t="shared" si="241"/>
        <v>81.538461538461533</v>
      </c>
      <c r="S3862" t="s">
        <v>8315</v>
      </c>
      <c r="T3862" t="s">
        <v>8316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2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5</v>
      </c>
      <c r="R3863" s="6">
        <f t="shared" si="241"/>
        <v>100</v>
      </c>
      <c r="S3863" t="s">
        <v>8315</v>
      </c>
      <c r="T3863" t="s">
        <v>8316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2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1.3333333333333334E-2</v>
      </c>
      <c r="R3864" s="6">
        <f t="shared" si="241"/>
        <v>1</v>
      </c>
      <c r="S3864" t="s">
        <v>8315</v>
      </c>
      <c r="T3864" t="s">
        <v>8316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2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6" t="e">
        <f t="shared" si="241"/>
        <v>#DIV/0!</v>
      </c>
      <c r="S3865" t="s">
        <v>8315</v>
      </c>
      <c r="T3865" t="s">
        <v>8316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2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</v>
      </c>
      <c r="R3866" s="6">
        <f t="shared" si="241"/>
        <v>20</v>
      </c>
      <c r="S3866" t="s">
        <v>8315</v>
      </c>
      <c r="T3866" t="s">
        <v>8316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2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26.937422295897225</v>
      </c>
      <c r="R3867" s="6">
        <f t="shared" si="241"/>
        <v>46.428571428571431</v>
      </c>
      <c r="S3867" t="s">
        <v>8315</v>
      </c>
      <c r="T3867" t="s">
        <v>8316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2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0.55000000000000004</v>
      </c>
      <c r="R3868" s="6">
        <f t="shared" si="241"/>
        <v>5.5</v>
      </c>
      <c r="S3868" t="s">
        <v>8315</v>
      </c>
      <c r="T3868" t="s">
        <v>8316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2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12.55</v>
      </c>
      <c r="R3869" s="6">
        <f t="shared" si="241"/>
        <v>50.2</v>
      </c>
      <c r="S3869" t="s">
        <v>8315</v>
      </c>
      <c r="T3869" t="s">
        <v>8316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2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0.2</v>
      </c>
      <c r="R3870" s="6">
        <f t="shared" si="241"/>
        <v>10</v>
      </c>
      <c r="S3870" t="s">
        <v>8315</v>
      </c>
      <c r="T3870" t="s">
        <v>8357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2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3.4474868431088401</v>
      </c>
      <c r="R3871" s="6">
        <f t="shared" si="241"/>
        <v>30.133333333333333</v>
      </c>
      <c r="S3871" t="s">
        <v>8315</v>
      </c>
      <c r="T3871" t="s">
        <v>8357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2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15</v>
      </c>
      <c r="R3872" s="6">
        <f t="shared" si="241"/>
        <v>150</v>
      </c>
      <c r="S3872" t="s">
        <v>8315</v>
      </c>
      <c r="T3872" t="s">
        <v>8357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2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2.6666666666666665</v>
      </c>
      <c r="R3873" s="6">
        <f t="shared" si="241"/>
        <v>13.333333333333334</v>
      </c>
      <c r="S3873" t="s">
        <v>8315</v>
      </c>
      <c r="T3873" t="s">
        <v>8357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2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6" t="e">
        <f t="shared" si="241"/>
        <v>#DIV/0!</v>
      </c>
      <c r="S3874" t="s">
        <v>8315</v>
      </c>
      <c r="T3874" t="s">
        <v>8357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2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6" t="e">
        <f t="shared" si="241"/>
        <v>#DIV/0!</v>
      </c>
      <c r="S3875" t="s">
        <v>8315</v>
      </c>
      <c r="T3875" t="s">
        <v>8357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2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6" t="e">
        <f t="shared" si="241"/>
        <v>#DIV/0!</v>
      </c>
      <c r="S3876" t="s">
        <v>8315</v>
      </c>
      <c r="T3876" t="s">
        <v>8357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2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6" t="e">
        <f t="shared" si="241"/>
        <v>#DIV/0!</v>
      </c>
      <c r="S3877" t="s">
        <v>8315</v>
      </c>
      <c r="T3877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2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52.794871794871796</v>
      </c>
      <c r="R3878" s="6">
        <f t="shared" si="241"/>
        <v>44.760869565217391</v>
      </c>
      <c r="S3878" t="s">
        <v>8315</v>
      </c>
      <c r="T3878" t="s">
        <v>8357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2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4.9640000000000004</v>
      </c>
      <c r="R3879" s="6">
        <f t="shared" si="241"/>
        <v>88.642857142857139</v>
      </c>
      <c r="S3879" t="s">
        <v>8315</v>
      </c>
      <c r="T3879" t="s">
        <v>8357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2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5.5555555555555552E-2</v>
      </c>
      <c r="R3880" s="6">
        <f t="shared" si="241"/>
        <v>10</v>
      </c>
      <c r="S3880" t="s">
        <v>8315</v>
      </c>
      <c r="T3880" t="s">
        <v>8357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2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6" t="e">
        <f t="shared" si="241"/>
        <v>#DIV/0!</v>
      </c>
      <c r="S3881" t="s">
        <v>8315</v>
      </c>
      <c r="T3881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2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13.066666666666666</v>
      </c>
      <c r="R3882" s="6">
        <f t="shared" si="241"/>
        <v>57.647058823529413</v>
      </c>
      <c r="S3882" t="s">
        <v>8315</v>
      </c>
      <c r="T3882" t="s">
        <v>8357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2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5</v>
      </c>
      <c r="R3883" s="6">
        <f t="shared" si="241"/>
        <v>25</v>
      </c>
      <c r="S3883" t="s">
        <v>8315</v>
      </c>
      <c r="T3883" t="s">
        <v>8357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2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6" t="e">
        <f t="shared" si="241"/>
        <v>#DIV/0!</v>
      </c>
      <c r="S3884" t="s">
        <v>8315</v>
      </c>
      <c r="T3884" t="s">
        <v>8357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2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6" t="e">
        <f t="shared" si="241"/>
        <v>#DIV/0!</v>
      </c>
      <c r="S3885" t="s">
        <v>8315</v>
      </c>
      <c r="T3885" t="s">
        <v>8357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2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6" t="e">
        <f t="shared" si="241"/>
        <v>#DIV/0!</v>
      </c>
      <c r="S3886" t="s">
        <v>8315</v>
      </c>
      <c r="T3886" t="s">
        <v>8357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2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6" t="e">
        <f t="shared" si="241"/>
        <v>#DIV/0!</v>
      </c>
      <c r="S3887" t="s">
        <v>8315</v>
      </c>
      <c r="T3887" t="s">
        <v>8357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2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6" t="e">
        <f t="shared" si="241"/>
        <v>#DIV/0!</v>
      </c>
      <c r="S3888" t="s">
        <v>8315</v>
      </c>
      <c r="T3888" t="s">
        <v>8357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2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</v>
      </c>
      <c r="R3889" s="6">
        <f t="shared" si="241"/>
        <v>17.5</v>
      </c>
      <c r="S3889" t="s">
        <v>8315</v>
      </c>
      <c r="T3889" t="s">
        <v>8357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2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27.1</v>
      </c>
      <c r="R3890" s="6">
        <f t="shared" si="241"/>
        <v>38.714285714285715</v>
      </c>
      <c r="S3890" t="s">
        <v>8315</v>
      </c>
      <c r="T3890" t="s">
        <v>8316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2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1.4750000000000001</v>
      </c>
      <c r="R3891" s="6">
        <f t="shared" si="241"/>
        <v>13.111111111111111</v>
      </c>
      <c r="S3891" t="s">
        <v>8315</v>
      </c>
      <c r="T3891" t="s">
        <v>8316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2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16.826666666666668</v>
      </c>
      <c r="R3892" s="6">
        <f t="shared" si="241"/>
        <v>315.5</v>
      </c>
      <c r="S3892" t="s">
        <v>8315</v>
      </c>
      <c r="T3892" t="s">
        <v>8316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2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32.5</v>
      </c>
      <c r="R3893" s="6">
        <f t="shared" si="241"/>
        <v>37.142857142857146</v>
      </c>
      <c r="S3893" t="s">
        <v>8315</v>
      </c>
      <c r="T3893" t="s">
        <v>8316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2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6" t="e">
        <f t="shared" si="241"/>
        <v>#DIV/0!</v>
      </c>
      <c r="S3894" t="s">
        <v>8315</v>
      </c>
      <c r="T3894" t="s">
        <v>8316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2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21.55</v>
      </c>
      <c r="R3895" s="6">
        <f t="shared" si="241"/>
        <v>128.27380952380952</v>
      </c>
      <c r="S3895" t="s">
        <v>8315</v>
      </c>
      <c r="T3895" t="s">
        <v>8316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2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3.4666666666666668</v>
      </c>
      <c r="R3896" s="6">
        <f t="shared" si="241"/>
        <v>47.272727272727273</v>
      </c>
      <c r="S3896" t="s">
        <v>8315</v>
      </c>
      <c r="T3896" t="s">
        <v>8316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2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5</v>
      </c>
      <c r="R3897" s="6">
        <f t="shared" si="241"/>
        <v>50</v>
      </c>
      <c r="S3897" t="s">
        <v>8315</v>
      </c>
      <c r="T3897" t="s">
        <v>8316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2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10.625</v>
      </c>
      <c r="R3898" s="6">
        <f t="shared" si="241"/>
        <v>42.5</v>
      </c>
      <c r="S3898" t="s">
        <v>8315</v>
      </c>
      <c r="T3898" t="s">
        <v>8316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2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17.600000000000001</v>
      </c>
      <c r="R3899" s="6">
        <f t="shared" si="241"/>
        <v>44</v>
      </c>
      <c r="S3899" t="s">
        <v>8315</v>
      </c>
      <c r="T3899" t="s">
        <v>8316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2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32.56</v>
      </c>
      <c r="R3900" s="6">
        <f t="shared" si="241"/>
        <v>50.875</v>
      </c>
      <c r="S3900" t="s">
        <v>8315</v>
      </c>
      <c r="T3900" t="s">
        <v>8316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2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</v>
      </c>
      <c r="R3901" s="6">
        <f t="shared" si="241"/>
        <v>62.5</v>
      </c>
      <c r="S3901" t="s">
        <v>8315</v>
      </c>
      <c r="T3901" t="s">
        <v>8316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2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5.4</v>
      </c>
      <c r="R3902" s="6">
        <f t="shared" si="241"/>
        <v>27</v>
      </c>
      <c r="S3902" t="s">
        <v>8315</v>
      </c>
      <c r="T3902" t="s">
        <v>8316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2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0.83333333333333337</v>
      </c>
      <c r="R3903" s="6">
        <f t="shared" si="241"/>
        <v>25</v>
      </c>
      <c r="S3903" t="s">
        <v>8315</v>
      </c>
      <c r="T3903" t="s">
        <v>8316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2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48.833333333333336</v>
      </c>
      <c r="R3904" s="6">
        <f t="shared" si="241"/>
        <v>47.258064516129032</v>
      </c>
      <c r="S3904" t="s">
        <v>8315</v>
      </c>
      <c r="T3904" t="s">
        <v>8316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2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6" t="e">
        <f t="shared" si="241"/>
        <v>#DIV/0!</v>
      </c>
      <c r="S3905" t="s">
        <v>8315</v>
      </c>
      <c r="T3905" t="s">
        <v>8316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2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E3906*100/D3906</f>
        <v>0.03</v>
      </c>
      <c r="R3906" s="6">
        <f t="shared" ref="R3906:R3969" si="245">E3906/N3906</f>
        <v>1.5</v>
      </c>
      <c r="S3906" t="s">
        <v>8315</v>
      </c>
      <c r="T3906" t="s">
        <v>8316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6">(((I3907/60)/60)/24)+DATE(1970,1,1)</f>
        <v>42166.958333333328</v>
      </c>
      <c r="K3907">
        <v>1430405903</v>
      </c>
      <c r="L3907" s="14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11.533333333333333</v>
      </c>
      <c r="R3907" s="6">
        <f t="shared" si="245"/>
        <v>24.714285714285715</v>
      </c>
      <c r="S3907" t="s">
        <v>8315</v>
      </c>
      <c r="T3907" t="s">
        <v>8316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6"/>
        <v>42181.559027777781</v>
      </c>
      <c r="K3908">
        <v>1432072893</v>
      </c>
      <c r="L3908" s="14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67.333333333333329</v>
      </c>
      <c r="R3908" s="6">
        <f t="shared" si="245"/>
        <v>63.125</v>
      </c>
      <c r="S3908" t="s">
        <v>8315</v>
      </c>
      <c r="T3908" t="s">
        <v>8316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6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15.3</v>
      </c>
      <c r="R3909" s="6">
        <f t="shared" si="245"/>
        <v>38.25</v>
      </c>
      <c r="S3909" t="s">
        <v>8315</v>
      </c>
      <c r="T3909" t="s">
        <v>8316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6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8.6666666666666661</v>
      </c>
      <c r="R3910" s="6">
        <f t="shared" si="245"/>
        <v>16.25</v>
      </c>
      <c r="S3910" t="s">
        <v>8315</v>
      </c>
      <c r="T3910" t="s">
        <v>8316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6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0.22500000000000001</v>
      </c>
      <c r="R3911" s="6">
        <f t="shared" si="245"/>
        <v>33.75</v>
      </c>
      <c r="S3911" t="s">
        <v>8315</v>
      </c>
      <c r="T3911" t="s">
        <v>8316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6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3.0833333333333335</v>
      </c>
      <c r="R3912" s="6">
        <f t="shared" si="245"/>
        <v>61.666666666666664</v>
      </c>
      <c r="S3912" t="s">
        <v>8315</v>
      </c>
      <c r="T3912" t="s">
        <v>8316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6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37.412500000000001</v>
      </c>
      <c r="R3913" s="6">
        <f t="shared" si="245"/>
        <v>83.138888888888886</v>
      </c>
      <c r="S3913" t="s">
        <v>8315</v>
      </c>
      <c r="T3913" t="s">
        <v>8316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6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6.6666666666666671E-3</v>
      </c>
      <c r="R3914" s="6">
        <f t="shared" si="245"/>
        <v>1</v>
      </c>
      <c r="S3914" t="s">
        <v>8315</v>
      </c>
      <c r="T3914" t="s">
        <v>8316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6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10</v>
      </c>
      <c r="R3915" s="6">
        <f t="shared" si="245"/>
        <v>142.85714285714286</v>
      </c>
      <c r="S3915" t="s">
        <v>8315</v>
      </c>
      <c r="T3915" t="s">
        <v>8316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6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36.36</v>
      </c>
      <c r="R3916" s="6">
        <f t="shared" si="245"/>
        <v>33.666666666666664</v>
      </c>
      <c r="S3916" t="s">
        <v>8315</v>
      </c>
      <c r="T3916" t="s">
        <v>8316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6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0.33333333333333331</v>
      </c>
      <c r="R3917" s="6">
        <f t="shared" si="245"/>
        <v>5</v>
      </c>
      <c r="S3917" t="s">
        <v>8315</v>
      </c>
      <c r="T3917" t="s">
        <v>8316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6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6" t="e">
        <f t="shared" si="245"/>
        <v>#DIV/0!</v>
      </c>
      <c r="S3918" t="s">
        <v>8315</v>
      </c>
      <c r="T3918" t="s">
        <v>8316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6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0.2857142857142857</v>
      </c>
      <c r="R3919" s="6">
        <f t="shared" si="245"/>
        <v>10</v>
      </c>
      <c r="S3919" t="s">
        <v>8315</v>
      </c>
      <c r="T3919" t="s">
        <v>8316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6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0.2</v>
      </c>
      <c r="R3920" s="6">
        <f t="shared" si="245"/>
        <v>40</v>
      </c>
      <c r="S3920" t="s">
        <v>8315</v>
      </c>
      <c r="T3920" t="s">
        <v>8316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6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1.8</v>
      </c>
      <c r="R3921" s="6">
        <f t="shared" si="245"/>
        <v>30</v>
      </c>
      <c r="S3921" t="s">
        <v>8315</v>
      </c>
      <c r="T3921" t="s">
        <v>8316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6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5.4</v>
      </c>
      <c r="R3922" s="6">
        <f t="shared" si="245"/>
        <v>45</v>
      </c>
      <c r="S3922" t="s">
        <v>8315</v>
      </c>
      <c r="T3922" t="s">
        <v>8316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6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6" t="e">
        <f t="shared" si="245"/>
        <v>#DIV/0!</v>
      </c>
      <c r="S3923" t="s">
        <v>8315</v>
      </c>
      <c r="T3923" t="s">
        <v>8316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6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8.1333333333333329</v>
      </c>
      <c r="R3924" s="6">
        <f t="shared" si="245"/>
        <v>10.166666666666666</v>
      </c>
      <c r="S3924" t="s">
        <v>8315</v>
      </c>
      <c r="T3924" t="s">
        <v>8316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6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12.034782608695652</v>
      </c>
      <c r="R3925" s="6">
        <f t="shared" si="245"/>
        <v>81.411764705882348</v>
      </c>
      <c r="S3925" t="s">
        <v>8315</v>
      </c>
      <c r="T3925" t="s">
        <v>8316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6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15.266666666666667</v>
      </c>
      <c r="R3926" s="6">
        <f t="shared" si="245"/>
        <v>57.25</v>
      </c>
      <c r="S3926" t="s">
        <v>8315</v>
      </c>
      <c r="T3926" t="s">
        <v>8316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6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10</v>
      </c>
      <c r="R3927" s="6">
        <f t="shared" si="245"/>
        <v>5</v>
      </c>
      <c r="S3927" t="s">
        <v>8315</v>
      </c>
      <c r="T3927" t="s">
        <v>8316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6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0.3</v>
      </c>
      <c r="R3928" s="6">
        <f t="shared" si="245"/>
        <v>15</v>
      </c>
      <c r="S3928" t="s">
        <v>8315</v>
      </c>
      <c r="T3928" t="s">
        <v>8316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6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1</v>
      </c>
      <c r="R3929" s="6">
        <f t="shared" si="245"/>
        <v>12.5</v>
      </c>
      <c r="S3929" t="s">
        <v>8315</v>
      </c>
      <c r="T3929" t="s">
        <v>8316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6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13.02</v>
      </c>
      <c r="R3930" s="6">
        <f t="shared" si="245"/>
        <v>93</v>
      </c>
      <c r="S3930" t="s">
        <v>8315</v>
      </c>
      <c r="T3930" t="s">
        <v>8316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6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2.2650000000000001</v>
      </c>
      <c r="R3931" s="6">
        <f t="shared" si="245"/>
        <v>32.357142857142854</v>
      </c>
      <c r="S3931" t="s">
        <v>8315</v>
      </c>
      <c r="T3931" t="s">
        <v>8316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6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6" t="e">
        <f t="shared" si="245"/>
        <v>#DIV/0!</v>
      </c>
      <c r="S3932" t="s">
        <v>8315</v>
      </c>
      <c r="T3932" t="s">
        <v>8316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6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6" t="e">
        <f t="shared" si="245"/>
        <v>#DIV/0!</v>
      </c>
      <c r="S3933" t="s">
        <v>8315</v>
      </c>
      <c r="T3933" t="s">
        <v>8316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6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8.3333333333333332E-3</v>
      </c>
      <c r="R3934" s="6">
        <f t="shared" si="245"/>
        <v>1</v>
      </c>
      <c r="S3934" t="s">
        <v>8315</v>
      </c>
      <c r="T3934" t="s">
        <v>8316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6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15.742857142857142</v>
      </c>
      <c r="R3935" s="6">
        <f t="shared" si="245"/>
        <v>91.833333333333329</v>
      </c>
      <c r="S3935" t="s">
        <v>8315</v>
      </c>
      <c r="T3935" t="s">
        <v>8316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6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11</v>
      </c>
      <c r="R3936" s="6">
        <f t="shared" si="245"/>
        <v>45.833333333333336</v>
      </c>
      <c r="S3936" t="s">
        <v>8315</v>
      </c>
      <c r="T3936" t="s">
        <v>8316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6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43.833333333333336</v>
      </c>
      <c r="R3937" s="6">
        <f t="shared" si="245"/>
        <v>57.173913043478258</v>
      </c>
      <c r="S3937" t="s">
        <v>8315</v>
      </c>
      <c r="T3937" t="s">
        <v>8316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6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6" t="e">
        <f t="shared" si="245"/>
        <v>#DIV/0!</v>
      </c>
      <c r="S3938" t="s">
        <v>8315</v>
      </c>
      <c r="T3938" t="s">
        <v>8316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6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86.135181975736572</v>
      </c>
      <c r="R3939" s="6">
        <f t="shared" si="245"/>
        <v>248.5</v>
      </c>
      <c r="S3939" t="s">
        <v>8315</v>
      </c>
      <c r="T3939" t="s">
        <v>8316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6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12.196620583717358</v>
      </c>
      <c r="R3940" s="6">
        <f t="shared" si="245"/>
        <v>79.400000000000006</v>
      </c>
      <c r="S3940" t="s">
        <v>8315</v>
      </c>
      <c r="T3940" t="s">
        <v>8316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6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0.1</v>
      </c>
      <c r="R3941" s="6">
        <f t="shared" si="245"/>
        <v>5</v>
      </c>
      <c r="S3941" t="s">
        <v>8315</v>
      </c>
      <c r="T3941" t="s">
        <v>8316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6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0.22</v>
      </c>
      <c r="R3942" s="6">
        <f t="shared" si="245"/>
        <v>5.5</v>
      </c>
      <c r="S3942" t="s">
        <v>8315</v>
      </c>
      <c r="T3942" t="s">
        <v>8316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6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0.90909090909090906</v>
      </c>
      <c r="R3943" s="6">
        <f t="shared" si="245"/>
        <v>25</v>
      </c>
      <c r="S3943" t="s">
        <v>8315</v>
      </c>
      <c r="T3943" t="s">
        <v>8316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6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6" t="e">
        <f t="shared" si="245"/>
        <v>#DIV/0!</v>
      </c>
      <c r="S3944" t="s">
        <v>8315</v>
      </c>
      <c r="T3944" t="s">
        <v>8316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6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35.64</v>
      </c>
      <c r="R3945" s="6">
        <f t="shared" si="245"/>
        <v>137.07692307692307</v>
      </c>
      <c r="S3945" t="s">
        <v>8315</v>
      </c>
      <c r="T3945" t="s">
        <v>8316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6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6" t="e">
        <f t="shared" si="245"/>
        <v>#DIV/0!</v>
      </c>
      <c r="S3946" t="s">
        <v>8315</v>
      </c>
      <c r="T3946" t="s">
        <v>8316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6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0.25</v>
      </c>
      <c r="R3947" s="6">
        <f t="shared" si="245"/>
        <v>5</v>
      </c>
      <c r="S3947" t="s">
        <v>8315</v>
      </c>
      <c r="T3947" t="s">
        <v>8316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6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</v>
      </c>
      <c r="R3948" s="6">
        <f t="shared" si="245"/>
        <v>39</v>
      </c>
      <c r="S3948" t="s">
        <v>8315</v>
      </c>
      <c r="T3948" t="s">
        <v>8316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6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3.3666666666666667</v>
      </c>
      <c r="R3949" s="6">
        <f t="shared" si="245"/>
        <v>50.5</v>
      </c>
      <c r="S3949" t="s">
        <v>8315</v>
      </c>
      <c r="T3949" t="s">
        <v>8316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6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6" t="e">
        <f t="shared" si="245"/>
        <v>#DIV/0!</v>
      </c>
      <c r="S3950" t="s">
        <v>8315</v>
      </c>
      <c r="T3950" t="s">
        <v>8316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6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15.77</v>
      </c>
      <c r="R3951" s="6">
        <f t="shared" si="245"/>
        <v>49.28125</v>
      </c>
      <c r="S3951" t="s">
        <v>8315</v>
      </c>
      <c r="T3951" t="s">
        <v>8316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6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0.625</v>
      </c>
      <c r="R3952" s="6">
        <f t="shared" si="245"/>
        <v>25</v>
      </c>
      <c r="S3952" t="s">
        <v>8315</v>
      </c>
      <c r="T3952" t="s">
        <v>8316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6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5.0000000000000001E-4</v>
      </c>
      <c r="R3953" s="6">
        <f t="shared" si="245"/>
        <v>1</v>
      </c>
      <c r="S3953" t="s">
        <v>8315</v>
      </c>
      <c r="T3953" t="s">
        <v>8316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6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9.6153846153846159E-2</v>
      </c>
      <c r="R3954" s="6">
        <f t="shared" si="245"/>
        <v>25</v>
      </c>
      <c r="S3954" t="s">
        <v>8315</v>
      </c>
      <c r="T3954" t="s">
        <v>8316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6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6" t="e">
        <f t="shared" si="245"/>
        <v>#DIV/0!</v>
      </c>
      <c r="S3955" t="s">
        <v>8315</v>
      </c>
      <c r="T3955" t="s">
        <v>8316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6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6" t="e">
        <f t="shared" si="245"/>
        <v>#DIV/0!</v>
      </c>
      <c r="S3956" t="s">
        <v>8315</v>
      </c>
      <c r="T3956" t="s">
        <v>8316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6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24.285714285714285</v>
      </c>
      <c r="R3957" s="6">
        <f t="shared" si="245"/>
        <v>53.125</v>
      </c>
      <c r="S3957" t="s">
        <v>8315</v>
      </c>
      <c r="T3957" t="s">
        <v>8316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6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6" t="e">
        <f t="shared" si="245"/>
        <v>#DIV/0!</v>
      </c>
      <c r="S3958" t="s">
        <v>8315</v>
      </c>
      <c r="T3958" t="s">
        <v>8316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6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2.5000000000000001E-2</v>
      </c>
      <c r="R3959" s="6">
        <f t="shared" si="245"/>
        <v>7</v>
      </c>
      <c r="S3959" t="s">
        <v>8315</v>
      </c>
      <c r="T3959" t="s">
        <v>8316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6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32.049999999999997</v>
      </c>
      <c r="R3960" s="6">
        <f t="shared" si="245"/>
        <v>40.0625</v>
      </c>
      <c r="S3960" t="s">
        <v>8315</v>
      </c>
      <c r="T3960" t="s">
        <v>8316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6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24.333333333333332</v>
      </c>
      <c r="R3961" s="6">
        <f t="shared" si="245"/>
        <v>24.333333333333332</v>
      </c>
      <c r="S3961" t="s">
        <v>8315</v>
      </c>
      <c r="T3961" t="s">
        <v>8316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6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1.5</v>
      </c>
      <c r="R3962" s="6">
        <f t="shared" si="245"/>
        <v>11.25</v>
      </c>
      <c r="S3962" t="s">
        <v>8315</v>
      </c>
      <c r="T3962" t="s">
        <v>8316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6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0.42</v>
      </c>
      <c r="R3963" s="6">
        <f t="shared" si="245"/>
        <v>10.5</v>
      </c>
      <c r="S3963" t="s">
        <v>8315</v>
      </c>
      <c r="T3963" t="s">
        <v>8316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6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3.2142857142857144</v>
      </c>
      <c r="R3964" s="6">
        <f t="shared" si="245"/>
        <v>15</v>
      </c>
      <c r="S3964" t="s">
        <v>8315</v>
      </c>
      <c r="T3964" t="s">
        <v>8316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6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6" t="e">
        <f t="shared" si="245"/>
        <v>#DIV/0!</v>
      </c>
      <c r="S3965" t="s">
        <v>8315</v>
      </c>
      <c r="T3965" t="s">
        <v>8316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6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</v>
      </c>
      <c r="R3966" s="6">
        <f t="shared" si="245"/>
        <v>42</v>
      </c>
      <c r="S3966" t="s">
        <v>8315</v>
      </c>
      <c r="T3966" t="s">
        <v>8316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6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14.25</v>
      </c>
      <c r="R3967" s="6">
        <f t="shared" si="245"/>
        <v>71.25</v>
      </c>
      <c r="S3967" t="s">
        <v>8315</v>
      </c>
      <c r="T3967" t="s">
        <v>8316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6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0.6</v>
      </c>
      <c r="R3968" s="6">
        <f t="shared" si="245"/>
        <v>22.5</v>
      </c>
      <c r="S3968" t="s">
        <v>8315</v>
      </c>
      <c r="T3968" t="s">
        <v>8316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6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24.117647058823529</v>
      </c>
      <c r="R3969" s="6">
        <f t="shared" si="245"/>
        <v>41</v>
      </c>
      <c r="S3969" t="s">
        <v>8315</v>
      </c>
      <c r="T3969" t="s">
        <v>8316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6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E3970*100/D3970</f>
        <v>10.54</v>
      </c>
      <c r="R3970" s="6">
        <f t="shared" ref="R3970:R4033" si="249">E3970/N3970</f>
        <v>47.909090909090907</v>
      </c>
      <c r="S3970" t="s">
        <v>8315</v>
      </c>
      <c r="T3970" t="s">
        <v>8316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0">(((I3971/60)/60)/24)+DATE(1970,1,1)</f>
        <v>42611.163194444445</v>
      </c>
      <c r="K3971">
        <v>1471638646</v>
      </c>
      <c r="L3971" s="14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7.4690265486725664</v>
      </c>
      <c r="R3971" s="6">
        <f t="shared" si="249"/>
        <v>35.166666666666664</v>
      </c>
      <c r="S3971" t="s">
        <v>8315</v>
      </c>
      <c r="T3971" t="s">
        <v>8316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0"/>
        <v>42477.863553240735</v>
      </c>
      <c r="K3972">
        <v>1458333811</v>
      </c>
      <c r="L3972" s="14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7.3333333333333334E-2</v>
      </c>
      <c r="R3972" s="6">
        <f t="shared" si="249"/>
        <v>5.5</v>
      </c>
      <c r="S3972" t="s">
        <v>8315</v>
      </c>
      <c r="T3972" t="s">
        <v>8316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0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0.97142857142857142</v>
      </c>
      <c r="R3973" s="6">
        <f t="shared" si="249"/>
        <v>22.666666666666668</v>
      </c>
      <c r="S3973" t="s">
        <v>8315</v>
      </c>
      <c r="T3973" t="s">
        <v>8316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0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21.1</v>
      </c>
      <c r="R3974" s="6">
        <f t="shared" si="249"/>
        <v>26.375</v>
      </c>
      <c r="S3974" t="s">
        <v>8315</v>
      </c>
      <c r="T3974" t="s">
        <v>8316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0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78.099999999999994</v>
      </c>
      <c r="R3975" s="6">
        <f t="shared" si="249"/>
        <v>105.54054054054055</v>
      </c>
      <c r="S3975" t="s">
        <v>8315</v>
      </c>
      <c r="T3975" t="s">
        <v>8316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0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32</v>
      </c>
      <c r="R3976" s="6">
        <f t="shared" si="249"/>
        <v>29.09090909090909</v>
      </c>
      <c r="S3976" t="s">
        <v>8315</v>
      </c>
      <c r="T3976" t="s">
        <v>8316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0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6" t="e">
        <f t="shared" si="249"/>
        <v>#DIV/0!</v>
      </c>
      <c r="S3977" t="s">
        <v>8315</v>
      </c>
      <c r="T3977" t="s">
        <v>8316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0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47.692307692307693</v>
      </c>
      <c r="R3978" s="6">
        <f t="shared" si="249"/>
        <v>62</v>
      </c>
      <c r="S3978" t="s">
        <v>8315</v>
      </c>
      <c r="T3978" t="s">
        <v>8316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0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</v>
      </c>
      <c r="R3979" s="6">
        <f t="shared" si="249"/>
        <v>217.5</v>
      </c>
      <c r="S3979" t="s">
        <v>8315</v>
      </c>
      <c r="T3979" t="s">
        <v>8316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0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10.7</v>
      </c>
      <c r="R3980" s="6">
        <f t="shared" si="249"/>
        <v>26.75</v>
      </c>
      <c r="S3980" t="s">
        <v>8315</v>
      </c>
      <c r="T3980" t="s">
        <v>8316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0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</v>
      </c>
      <c r="R3981" s="6">
        <f t="shared" si="249"/>
        <v>18.333333333333332</v>
      </c>
      <c r="S3981" t="s">
        <v>8315</v>
      </c>
      <c r="T3981" t="s">
        <v>8316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0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18</v>
      </c>
      <c r="R3982" s="6">
        <f t="shared" si="249"/>
        <v>64.285714285714292</v>
      </c>
      <c r="S3982" t="s">
        <v>8315</v>
      </c>
      <c r="T3982" t="s">
        <v>8316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0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</v>
      </c>
      <c r="R3983" s="6">
        <f t="shared" si="249"/>
        <v>175</v>
      </c>
      <c r="S3983" t="s">
        <v>8315</v>
      </c>
      <c r="T3983" t="s">
        <v>8316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0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20</v>
      </c>
      <c r="R3984" s="6">
        <f t="shared" si="249"/>
        <v>34</v>
      </c>
      <c r="S3984" t="s">
        <v>8315</v>
      </c>
      <c r="T3984" t="s">
        <v>8316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0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34.802513464991023</v>
      </c>
      <c r="R3985" s="6">
        <f t="shared" si="249"/>
        <v>84.282608695652172</v>
      </c>
      <c r="S3985" t="s">
        <v>8315</v>
      </c>
      <c r="T3985" t="s">
        <v>8316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0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</v>
      </c>
      <c r="R3986" s="6">
        <f t="shared" si="249"/>
        <v>9.5</v>
      </c>
      <c r="S3986" t="s">
        <v>8315</v>
      </c>
      <c r="T3986" t="s">
        <v>8316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0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32.049999999999997</v>
      </c>
      <c r="R3987" s="6">
        <f t="shared" si="249"/>
        <v>33.736842105263158</v>
      </c>
      <c r="S3987" t="s">
        <v>8315</v>
      </c>
      <c r="T3987" t="s">
        <v>8316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0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</v>
      </c>
      <c r="R3988" s="6">
        <f t="shared" si="249"/>
        <v>37.53846153846154</v>
      </c>
      <c r="S3988" t="s">
        <v>8315</v>
      </c>
      <c r="T3988" t="s">
        <v>8316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0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37.75</v>
      </c>
      <c r="R3989" s="6">
        <f t="shared" si="249"/>
        <v>11.615384615384615</v>
      </c>
      <c r="S3989" t="s">
        <v>8315</v>
      </c>
      <c r="T3989" t="s">
        <v>8316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0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</v>
      </c>
      <c r="R3990" s="6">
        <f t="shared" si="249"/>
        <v>8</v>
      </c>
      <c r="S3990" t="s">
        <v>8315</v>
      </c>
      <c r="T3990" t="s">
        <v>8316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0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6" t="e">
        <f t="shared" si="249"/>
        <v>#DIV/0!</v>
      </c>
      <c r="S3991" t="s">
        <v>8315</v>
      </c>
      <c r="T3991" t="s">
        <v>8316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0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</v>
      </c>
      <c r="R3992" s="6">
        <f t="shared" si="249"/>
        <v>23</v>
      </c>
      <c r="S3992" t="s">
        <v>8315</v>
      </c>
      <c r="T3992" t="s">
        <v>8316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0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20</v>
      </c>
      <c r="R3993" s="6">
        <f t="shared" si="249"/>
        <v>100</v>
      </c>
      <c r="S3993" t="s">
        <v>8315</v>
      </c>
      <c r="T3993" t="s">
        <v>8316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0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</v>
      </c>
      <c r="R3994" s="6">
        <f t="shared" si="249"/>
        <v>60.111111111111114</v>
      </c>
      <c r="S3994" t="s">
        <v>8315</v>
      </c>
      <c r="T3994" t="s">
        <v>8316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0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6.0000000000000001E-3</v>
      </c>
      <c r="R3995" s="6">
        <f t="shared" si="249"/>
        <v>3</v>
      </c>
      <c r="S3995" t="s">
        <v>8315</v>
      </c>
      <c r="T3995" t="s">
        <v>8316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0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0.25</v>
      </c>
      <c r="R3996" s="6">
        <f t="shared" si="249"/>
        <v>5</v>
      </c>
      <c r="S3996" t="s">
        <v>8315</v>
      </c>
      <c r="T3996" t="s">
        <v>8316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0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35</v>
      </c>
      <c r="R3997" s="6">
        <f t="shared" si="249"/>
        <v>17.5</v>
      </c>
      <c r="S3997" t="s">
        <v>8315</v>
      </c>
      <c r="T3997" t="s">
        <v>8316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0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16.566666666666666</v>
      </c>
      <c r="R3998" s="6">
        <f t="shared" si="249"/>
        <v>29.235294117647058</v>
      </c>
      <c r="S3998" t="s">
        <v>8315</v>
      </c>
      <c r="T3998" t="s">
        <v>8316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0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6" t="e">
        <f t="shared" si="249"/>
        <v>#DIV/0!</v>
      </c>
      <c r="S3999" t="s">
        <v>8315</v>
      </c>
      <c r="T3999" t="s">
        <v>8316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0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57.2</v>
      </c>
      <c r="R4000" s="6">
        <f t="shared" si="249"/>
        <v>59.583333333333336</v>
      </c>
      <c r="S4000" t="s">
        <v>8315</v>
      </c>
      <c r="T4000" t="s">
        <v>8316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0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16.514285714285716</v>
      </c>
      <c r="R4001" s="6">
        <f t="shared" si="249"/>
        <v>82.571428571428569</v>
      </c>
      <c r="S4001" t="s">
        <v>8315</v>
      </c>
      <c r="T4001" t="s">
        <v>8316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0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0.125</v>
      </c>
      <c r="R4002" s="6">
        <f t="shared" si="249"/>
        <v>10</v>
      </c>
      <c r="S4002" t="s">
        <v>8315</v>
      </c>
      <c r="T4002" t="s">
        <v>8316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0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37.75</v>
      </c>
      <c r="R4003" s="6">
        <f t="shared" si="249"/>
        <v>32.357142857142854</v>
      </c>
      <c r="S4003" t="s">
        <v>8315</v>
      </c>
      <c r="T4003" t="s">
        <v>8316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0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</v>
      </c>
      <c r="R4004" s="6">
        <f t="shared" si="249"/>
        <v>5.75</v>
      </c>
      <c r="S4004" t="s">
        <v>8315</v>
      </c>
      <c r="T4004" t="s">
        <v>8316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0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10.050000000000001</v>
      </c>
      <c r="R4005" s="6">
        <f t="shared" si="249"/>
        <v>100.5</v>
      </c>
      <c r="S4005" t="s">
        <v>8315</v>
      </c>
      <c r="T4005" t="s">
        <v>8316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0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0.2</v>
      </c>
      <c r="R4006" s="6">
        <f t="shared" si="249"/>
        <v>1</v>
      </c>
      <c r="S4006" t="s">
        <v>8315</v>
      </c>
      <c r="T4006" t="s">
        <v>8316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0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1.3333333333333333</v>
      </c>
      <c r="R4007" s="6">
        <f t="shared" si="249"/>
        <v>20</v>
      </c>
      <c r="S4007" t="s">
        <v>8315</v>
      </c>
      <c r="T4007" t="s">
        <v>8316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0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6.6666666666666671E-3</v>
      </c>
      <c r="R4008" s="6">
        <f t="shared" si="249"/>
        <v>2</v>
      </c>
      <c r="S4008" t="s">
        <v>8315</v>
      </c>
      <c r="T4008" t="s">
        <v>8316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0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0.25</v>
      </c>
      <c r="R4009" s="6">
        <f t="shared" si="249"/>
        <v>5</v>
      </c>
      <c r="S4009" t="s">
        <v>8315</v>
      </c>
      <c r="T4009" t="s">
        <v>8316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0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6</v>
      </c>
      <c r="R4010" s="6">
        <f t="shared" si="249"/>
        <v>15</v>
      </c>
      <c r="S4010" t="s">
        <v>8315</v>
      </c>
      <c r="T4010" t="s">
        <v>8316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0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3.8860103626943006</v>
      </c>
      <c r="R4011" s="6">
        <f t="shared" si="249"/>
        <v>25</v>
      </c>
      <c r="S4011" t="s">
        <v>8315</v>
      </c>
      <c r="T4011" t="s">
        <v>8316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0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24.194444444444443</v>
      </c>
      <c r="R4012" s="6">
        <f t="shared" si="249"/>
        <v>45.842105263157897</v>
      </c>
      <c r="S4012" t="s">
        <v>8315</v>
      </c>
      <c r="T4012" t="s">
        <v>8316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0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7.6</v>
      </c>
      <c r="R4013" s="6">
        <f t="shared" si="249"/>
        <v>4.75</v>
      </c>
      <c r="S4013" t="s">
        <v>8315</v>
      </c>
      <c r="T4013" t="s">
        <v>8316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0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6" t="e">
        <f t="shared" si="249"/>
        <v>#DIV/0!</v>
      </c>
      <c r="S4014" t="s">
        <v>8315</v>
      </c>
      <c r="T4014" t="s">
        <v>8316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0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1.3</v>
      </c>
      <c r="R4015" s="6">
        <f t="shared" si="249"/>
        <v>13</v>
      </c>
      <c r="S4015" t="s">
        <v>8315</v>
      </c>
      <c r="T4015" t="s">
        <v>8316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0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6" t="e">
        <f t="shared" si="249"/>
        <v>#DIV/0!</v>
      </c>
      <c r="S4016" t="s">
        <v>8315</v>
      </c>
      <c r="T4016" t="s">
        <v>8316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0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1.4285714285714285E-2</v>
      </c>
      <c r="R4017" s="6">
        <f t="shared" si="249"/>
        <v>1</v>
      </c>
      <c r="S4017" t="s">
        <v>8315</v>
      </c>
      <c r="T4017" t="s">
        <v>8316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0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14</v>
      </c>
      <c r="R4018" s="6">
        <f t="shared" si="249"/>
        <v>10</v>
      </c>
      <c r="S4018" t="s">
        <v>8315</v>
      </c>
      <c r="T4018" t="s">
        <v>8316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0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</v>
      </c>
      <c r="R4019" s="6">
        <f t="shared" si="249"/>
        <v>52.5</v>
      </c>
      <c r="S4019" t="s">
        <v>8315</v>
      </c>
      <c r="T4019" t="s">
        <v>8316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0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8.6666666666666661</v>
      </c>
      <c r="R4020" s="6">
        <f t="shared" si="249"/>
        <v>32.5</v>
      </c>
      <c r="S4020" t="s">
        <v>8315</v>
      </c>
      <c r="T4020" t="s">
        <v>8316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0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0.82857142857142863</v>
      </c>
      <c r="R4021" s="6">
        <f t="shared" si="249"/>
        <v>7.25</v>
      </c>
      <c r="S4021" t="s">
        <v>8315</v>
      </c>
      <c r="T4021" t="s">
        <v>8316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0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16.666666666666668</v>
      </c>
      <c r="R4022" s="6">
        <f t="shared" si="249"/>
        <v>33.333333333333336</v>
      </c>
      <c r="S4022" t="s">
        <v>8315</v>
      </c>
      <c r="T4022" t="s">
        <v>8316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0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0.83333333333333337</v>
      </c>
      <c r="R4023" s="6">
        <f t="shared" si="249"/>
        <v>62.5</v>
      </c>
      <c r="S4023" t="s">
        <v>8315</v>
      </c>
      <c r="T4023" t="s">
        <v>8316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0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69.561111111111117</v>
      </c>
      <c r="R4024" s="6">
        <f t="shared" si="249"/>
        <v>63.558375634517766</v>
      </c>
      <c r="S4024" t="s">
        <v>8315</v>
      </c>
      <c r="T4024" t="s">
        <v>8316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0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6" t="e">
        <f t="shared" si="249"/>
        <v>#DIV/0!</v>
      </c>
      <c r="S4025" t="s">
        <v>8315</v>
      </c>
      <c r="T4025" t="s">
        <v>8316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0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</v>
      </c>
      <c r="R4026" s="6">
        <f t="shared" si="249"/>
        <v>10</v>
      </c>
      <c r="S4026" t="s">
        <v>8315</v>
      </c>
      <c r="T4026" t="s">
        <v>8316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0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5</v>
      </c>
      <c r="R4027" s="6">
        <f t="shared" si="249"/>
        <v>62.5</v>
      </c>
      <c r="S4027" t="s">
        <v>8315</v>
      </c>
      <c r="T4027" t="s">
        <v>8316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0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6" t="e">
        <f t="shared" si="249"/>
        <v>#DIV/0!</v>
      </c>
      <c r="S4028" t="s">
        <v>8315</v>
      </c>
      <c r="T4028" t="s">
        <v>8316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0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</v>
      </c>
      <c r="R4029" s="6">
        <f t="shared" si="249"/>
        <v>30.714285714285715</v>
      </c>
      <c r="S4029" t="s">
        <v>8315</v>
      </c>
      <c r="T4029" t="s">
        <v>8316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0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28.05</v>
      </c>
      <c r="R4030" s="6">
        <f t="shared" si="249"/>
        <v>51</v>
      </c>
      <c r="S4030" t="s">
        <v>8315</v>
      </c>
      <c r="T4030" t="s">
        <v>8316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0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6" t="e">
        <f t="shared" si="249"/>
        <v>#DIV/0!</v>
      </c>
      <c r="S4031" t="s">
        <v>8315</v>
      </c>
      <c r="T4031" t="s">
        <v>8316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0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16</v>
      </c>
      <c r="R4032" s="6">
        <f t="shared" si="249"/>
        <v>66.666666666666671</v>
      </c>
      <c r="S4032" t="s">
        <v>8315</v>
      </c>
      <c r="T4032" t="s">
        <v>8316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0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6" t="e">
        <f t="shared" si="249"/>
        <v>#DIV/0!</v>
      </c>
      <c r="S4033" t="s">
        <v>8315</v>
      </c>
      <c r="T4033" t="s">
        <v>8316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0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9" si="252">E4034*100/D4034</f>
        <v>6.8287037037037033</v>
      </c>
      <c r="R4034" s="6">
        <f t="shared" ref="R4034:R4097" si="253">E4034/N4034</f>
        <v>59</v>
      </c>
      <c r="S4034" t="s">
        <v>8315</v>
      </c>
      <c r="T4034" t="s">
        <v>8316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4">(((I4035/60)/60)/24)+DATE(1970,1,1)</f>
        <v>42645.375</v>
      </c>
      <c r="K4035">
        <v>1472711224</v>
      </c>
      <c r="L4035" s="14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25.698702928870294</v>
      </c>
      <c r="R4035" s="6">
        <f t="shared" si="253"/>
        <v>65.340319148936175</v>
      </c>
      <c r="S4035" t="s">
        <v>8315</v>
      </c>
      <c r="T4035" t="s">
        <v>8316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4"/>
        <v>42097.905671296292</v>
      </c>
      <c r="K4036">
        <v>1425509050</v>
      </c>
      <c r="L4036" s="14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1.4814814814814814</v>
      </c>
      <c r="R4036" s="6">
        <f t="shared" si="253"/>
        <v>100</v>
      </c>
      <c r="S4036" t="s">
        <v>8315</v>
      </c>
      <c r="T4036" t="s">
        <v>8316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4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36.85</v>
      </c>
      <c r="R4037" s="6">
        <f t="shared" si="253"/>
        <v>147.4</v>
      </c>
      <c r="S4037" t="s">
        <v>8315</v>
      </c>
      <c r="T4037" t="s">
        <v>8316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4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47.05</v>
      </c>
      <c r="R4038" s="6">
        <f t="shared" si="253"/>
        <v>166.05882352941177</v>
      </c>
      <c r="S4038" t="s">
        <v>8315</v>
      </c>
      <c r="T4038" t="s">
        <v>8316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4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11.428571428571429</v>
      </c>
      <c r="R4039" s="6">
        <f t="shared" si="253"/>
        <v>40</v>
      </c>
      <c r="S4039" t="s">
        <v>8315</v>
      </c>
      <c r="T4039" t="s">
        <v>8316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4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12.04</v>
      </c>
      <c r="R4040" s="6">
        <f t="shared" si="253"/>
        <v>75.25</v>
      </c>
      <c r="S4040" t="s">
        <v>8315</v>
      </c>
      <c r="T4040" t="s">
        <v>8316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4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60</v>
      </c>
      <c r="R4041" s="6">
        <f t="shared" si="253"/>
        <v>60</v>
      </c>
      <c r="S4041" t="s">
        <v>8315</v>
      </c>
      <c r="T4041" t="s">
        <v>8316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4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31.25</v>
      </c>
      <c r="R4042" s="6">
        <f t="shared" si="253"/>
        <v>1250</v>
      </c>
      <c r="S4042" t="s">
        <v>8315</v>
      </c>
      <c r="T4042" t="s">
        <v>8316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4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0.42</v>
      </c>
      <c r="R4043" s="6">
        <f t="shared" si="253"/>
        <v>10.5</v>
      </c>
      <c r="S4043" t="s">
        <v>8315</v>
      </c>
      <c r="T4043" t="s">
        <v>8316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4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0.21</v>
      </c>
      <c r="R4044" s="6">
        <f t="shared" si="253"/>
        <v>7</v>
      </c>
      <c r="S4044" t="s">
        <v>8315</v>
      </c>
      <c r="T4044" t="s">
        <v>8316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4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6" t="e">
        <f t="shared" si="253"/>
        <v>#DIV/0!</v>
      </c>
      <c r="S4045" t="s">
        <v>8315</v>
      </c>
      <c r="T4045" t="s">
        <v>8316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4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37.5</v>
      </c>
      <c r="R4046" s="6">
        <f t="shared" si="253"/>
        <v>56.25</v>
      </c>
      <c r="S4046" t="s">
        <v>8315</v>
      </c>
      <c r="T4046" t="s">
        <v>8316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4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0.02</v>
      </c>
      <c r="R4047" s="6">
        <f t="shared" si="253"/>
        <v>1</v>
      </c>
      <c r="S4047" t="s">
        <v>8315</v>
      </c>
      <c r="T4047" t="s">
        <v>8316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4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8.2142857142857135</v>
      </c>
      <c r="R4048" s="6">
        <f t="shared" si="253"/>
        <v>38.333333333333336</v>
      </c>
      <c r="S4048" t="s">
        <v>8315</v>
      </c>
      <c r="T4048" t="s">
        <v>8316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4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2.2000000000000002</v>
      </c>
      <c r="R4049" s="6">
        <f t="shared" si="253"/>
        <v>27.5</v>
      </c>
      <c r="S4049" t="s">
        <v>8315</v>
      </c>
      <c r="T4049" t="s">
        <v>8316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4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17.652941176470588</v>
      </c>
      <c r="R4050" s="6">
        <f t="shared" si="253"/>
        <v>32.978021978021978</v>
      </c>
      <c r="S4050" t="s">
        <v>8315</v>
      </c>
      <c r="T4050" t="s">
        <v>8316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4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0.08</v>
      </c>
      <c r="R4051" s="6">
        <f t="shared" si="253"/>
        <v>16</v>
      </c>
      <c r="S4051" t="s">
        <v>8315</v>
      </c>
      <c r="T4051" t="s">
        <v>8316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4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6.6666666666666666E-2</v>
      </c>
      <c r="R4052" s="6">
        <f t="shared" si="253"/>
        <v>1</v>
      </c>
      <c r="S4052" t="s">
        <v>8315</v>
      </c>
      <c r="T4052" t="s">
        <v>8316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4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6" t="e">
        <f t="shared" si="253"/>
        <v>#DIV/0!</v>
      </c>
      <c r="S4053" t="s">
        <v>8315</v>
      </c>
      <c r="T4053" t="s">
        <v>8316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4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37.533333333333331</v>
      </c>
      <c r="R4054" s="6">
        <f t="shared" si="253"/>
        <v>86.615384615384613</v>
      </c>
      <c r="S4054" t="s">
        <v>8315</v>
      </c>
      <c r="T4054" t="s">
        <v>8316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4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22</v>
      </c>
      <c r="R4055" s="6">
        <f t="shared" si="253"/>
        <v>55</v>
      </c>
      <c r="S4055" t="s">
        <v>8315</v>
      </c>
      <c r="T4055" t="s">
        <v>8316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4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6" t="e">
        <f t="shared" si="253"/>
        <v>#DIV/0!</v>
      </c>
      <c r="S4056" t="s">
        <v>8315</v>
      </c>
      <c r="T4056" t="s">
        <v>8316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4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17.62</v>
      </c>
      <c r="R4057" s="6">
        <f t="shared" si="253"/>
        <v>41.952380952380949</v>
      </c>
      <c r="S4057" t="s">
        <v>8315</v>
      </c>
      <c r="T4057" t="s">
        <v>8316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4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53</v>
      </c>
      <c r="R4058" s="6">
        <f t="shared" si="253"/>
        <v>88.333333333333329</v>
      </c>
      <c r="S4058" t="s">
        <v>8315</v>
      </c>
      <c r="T4058" t="s">
        <v>8316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4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22.142857142857142</v>
      </c>
      <c r="R4059" s="6">
        <f t="shared" si="253"/>
        <v>129.16666666666666</v>
      </c>
      <c r="S4059" t="s">
        <v>8315</v>
      </c>
      <c r="T4059" t="s">
        <v>8316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4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2.5333333333333332</v>
      </c>
      <c r="R4060" s="6">
        <f t="shared" si="253"/>
        <v>23.75</v>
      </c>
      <c r="S4060" t="s">
        <v>8315</v>
      </c>
      <c r="T4060" t="s">
        <v>8316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4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</v>
      </c>
      <c r="R4061" s="6">
        <f t="shared" si="253"/>
        <v>35.714285714285715</v>
      </c>
      <c r="S4061" t="s">
        <v>8315</v>
      </c>
      <c r="T4061" t="s">
        <v>8316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4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</v>
      </c>
      <c r="R4062" s="6">
        <f t="shared" si="253"/>
        <v>57</v>
      </c>
      <c r="S4062" t="s">
        <v>8315</v>
      </c>
      <c r="T4062" t="s">
        <v>8316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4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6" t="e">
        <f t="shared" si="253"/>
        <v>#DIV/0!</v>
      </c>
      <c r="S4063" t="s">
        <v>8315</v>
      </c>
      <c r="T4063" t="s">
        <v>8316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4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2.4500000000000002</v>
      </c>
      <c r="R4064" s="6">
        <f t="shared" si="253"/>
        <v>163.33333333333334</v>
      </c>
      <c r="S4064" t="s">
        <v>8315</v>
      </c>
      <c r="T4064" t="s">
        <v>8316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4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1.4210526315789473</v>
      </c>
      <c r="R4065" s="6">
        <f t="shared" si="253"/>
        <v>15</v>
      </c>
      <c r="S4065" t="s">
        <v>8315</v>
      </c>
      <c r="T4065" t="s">
        <v>8316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4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19.25</v>
      </c>
      <c r="R4066" s="6">
        <f t="shared" si="253"/>
        <v>64.166666666666671</v>
      </c>
      <c r="S4066" t="s">
        <v>8315</v>
      </c>
      <c r="T4066" t="s">
        <v>8316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4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0.67500000000000004</v>
      </c>
      <c r="R4067" s="6">
        <f t="shared" si="253"/>
        <v>6.75</v>
      </c>
      <c r="S4067" t="s">
        <v>8315</v>
      </c>
      <c r="T4067" t="s">
        <v>8316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4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0.16666666666666666</v>
      </c>
      <c r="R4068" s="6">
        <f t="shared" si="253"/>
        <v>25</v>
      </c>
      <c r="S4068" t="s">
        <v>8315</v>
      </c>
      <c r="T4068" t="s">
        <v>8316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4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60.9</v>
      </c>
      <c r="R4069" s="6">
        <f t="shared" si="253"/>
        <v>179.11764705882354</v>
      </c>
      <c r="S4069" t="s">
        <v>8315</v>
      </c>
      <c r="T4069" t="s">
        <v>8316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4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1.0000000000000002</v>
      </c>
      <c r="R4070" s="6">
        <f t="shared" si="253"/>
        <v>34.950000000000003</v>
      </c>
      <c r="S4070" t="s">
        <v>8315</v>
      </c>
      <c r="T4070" t="s">
        <v>8316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4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34.4</v>
      </c>
      <c r="R4071" s="6">
        <f t="shared" si="253"/>
        <v>33.07692307692308</v>
      </c>
      <c r="S4071" t="s">
        <v>8315</v>
      </c>
      <c r="T4071" t="s">
        <v>8316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4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16.5</v>
      </c>
      <c r="R4072" s="6">
        <f t="shared" si="253"/>
        <v>27.5</v>
      </c>
      <c r="S4072" t="s">
        <v>8315</v>
      </c>
      <c r="T4072" t="s">
        <v>8316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4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6" t="e">
        <f t="shared" si="253"/>
        <v>#DIV/0!</v>
      </c>
      <c r="S4073" t="s">
        <v>8315</v>
      </c>
      <c r="T4073" t="s">
        <v>8316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4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0.4</v>
      </c>
      <c r="R4074" s="6">
        <f t="shared" si="253"/>
        <v>2</v>
      </c>
      <c r="S4074" t="s">
        <v>8315</v>
      </c>
      <c r="T4074" t="s">
        <v>8316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4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</v>
      </c>
      <c r="R4075" s="6">
        <f t="shared" si="253"/>
        <v>18.5</v>
      </c>
      <c r="S4075" t="s">
        <v>8315</v>
      </c>
      <c r="T4075" t="s">
        <v>8316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4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26.727272727272727</v>
      </c>
      <c r="R4076" s="6">
        <f t="shared" si="253"/>
        <v>35</v>
      </c>
      <c r="S4076" t="s">
        <v>8315</v>
      </c>
      <c r="T4076" t="s">
        <v>8316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4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28.8</v>
      </c>
      <c r="R4077" s="6">
        <f t="shared" si="253"/>
        <v>44.307692307692307</v>
      </c>
      <c r="S4077" t="s">
        <v>8315</v>
      </c>
      <c r="T4077" t="s">
        <v>8316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4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6" t="e">
        <f t="shared" si="253"/>
        <v>#DIV/0!</v>
      </c>
      <c r="S4078" t="s">
        <v>8315</v>
      </c>
      <c r="T4078" t="s">
        <v>8316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4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8.9</v>
      </c>
      <c r="R4079" s="6">
        <f t="shared" si="253"/>
        <v>222.5</v>
      </c>
      <c r="S4079" t="s">
        <v>8315</v>
      </c>
      <c r="T4079" t="s">
        <v>8316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4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6" t="e">
        <f t="shared" si="253"/>
        <v>#DIV/0!</v>
      </c>
      <c r="S4080" t="s">
        <v>8315</v>
      </c>
      <c r="T4080" t="s">
        <v>8316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4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0.16666666666666666</v>
      </c>
      <c r="R4081" s="6">
        <f t="shared" si="253"/>
        <v>5</v>
      </c>
      <c r="S4081" t="s">
        <v>8315</v>
      </c>
      <c r="T4081" t="s">
        <v>8316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4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6" t="e">
        <f t="shared" si="253"/>
        <v>#DIV/0!</v>
      </c>
      <c r="S4082" t="s">
        <v>8315</v>
      </c>
      <c r="T4082" t="s">
        <v>8316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4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15.737410071942445</v>
      </c>
      <c r="R4083" s="6">
        <f t="shared" si="253"/>
        <v>29.166666666666668</v>
      </c>
      <c r="S4083" t="s">
        <v>8315</v>
      </c>
      <c r="T4083" t="s">
        <v>8316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4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2</v>
      </c>
      <c r="R4084" s="6">
        <f t="shared" si="253"/>
        <v>1.5</v>
      </c>
      <c r="S4084" t="s">
        <v>8315</v>
      </c>
      <c r="T4084" t="s">
        <v>8316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4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21.685714285714287</v>
      </c>
      <c r="R4085" s="6">
        <f t="shared" si="253"/>
        <v>126.5</v>
      </c>
      <c r="S4085" t="s">
        <v>8315</v>
      </c>
      <c r="T4085" t="s">
        <v>8316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4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0.33333333333333331</v>
      </c>
      <c r="R4086" s="6">
        <f t="shared" si="253"/>
        <v>10</v>
      </c>
      <c r="S4086" t="s">
        <v>8315</v>
      </c>
      <c r="T4086" t="s">
        <v>8316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4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0.2857142857142857</v>
      </c>
      <c r="R4087" s="6">
        <f t="shared" si="253"/>
        <v>10</v>
      </c>
      <c r="S4087" t="s">
        <v>8315</v>
      </c>
      <c r="T4087" t="s">
        <v>8316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4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</v>
      </c>
      <c r="R4088" s="6">
        <f t="shared" si="253"/>
        <v>9.4</v>
      </c>
      <c r="S4088" t="s">
        <v>8315</v>
      </c>
      <c r="T4088" t="s">
        <v>8316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4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6" t="e">
        <f t="shared" si="253"/>
        <v>#DIV/0!</v>
      </c>
      <c r="S4089" t="s">
        <v>8315</v>
      </c>
      <c r="T4089" t="s">
        <v>8316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4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10.8</v>
      </c>
      <c r="R4090" s="6">
        <f t="shared" si="253"/>
        <v>72</v>
      </c>
      <c r="S4090" t="s">
        <v>8315</v>
      </c>
      <c r="T4090" t="s">
        <v>8316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4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</v>
      </c>
      <c r="R4091" s="6">
        <f t="shared" si="253"/>
        <v>30</v>
      </c>
      <c r="S4091" t="s">
        <v>8315</v>
      </c>
      <c r="T4091" t="s">
        <v>8316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4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</v>
      </c>
      <c r="R4092" s="6">
        <f t="shared" si="253"/>
        <v>10.666666666666666</v>
      </c>
      <c r="S4092" t="s">
        <v>8315</v>
      </c>
      <c r="T4092" t="s">
        <v>8316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4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12.75</v>
      </c>
      <c r="R4093" s="6">
        <f t="shared" si="253"/>
        <v>25.5</v>
      </c>
      <c r="S4093" t="s">
        <v>8315</v>
      </c>
      <c r="T4093" t="s">
        <v>8316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4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1.8181818181818181E-2</v>
      </c>
      <c r="R4094" s="6">
        <f t="shared" si="253"/>
        <v>20</v>
      </c>
      <c r="S4094" t="s">
        <v>8315</v>
      </c>
      <c r="T4094" t="s">
        <v>8316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4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</v>
      </c>
      <c r="R4095" s="6">
        <f t="shared" si="253"/>
        <v>15</v>
      </c>
      <c r="S4095" t="s">
        <v>8315</v>
      </c>
      <c r="T4095" t="s">
        <v>8316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4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36.5</v>
      </c>
      <c r="R4096" s="6">
        <f t="shared" si="253"/>
        <v>91.25</v>
      </c>
      <c r="S4096" t="s">
        <v>8315</v>
      </c>
      <c r="T4096" t="s">
        <v>8316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4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2.6666666666666665</v>
      </c>
      <c r="R4097" s="6">
        <f t="shared" si="253"/>
        <v>800</v>
      </c>
      <c r="S4097" t="s">
        <v>8315</v>
      </c>
      <c r="T4097" t="s">
        <v>8316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4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2"/>
        <v>11.428571428571429</v>
      </c>
      <c r="R4098" s="6">
        <f t="shared" ref="R4098:R4115" si="256">E4098/N4098</f>
        <v>80</v>
      </c>
      <c r="S4098" t="s">
        <v>8315</v>
      </c>
      <c r="T4098" t="s">
        <v>8316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7">(((I4099/60)/60)/24)+DATE(1970,1,1)</f>
        <v>42400.996527777781</v>
      </c>
      <c r="K4099">
        <v>1449431237</v>
      </c>
      <c r="L4099" s="14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2"/>
        <v>0</v>
      </c>
      <c r="R4099" s="6" t="e">
        <f t="shared" si="256"/>
        <v>#DIV/0!</v>
      </c>
      <c r="S4099" t="s">
        <v>8315</v>
      </c>
      <c r="T4099" t="s">
        <v>8316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7"/>
        <v>42525.722187499996</v>
      </c>
      <c r="K4100">
        <v>1462468797</v>
      </c>
      <c r="L4100" s="14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ref="Q4100:Q4115" si="259">E4100*100/D4100</f>
        <v>0</v>
      </c>
      <c r="R4100" s="6" t="e">
        <f t="shared" si="256"/>
        <v>#DIV/0!</v>
      </c>
      <c r="S4100" t="s">
        <v>8315</v>
      </c>
      <c r="T4100" t="s">
        <v>8316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7"/>
        <v>42615.850381944445</v>
      </c>
      <c r="K4101">
        <v>1468959873</v>
      </c>
      <c r="L4101" s="14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9"/>
        <v>1.1111111111111112</v>
      </c>
      <c r="R4101" s="6">
        <f t="shared" si="256"/>
        <v>50</v>
      </c>
      <c r="S4101" t="s">
        <v>8315</v>
      </c>
      <c r="T4101" t="s">
        <v>8316</v>
      </c>
    </row>
    <row r="4102" spans="1:20" ht="43.5" x14ac:dyDescent="0.35">
      <c r="A4102" t="s">
        <v>8378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7"/>
        <v>41937.124884259261</v>
      </c>
      <c r="K4102">
        <v>1413341990</v>
      </c>
      <c r="L4102" s="14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9"/>
        <v>0</v>
      </c>
      <c r="R4102" s="6" t="e">
        <f t="shared" si="256"/>
        <v>#DIV/0!</v>
      </c>
      <c r="S4102" t="s">
        <v>8315</v>
      </c>
      <c r="T4102" t="s">
        <v>8316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7"/>
        <v>42760.903726851851</v>
      </c>
      <c r="K4103">
        <v>1482788482</v>
      </c>
      <c r="L4103" s="14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9"/>
        <v>0</v>
      </c>
      <c r="R4103" s="6" t="e">
        <f t="shared" si="256"/>
        <v>#DIV/0!</v>
      </c>
      <c r="S4103" t="s">
        <v>8315</v>
      </c>
      <c r="T4103" t="s">
        <v>8316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7"/>
        <v>42505.848067129627</v>
      </c>
      <c r="K4104">
        <v>1460751673</v>
      </c>
      <c r="L4104" s="14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9"/>
        <v>27.4</v>
      </c>
      <c r="R4104" s="6">
        <f t="shared" si="256"/>
        <v>22.833333333333332</v>
      </c>
      <c r="S4104" t="s">
        <v>8315</v>
      </c>
      <c r="T4104" t="s">
        <v>8316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7"/>
        <v>42242.772222222222</v>
      </c>
      <c r="K4105">
        <v>1435953566</v>
      </c>
      <c r="L4105" s="14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9"/>
        <v>10</v>
      </c>
      <c r="R4105" s="6">
        <f t="shared" si="256"/>
        <v>16.666666666666668</v>
      </c>
      <c r="S4105" t="s">
        <v>8315</v>
      </c>
      <c r="T4105" t="s">
        <v>8316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7"/>
        <v>42670.278171296297</v>
      </c>
      <c r="K4106">
        <v>1474958434</v>
      </c>
      <c r="L4106" s="14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9"/>
        <v>21.366666666666667</v>
      </c>
      <c r="R4106" s="6">
        <f t="shared" si="256"/>
        <v>45.785714285714285</v>
      </c>
      <c r="S4106" t="s">
        <v>8315</v>
      </c>
      <c r="T4106" t="s">
        <v>8316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7"/>
        <v>42730.010520833333</v>
      </c>
      <c r="K4107">
        <v>1479860109</v>
      </c>
      <c r="L4107" s="14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9"/>
        <v>6.9696969696969697</v>
      </c>
      <c r="R4107" s="6">
        <f t="shared" si="256"/>
        <v>383.33333333333331</v>
      </c>
      <c r="S4107" t="s">
        <v>8315</v>
      </c>
      <c r="T4107" t="s">
        <v>8316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7"/>
        <v>42096.041666666672</v>
      </c>
      <c r="K4108">
        <v>1424221866</v>
      </c>
      <c r="L4108" s="14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9"/>
        <v>70.599999999999994</v>
      </c>
      <c r="R4108" s="6">
        <f t="shared" si="256"/>
        <v>106.96969696969697</v>
      </c>
      <c r="S4108" t="s">
        <v>8315</v>
      </c>
      <c r="T4108" t="s">
        <v>8316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7"/>
        <v>41906.916678240741</v>
      </c>
      <c r="K4109">
        <v>1409608801</v>
      </c>
      <c r="L4109" s="14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9"/>
        <v>2.0499999999999998</v>
      </c>
      <c r="R4109" s="6">
        <f t="shared" si="256"/>
        <v>10.25</v>
      </c>
      <c r="S4109" t="s">
        <v>8315</v>
      </c>
      <c r="T4109" t="s">
        <v>8316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7"/>
        <v>42797.208333333328</v>
      </c>
      <c r="K4110">
        <v>1485909937</v>
      </c>
      <c r="L4110" s="14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9"/>
        <v>1.9666666666666666</v>
      </c>
      <c r="R4110" s="6">
        <f t="shared" si="256"/>
        <v>59</v>
      </c>
      <c r="S4110" t="s">
        <v>8315</v>
      </c>
      <c r="T4110" t="s">
        <v>8316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7"/>
        <v>42337.581064814818</v>
      </c>
      <c r="K4111">
        <v>1446209804</v>
      </c>
      <c r="L4111" s="14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9"/>
        <v>0</v>
      </c>
      <c r="R4111" s="6" t="e">
        <f t="shared" si="256"/>
        <v>#DIV/0!</v>
      </c>
      <c r="S4111" t="s">
        <v>8315</v>
      </c>
      <c r="T4111" t="s">
        <v>8316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7"/>
        <v>42572.626747685179</v>
      </c>
      <c r="K4112">
        <v>1463929351</v>
      </c>
      <c r="L4112" s="14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9"/>
        <v>28.666666666666668</v>
      </c>
      <c r="R4112" s="6">
        <f t="shared" si="256"/>
        <v>14.333333333333334</v>
      </c>
      <c r="S4112" t="s">
        <v>8315</v>
      </c>
      <c r="T4112" t="s">
        <v>8316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7"/>
        <v>42059.135879629626</v>
      </c>
      <c r="K4113">
        <v>1422155740</v>
      </c>
      <c r="L4113" s="14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9"/>
        <v>3.1333333333333333</v>
      </c>
      <c r="R4113" s="6">
        <f t="shared" si="256"/>
        <v>15.666666666666666</v>
      </c>
      <c r="S4113" t="s">
        <v>8315</v>
      </c>
      <c r="T4113" t="s">
        <v>8316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7"/>
        <v>42428</v>
      </c>
      <c r="K4114">
        <v>1454280186</v>
      </c>
      <c r="L4114" s="14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9"/>
        <v>0.04</v>
      </c>
      <c r="R4114" s="6">
        <f t="shared" si="256"/>
        <v>1</v>
      </c>
      <c r="S4114" t="s">
        <v>8315</v>
      </c>
      <c r="T4114" t="s">
        <v>8316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7"/>
        <v>42377.273611111115</v>
      </c>
      <c r="K4115">
        <v>1450619123</v>
      </c>
      <c r="L4115" s="14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9"/>
        <v>0.2</v>
      </c>
      <c r="R4115" s="6">
        <f t="shared" si="256"/>
        <v>1</v>
      </c>
      <c r="S4115" t="s">
        <v>8315</v>
      </c>
      <c r="T4115" t="s">
        <v>8316</v>
      </c>
    </row>
  </sheetData>
  <conditionalFormatting sqref="F1:F4115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cancelled">
      <formula>NOT(ISERROR(SEARCH("cancelled",F1)))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cancelled">
      <formula>NOT(ISERROR(SEARCH("cancelled",F1)))</formula>
    </cfRule>
    <cfRule type="containsText" dxfId="6" priority="7" operator="containsText" text="failed">
      <formula>NOT(ISERROR(SEARCH("failed",F1)))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4115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35899-29B6-4D45-95E9-803EC41236F1}">
  <dimension ref="A1:N4115"/>
  <sheetViews>
    <sheetView topLeftCell="A4" workbookViewId="0">
      <selection activeCell="K1" activeCellId="1" sqref="E1:E13 K1:M13"/>
    </sheetView>
  </sheetViews>
  <sheetFormatPr defaultRowHeight="14.5" x14ac:dyDescent="0.35"/>
  <cols>
    <col min="3" max="3" width="16.453125" customWidth="1"/>
    <col min="4" max="4" width="21.26953125" customWidth="1"/>
  </cols>
  <sheetData>
    <row r="1" spans="1:14" x14ac:dyDescent="0.35">
      <c r="A1" t="s">
        <v>8394</v>
      </c>
      <c r="B1" s="1" t="s">
        <v>8216</v>
      </c>
      <c r="C1" s="1" t="s">
        <v>8217</v>
      </c>
      <c r="D1" s="1" t="s">
        <v>8218</v>
      </c>
      <c r="E1" s="1" t="s">
        <v>8216</v>
      </c>
      <c r="F1" s="1" t="s">
        <v>8395</v>
      </c>
      <c r="G1" s="1" t="s">
        <v>8396</v>
      </c>
      <c r="H1" s="1" t="s">
        <v>8397</v>
      </c>
      <c r="I1" s="1" t="s">
        <v>8398</v>
      </c>
      <c r="J1" s="1" t="s">
        <v>8399</v>
      </c>
      <c r="K1" s="1" t="s">
        <v>8400</v>
      </c>
      <c r="L1" s="1" t="s">
        <v>8401</v>
      </c>
      <c r="M1" s="1" t="s">
        <v>8402</v>
      </c>
      <c r="N1" s="1" t="s">
        <v>8403</v>
      </c>
    </row>
    <row r="2" spans="1:14" x14ac:dyDescent="0.35">
      <c r="A2">
        <v>1</v>
      </c>
      <c r="B2">
        <v>8500</v>
      </c>
      <c r="C2">
        <v>11633</v>
      </c>
      <c r="D2" t="s">
        <v>8219</v>
      </c>
      <c r="E2" t="s">
        <v>8358</v>
      </c>
      <c r="F2">
        <f>COUNTIFS(B2:B4113,"&lt;1000",D2:D4113,"successful")</f>
        <v>322</v>
      </c>
      <c r="G2">
        <f>COUNTIFS(B2:B4113,"&lt;1000",D2:D4113,"failed")</f>
        <v>113</v>
      </c>
      <c r="H2">
        <f>COUNTIFS(B2:B4113,"&lt;1000",D2:D4113,"canceled")</f>
        <v>18</v>
      </c>
      <c r="I2">
        <f>COUNTIFS(B2:B4113,"&lt;1000",D2:D4113,"live")</f>
        <v>8</v>
      </c>
      <c r="J2">
        <f>SUM(F2:I2)</f>
        <v>461</v>
      </c>
      <c r="K2" s="6">
        <f>F2*100/J2</f>
        <v>69.848156182212577</v>
      </c>
      <c r="L2" s="6">
        <f>G2*100/J2</f>
        <v>24.511930585683299</v>
      </c>
      <c r="M2" s="6">
        <f>H2*100/J2</f>
        <v>3.9045553145336225</v>
      </c>
      <c r="N2" s="6">
        <f>I2*100/J2</f>
        <v>1.735357917570499</v>
      </c>
    </row>
    <row r="3" spans="1:14" x14ac:dyDescent="0.35">
      <c r="A3">
        <v>2</v>
      </c>
      <c r="B3">
        <v>10275</v>
      </c>
      <c r="C3">
        <v>14653</v>
      </c>
      <c r="D3" t="s">
        <v>8219</v>
      </c>
      <c r="E3" t="s">
        <v>8359</v>
      </c>
      <c r="F3">
        <f>COUNTIFS(B2:B4113,"&gt;=1000",B2:B4113,"&lt;4999",D2:D4113,"successful")</f>
        <v>931</v>
      </c>
      <c r="G3">
        <f>COUNTIFS(B2:B4113,"&gt;=1000",B2:B4113,"&lt;4999",D2:D4113,"failed")</f>
        <v>418</v>
      </c>
      <c r="H3">
        <f>COUNTIFS(B2:B4113,"&gt;=1000",B2:B4113,"&lt;4999",D2:D4113,"canceled")</f>
        <v>60</v>
      </c>
      <c r="I3">
        <f>COUNTIFS(B2:B4113,"&gt;=1000",B2:B4113,"&lt;4999",D2:D4113,"live")</f>
        <v>13</v>
      </c>
      <c r="J3">
        <f t="shared" ref="J3:J13" si="0">SUM(F3:I3)</f>
        <v>1422</v>
      </c>
      <c r="K3" s="6">
        <f t="shared" ref="K3:K13" si="1">F3*100/J3</f>
        <v>65.471167369901551</v>
      </c>
      <c r="L3" s="6">
        <f t="shared" ref="L3:L13" si="2">G3*100/J3</f>
        <v>29.395218002812939</v>
      </c>
      <c r="M3" s="6">
        <f t="shared" ref="M3:M13" si="3">H3*100/J3</f>
        <v>4.2194092827004219</v>
      </c>
      <c r="N3" s="6">
        <f t="shared" ref="N3:N13" si="4">I3*100/J3</f>
        <v>0.9142053445850914</v>
      </c>
    </row>
    <row r="4" spans="1:14" x14ac:dyDescent="0.35">
      <c r="A4">
        <v>3</v>
      </c>
      <c r="B4">
        <v>500</v>
      </c>
      <c r="C4">
        <v>525</v>
      </c>
      <c r="D4" t="s">
        <v>8219</v>
      </c>
      <c r="E4" t="s">
        <v>8360</v>
      </c>
      <c r="F4">
        <f>COUNTIFS(B2:B4113,"&gt;5000",B2:B4113,"&lt;9999",D2:D4113,"successful")</f>
        <v>230</v>
      </c>
      <c r="G4">
        <f>COUNTIFS(B2:B4113,"&gt;5000",B2:B4113,"&lt;9999",D2:D4113,"failed")</f>
        <v>160</v>
      </c>
      <c r="H4">
        <f>COUNTIFS(B2:B4113,"&gt;5000",B2:B4113,"&lt;9999",D2:D4113,"canceled")</f>
        <v>27</v>
      </c>
      <c r="I4">
        <f>COUNTIFS(B2:B4113,"&gt;5000",B2:B4113,"&lt;9999",D2:D4113,"live")</f>
        <v>4</v>
      </c>
      <c r="J4">
        <f t="shared" si="0"/>
        <v>421</v>
      </c>
      <c r="K4" s="6">
        <f t="shared" si="1"/>
        <v>54.63182897862233</v>
      </c>
      <c r="L4" s="6">
        <f t="shared" si="2"/>
        <v>38.004750593824227</v>
      </c>
      <c r="M4" s="6">
        <f t="shared" si="3"/>
        <v>6.4133016627078385</v>
      </c>
      <c r="N4" s="6">
        <f t="shared" si="4"/>
        <v>0.95011876484560565</v>
      </c>
    </row>
    <row r="5" spans="1:14" x14ac:dyDescent="0.35">
      <c r="A5">
        <v>4</v>
      </c>
      <c r="B5">
        <v>10000</v>
      </c>
      <c r="C5">
        <v>10390</v>
      </c>
      <c r="D5" t="s">
        <v>8219</v>
      </c>
      <c r="E5" t="s">
        <v>8361</v>
      </c>
      <c r="F5">
        <f>COUNTIFS(B2:B4113,"&gt;10000",B2:B4113,"&lt;14999",D2:D4113,"successful")</f>
        <v>65</v>
      </c>
      <c r="G5">
        <f>COUNTIFS(B2:B4113,"&gt;10000",B2:B4113,"&lt;14999",D2:D4113,"failed")</f>
        <v>59</v>
      </c>
      <c r="H5">
        <f>COUNTIFS(B2:B4113,"&gt;10000",B2:B4113,"&lt;14999",D2:D4113,"canceled")</f>
        <v>12</v>
      </c>
      <c r="I5">
        <f>COUNTIFS(B2:B4113,"&gt;10000",B2:B4113,"&lt;14999",D2:D4113,"live")</f>
        <v>3</v>
      </c>
      <c r="J5">
        <f t="shared" si="0"/>
        <v>139</v>
      </c>
      <c r="K5" s="6">
        <f t="shared" si="1"/>
        <v>46.762589928057551</v>
      </c>
      <c r="L5" s="6">
        <f t="shared" si="2"/>
        <v>42.446043165467628</v>
      </c>
      <c r="M5" s="6">
        <f t="shared" si="3"/>
        <v>8.6330935251798557</v>
      </c>
      <c r="N5" s="6">
        <f t="shared" si="4"/>
        <v>2.1582733812949639</v>
      </c>
    </row>
    <row r="6" spans="1:14" x14ac:dyDescent="0.35">
      <c r="A6">
        <v>5</v>
      </c>
      <c r="B6">
        <v>44000</v>
      </c>
      <c r="C6">
        <v>54116.28</v>
      </c>
      <c r="D6" t="s">
        <v>8219</v>
      </c>
      <c r="E6" t="s">
        <v>8362</v>
      </c>
      <c r="F6">
        <f>COUNTIFS(B2:B4113,"&gt;15000",B2:B4113,"&lt;19999",D2:D4113,"successful")</f>
        <v>38</v>
      </c>
      <c r="G6">
        <f>COUNTIFS(B2:B4113,"&gt;=15000",B2:B4113,"&lt;19999",D2:D4113,"failed")</f>
        <v>90</v>
      </c>
      <c r="H6">
        <f>COUNTIFS(B2:B4113,"&gt;15000",B2:B4113,"&lt;19999",D2:D4113,"canceled")</f>
        <v>4</v>
      </c>
      <c r="I6">
        <f>COUNTIFS(B2:B4113,"&gt;15000",B2:B4113,"&lt;19999",D2:D4113,"live")</f>
        <v>2</v>
      </c>
      <c r="J6">
        <f t="shared" si="0"/>
        <v>134</v>
      </c>
      <c r="K6" s="6">
        <f t="shared" si="1"/>
        <v>28.35820895522388</v>
      </c>
      <c r="L6" s="6">
        <f t="shared" si="2"/>
        <v>67.164179104477611</v>
      </c>
      <c r="M6" s="6">
        <f t="shared" si="3"/>
        <v>2.9850746268656718</v>
      </c>
      <c r="N6" s="6">
        <f t="shared" si="4"/>
        <v>1.4925373134328359</v>
      </c>
    </row>
    <row r="7" spans="1:14" x14ac:dyDescent="0.35">
      <c r="A7">
        <v>6</v>
      </c>
      <c r="B7">
        <v>3999</v>
      </c>
      <c r="C7">
        <v>4390</v>
      </c>
      <c r="D7" t="s">
        <v>8219</v>
      </c>
      <c r="E7" t="s">
        <v>8363</v>
      </c>
      <c r="F7">
        <f>COUNTIFS(B2:B4113,"&gt;20000",B2:B4113,"&lt;24999",D2:D4113,"successful")</f>
        <v>18</v>
      </c>
      <c r="G7">
        <f>COUNTIFS(B2:B4113,"&gt;20000",B2:B4113,"&lt;24999",D2:D4113,"failed")</f>
        <v>16</v>
      </c>
      <c r="H7">
        <f>COUNTIFS(B2:B4113,"&gt;20000",B2:B4113,"&lt;24999",D2:D4113,"canceled")</f>
        <v>1</v>
      </c>
      <c r="I7">
        <f>COUNTIFS(B2:B4113,"&gt;20000",B2:B4113,"&lt;24999",D2:D4113,"live")</f>
        <v>0</v>
      </c>
      <c r="J7">
        <f t="shared" si="0"/>
        <v>35</v>
      </c>
      <c r="K7" s="6">
        <f t="shared" si="1"/>
        <v>51.428571428571431</v>
      </c>
      <c r="L7" s="6">
        <f t="shared" si="2"/>
        <v>45.714285714285715</v>
      </c>
      <c r="M7" s="6">
        <f t="shared" si="3"/>
        <v>2.8571428571428572</v>
      </c>
      <c r="N7" s="6">
        <f t="shared" si="4"/>
        <v>0</v>
      </c>
    </row>
    <row r="8" spans="1:14" x14ac:dyDescent="0.35">
      <c r="A8">
        <v>7</v>
      </c>
      <c r="B8">
        <v>8000</v>
      </c>
      <c r="C8">
        <v>8519</v>
      </c>
      <c r="D8" t="s">
        <v>8219</v>
      </c>
      <c r="E8" t="s">
        <v>8364</v>
      </c>
      <c r="F8">
        <f>COUNTIFS(B2:B4113,"&gt;25000",B2:B4113,"&lt;29999",D2:D4113,"successful")</f>
        <v>8</v>
      </c>
      <c r="G8">
        <f>COUNTIFS(B2:B4113,"&gt;25000",B2:B4113,"&lt;29999",D2:D4113,"failed")</f>
        <v>15</v>
      </c>
      <c r="H8">
        <f>COUNTIFS(B2:B4113,"&gt;25000",B2:B4113,"&lt;29999",D2:D4113,"canceled")</f>
        <v>1</v>
      </c>
      <c r="I8">
        <f>COUNTIFS(B2:B4113,"&gt;25000",B2:B4113,"&lt;29999",D2:D4113,"live")</f>
        <v>0</v>
      </c>
      <c r="J8">
        <f t="shared" si="0"/>
        <v>24</v>
      </c>
      <c r="K8" s="6">
        <f t="shared" si="1"/>
        <v>33.333333333333336</v>
      </c>
      <c r="L8" s="6">
        <f t="shared" si="2"/>
        <v>62.5</v>
      </c>
      <c r="M8" s="6">
        <f t="shared" si="3"/>
        <v>4.166666666666667</v>
      </c>
      <c r="N8" s="6">
        <f t="shared" si="4"/>
        <v>0</v>
      </c>
    </row>
    <row r="9" spans="1:14" x14ac:dyDescent="0.35">
      <c r="A9">
        <v>8</v>
      </c>
      <c r="B9">
        <v>9000</v>
      </c>
      <c r="C9">
        <v>9110</v>
      </c>
      <c r="D9" t="s">
        <v>8219</v>
      </c>
      <c r="E9" t="s">
        <v>8365</v>
      </c>
      <c r="F9">
        <f>COUNTIFS(B2:B4113,"&gt;30000",B2:B4113,"&lt;34999",D2:D4113,"successful")</f>
        <v>6</v>
      </c>
      <c r="G9">
        <f>COUNTIFS(B2:B4113,"&gt;30000",B2:B4113,"&lt;34999",D2:D4113,"failed")</f>
        <v>6</v>
      </c>
      <c r="H9">
        <f>COUNTIFS(B2:B4113,"&gt;30000",B2:B4113,"&lt;34999",D2:D4113,"canceled")</f>
        <v>1</v>
      </c>
      <c r="I9">
        <f>COUNTIFS(B2:B4113,"&gt;30000",B2:B4113,"&lt;34999",D2:D4113,"live")</f>
        <v>0</v>
      </c>
      <c r="J9">
        <f t="shared" si="0"/>
        <v>13</v>
      </c>
      <c r="K9" s="6">
        <f t="shared" si="1"/>
        <v>46.153846153846153</v>
      </c>
      <c r="L9" s="6">
        <f t="shared" si="2"/>
        <v>46.153846153846153</v>
      </c>
      <c r="M9" s="6">
        <f t="shared" si="3"/>
        <v>7.6923076923076925</v>
      </c>
      <c r="N9" s="6">
        <f t="shared" si="4"/>
        <v>0</v>
      </c>
    </row>
    <row r="10" spans="1:14" x14ac:dyDescent="0.35">
      <c r="A10">
        <v>9</v>
      </c>
      <c r="B10">
        <v>3500</v>
      </c>
      <c r="C10">
        <v>3501.52</v>
      </c>
      <c r="D10" t="s">
        <v>8219</v>
      </c>
      <c r="E10" t="s">
        <v>8366</v>
      </c>
      <c r="F10">
        <f>COUNTIFS(B2:B4113,"&gt;35000",B2:B4113,"&lt;39999",D2:D4113,"successful")</f>
        <v>4</v>
      </c>
      <c r="G10">
        <f>COUNTIFS(B2:B4113,"&gt;35000",B2:B4113,"&lt;39999",D2:D4113,"failed")</f>
        <v>8</v>
      </c>
      <c r="H10">
        <f>COUNTIFS(B2:B4113,"&gt;35000",B2:B4113,"&lt;39999",D2:D4113,"canceled")</f>
        <v>2</v>
      </c>
      <c r="I10">
        <f>COUNTIFS(B2:B4113,"&gt;35000",B2:B4113,"&lt;39999",D2:D4113,"live")</f>
        <v>0</v>
      </c>
      <c r="J10">
        <f t="shared" si="0"/>
        <v>14</v>
      </c>
      <c r="K10" s="6">
        <f t="shared" si="1"/>
        <v>28.571428571428573</v>
      </c>
      <c r="L10" s="6">
        <f t="shared" si="2"/>
        <v>57.142857142857146</v>
      </c>
      <c r="M10" s="6">
        <f t="shared" si="3"/>
        <v>14.285714285714286</v>
      </c>
      <c r="N10" s="6">
        <f t="shared" si="4"/>
        <v>0</v>
      </c>
    </row>
    <row r="11" spans="1:14" x14ac:dyDescent="0.35">
      <c r="A11">
        <v>10</v>
      </c>
      <c r="B11">
        <v>500</v>
      </c>
      <c r="C11">
        <v>629.99</v>
      </c>
      <c r="D11" t="s">
        <v>8219</v>
      </c>
      <c r="E11" t="s">
        <v>8367</v>
      </c>
      <c r="F11">
        <f>COUNTIFS(B2:B4113,"&gt;40000",B2:B4113,"&lt;44999",D2:D4113,"successful")</f>
        <v>5</v>
      </c>
      <c r="G11">
        <f>COUNTIFS(B2:B4113,"&gt;40000",B2:B4113,"&lt;44999",D2:D4113,"failed")</f>
        <v>3</v>
      </c>
      <c r="H11">
        <f>COUNTIFS(B2:B4113,"&gt;40000",B2:B4113,"&lt;44999",D2:D4113,"canceled")</f>
        <v>0</v>
      </c>
      <c r="I11">
        <f>COUNTIFS(B2:B4113,"&gt;40000",B2:B4113,"&lt;44999",D2:D4113,"live")</f>
        <v>0</v>
      </c>
      <c r="J11">
        <f t="shared" si="0"/>
        <v>8</v>
      </c>
      <c r="K11" s="6">
        <f t="shared" si="1"/>
        <v>62.5</v>
      </c>
      <c r="L11" s="6">
        <f t="shared" si="2"/>
        <v>37.5</v>
      </c>
      <c r="M11" s="6">
        <f t="shared" si="3"/>
        <v>0</v>
      </c>
      <c r="N11" s="6">
        <f t="shared" si="4"/>
        <v>0</v>
      </c>
    </row>
    <row r="12" spans="1:14" x14ac:dyDescent="0.35">
      <c r="A12">
        <v>11</v>
      </c>
      <c r="B12">
        <v>3000</v>
      </c>
      <c r="C12">
        <v>3015</v>
      </c>
      <c r="D12" t="s">
        <v>8219</v>
      </c>
      <c r="E12" t="s">
        <v>8368</v>
      </c>
      <c r="F12">
        <f>COUNTIFS(B2:B4113,"&gt;45000",B2:B4113,"&lt;49999",D2:D4113,"successful")</f>
        <v>3</v>
      </c>
      <c r="G12">
        <f>COUNTIFS(B2:B4113,"&gt;45000",B2:B4113,"&lt;49999",D2:D4113,"failed")</f>
        <v>5</v>
      </c>
      <c r="H12">
        <f>COUNTIFS(B2:B4113,"&gt;45000",B2:B4113,"&lt;49999",D2:D4113,"canceled")</f>
        <v>2</v>
      </c>
      <c r="I12">
        <f>COUNTIFS(B2:B4113,"&gt;45000",B2:B4113,"&lt;49999",D2:D4113,"live")</f>
        <v>0</v>
      </c>
      <c r="J12">
        <f t="shared" si="0"/>
        <v>10</v>
      </c>
      <c r="K12" s="6">
        <f t="shared" si="1"/>
        <v>30</v>
      </c>
      <c r="L12" s="6">
        <f t="shared" si="2"/>
        <v>50</v>
      </c>
      <c r="M12" s="6">
        <f t="shared" si="3"/>
        <v>20</v>
      </c>
      <c r="N12" s="6">
        <f t="shared" si="4"/>
        <v>0</v>
      </c>
    </row>
    <row r="13" spans="1:14" x14ac:dyDescent="0.35">
      <c r="A13">
        <v>12</v>
      </c>
      <c r="B13">
        <v>5000</v>
      </c>
      <c r="C13">
        <v>6025</v>
      </c>
      <c r="D13" t="s">
        <v>8219</v>
      </c>
      <c r="E13" t="s">
        <v>8369</v>
      </c>
      <c r="F13">
        <f>COUNTIFS(B2:B4113,"&gt;=50000",D2:D4113,"successful")</f>
        <v>86</v>
      </c>
      <c r="G13">
        <f>COUNTIFS(B2:B4113,"&gt;=50000",D2:D4113,"failed")</f>
        <v>258</v>
      </c>
      <c r="H13">
        <f>COUNTIFS(B2:B4113,"&gt;50000",D2:D4113,"canceled")</f>
        <v>83</v>
      </c>
      <c r="I13">
        <f>COUNTIFS(B2:B4113,"&gt;50000",D2:D4113,"live")</f>
        <v>3</v>
      </c>
      <c r="J13">
        <f t="shared" si="0"/>
        <v>430</v>
      </c>
      <c r="K13" s="6">
        <f t="shared" si="1"/>
        <v>20</v>
      </c>
      <c r="L13" s="6">
        <f t="shared" si="2"/>
        <v>60</v>
      </c>
      <c r="M13" s="6">
        <f t="shared" si="3"/>
        <v>19.302325581395348</v>
      </c>
      <c r="N13" s="6">
        <f t="shared" si="4"/>
        <v>0.69767441860465118</v>
      </c>
    </row>
    <row r="14" spans="1:14" x14ac:dyDescent="0.35">
      <c r="A14">
        <v>13</v>
      </c>
      <c r="B14">
        <v>30000</v>
      </c>
      <c r="C14">
        <v>49588</v>
      </c>
      <c r="D14" t="s">
        <v>8219</v>
      </c>
    </row>
    <row r="15" spans="1:14" x14ac:dyDescent="0.35">
      <c r="A15">
        <v>14</v>
      </c>
      <c r="B15">
        <v>3500</v>
      </c>
      <c r="C15">
        <v>5599</v>
      </c>
      <c r="D15" t="s">
        <v>8219</v>
      </c>
    </row>
    <row r="16" spans="1:14" x14ac:dyDescent="0.35">
      <c r="A16">
        <v>15</v>
      </c>
      <c r="B16">
        <v>6000</v>
      </c>
      <c r="C16">
        <v>6056</v>
      </c>
      <c r="D16" t="s">
        <v>8219</v>
      </c>
    </row>
    <row r="17" spans="1:4" x14ac:dyDescent="0.35">
      <c r="A17">
        <v>16</v>
      </c>
      <c r="B17">
        <v>2000</v>
      </c>
      <c r="C17">
        <v>2132</v>
      </c>
      <c r="D17" t="s">
        <v>8219</v>
      </c>
    </row>
    <row r="18" spans="1:4" x14ac:dyDescent="0.35">
      <c r="A18">
        <v>17</v>
      </c>
      <c r="B18">
        <v>12000</v>
      </c>
      <c r="C18">
        <v>12029</v>
      </c>
      <c r="D18" t="s">
        <v>8219</v>
      </c>
    </row>
    <row r="19" spans="1:4" x14ac:dyDescent="0.35">
      <c r="A19">
        <v>18</v>
      </c>
      <c r="B19">
        <v>1500</v>
      </c>
      <c r="C19">
        <v>1510</v>
      </c>
      <c r="D19" t="s">
        <v>8219</v>
      </c>
    </row>
    <row r="20" spans="1:4" x14ac:dyDescent="0.35">
      <c r="A20">
        <v>19</v>
      </c>
      <c r="B20">
        <v>30000</v>
      </c>
      <c r="C20">
        <v>31896.33</v>
      </c>
      <c r="D20" t="s">
        <v>8219</v>
      </c>
    </row>
    <row r="21" spans="1:4" x14ac:dyDescent="0.35">
      <c r="A21">
        <v>20</v>
      </c>
      <c r="B21">
        <v>850</v>
      </c>
      <c r="C21">
        <v>1235</v>
      </c>
      <c r="D21" t="s">
        <v>8219</v>
      </c>
    </row>
    <row r="22" spans="1:4" x14ac:dyDescent="0.35">
      <c r="A22">
        <v>21</v>
      </c>
      <c r="B22">
        <v>2000</v>
      </c>
      <c r="C22">
        <v>2004</v>
      </c>
      <c r="D22" t="s">
        <v>8219</v>
      </c>
    </row>
    <row r="23" spans="1:4" x14ac:dyDescent="0.35">
      <c r="A23">
        <v>22</v>
      </c>
      <c r="B23">
        <v>18500</v>
      </c>
      <c r="C23">
        <v>20190</v>
      </c>
      <c r="D23" t="s">
        <v>8219</v>
      </c>
    </row>
    <row r="24" spans="1:4" x14ac:dyDescent="0.35">
      <c r="A24">
        <v>23</v>
      </c>
      <c r="B24">
        <v>350</v>
      </c>
      <c r="C24">
        <v>410</v>
      </c>
      <c r="D24" t="s">
        <v>8219</v>
      </c>
    </row>
    <row r="25" spans="1:4" x14ac:dyDescent="0.35">
      <c r="A25">
        <v>24</v>
      </c>
      <c r="B25">
        <v>2000</v>
      </c>
      <c r="C25">
        <v>2370</v>
      </c>
      <c r="D25" t="s">
        <v>8219</v>
      </c>
    </row>
    <row r="26" spans="1:4" x14ac:dyDescent="0.35">
      <c r="A26">
        <v>25</v>
      </c>
      <c r="B26">
        <v>35000</v>
      </c>
      <c r="C26">
        <v>38082.69</v>
      </c>
      <c r="D26" t="s">
        <v>8219</v>
      </c>
    </row>
    <row r="27" spans="1:4" x14ac:dyDescent="0.35">
      <c r="A27">
        <v>26</v>
      </c>
      <c r="B27">
        <v>600</v>
      </c>
      <c r="C27">
        <v>800</v>
      </c>
      <c r="D27" t="s">
        <v>8219</v>
      </c>
    </row>
    <row r="28" spans="1:4" x14ac:dyDescent="0.35">
      <c r="A28">
        <v>27</v>
      </c>
      <c r="B28">
        <v>1250</v>
      </c>
      <c r="C28">
        <v>1940</v>
      </c>
      <c r="D28" t="s">
        <v>8219</v>
      </c>
    </row>
    <row r="29" spans="1:4" x14ac:dyDescent="0.35">
      <c r="A29">
        <v>28</v>
      </c>
      <c r="B29">
        <v>20000</v>
      </c>
      <c r="C29">
        <v>22345</v>
      </c>
      <c r="D29" t="s">
        <v>8219</v>
      </c>
    </row>
    <row r="30" spans="1:4" x14ac:dyDescent="0.35">
      <c r="A30">
        <v>29</v>
      </c>
      <c r="B30">
        <v>12000</v>
      </c>
      <c r="C30">
        <v>12042</v>
      </c>
      <c r="D30" t="s">
        <v>8219</v>
      </c>
    </row>
    <row r="31" spans="1:4" x14ac:dyDescent="0.35">
      <c r="A31">
        <v>30</v>
      </c>
      <c r="B31">
        <v>3000</v>
      </c>
      <c r="C31">
        <v>3700</v>
      </c>
      <c r="D31" t="s">
        <v>8219</v>
      </c>
    </row>
    <row r="32" spans="1:4" x14ac:dyDescent="0.35">
      <c r="A32">
        <v>31</v>
      </c>
      <c r="B32">
        <v>4000</v>
      </c>
      <c r="C32">
        <v>4051.99</v>
      </c>
      <c r="D32" t="s">
        <v>8219</v>
      </c>
    </row>
    <row r="33" spans="1:4" x14ac:dyDescent="0.35">
      <c r="A33">
        <v>32</v>
      </c>
      <c r="B33">
        <v>13</v>
      </c>
      <c r="C33">
        <v>13</v>
      </c>
      <c r="D33" t="s">
        <v>8219</v>
      </c>
    </row>
    <row r="34" spans="1:4" x14ac:dyDescent="0.35">
      <c r="A34">
        <v>33</v>
      </c>
      <c r="B34">
        <v>28450</v>
      </c>
      <c r="C34">
        <v>28520</v>
      </c>
      <c r="D34" t="s">
        <v>8219</v>
      </c>
    </row>
    <row r="35" spans="1:4" x14ac:dyDescent="0.35">
      <c r="A35">
        <v>34</v>
      </c>
      <c r="B35">
        <v>5250</v>
      </c>
      <c r="C35">
        <v>5360</v>
      </c>
      <c r="D35" t="s">
        <v>8219</v>
      </c>
    </row>
    <row r="36" spans="1:4" x14ac:dyDescent="0.35">
      <c r="A36">
        <v>35</v>
      </c>
      <c r="B36">
        <v>2600</v>
      </c>
      <c r="C36">
        <v>3392</v>
      </c>
      <c r="D36" t="s">
        <v>8219</v>
      </c>
    </row>
    <row r="37" spans="1:4" x14ac:dyDescent="0.35">
      <c r="A37">
        <v>36</v>
      </c>
      <c r="B37">
        <v>1000</v>
      </c>
      <c r="C37">
        <v>1665</v>
      </c>
      <c r="D37" t="s">
        <v>8219</v>
      </c>
    </row>
    <row r="38" spans="1:4" x14ac:dyDescent="0.35">
      <c r="A38">
        <v>37</v>
      </c>
      <c r="B38">
        <v>6000</v>
      </c>
      <c r="C38">
        <v>8529</v>
      </c>
      <c r="D38" t="s">
        <v>8219</v>
      </c>
    </row>
    <row r="39" spans="1:4" x14ac:dyDescent="0.35">
      <c r="A39">
        <v>38</v>
      </c>
      <c r="B39">
        <v>22000</v>
      </c>
      <c r="C39">
        <v>40357</v>
      </c>
      <c r="D39" t="s">
        <v>8219</v>
      </c>
    </row>
    <row r="40" spans="1:4" x14ac:dyDescent="0.35">
      <c r="A40">
        <v>39</v>
      </c>
      <c r="B40">
        <v>2500</v>
      </c>
      <c r="C40">
        <v>2751</v>
      </c>
      <c r="D40" t="s">
        <v>8219</v>
      </c>
    </row>
    <row r="41" spans="1:4" x14ac:dyDescent="0.35">
      <c r="A41">
        <v>40</v>
      </c>
      <c r="B41">
        <v>25000</v>
      </c>
      <c r="C41">
        <v>32745</v>
      </c>
      <c r="D41" t="s">
        <v>8219</v>
      </c>
    </row>
    <row r="42" spans="1:4" x14ac:dyDescent="0.35">
      <c r="A42">
        <v>41</v>
      </c>
      <c r="B42">
        <v>2000</v>
      </c>
      <c r="C42">
        <v>2027</v>
      </c>
      <c r="D42" t="s">
        <v>8219</v>
      </c>
    </row>
    <row r="43" spans="1:4" x14ac:dyDescent="0.35">
      <c r="A43">
        <v>42</v>
      </c>
      <c r="B43">
        <v>2000</v>
      </c>
      <c r="C43">
        <v>2000</v>
      </c>
      <c r="D43" t="s">
        <v>8219</v>
      </c>
    </row>
    <row r="44" spans="1:4" x14ac:dyDescent="0.35">
      <c r="A44">
        <v>43</v>
      </c>
      <c r="B44">
        <v>14000</v>
      </c>
      <c r="C44">
        <v>19860</v>
      </c>
      <c r="D44" t="s">
        <v>8219</v>
      </c>
    </row>
    <row r="45" spans="1:4" x14ac:dyDescent="0.35">
      <c r="A45">
        <v>44</v>
      </c>
      <c r="B45">
        <v>10000</v>
      </c>
      <c r="C45">
        <v>30866</v>
      </c>
      <c r="D45" t="s">
        <v>8219</v>
      </c>
    </row>
    <row r="46" spans="1:4" x14ac:dyDescent="0.35">
      <c r="A46">
        <v>45</v>
      </c>
      <c r="B46">
        <v>2000</v>
      </c>
      <c r="C46">
        <v>2000</v>
      </c>
      <c r="D46" t="s">
        <v>8219</v>
      </c>
    </row>
    <row r="47" spans="1:4" x14ac:dyDescent="0.35">
      <c r="A47">
        <v>46</v>
      </c>
      <c r="B47">
        <v>5000</v>
      </c>
      <c r="C47">
        <v>6000</v>
      </c>
      <c r="D47" t="s">
        <v>8219</v>
      </c>
    </row>
    <row r="48" spans="1:4" x14ac:dyDescent="0.35">
      <c r="A48">
        <v>47</v>
      </c>
      <c r="B48">
        <v>8400</v>
      </c>
      <c r="C48">
        <v>8750</v>
      </c>
      <c r="D48" t="s">
        <v>8219</v>
      </c>
    </row>
    <row r="49" spans="1:4" x14ac:dyDescent="0.35">
      <c r="A49">
        <v>48</v>
      </c>
      <c r="B49">
        <v>5000</v>
      </c>
      <c r="C49">
        <v>5380.55</v>
      </c>
      <c r="D49" t="s">
        <v>8219</v>
      </c>
    </row>
    <row r="50" spans="1:4" x14ac:dyDescent="0.35">
      <c r="A50">
        <v>49</v>
      </c>
      <c r="B50">
        <v>2000</v>
      </c>
      <c r="C50">
        <v>2159</v>
      </c>
      <c r="D50" t="s">
        <v>8219</v>
      </c>
    </row>
    <row r="51" spans="1:4" x14ac:dyDescent="0.35">
      <c r="A51">
        <v>50</v>
      </c>
      <c r="B51">
        <v>12000</v>
      </c>
      <c r="C51">
        <v>12000</v>
      </c>
      <c r="D51" t="s">
        <v>8219</v>
      </c>
    </row>
    <row r="52" spans="1:4" x14ac:dyDescent="0.35">
      <c r="A52">
        <v>51</v>
      </c>
      <c r="B52">
        <v>600</v>
      </c>
      <c r="C52">
        <v>600</v>
      </c>
      <c r="D52" t="s">
        <v>8219</v>
      </c>
    </row>
    <row r="53" spans="1:4" x14ac:dyDescent="0.35">
      <c r="A53">
        <v>52</v>
      </c>
      <c r="B53">
        <v>11000</v>
      </c>
      <c r="C53">
        <v>14082</v>
      </c>
      <c r="D53" t="s">
        <v>8219</v>
      </c>
    </row>
    <row r="54" spans="1:4" x14ac:dyDescent="0.35">
      <c r="A54">
        <v>53</v>
      </c>
      <c r="B54">
        <v>10000</v>
      </c>
      <c r="C54">
        <v>11621</v>
      </c>
      <c r="D54" t="s">
        <v>8219</v>
      </c>
    </row>
    <row r="55" spans="1:4" x14ac:dyDescent="0.35">
      <c r="A55">
        <v>54</v>
      </c>
      <c r="B55">
        <v>3000</v>
      </c>
      <c r="C55">
        <v>3289</v>
      </c>
      <c r="D55" t="s">
        <v>8219</v>
      </c>
    </row>
    <row r="56" spans="1:4" x14ac:dyDescent="0.35">
      <c r="A56">
        <v>55</v>
      </c>
      <c r="B56">
        <v>10000</v>
      </c>
      <c r="C56">
        <v>10100</v>
      </c>
      <c r="D56" t="s">
        <v>8219</v>
      </c>
    </row>
    <row r="57" spans="1:4" x14ac:dyDescent="0.35">
      <c r="A57">
        <v>56</v>
      </c>
      <c r="B57">
        <v>8600</v>
      </c>
      <c r="C57">
        <v>11090</v>
      </c>
      <c r="D57" t="s">
        <v>8219</v>
      </c>
    </row>
    <row r="58" spans="1:4" x14ac:dyDescent="0.35">
      <c r="A58">
        <v>57</v>
      </c>
      <c r="B58">
        <v>8000</v>
      </c>
      <c r="C58">
        <v>8581</v>
      </c>
      <c r="D58" t="s">
        <v>8219</v>
      </c>
    </row>
    <row r="59" spans="1:4" x14ac:dyDescent="0.35">
      <c r="A59">
        <v>58</v>
      </c>
      <c r="B59">
        <v>15000</v>
      </c>
      <c r="C59">
        <v>15285</v>
      </c>
      <c r="D59" t="s">
        <v>8219</v>
      </c>
    </row>
    <row r="60" spans="1:4" x14ac:dyDescent="0.35">
      <c r="A60">
        <v>59</v>
      </c>
      <c r="B60">
        <v>10000</v>
      </c>
      <c r="C60">
        <v>10291</v>
      </c>
      <c r="D60" t="s">
        <v>8219</v>
      </c>
    </row>
    <row r="61" spans="1:4" x14ac:dyDescent="0.35">
      <c r="A61">
        <v>60</v>
      </c>
      <c r="B61">
        <v>20000</v>
      </c>
      <c r="C61">
        <v>20025.14</v>
      </c>
      <c r="D61" t="s">
        <v>8219</v>
      </c>
    </row>
    <row r="62" spans="1:4" x14ac:dyDescent="0.35">
      <c r="A62">
        <v>61</v>
      </c>
      <c r="B62">
        <v>4500</v>
      </c>
      <c r="C62">
        <v>4648.33</v>
      </c>
      <c r="D62" t="s">
        <v>8219</v>
      </c>
    </row>
    <row r="63" spans="1:4" x14ac:dyDescent="0.35">
      <c r="A63">
        <v>62</v>
      </c>
      <c r="B63">
        <v>5000</v>
      </c>
      <c r="C63">
        <v>7415</v>
      </c>
      <c r="D63" t="s">
        <v>8219</v>
      </c>
    </row>
    <row r="64" spans="1:4" x14ac:dyDescent="0.35">
      <c r="A64">
        <v>63</v>
      </c>
      <c r="B64">
        <v>3000</v>
      </c>
      <c r="C64">
        <v>4642</v>
      </c>
      <c r="D64" t="s">
        <v>8219</v>
      </c>
    </row>
    <row r="65" spans="1:4" x14ac:dyDescent="0.35">
      <c r="A65">
        <v>64</v>
      </c>
      <c r="B65">
        <v>2000</v>
      </c>
      <c r="C65">
        <v>2270.37</v>
      </c>
      <c r="D65" t="s">
        <v>8219</v>
      </c>
    </row>
    <row r="66" spans="1:4" x14ac:dyDescent="0.35">
      <c r="A66">
        <v>65</v>
      </c>
      <c r="B66">
        <v>1200</v>
      </c>
      <c r="C66">
        <v>2080</v>
      </c>
      <c r="D66" t="s">
        <v>8219</v>
      </c>
    </row>
    <row r="67" spans="1:4" x14ac:dyDescent="0.35">
      <c r="A67">
        <v>66</v>
      </c>
      <c r="B67">
        <v>7000</v>
      </c>
      <c r="C67">
        <v>7527</v>
      </c>
      <c r="D67" t="s">
        <v>8219</v>
      </c>
    </row>
    <row r="68" spans="1:4" x14ac:dyDescent="0.35">
      <c r="A68">
        <v>67</v>
      </c>
      <c r="B68">
        <v>2000</v>
      </c>
      <c r="C68">
        <v>2372</v>
      </c>
      <c r="D68" t="s">
        <v>8219</v>
      </c>
    </row>
    <row r="69" spans="1:4" x14ac:dyDescent="0.35">
      <c r="A69">
        <v>68</v>
      </c>
      <c r="B69">
        <v>2000</v>
      </c>
      <c r="C69">
        <v>2325</v>
      </c>
      <c r="D69" t="s">
        <v>8219</v>
      </c>
    </row>
    <row r="70" spans="1:4" x14ac:dyDescent="0.35">
      <c r="A70">
        <v>69</v>
      </c>
      <c r="B70">
        <v>600</v>
      </c>
      <c r="C70">
        <v>763</v>
      </c>
      <c r="D70" t="s">
        <v>8219</v>
      </c>
    </row>
    <row r="71" spans="1:4" x14ac:dyDescent="0.35">
      <c r="A71">
        <v>70</v>
      </c>
      <c r="B71">
        <v>10000</v>
      </c>
      <c r="C71">
        <v>11094.23</v>
      </c>
      <c r="D71" t="s">
        <v>8219</v>
      </c>
    </row>
    <row r="72" spans="1:4" x14ac:dyDescent="0.35">
      <c r="A72">
        <v>71</v>
      </c>
      <c r="B72">
        <v>500</v>
      </c>
      <c r="C72">
        <v>636</v>
      </c>
      <c r="D72" t="s">
        <v>8219</v>
      </c>
    </row>
    <row r="73" spans="1:4" x14ac:dyDescent="0.35">
      <c r="A73">
        <v>72</v>
      </c>
      <c r="B73">
        <v>1800</v>
      </c>
      <c r="C73">
        <v>2231</v>
      </c>
      <c r="D73" t="s">
        <v>8219</v>
      </c>
    </row>
    <row r="74" spans="1:4" x14ac:dyDescent="0.35">
      <c r="A74">
        <v>73</v>
      </c>
      <c r="B74">
        <v>2200</v>
      </c>
      <c r="C74">
        <v>2385</v>
      </c>
      <c r="D74" t="s">
        <v>8219</v>
      </c>
    </row>
    <row r="75" spans="1:4" x14ac:dyDescent="0.35">
      <c r="A75">
        <v>74</v>
      </c>
      <c r="B75">
        <v>900</v>
      </c>
      <c r="C75">
        <v>900</v>
      </c>
      <c r="D75" t="s">
        <v>8219</v>
      </c>
    </row>
    <row r="76" spans="1:4" x14ac:dyDescent="0.35">
      <c r="A76">
        <v>75</v>
      </c>
      <c r="B76">
        <v>500</v>
      </c>
      <c r="C76">
        <v>564.66</v>
      </c>
      <c r="D76" t="s">
        <v>8219</v>
      </c>
    </row>
    <row r="77" spans="1:4" x14ac:dyDescent="0.35">
      <c r="A77">
        <v>76</v>
      </c>
      <c r="B77">
        <v>3500</v>
      </c>
      <c r="C77">
        <v>4040</v>
      </c>
      <c r="D77" t="s">
        <v>8219</v>
      </c>
    </row>
    <row r="78" spans="1:4" x14ac:dyDescent="0.35">
      <c r="A78">
        <v>77</v>
      </c>
      <c r="B78">
        <v>300</v>
      </c>
      <c r="C78">
        <v>460</v>
      </c>
      <c r="D78" t="s">
        <v>8219</v>
      </c>
    </row>
    <row r="79" spans="1:4" x14ac:dyDescent="0.35">
      <c r="A79">
        <v>78</v>
      </c>
      <c r="B79">
        <v>400</v>
      </c>
      <c r="C79">
        <v>1570</v>
      </c>
      <c r="D79" t="s">
        <v>8219</v>
      </c>
    </row>
    <row r="80" spans="1:4" x14ac:dyDescent="0.35">
      <c r="A80">
        <v>79</v>
      </c>
      <c r="B80">
        <v>50</v>
      </c>
      <c r="C80">
        <v>1351</v>
      </c>
      <c r="D80" t="s">
        <v>8219</v>
      </c>
    </row>
    <row r="81" spans="1:4" x14ac:dyDescent="0.35">
      <c r="A81">
        <v>80</v>
      </c>
      <c r="B81">
        <v>1300</v>
      </c>
      <c r="C81">
        <v>1651</v>
      </c>
      <c r="D81" t="s">
        <v>8219</v>
      </c>
    </row>
    <row r="82" spans="1:4" x14ac:dyDescent="0.35">
      <c r="A82">
        <v>81</v>
      </c>
      <c r="B82">
        <v>12000</v>
      </c>
      <c r="C82">
        <v>12870</v>
      </c>
      <c r="D82" t="s">
        <v>8219</v>
      </c>
    </row>
    <row r="83" spans="1:4" x14ac:dyDescent="0.35">
      <c r="A83">
        <v>82</v>
      </c>
      <c r="B83">
        <v>750</v>
      </c>
      <c r="C83">
        <v>1485</v>
      </c>
      <c r="D83" t="s">
        <v>8219</v>
      </c>
    </row>
    <row r="84" spans="1:4" x14ac:dyDescent="0.35">
      <c r="A84">
        <v>83</v>
      </c>
      <c r="B84">
        <v>4000</v>
      </c>
      <c r="C84">
        <v>4000.5</v>
      </c>
      <c r="D84" t="s">
        <v>8219</v>
      </c>
    </row>
    <row r="85" spans="1:4" x14ac:dyDescent="0.35">
      <c r="A85">
        <v>84</v>
      </c>
      <c r="B85">
        <v>200</v>
      </c>
      <c r="C85">
        <v>205</v>
      </c>
      <c r="D85" t="s">
        <v>8219</v>
      </c>
    </row>
    <row r="86" spans="1:4" x14ac:dyDescent="0.35">
      <c r="A86">
        <v>85</v>
      </c>
      <c r="B86">
        <v>500</v>
      </c>
      <c r="C86">
        <v>500</v>
      </c>
      <c r="D86" t="s">
        <v>8219</v>
      </c>
    </row>
    <row r="87" spans="1:4" x14ac:dyDescent="0.35">
      <c r="A87">
        <v>86</v>
      </c>
      <c r="B87">
        <v>1200</v>
      </c>
      <c r="C87">
        <v>1506</v>
      </c>
      <c r="D87" t="s">
        <v>8219</v>
      </c>
    </row>
    <row r="88" spans="1:4" x14ac:dyDescent="0.35">
      <c r="A88">
        <v>87</v>
      </c>
      <c r="B88">
        <v>6000</v>
      </c>
      <c r="C88">
        <v>6388</v>
      </c>
      <c r="D88" t="s">
        <v>8219</v>
      </c>
    </row>
    <row r="89" spans="1:4" x14ac:dyDescent="0.35">
      <c r="A89">
        <v>88</v>
      </c>
      <c r="B89">
        <v>2500</v>
      </c>
      <c r="C89">
        <v>2615</v>
      </c>
      <c r="D89" t="s">
        <v>8219</v>
      </c>
    </row>
    <row r="90" spans="1:4" x14ac:dyDescent="0.35">
      <c r="A90">
        <v>89</v>
      </c>
      <c r="B90">
        <v>3500</v>
      </c>
      <c r="C90">
        <v>3600</v>
      </c>
      <c r="D90" t="s">
        <v>8219</v>
      </c>
    </row>
    <row r="91" spans="1:4" x14ac:dyDescent="0.35">
      <c r="A91">
        <v>90</v>
      </c>
      <c r="B91">
        <v>6000</v>
      </c>
      <c r="C91">
        <v>6904</v>
      </c>
      <c r="D91" t="s">
        <v>8219</v>
      </c>
    </row>
    <row r="92" spans="1:4" x14ac:dyDescent="0.35">
      <c r="A92">
        <v>91</v>
      </c>
      <c r="B92">
        <v>500</v>
      </c>
      <c r="C92">
        <v>502</v>
      </c>
      <c r="D92" t="s">
        <v>8219</v>
      </c>
    </row>
    <row r="93" spans="1:4" x14ac:dyDescent="0.35">
      <c r="A93">
        <v>92</v>
      </c>
      <c r="B93">
        <v>3000</v>
      </c>
      <c r="C93">
        <v>3600</v>
      </c>
      <c r="D93" t="s">
        <v>8219</v>
      </c>
    </row>
    <row r="94" spans="1:4" x14ac:dyDescent="0.35">
      <c r="A94">
        <v>93</v>
      </c>
      <c r="B94">
        <v>5000</v>
      </c>
      <c r="C94">
        <v>5260</v>
      </c>
      <c r="D94" t="s">
        <v>8219</v>
      </c>
    </row>
    <row r="95" spans="1:4" x14ac:dyDescent="0.35">
      <c r="A95">
        <v>94</v>
      </c>
      <c r="B95">
        <v>1000</v>
      </c>
      <c r="C95">
        <v>1106</v>
      </c>
      <c r="D95" t="s">
        <v>8219</v>
      </c>
    </row>
    <row r="96" spans="1:4" x14ac:dyDescent="0.35">
      <c r="A96">
        <v>95</v>
      </c>
      <c r="B96">
        <v>250</v>
      </c>
      <c r="C96">
        <v>260</v>
      </c>
      <c r="D96" t="s">
        <v>8219</v>
      </c>
    </row>
    <row r="97" spans="1:4" x14ac:dyDescent="0.35">
      <c r="A97">
        <v>96</v>
      </c>
      <c r="B97">
        <v>350</v>
      </c>
      <c r="C97">
        <v>460</v>
      </c>
      <c r="D97" t="s">
        <v>8219</v>
      </c>
    </row>
    <row r="98" spans="1:4" x14ac:dyDescent="0.35">
      <c r="A98">
        <v>97</v>
      </c>
      <c r="B98">
        <v>1500</v>
      </c>
      <c r="C98">
        <v>1720</v>
      </c>
      <c r="D98" t="s">
        <v>8219</v>
      </c>
    </row>
    <row r="99" spans="1:4" x14ac:dyDescent="0.35">
      <c r="A99">
        <v>98</v>
      </c>
      <c r="B99">
        <v>400</v>
      </c>
      <c r="C99">
        <v>425</v>
      </c>
      <c r="D99" t="s">
        <v>8219</v>
      </c>
    </row>
    <row r="100" spans="1:4" x14ac:dyDescent="0.35">
      <c r="A100">
        <v>99</v>
      </c>
      <c r="B100">
        <v>3200</v>
      </c>
      <c r="C100">
        <v>3400</v>
      </c>
      <c r="D100" t="s">
        <v>8219</v>
      </c>
    </row>
    <row r="101" spans="1:4" x14ac:dyDescent="0.35">
      <c r="A101">
        <v>100</v>
      </c>
      <c r="B101">
        <v>1500</v>
      </c>
      <c r="C101">
        <v>1590.29</v>
      </c>
      <c r="D101" t="s">
        <v>8219</v>
      </c>
    </row>
    <row r="102" spans="1:4" x14ac:dyDescent="0.35">
      <c r="A102">
        <v>101</v>
      </c>
      <c r="B102">
        <v>5000</v>
      </c>
      <c r="C102">
        <v>5000</v>
      </c>
      <c r="D102" t="s">
        <v>8219</v>
      </c>
    </row>
    <row r="103" spans="1:4" x14ac:dyDescent="0.35">
      <c r="A103">
        <v>102</v>
      </c>
      <c r="B103">
        <v>3500</v>
      </c>
      <c r="C103">
        <v>3500</v>
      </c>
      <c r="D103" t="s">
        <v>8219</v>
      </c>
    </row>
    <row r="104" spans="1:4" x14ac:dyDescent="0.35">
      <c r="A104">
        <v>103</v>
      </c>
      <c r="B104">
        <v>6000</v>
      </c>
      <c r="C104">
        <v>7665</v>
      </c>
      <c r="D104" t="s">
        <v>8219</v>
      </c>
    </row>
    <row r="105" spans="1:4" x14ac:dyDescent="0.35">
      <c r="A105">
        <v>104</v>
      </c>
      <c r="B105">
        <v>1300</v>
      </c>
      <c r="C105">
        <v>1367</v>
      </c>
      <c r="D105" t="s">
        <v>8219</v>
      </c>
    </row>
    <row r="106" spans="1:4" x14ac:dyDescent="0.35">
      <c r="A106">
        <v>105</v>
      </c>
      <c r="B106">
        <v>500</v>
      </c>
      <c r="C106">
        <v>600</v>
      </c>
      <c r="D106" t="s">
        <v>8219</v>
      </c>
    </row>
    <row r="107" spans="1:4" x14ac:dyDescent="0.35">
      <c r="A107">
        <v>106</v>
      </c>
      <c r="B107">
        <v>2200</v>
      </c>
      <c r="C107">
        <v>2363</v>
      </c>
      <c r="D107" t="s">
        <v>8219</v>
      </c>
    </row>
    <row r="108" spans="1:4" x14ac:dyDescent="0.35">
      <c r="A108">
        <v>107</v>
      </c>
      <c r="B108">
        <v>5000</v>
      </c>
      <c r="C108">
        <v>5025</v>
      </c>
      <c r="D108" t="s">
        <v>8219</v>
      </c>
    </row>
    <row r="109" spans="1:4" x14ac:dyDescent="0.35">
      <c r="A109">
        <v>108</v>
      </c>
      <c r="B109">
        <v>7500</v>
      </c>
      <c r="C109">
        <v>7685</v>
      </c>
      <c r="D109" t="s">
        <v>8219</v>
      </c>
    </row>
    <row r="110" spans="1:4" x14ac:dyDescent="0.35">
      <c r="A110">
        <v>109</v>
      </c>
      <c r="B110">
        <v>1500</v>
      </c>
      <c r="C110">
        <v>3700</v>
      </c>
      <c r="D110" t="s">
        <v>8219</v>
      </c>
    </row>
    <row r="111" spans="1:4" x14ac:dyDescent="0.35">
      <c r="A111">
        <v>110</v>
      </c>
      <c r="B111">
        <v>1000</v>
      </c>
      <c r="C111">
        <v>2195</v>
      </c>
      <c r="D111" t="s">
        <v>8219</v>
      </c>
    </row>
    <row r="112" spans="1:4" x14ac:dyDescent="0.35">
      <c r="A112">
        <v>111</v>
      </c>
      <c r="B112">
        <v>1300</v>
      </c>
      <c r="C112">
        <v>1700</v>
      </c>
      <c r="D112" t="s">
        <v>8219</v>
      </c>
    </row>
    <row r="113" spans="1:4" x14ac:dyDescent="0.35">
      <c r="A113">
        <v>112</v>
      </c>
      <c r="B113">
        <v>3500</v>
      </c>
      <c r="C113">
        <v>5410</v>
      </c>
      <c r="D113" t="s">
        <v>8219</v>
      </c>
    </row>
    <row r="114" spans="1:4" x14ac:dyDescent="0.35">
      <c r="A114">
        <v>113</v>
      </c>
      <c r="B114">
        <v>5000</v>
      </c>
      <c r="C114">
        <v>5200</v>
      </c>
      <c r="D114" t="s">
        <v>8219</v>
      </c>
    </row>
    <row r="115" spans="1:4" x14ac:dyDescent="0.35">
      <c r="A115">
        <v>114</v>
      </c>
      <c r="B115">
        <v>5000</v>
      </c>
      <c r="C115">
        <v>7050</v>
      </c>
      <c r="D115" t="s">
        <v>8219</v>
      </c>
    </row>
    <row r="116" spans="1:4" x14ac:dyDescent="0.35">
      <c r="A116">
        <v>115</v>
      </c>
      <c r="B116">
        <v>3000</v>
      </c>
      <c r="C116">
        <v>3100</v>
      </c>
      <c r="D116" t="s">
        <v>8219</v>
      </c>
    </row>
    <row r="117" spans="1:4" x14ac:dyDescent="0.35">
      <c r="A117">
        <v>116</v>
      </c>
      <c r="B117">
        <v>450</v>
      </c>
      <c r="C117">
        <v>632</v>
      </c>
      <c r="D117" t="s">
        <v>8219</v>
      </c>
    </row>
    <row r="118" spans="1:4" x14ac:dyDescent="0.35">
      <c r="A118">
        <v>117</v>
      </c>
      <c r="B118">
        <v>3500</v>
      </c>
      <c r="C118">
        <v>3978</v>
      </c>
      <c r="D118" t="s">
        <v>8219</v>
      </c>
    </row>
    <row r="119" spans="1:4" x14ac:dyDescent="0.35">
      <c r="A119">
        <v>118</v>
      </c>
      <c r="B119">
        <v>4500</v>
      </c>
      <c r="C119">
        <v>4522.22</v>
      </c>
      <c r="D119" t="s">
        <v>8219</v>
      </c>
    </row>
    <row r="120" spans="1:4" x14ac:dyDescent="0.35">
      <c r="A120">
        <v>119</v>
      </c>
      <c r="B120">
        <v>5000</v>
      </c>
      <c r="C120">
        <v>5651.58</v>
      </c>
      <c r="D120" t="s">
        <v>8219</v>
      </c>
    </row>
    <row r="121" spans="1:4" x14ac:dyDescent="0.35">
      <c r="A121">
        <v>120</v>
      </c>
      <c r="B121">
        <v>3250</v>
      </c>
      <c r="C121">
        <v>3398.1</v>
      </c>
      <c r="D121" t="s">
        <v>8219</v>
      </c>
    </row>
    <row r="122" spans="1:4" x14ac:dyDescent="0.35">
      <c r="A122">
        <v>121</v>
      </c>
      <c r="B122">
        <v>70000</v>
      </c>
      <c r="C122">
        <v>10</v>
      </c>
      <c r="D122" t="s">
        <v>8220</v>
      </c>
    </row>
    <row r="123" spans="1:4" x14ac:dyDescent="0.35">
      <c r="A123">
        <v>122</v>
      </c>
      <c r="B123">
        <v>3000</v>
      </c>
      <c r="C123">
        <v>1</v>
      </c>
      <c r="D123" t="s">
        <v>8220</v>
      </c>
    </row>
    <row r="124" spans="1:4" x14ac:dyDescent="0.35">
      <c r="A124">
        <v>123</v>
      </c>
      <c r="B124">
        <v>100000000</v>
      </c>
      <c r="C124">
        <v>0</v>
      </c>
      <c r="D124" t="s">
        <v>8220</v>
      </c>
    </row>
    <row r="125" spans="1:4" x14ac:dyDescent="0.35">
      <c r="A125">
        <v>124</v>
      </c>
      <c r="B125">
        <v>55000</v>
      </c>
      <c r="C125">
        <v>151</v>
      </c>
      <c r="D125" t="s">
        <v>8220</v>
      </c>
    </row>
    <row r="126" spans="1:4" x14ac:dyDescent="0.35">
      <c r="A126">
        <v>125</v>
      </c>
      <c r="B126">
        <v>4000</v>
      </c>
      <c r="C126">
        <v>0</v>
      </c>
      <c r="D126" t="s">
        <v>8220</v>
      </c>
    </row>
    <row r="127" spans="1:4" x14ac:dyDescent="0.35">
      <c r="A127">
        <v>126</v>
      </c>
      <c r="B127">
        <v>500</v>
      </c>
      <c r="C127">
        <v>70</v>
      </c>
      <c r="D127" t="s">
        <v>8220</v>
      </c>
    </row>
    <row r="128" spans="1:4" x14ac:dyDescent="0.35">
      <c r="A128">
        <v>127</v>
      </c>
      <c r="B128">
        <v>25000</v>
      </c>
      <c r="C128">
        <v>1387</v>
      </c>
      <c r="D128" t="s">
        <v>8220</v>
      </c>
    </row>
    <row r="129" spans="1:4" x14ac:dyDescent="0.35">
      <c r="A129">
        <v>128</v>
      </c>
      <c r="B129">
        <v>8000</v>
      </c>
      <c r="C129">
        <v>190</v>
      </c>
      <c r="D129" t="s">
        <v>8220</v>
      </c>
    </row>
    <row r="130" spans="1:4" x14ac:dyDescent="0.35">
      <c r="A130">
        <v>129</v>
      </c>
      <c r="B130">
        <v>100000</v>
      </c>
      <c r="C130">
        <v>1867</v>
      </c>
      <c r="D130" t="s">
        <v>8220</v>
      </c>
    </row>
    <row r="131" spans="1:4" x14ac:dyDescent="0.35">
      <c r="A131">
        <v>130</v>
      </c>
      <c r="B131">
        <v>20000</v>
      </c>
      <c r="C131">
        <v>0</v>
      </c>
      <c r="D131" t="s">
        <v>8220</v>
      </c>
    </row>
    <row r="132" spans="1:4" x14ac:dyDescent="0.35">
      <c r="A132">
        <v>131</v>
      </c>
      <c r="B132">
        <v>600</v>
      </c>
      <c r="C132">
        <v>0</v>
      </c>
      <c r="D132" t="s">
        <v>8220</v>
      </c>
    </row>
    <row r="133" spans="1:4" x14ac:dyDescent="0.35">
      <c r="A133">
        <v>132</v>
      </c>
      <c r="B133">
        <v>1200</v>
      </c>
      <c r="C133">
        <v>0</v>
      </c>
      <c r="D133" t="s">
        <v>8220</v>
      </c>
    </row>
    <row r="134" spans="1:4" x14ac:dyDescent="0.35">
      <c r="A134">
        <v>133</v>
      </c>
      <c r="B134">
        <v>80000</v>
      </c>
      <c r="C134">
        <v>7655</v>
      </c>
      <c r="D134" t="s">
        <v>8220</v>
      </c>
    </row>
    <row r="135" spans="1:4" x14ac:dyDescent="0.35">
      <c r="A135">
        <v>134</v>
      </c>
      <c r="B135">
        <v>71764</v>
      </c>
      <c r="C135">
        <v>0</v>
      </c>
      <c r="D135" t="s">
        <v>8220</v>
      </c>
    </row>
    <row r="136" spans="1:4" x14ac:dyDescent="0.35">
      <c r="A136">
        <v>135</v>
      </c>
      <c r="B136">
        <v>5000</v>
      </c>
      <c r="C136">
        <v>0</v>
      </c>
      <c r="D136" t="s">
        <v>8220</v>
      </c>
    </row>
    <row r="137" spans="1:4" x14ac:dyDescent="0.35">
      <c r="A137">
        <v>136</v>
      </c>
      <c r="B137">
        <v>3000</v>
      </c>
      <c r="C137">
        <v>403</v>
      </c>
      <c r="D137" t="s">
        <v>8220</v>
      </c>
    </row>
    <row r="138" spans="1:4" x14ac:dyDescent="0.35">
      <c r="A138">
        <v>137</v>
      </c>
      <c r="B138">
        <v>3000</v>
      </c>
      <c r="C138">
        <v>0</v>
      </c>
      <c r="D138" t="s">
        <v>8220</v>
      </c>
    </row>
    <row r="139" spans="1:4" x14ac:dyDescent="0.35">
      <c r="A139">
        <v>138</v>
      </c>
      <c r="B139">
        <v>55000</v>
      </c>
      <c r="C139">
        <v>0</v>
      </c>
      <c r="D139" t="s">
        <v>8220</v>
      </c>
    </row>
    <row r="140" spans="1:4" x14ac:dyDescent="0.35">
      <c r="A140">
        <v>139</v>
      </c>
      <c r="B140">
        <v>150000</v>
      </c>
      <c r="C140">
        <v>4712</v>
      </c>
      <c r="D140" t="s">
        <v>8220</v>
      </c>
    </row>
    <row r="141" spans="1:4" x14ac:dyDescent="0.35">
      <c r="A141">
        <v>140</v>
      </c>
      <c r="B141">
        <v>500</v>
      </c>
      <c r="C141">
        <v>500</v>
      </c>
      <c r="D141" t="s">
        <v>8220</v>
      </c>
    </row>
    <row r="142" spans="1:4" x14ac:dyDescent="0.35">
      <c r="A142">
        <v>141</v>
      </c>
      <c r="B142">
        <v>200000</v>
      </c>
      <c r="C142">
        <v>0</v>
      </c>
      <c r="D142" t="s">
        <v>8220</v>
      </c>
    </row>
    <row r="143" spans="1:4" x14ac:dyDescent="0.35">
      <c r="A143">
        <v>142</v>
      </c>
      <c r="B143">
        <v>12000</v>
      </c>
      <c r="C143">
        <v>1293</v>
      </c>
      <c r="D143" t="s">
        <v>8220</v>
      </c>
    </row>
    <row r="144" spans="1:4" x14ac:dyDescent="0.35">
      <c r="A144">
        <v>143</v>
      </c>
      <c r="B144">
        <v>3000</v>
      </c>
      <c r="C144">
        <v>10</v>
      </c>
      <c r="D144" t="s">
        <v>8220</v>
      </c>
    </row>
    <row r="145" spans="1:4" x14ac:dyDescent="0.35">
      <c r="A145">
        <v>144</v>
      </c>
      <c r="B145">
        <v>5500</v>
      </c>
      <c r="C145">
        <v>0</v>
      </c>
      <c r="D145" t="s">
        <v>8220</v>
      </c>
    </row>
    <row r="146" spans="1:4" x14ac:dyDescent="0.35">
      <c r="A146">
        <v>145</v>
      </c>
      <c r="B146">
        <v>7500</v>
      </c>
      <c r="C146">
        <v>2070</v>
      </c>
      <c r="D146" t="s">
        <v>8220</v>
      </c>
    </row>
    <row r="147" spans="1:4" x14ac:dyDescent="0.35">
      <c r="A147">
        <v>146</v>
      </c>
      <c r="B147">
        <v>4500</v>
      </c>
      <c r="C147">
        <v>338</v>
      </c>
      <c r="D147" t="s">
        <v>8220</v>
      </c>
    </row>
    <row r="148" spans="1:4" x14ac:dyDescent="0.35">
      <c r="A148">
        <v>147</v>
      </c>
      <c r="B148">
        <v>20000</v>
      </c>
      <c r="C148">
        <v>115</v>
      </c>
      <c r="D148" t="s">
        <v>8220</v>
      </c>
    </row>
    <row r="149" spans="1:4" x14ac:dyDescent="0.35">
      <c r="A149">
        <v>148</v>
      </c>
      <c r="B149">
        <v>7000</v>
      </c>
      <c r="C149">
        <v>0</v>
      </c>
      <c r="D149" t="s">
        <v>8220</v>
      </c>
    </row>
    <row r="150" spans="1:4" x14ac:dyDescent="0.35">
      <c r="A150">
        <v>149</v>
      </c>
      <c r="B150">
        <v>50000</v>
      </c>
      <c r="C150">
        <v>40</v>
      </c>
      <c r="D150" t="s">
        <v>8220</v>
      </c>
    </row>
    <row r="151" spans="1:4" x14ac:dyDescent="0.35">
      <c r="A151">
        <v>150</v>
      </c>
      <c r="B151">
        <v>10000</v>
      </c>
      <c r="C151">
        <v>92</v>
      </c>
      <c r="D151" t="s">
        <v>8220</v>
      </c>
    </row>
    <row r="152" spans="1:4" x14ac:dyDescent="0.35">
      <c r="A152">
        <v>151</v>
      </c>
      <c r="B152">
        <v>130000</v>
      </c>
      <c r="C152">
        <v>30112</v>
      </c>
      <c r="D152" t="s">
        <v>8220</v>
      </c>
    </row>
    <row r="153" spans="1:4" x14ac:dyDescent="0.35">
      <c r="A153">
        <v>152</v>
      </c>
      <c r="B153">
        <v>250000</v>
      </c>
      <c r="C153">
        <v>140</v>
      </c>
      <c r="D153" t="s">
        <v>8220</v>
      </c>
    </row>
    <row r="154" spans="1:4" x14ac:dyDescent="0.35">
      <c r="A154">
        <v>153</v>
      </c>
      <c r="B154">
        <v>380000</v>
      </c>
      <c r="C154">
        <v>30</v>
      </c>
      <c r="D154" t="s">
        <v>8220</v>
      </c>
    </row>
    <row r="155" spans="1:4" x14ac:dyDescent="0.35">
      <c r="A155">
        <v>154</v>
      </c>
      <c r="B155">
        <v>50000</v>
      </c>
      <c r="C155">
        <v>359</v>
      </c>
      <c r="D155" t="s">
        <v>8220</v>
      </c>
    </row>
    <row r="156" spans="1:4" x14ac:dyDescent="0.35">
      <c r="A156">
        <v>155</v>
      </c>
      <c r="B156">
        <v>1500</v>
      </c>
      <c r="C156">
        <v>40</v>
      </c>
      <c r="D156" t="s">
        <v>8220</v>
      </c>
    </row>
    <row r="157" spans="1:4" x14ac:dyDescent="0.35">
      <c r="A157">
        <v>156</v>
      </c>
      <c r="B157">
        <v>1350000</v>
      </c>
      <c r="C157">
        <v>81</v>
      </c>
      <c r="D157" t="s">
        <v>8220</v>
      </c>
    </row>
    <row r="158" spans="1:4" x14ac:dyDescent="0.35">
      <c r="A158">
        <v>157</v>
      </c>
      <c r="B158">
        <v>35000</v>
      </c>
      <c r="C158">
        <v>1785</v>
      </c>
      <c r="D158" t="s">
        <v>8220</v>
      </c>
    </row>
    <row r="159" spans="1:4" x14ac:dyDescent="0.35">
      <c r="A159">
        <v>158</v>
      </c>
      <c r="B159">
        <v>2995</v>
      </c>
      <c r="C159">
        <v>8</v>
      </c>
      <c r="D159" t="s">
        <v>8220</v>
      </c>
    </row>
    <row r="160" spans="1:4" x14ac:dyDescent="0.35">
      <c r="A160">
        <v>159</v>
      </c>
      <c r="B160">
        <v>5000</v>
      </c>
      <c r="C160">
        <v>0</v>
      </c>
      <c r="D160" t="s">
        <v>8220</v>
      </c>
    </row>
    <row r="161" spans="1:4" x14ac:dyDescent="0.35">
      <c r="A161">
        <v>160</v>
      </c>
      <c r="B161">
        <v>500000</v>
      </c>
      <c r="C161">
        <v>10</v>
      </c>
      <c r="D161" t="s">
        <v>8220</v>
      </c>
    </row>
    <row r="162" spans="1:4" x14ac:dyDescent="0.35">
      <c r="A162">
        <v>161</v>
      </c>
      <c r="B162">
        <v>5000</v>
      </c>
      <c r="C162">
        <v>0</v>
      </c>
      <c r="D162" t="s">
        <v>8221</v>
      </c>
    </row>
    <row r="163" spans="1:4" x14ac:dyDescent="0.35">
      <c r="A163">
        <v>162</v>
      </c>
      <c r="B163">
        <v>50000</v>
      </c>
      <c r="C163">
        <v>5</v>
      </c>
      <c r="D163" t="s">
        <v>8221</v>
      </c>
    </row>
    <row r="164" spans="1:4" x14ac:dyDescent="0.35">
      <c r="A164">
        <v>163</v>
      </c>
      <c r="B164">
        <v>2800</v>
      </c>
      <c r="C164">
        <v>435</v>
      </c>
      <c r="D164" t="s">
        <v>8221</v>
      </c>
    </row>
    <row r="165" spans="1:4" x14ac:dyDescent="0.35">
      <c r="A165">
        <v>164</v>
      </c>
      <c r="B165">
        <v>2000000</v>
      </c>
      <c r="C165">
        <v>0</v>
      </c>
      <c r="D165" t="s">
        <v>8221</v>
      </c>
    </row>
    <row r="166" spans="1:4" x14ac:dyDescent="0.35">
      <c r="A166">
        <v>165</v>
      </c>
      <c r="B166">
        <v>120000</v>
      </c>
      <c r="C166">
        <v>640</v>
      </c>
      <c r="D166" t="s">
        <v>8221</v>
      </c>
    </row>
    <row r="167" spans="1:4" x14ac:dyDescent="0.35">
      <c r="A167">
        <v>166</v>
      </c>
      <c r="B167">
        <v>17000</v>
      </c>
      <c r="C167">
        <v>0</v>
      </c>
      <c r="D167" t="s">
        <v>8221</v>
      </c>
    </row>
    <row r="168" spans="1:4" x14ac:dyDescent="0.35">
      <c r="A168">
        <v>167</v>
      </c>
      <c r="B168">
        <v>5000</v>
      </c>
      <c r="C168">
        <v>3000</v>
      </c>
      <c r="D168" t="s">
        <v>8221</v>
      </c>
    </row>
    <row r="169" spans="1:4" x14ac:dyDescent="0.35">
      <c r="A169">
        <v>168</v>
      </c>
      <c r="B169">
        <v>110000</v>
      </c>
      <c r="C169">
        <v>11</v>
      </c>
      <c r="D169" t="s">
        <v>8221</v>
      </c>
    </row>
    <row r="170" spans="1:4" x14ac:dyDescent="0.35">
      <c r="A170">
        <v>169</v>
      </c>
      <c r="B170">
        <v>8000</v>
      </c>
      <c r="C170">
        <v>325</v>
      </c>
      <c r="D170" t="s">
        <v>8221</v>
      </c>
    </row>
    <row r="171" spans="1:4" x14ac:dyDescent="0.35">
      <c r="A171">
        <v>170</v>
      </c>
      <c r="B171">
        <v>2500</v>
      </c>
      <c r="C171">
        <v>560</v>
      </c>
      <c r="D171" t="s">
        <v>8221</v>
      </c>
    </row>
    <row r="172" spans="1:4" x14ac:dyDescent="0.35">
      <c r="A172">
        <v>171</v>
      </c>
      <c r="B172">
        <v>10000</v>
      </c>
      <c r="C172">
        <v>325</v>
      </c>
      <c r="D172" t="s">
        <v>8221</v>
      </c>
    </row>
    <row r="173" spans="1:4" x14ac:dyDescent="0.35">
      <c r="A173">
        <v>172</v>
      </c>
      <c r="B173">
        <v>50000</v>
      </c>
      <c r="C173">
        <v>1</v>
      </c>
      <c r="D173" t="s">
        <v>8221</v>
      </c>
    </row>
    <row r="174" spans="1:4" x14ac:dyDescent="0.35">
      <c r="A174">
        <v>173</v>
      </c>
      <c r="B174">
        <v>95000</v>
      </c>
      <c r="C174">
        <v>0</v>
      </c>
      <c r="D174" t="s">
        <v>8221</v>
      </c>
    </row>
    <row r="175" spans="1:4" x14ac:dyDescent="0.35">
      <c r="A175">
        <v>174</v>
      </c>
      <c r="B175">
        <v>1110</v>
      </c>
      <c r="C175">
        <v>0</v>
      </c>
      <c r="D175" t="s">
        <v>8221</v>
      </c>
    </row>
    <row r="176" spans="1:4" x14ac:dyDescent="0.35">
      <c r="A176">
        <v>175</v>
      </c>
      <c r="B176">
        <v>6000</v>
      </c>
      <c r="C176">
        <v>0</v>
      </c>
      <c r="D176" t="s">
        <v>8221</v>
      </c>
    </row>
    <row r="177" spans="1:4" x14ac:dyDescent="0.35">
      <c r="A177">
        <v>176</v>
      </c>
      <c r="B177">
        <v>20000</v>
      </c>
      <c r="C177">
        <v>1297</v>
      </c>
      <c r="D177" t="s">
        <v>8221</v>
      </c>
    </row>
    <row r="178" spans="1:4" x14ac:dyDescent="0.35">
      <c r="A178">
        <v>177</v>
      </c>
      <c r="B178">
        <v>1500</v>
      </c>
      <c r="C178">
        <v>0</v>
      </c>
      <c r="D178" t="s">
        <v>8221</v>
      </c>
    </row>
    <row r="179" spans="1:4" x14ac:dyDescent="0.35">
      <c r="A179">
        <v>178</v>
      </c>
      <c r="B179">
        <v>450</v>
      </c>
      <c r="C179">
        <v>180</v>
      </c>
      <c r="D179" t="s">
        <v>8221</v>
      </c>
    </row>
    <row r="180" spans="1:4" x14ac:dyDescent="0.35">
      <c r="A180">
        <v>179</v>
      </c>
      <c r="B180">
        <v>500000</v>
      </c>
      <c r="C180">
        <v>0</v>
      </c>
      <c r="D180" t="s">
        <v>8221</v>
      </c>
    </row>
    <row r="181" spans="1:4" x14ac:dyDescent="0.35">
      <c r="A181">
        <v>180</v>
      </c>
      <c r="B181">
        <v>1000</v>
      </c>
      <c r="C181">
        <v>200</v>
      </c>
      <c r="D181" t="s">
        <v>8221</v>
      </c>
    </row>
    <row r="182" spans="1:4" x14ac:dyDescent="0.35">
      <c r="A182">
        <v>181</v>
      </c>
      <c r="B182">
        <v>1200</v>
      </c>
      <c r="C182">
        <v>401</v>
      </c>
      <c r="D182" t="s">
        <v>8221</v>
      </c>
    </row>
    <row r="183" spans="1:4" x14ac:dyDescent="0.35">
      <c r="A183">
        <v>182</v>
      </c>
      <c r="B183">
        <v>3423</v>
      </c>
      <c r="C183">
        <v>722</v>
      </c>
      <c r="D183" t="s">
        <v>8221</v>
      </c>
    </row>
    <row r="184" spans="1:4" x14ac:dyDescent="0.35">
      <c r="A184">
        <v>183</v>
      </c>
      <c r="B184">
        <v>1000</v>
      </c>
      <c r="C184">
        <v>0</v>
      </c>
      <c r="D184" t="s">
        <v>8221</v>
      </c>
    </row>
    <row r="185" spans="1:4" x14ac:dyDescent="0.35">
      <c r="A185">
        <v>184</v>
      </c>
      <c r="B185">
        <v>12500</v>
      </c>
      <c r="C185">
        <v>4482</v>
      </c>
      <c r="D185" t="s">
        <v>8221</v>
      </c>
    </row>
    <row r="186" spans="1:4" x14ac:dyDescent="0.35">
      <c r="A186">
        <v>185</v>
      </c>
      <c r="B186">
        <v>1500</v>
      </c>
      <c r="C186">
        <v>51</v>
      </c>
      <c r="D186" t="s">
        <v>8221</v>
      </c>
    </row>
    <row r="187" spans="1:4" x14ac:dyDescent="0.35">
      <c r="A187">
        <v>186</v>
      </c>
      <c r="B187">
        <v>40000</v>
      </c>
      <c r="C187">
        <v>2200</v>
      </c>
      <c r="D187" t="s">
        <v>8221</v>
      </c>
    </row>
    <row r="188" spans="1:4" x14ac:dyDescent="0.35">
      <c r="A188">
        <v>187</v>
      </c>
      <c r="B188">
        <v>5000</v>
      </c>
      <c r="C188">
        <v>0</v>
      </c>
      <c r="D188" t="s">
        <v>8221</v>
      </c>
    </row>
    <row r="189" spans="1:4" x14ac:dyDescent="0.35">
      <c r="A189">
        <v>188</v>
      </c>
      <c r="B189">
        <v>5000</v>
      </c>
      <c r="C189">
        <v>800</v>
      </c>
      <c r="D189" t="s">
        <v>8221</v>
      </c>
    </row>
    <row r="190" spans="1:4" x14ac:dyDescent="0.35">
      <c r="A190">
        <v>189</v>
      </c>
      <c r="B190">
        <v>1500</v>
      </c>
      <c r="C190">
        <v>0</v>
      </c>
      <c r="D190" t="s">
        <v>8221</v>
      </c>
    </row>
    <row r="191" spans="1:4" x14ac:dyDescent="0.35">
      <c r="A191">
        <v>190</v>
      </c>
      <c r="B191">
        <v>500000</v>
      </c>
      <c r="C191">
        <v>345</v>
      </c>
      <c r="D191" t="s">
        <v>8221</v>
      </c>
    </row>
    <row r="192" spans="1:4" x14ac:dyDescent="0.35">
      <c r="A192">
        <v>191</v>
      </c>
      <c r="B192">
        <v>12000</v>
      </c>
      <c r="C192">
        <v>50</v>
      </c>
      <c r="D192" t="s">
        <v>8221</v>
      </c>
    </row>
    <row r="193" spans="1:4" x14ac:dyDescent="0.35">
      <c r="A193">
        <v>192</v>
      </c>
      <c r="B193">
        <v>5000</v>
      </c>
      <c r="C193">
        <v>250</v>
      </c>
      <c r="D193" t="s">
        <v>8221</v>
      </c>
    </row>
    <row r="194" spans="1:4" x14ac:dyDescent="0.35">
      <c r="A194">
        <v>193</v>
      </c>
      <c r="B194">
        <v>1000000</v>
      </c>
      <c r="C194">
        <v>17</v>
      </c>
      <c r="D194" t="s">
        <v>8221</v>
      </c>
    </row>
    <row r="195" spans="1:4" x14ac:dyDescent="0.35">
      <c r="A195">
        <v>194</v>
      </c>
      <c r="B195">
        <v>1000</v>
      </c>
      <c r="C195">
        <v>0</v>
      </c>
      <c r="D195" t="s">
        <v>8221</v>
      </c>
    </row>
    <row r="196" spans="1:4" x14ac:dyDescent="0.35">
      <c r="A196">
        <v>195</v>
      </c>
      <c r="B196">
        <v>2500</v>
      </c>
      <c r="C196">
        <v>3</v>
      </c>
      <c r="D196" t="s">
        <v>8221</v>
      </c>
    </row>
    <row r="197" spans="1:4" x14ac:dyDescent="0.35">
      <c r="A197">
        <v>196</v>
      </c>
      <c r="B197">
        <v>2000000</v>
      </c>
      <c r="C197">
        <v>0</v>
      </c>
      <c r="D197" t="s">
        <v>8221</v>
      </c>
    </row>
    <row r="198" spans="1:4" x14ac:dyDescent="0.35">
      <c r="A198">
        <v>197</v>
      </c>
      <c r="B198">
        <v>3500</v>
      </c>
      <c r="C198">
        <v>1465</v>
      </c>
      <c r="D198" t="s">
        <v>8221</v>
      </c>
    </row>
    <row r="199" spans="1:4" x14ac:dyDescent="0.35">
      <c r="A199">
        <v>198</v>
      </c>
      <c r="B199">
        <v>2500</v>
      </c>
      <c r="C199">
        <v>262</v>
      </c>
      <c r="D199" t="s">
        <v>8221</v>
      </c>
    </row>
    <row r="200" spans="1:4" x14ac:dyDescent="0.35">
      <c r="A200">
        <v>199</v>
      </c>
      <c r="B200">
        <v>25000</v>
      </c>
      <c r="C200">
        <v>279</v>
      </c>
      <c r="D200" t="s">
        <v>8221</v>
      </c>
    </row>
    <row r="201" spans="1:4" x14ac:dyDescent="0.35">
      <c r="A201">
        <v>200</v>
      </c>
      <c r="B201">
        <v>10000</v>
      </c>
      <c r="C201">
        <v>0</v>
      </c>
      <c r="D201" t="s">
        <v>8221</v>
      </c>
    </row>
    <row r="202" spans="1:4" x14ac:dyDescent="0.35">
      <c r="A202">
        <v>201</v>
      </c>
      <c r="B202">
        <v>6000</v>
      </c>
      <c r="C202">
        <v>1571.55</v>
      </c>
      <c r="D202" t="s">
        <v>8221</v>
      </c>
    </row>
    <row r="203" spans="1:4" x14ac:dyDescent="0.35">
      <c r="A203">
        <v>202</v>
      </c>
      <c r="B203">
        <v>650</v>
      </c>
      <c r="C203">
        <v>380</v>
      </c>
      <c r="D203" t="s">
        <v>8221</v>
      </c>
    </row>
    <row r="204" spans="1:4" x14ac:dyDescent="0.35">
      <c r="A204">
        <v>203</v>
      </c>
      <c r="B204">
        <v>6000</v>
      </c>
      <c r="C204">
        <v>0</v>
      </c>
      <c r="D204" t="s">
        <v>8221</v>
      </c>
    </row>
    <row r="205" spans="1:4" x14ac:dyDescent="0.35">
      <c r="A205">
        <v>204</v>
      </c>
      <c r="B205">
        <v>2500</v>
      </c>
      <c r="C205">
        <v>746</v>
      </c>
      <c r="D205" t="s">
        <v>8221</v>
      </c>
    </row>
    <row r="206" spans="1:4" x14ac:dyDescent="0.35">
      <c r="A206">
        <v>205</v>
      </c>
      <c r="B206">
        <v>300000</v>
      </c>
      <c r="C206">
        <v>152165</v>
      </c>
      <c r="D206" t="s">
        <v>8221</v>
      </c>
    </row>
    <row r="207" spans="1:4" x14ac:dyDescent="0.35">
      <c r="A207">
        <v>206</v>
      </c>
      <c r="B207">
        <v>8000</v>
      </c>
      <c r="C207">
        <v>1300</v>
      </c>
      <c r="D207" t="s">
        <v>8221</v>
      </c>
    </row>
    <row r="208" spans="1:4" x14ac:dyDescent="0.35">
      <c r="A208">
        <v>207</v>
      </c>
      <c r="B208">
        <v>12700</v>
      </c>
      <c r="C208">
        <v>0</v>
      </c>
      <c r="D208" t="s">
        <v>8221</v>
      </c>
    </row>
    <row r="209" spans="1:4" x14ac:dyDescent="0.35">
      <c r="A209">
        <v>208</v>
      </c>
      <c r="B209">
        <v>14000</v>
      </c>
      <c r="C209">
        <v>2130</v>
      </c>
      <c r="D209" t="s">
        <v>8221</v>
      </c>
    </row>
    <row r="210" spans="1:4" x14ac:dyDescent="0.35">
      <c r="A210">
        <v>209</v>
      </c>
      <c r="B210">
        <v>50000</v>
      </c>
      <c r="C210">
        <v>0</v>
      </c>
      <c r="D210" t="s">
        <v>8221</v>
      </c>
    </row>
    <row r="211" spans="1:4" x14ac:dyDescent="0.35">
      <c r="A211">
        <v>210</v>
      </c>
      <c r="B211">
        <v>25000</v>
      </c>
      <c r="C211">
        <v>0</v>
      </c>
      <c r="D211" t="s">
        <v>8221</v>
      </c>
    </row>
    <row r="212" spans="1:4" x14ac:dyDescent="0.35">
      <c r="A212">
        <v>211</v>
      </c>
      <c r="B212">
        <v>12000</v>
      </c>
      <c r="C212">
        <v>3030</v>
      </c>
      <c r="D212" t="s">
        <v>8221</v>
      </c>
    </row>
    <row r="213" spans="1:4" x14ac:dyDescent="0.35">
      <c r="A213">
        <v>212</v>
      </c>
      <c r="B213">
        <v>5000</v>
      </c>
      <c r="C213">
        <v>2230</v>
      </c>
      <c r="D213" t="s">
        <v>8221</v>
      </c>
    </row>
    <row r="214" spans="1:4" x14ac:dyDescent="0.35">
      <c r="A214">
        <v>213</v>
      </c>
      <c r="B214">
        <v>6300</v>
      </c>
      <c r="C214">
        <v>1</v>
      </c>
      <c r="D214" t="s">
        <v>8221</v>
      </c>
    </row>
    <row r="215" spans="1:4" x14ac:dyDescent="0.35">
      <c r="A215">
        <v>214</v>
      </c>
      <c r="B215">
        <v>50000</v>
      </c>
      <c r="C215">
        <v>20</v>
      </c>
      <c r="D215" t="s">
        <v>8221</v>
      </c>
    </row>
    <row r="216" spans="1:4" x14ac:dyDescent="0.35">
      <c r="A216">
        <v>215</v>
      </c>
      <c r="B216">
        <v>12500</v>
      </c>
      <c r="C216">
        <v>1</v>
      </c>
      <c r="D216" t="s">
        <v>8221</v>
      </c>
    </row>
    <row r="217" spans="1:4" x14ac:dyDescent="0.35">
      <c r="A217">
        <v>216</v>
      </c>
      <c r="B217">
        <v>4400</v>
      </c>
      <c r="C217">
        <v>10</v>
      </c>
      <c r="D217" t="s">
        <v>8221</v>
      </c>
    </row>
    <row r="218" spans="1:4" x14ac:dyDescent="0.35">
      <c r="A218">
        <v>217</v>
      </c>
      <c r="B218">
        <v>50000</v>
      </c>
      <c r="C218">
        <v>27849.22</v>
      </c>
      <c r="D218" t="s">
        <v>8221</v>
      </c>
    </row>
    <row r="219" spans="1:4" x14ac:dyDescent="0.35">
      <c r="A219">
        <v>218</v>
      </c>
      <c r="B219">
        <v>100000</v>
      </c>
      <c r="C219">
        <v>11943</v>
      </c>
      <c r="D219" t="s">
        <v>8221</v>
      </c>
    </row>
    <row r="220" spans="1:4" x14ac:dyDescent="0.35">
      <c r="A220">
        <v>219</v>
      </c>
      <c r="B220">
        <v>5000</v>
      </c>
      <c r="C220">
        <v>100</v>
      </c>
      <c r="D220" t="s">
        <v>8221</v>
      </c>
    </row>
    <row r="221" spans="1:4" x14ac:dyDescent="0.35">
      <c r="A221">
        <v>220</v>
      </c>
      <c r="B221">
        <v>50000</v>
      </c>
      <c r="C221">
        <v>8815</v>
      </c>
      <c r="D221" t="s">
        <v>8221</v>
      </c>
    </row>
    <row r="222" spans="1:4" x14ac:dyDescent="0.35">
      <c r="A222">
        <v>221</v>
      </c>
      <c r="B222">
        <v>50000</v>
      </c>
      <c r="C222">
        <v>360</v>
      </c>
      <c r="D222" t="s">
        <v>8221</v>
      </c>
    </row>
    <row r="223" spans="1:4" x14ac:dyDescent="0.35">
      <c r="A223">
        <v>222</v>
      </c>
      <c r="B223">
        <v>50000</v>
      </c>
      <c r="C223">
        <v>0</v>
      </c>
      <c r="D223" t="s">
        <v>8221</v>
      </c>
    </row>
    <row r="224" spans="1:4" x14ac:dyDescent="0.35">
      <c r="A224">
        <v>223</v>
      </c>
      <c r="B224">
        <v>1000</v>
      </c>
      <c r="C224">
        <v>130</v>
      </c>
      <c r="D224" t="s">
        <v>8221</v>
      </c>
    </row>
    <row r="225" spans="1:4" x14ac:dyDescent="0.35">
      <c r="A225">
        <v>224</v>
      </c>
      <c r="B225">
        <v>1500000</v>
      </c>
      <c r="C225">
        <v>0</v>
      </c>
      <c r="D225" t="s">
        <v>8221</v>
      </c>
    </row>
    <row r="226" spans="1:4" x14ac:dyDescent="0.35">
      <c r="A226">
        <v>225</v>
      </c>
      <c r="B226">
        <v>6000000</v>
      </c>
      <c r="C226">
        <v>0</v>
      </c>
      <c r="D226" t="s">
        <v>8221</v>
      </c>
    </row>
    <row r="227" spans="1:4" x14ac:dyDescent="0.35">
      <c r="A227">
        <v>226</v>
      </c>
      <c r="B227">
        <v>200</v>
      </c>
      <c r="C227">
        <v>0</v>
      </c>
      <c r="D227" t="s">
        <v>8221</v>
      </c>
    </row>
    <row r="228" spans="1:4" x14ac:dyDescent="0.35">
      <c r="A228">
        <v>227</v>
      </c>
      <c r="B228">
        <v>29000</v>
      </c>
      <c r="C228">
        <v>250</v>
      </c>
      <c r="D228" t="s">
        <v>8221</v>
      </c>
    </row>
    <row r="229" spans="1:4" x14ac:dyDescent="0.35">
      <c r="A229">
        <v>228</v>
      </c>
      <c r="B229">
        <v>28000</v>
      </c>
      <c r="C229">
        <v>0</v>
      </c>
      <c r="D229" t="s">
        <v>8221</v>
      </c>
    </row>
    <row r="230" spans="1:4" x14ac:dyDescent="0.35">
      <c r="A230">
        <v>229</v>
      </c>
      <c r="B230">
        <v>8000</v>
      </c>
      <c r="C230">
        <v>0</v>
      </c>
      <c r="D230" t="s">
        <v>8221</v>
      </c>
    </row>
    <row r="231" spans="1:4" x14ac:dyDescent="0.35">
      <c r="A231">
        <v>230</v>
      </c>
      <c r="B231">
        <v>3000</v>
      </c>
      <c r="C231">
        <v>0</v>
      </c>
      <c r="D231" t="s">
        <v>8221</v>
      </c>
    </row>
    <row r="232" spans="1:4" x14ac:dyDescent="0.35">
      <c r="A232">
        <v>231</v>
      </c>
      <c r="B232">
        <v>15000</v>
      </c>
      <c r="C232">
        <v>60</v>
      </c>
      <c r="D232" t="s">
        <v>8221</v>
      </c>
    </row>
    <row r="233" spans="1:4" x14ac:dyDescent="0.35">
      <c r="A233">
        <v>232</v>
      </c>
      <c r="B233">
        <v>1500000</v>
      </c>
      <c r="C233">
        <v>0</v>
      </c>
      <c r="D233" t="s">
        <v>8221</v>
      </c>
    </row>
    <row r="234" spans="1:4" x14ac:dyDescent="0.35">
      <c r="A234">
        <v>233</v>
      </c>
      <c r="B234">
        <v>4000</v>
      </c>
      <c r="C234">
        <v>110</v>
      </c>
      <c r="D234" t="s">
        <v>8221</v>
      </c>
    </row>
    <row r="235" spans="1:4" x14ac:dyDescent="0.35">
      <c r="A235">
        <v>234</v>
      </c>
      <c r="B235">
        <v>350000</v>
      </c>
      <c r="C235">
        <v>0</v>
      </c>
      <c r="D235" t="s">
        <v>8221</v>
      </c>
    </row>
    <row r="236" spans="1:4" x14ac:dyDescent="0.35">
      <c r="A236">
        <v>235</v>
      </c>
      <c r="B236">
        <v>1000</v>
      </c>
      <c r="C236">
        <v>401</v>
      </c>
      <c r="D236" t="s">
        <v>8221</v>
      </c>
    </row>
    <row r="237" spans="1:4" x14ac:dyDescent="0.35">
      <c r="A237">
        <v>236</v>
      </c>
      <c r="B237">
        <v>10000</v>
      </c>
      <c r="C237">
        <v>0</v>
      </c>
      <c r="D237" t="s">
        <v>8221</v>
      </c>
    </row>
    <row r="238" spans="1:4" x14ac:dyDescent="0.35">
      <c r="A238">
        <v>237</v>
      </c>
      <c r="B238">
        <v>150000</v>
      </c>
      <c r="C238">
        <v>0</v>
      </c>
      <c r="D238" t="s">
        <v>8221</v>
      </c>
    </row>
    <row r="239" spans="1:4" x14ac:dyDescent="0.35">
      <c r="A239">
        <v>238</v>
      </c>
      <c r="B239">
        <v>15000</v>
      </c>
      <c r="C239">
        <v>50</v>
      </c>
      <c r="D239" t="s">
        <v>8221</v>
      </c>
    </row>
    <row r="240" spans="1:4" x14ac:dyDescent="0.35">
      <c r="A240">
        <v>239</v>
      </c>
      <c r="B240">
        <v>26000</v>
      </c>
      <c r="C240">
        <v>0</v>
      </c>
      <c r="D240" t="s">
        <v>8221</v>
      </c>
    </row>
    <row r="241" spans="1:4" x14ac:dyDescent="0.35">
      <c r="A241">
        <v>240</v>
      </c>
      <c r="B241">
        <v>1000</v>
      </c>
      <c r="C241">
        <v>250</v>
      </c>
      <c r="D241" t="s">
        <v>8221</v>
      </c>
    </row>
    <row r="242" spans="1:4" x14ac:dyDescent="0.35">
      <c r="A242">
        <v>241</v>
      </c>
      <c r="B242">
        <v>15000</v>
      </c>
      <c r="C242">
        <v>16145.12</v>
      </c>
      <c r="D242" t="s">
        <v>8219</v>
      </c>
    </row>
    <row r="243" spans="1:4" x14ac:dyDescent="0.35">
      <c r="A243">
        <v>242</v>
      </c>
      <c r="B243">
        <v>36400</v>
      </c>
      <c r="C243">
        <v>41000</v>
      </c>
      <c r="D243" t="s">
        <v>8219</v>
      </c>
    </row>
    <row r="244" spans="1:4" x14ac:dyDescent="0.35">
      <c r="A244">
        <v>243</v>
      </c>
      <c r="B244">
        <v>13000</v>
      </c>
      <c r="C244">
        <v>14750</v>
      </c>
      <c r="D244" t="s">
        <v>8219</v>
      </c>
    </row>
    <row r="245" spans="1:4" x14ac:dyDescent="0.35">
      <c r="A245">
        <v>244</v>
      </c>
      <c r="B245">
        <v>25000</v>
      </c>
      <c r="C245">
        <v>25648</v>
      </c>
      <c r="D245" t="s">
        <v>8219</v>
      </c>
    </row>
    <row r="246" spans="1:4" x14ac:dyDescent="0.35">
      <c r="A246">
        <v>245</v>
      </c>
      <c r="B246">
        <v>3500</v>
      </c>
      <c r="C246">
        <v>3981.5</v>
      </c>
      <c r="D246" t="s">
        <v>8219</v>
      </c>
    </row>
    <row r="247" spans="1:4" x14ac:dyDescent="0.35">
      <c r="A247">
        <v>246</v>
      </c>
      <c r="B247">
        <v>5000</v>
      </c>
      <c r="C247">
        <v>5186</v>
      </c>
      <c r="D247" t="s">
        <v>8219</v>
      </c>
    </row>
    <row r="248" spans="1:4" x14ac:dyDescent="0.35">
      <c r="A248">
        <v>247</v>
      </c>
      <c r="B248">
        <v>5000</v>
      </c>
      <c r="C248">
        <v>15273</v>
      </c>
      <c r="D248" t="s">
        <v>8219</v>
      </c>
    </row>
    <row r="249" spans="1:4" x14ac:dyDescent="0.35">
      <c r="A249">
        <v>248</v>
      </c>
      <c r="B249">
        <v>5000</v>
      </c>
      <c r="C249">
        <v>6705</v>
      </c>
      <c r="D249" t="s">
        <v>8219</v>
      </c>
    </row>
    <row r="250" spans="1:4" x14ac:dyDescent="0.35">
      <c r="A250">
        <v>249</v>
      </c>
      <c r="B250">
        <v>85000</v>
      </c>
      <c r="C250">
        <v>86133</v>
      </c>
      <c r="D250" t="s">
        <v>8219</v>
      </c>
    </row>
    <row r="251" spans="1:4" x14ac:dyDescent="0.35">
      <c r="A251">
        <v>250</v>
      </c>
      <c r="B251">
        <v>10000</v>
      </c>
      <c r="C251">
        <v>11292</v>
      </c>
      <c r="D251" t="s">
        <v>8219</v>
      </c>
    </row>
    <row r="252" spans="1:4" x14ac:dyDescent="0.35">
      <c r="A252">
        <v>251</v>
      </c>
      <c r="B252">
        <v>30000</v>
      </c>
      <c r="C252">
        <v>31675</v>
      </c>
      <c r="D252" t="s">
        <v>8219</v>
      </c>
    </row>
    <row r="253" spans="1:4" x14ac:dyDescent="0.35">
      <c r="A253">
        <v>252</v>
      </c>
      <c r="B253">
        <v>3500</v>
      </c>
      <c r="C253">
        <v>4395</v>
      </c>
      <c r="D253" t="s">
        <v>8219</v>
      </c>
    </row>
    <row r="254" spans="1:4" x14ac:dyDescent="0.35">
      <c r="A254">
        <v>253</v>
      </c>
      <c r="B254">
        <v>5000</v>
      </c>
      <c r="C254">
        <v>9228</v>
      </c>
      <c r="D254" t="s">
        <v>8219</v>
      </c>
    </row>
    <row r="255" spans="1:4" x14ac:dyDescent="0.35">
      <c r="A255">
        <v>254</v>
      </c>
      <c r="B255">
        <v>1500</v>
      </c>
      <c r="C255">
        <v>1511</v>
      </c>
      <c r="D255" t="s">
        <v>8219</v>
      </c>
    </row>
    <row r="256" spans="1:4" x14ac:dyDescent="0.35">
      <c r="A256">
        <v>255</v>
      </c>
      <c r="B256">
        <v>24000</v>
      </c>
      <c r="C256">
        <v>28067.34</v>
      </c>
      <c r="D256" t="s">
        <v>8219</v>
      </c>
    </row>
    <row r="257" spans="1:4" x14ac:dyDescent="0.35">
      <c r="A257">
        <v>256</v>
      </c>
      <c r="B257">
        <v>8000</v>
      </c>
      <c r="C257">
        <v>8538.66</v>
      </c>
      <c r="D257" t="s">
        <v>8219</v>
      </c>
    </row>
    <row r="258" spans="1:4" x14ac:dyDescent="0.35">
      <c r="A258">
        <v>257</v>
      </c>
      <c r="B258">
        <v>13000</v>
      </c>
      <c r="C258">
        <v>18083</v>
      </c>
      <c r="D258" t="s">
        <v>8219</v>
      </c>
    </row>
    <row r="259" spans="1:4" x14ac:dyDescent="0.35">
      <c r="A259">
        <v>258</v>
      </c>
      <c r="B259">
        <v>35000</v>
      </c>
      <c r="C259">
        <v>37354.269999999997</v>
      </c>
      <c r="D259" t="s">
        <v>8219</v>
      </c>
    </row>
    <row r="260" spans="1:4" x14ac:dyDescent="0.35">
      <c r="A260">
        <v>259</v>
      </c>
      <c r="B260">
        <v>30000</v>
      </c>
      <c r="C260">
        <v>57342</v>
      </c>
      <c r="D260" t="s">
        <v>8219</v>
      </c>
    </row>
    <row r="261" spans="1:4" x14ac:dyDescent="0.35">
      <c r="A261">
        <v>260</v>
      </c>
      <c r="B261">
        <v>75000</v>
      </c>
      <c r="C261">
        <v>98953.42</v>
      </c>
      <c r="D261" t="s">
        <v>8219</v>
      </c>
    </row>
    <row r="262" spans="1:4" x14ac:dyDescent="0.35">
      <c r="A262">
        <v>261</v>
      </c>
      <c r="B262">
        <v>10000</v>
      </c>
      <c r="C262">
        <v>10640</v>
      </c>
      <c r="D262" t="s">
        <v>8219</v>
      </c>
    </row>
    <row r="263" spans="1:4" x14ac:dyDescent="0.35">
      <c r="A263">
        <v>262</v>
      </c>
      <c r="B263">
        <v>20000</v>
      </c>
      <c r="C263">
        <v>21480</v>
      </c>
      <c r="D263" t="s">
        <v>8219</v>
      </c>
    </row>
    <row r="264" spans="1:4" x14ac:dyDescent="0.35">
      <c r="A264">
        <v>263</v>
      </c>
      <c r="B264">
        <v>2500</v>
      </c>
      <c r="C264">
        <v>6000</v>
      </c>
      <c r="D264" t="s">
        <v>8219</v>
      </c>
    </row>
    <row r="265" spans="1:4" x14ac:dyDescent="0.35">
      <c r="A265">
        <v>264</v>
      </c>
      <c r="B265">
        <v>25000</v>
      </c>
      <c r="C265">
        <v>29520.27</v>
      </c>
      <c r="D265" t="s">
        <v>8219</v>
      </c>
    </row>
    <row r="266" spans="1:4" x14ac:dyDescent="0.35">
      <c r="A266">
        <v>265</v>
      </c>
      <c r="B266">
        <v>5000</v>
      </c>
      <c r="C266">
        <v>5910</v>
      </c>
      <c r="D266" t="s">
        <v>8219</v>
      </c>
    </row>
    <row r="267" spans="1:4" x14ac:dyDescent="0.35">
      <c r="A267">
        <v>266</v>
      </c>
      <c r="B267">
        <v>5000</v>
      </c>
      <c r="C267">
        <v>5555</v>
      </c>
      <c r="D267" t="s">
        <v>8219</v>
      </c>
    </row>
    <row r="268" spans="1:4" x14ac:dyDescent="0.35">
      <c r="A268">
        <v>267</v>
      </c>
      <c r="B268">
        <v>1000</v>
      </c>
      <c r="C268">
        <v>1455</v>
      </c>
      <c r="D268" t="s">
        <v>8219</v>
      </c>
    </row>
    <row r="269" spans="1:4" x14ac:dyDescent="0.35">
      <c r="A269">
        <v>268</v>
      </c>
      <c r="B269">
        <v>9850</v>
      </c>
      <c r="C269">
        <v>12965.44</v>
      </c>
      <c r="D269" t="s">
        <v>8219</v>
      </c>
    </row>
    <row r="270" spans="1:4" x14ac:dyDescent="0.35">
      <c r="A270">
        <v>269</v>
      </c>
      <c r="B270">
        <v>5000</v>
      </c>
      <c r="C270">
        <v>5570</v>
      </c>
      <c r="D270" t="s">
        <v>8219</v>
      </c>
    </row>
    <row r="271" spans="1:4" x14ac:dyDescent="0.35">
      <c r="A271">
        <v>270</v>
      </c>
      <c r="B271">
        <v>100000</v>
      </c>
      <c r="C271">
        <v>147233.76999999999</v>
      </c>
      <c r="D271" t="s">
        <v>8219</v>
      </c>
    </row>
    <row r="272" spans="1:4" x14ac:dyDescent="0.35">
      <c r="A272">
        <v>271</v>
      </c>
      <c r="B272">
        <v>2300</v>
      </c>
      <c r="C272">
        <v>3510</v>
      </c>
      <c r="D272" t="s">
        <v>8219</v>
      </c>
    </row>
    <row r="273" spans="1:4" x14ac:dyDescent="0.35">
      <c r="A273">
        <v>272</v>
      </c>
      <c r="B273">
        <v>30000</v>
      </c>
      <c r="C273">
        <v>31404</v>
      </c>
      <c r="D273" t="s">
        <v>8219</v>
      </c>
    </row>
    <row r="274" spans="1:4" x14ac:dyDescent="0.35">
      <c r="A274">
        <v>273</v>
      </c>
      <c r="B274">
        <v>3000</v>
      </c>
      <c r="C274">
        <v>5323.01</v>
      </c>
      <c r="D274" t="s">
        <v>8219</v>
      </c>
    </row>
    <row r="275" spans="1:4" x14ac:dyDescent="0.35">
      <c r="A275">
        <v>274</v>
      </c>
      <c r="B275">
        <v>5000</v>
      </c>
      <c r="C275">
        <v>5388.79</v>
      </c>
      <c r="D275" t="s">
        <v>8219</v>
      </c>
    </row>
    <row r="276" spans="1:4" x14ac:dyDescent="0.35">
      <c r="A276">
        <v>275</v>
      </c>
      <c r="B276">
        <v>4000</v>
      </c>
      <c r="C276">
        <v>6240</v>
      </c>
      <c r="D276" t="s">
        <v>8219</v>
      </c>
    </row>
    <row r="277" spans="1:4" x14ac:dyDescent="0.35">
      <c r="A277">
        <v>276</v>
      </c>
      <c r="B277">
        <v>20000</v>
      </c>
      <c r="C277">
        <v>21679</v>
      </c>
      <c r="D277" t="s">
        <v>8219</v>
      </c>
    </row>
    <row r="278" spans="1:4" x14ac:dyDescent="0.35">
      <c r="A278">
        <v>277</v>
      </c>
      <c r="B278">
        <v>4000</v>
      </c>
      <c r="C278">
        <v>5904</v>
      </c>
      <c r="D278" t="s">
        <v>8219</v>
      </c>
    </row>
    <row r="279" spans="1:4" x14ac:dyDescent="0.35">
      <c r="A279">
        <v>278</v>
      </c>
      <c r="B279">
        <v>65000</v>
      </c>
      <c r="C279">
        <v>71748</v>
      </c>
      <c r="D279" t="s">
        <v>8219</v>
      </c>
    </row>
    <row r="280" spans="1:4" x14ac:dyDescent="0.35">
      <c r="A280">
        <v>279</v>
      </c>
      <c r="B280">
        <v>27000</v>
      </c>
      <c r="C280">
        <v>40594</v>
      </c>
      <c r="D280" t="s">
        <v>8219</v>
      </c>
    </row>
    <row r="281" spans="1:4" x14ac:dyDescent="0.35">
      <c r="A281">
        <v>280</v>
      </c>
      <c r="B281">
        <v>17000</v>
      </c>
      <c r="C281">
        <v>26744.11</v>
      </c>
      <c r="D281" t="s">
        <v>8219</v>
      </c>
    </row>
    <row r="282" spans="1:4" x14ac:dyDescent="0.35">
      <c r="A282">
        <v>281</v>
      </c>
      <c r="B282">
        <v>75000</v>
      </c>
      <c r="C282">
        <v>117108</v>
      </c>
      <c r="D282" t="s">
        <v>8219</v>
      </c>
    </row>
    <row r="283" spans="1:4" x14ac:dyDescent="0.35">
      <c r="A283">
        <v>282</v>
      </c>
      <c r="B283">
        <v>5500</v>
      </c>
      <c r="C283">
        <v>6632.32</v>
      </c>
      <c r="D283" t="s">
        <v>8219</v>
      </c>
    </row>
    <row r="284" spans="1:4" x14ac:dyDescent="0.35">
      <c r="A284">
        <v>283</v>
      </c>
      <c r="B284">
        <v>45000</v>
      </c>
      <c r="C284">
        <v>45535</v>
      </c>
      <c r="D284" t="s">
        <v>8219</v>
      </c>
    </row>
    <row r="285" spans="1:4" x14ac:dyDescent="0.35">
      <c r="A285">
        <v>284</v>
      </c>
      <c r="B285">
        <v>18000</v>
      </c>
      <c r="C285">
        <v>20569.05</v>
      </c>
      <c r="D285" t="s">
        <v>8219</v>
      </c>
    </row>
    <row r="286" spans="1:4" x14ac:dyDescent="0.35">
      <c r="A286">
        <v>285</v>
      </c>
      <c r="B286">
        <v>40000</v>
      </c>
      <c r="C286">
        <v>41850.46</v>
      </c>
      <c r="D286" t="s">
        <v>8219</v>
      </c>
    </row>
    <row r="287" spans="1:4" x14ac:dyDescent="0.35">
      <c r="A287">
        <v>286</v>
      </c>
      <c r="B287">
        <v>14000</v>
      </c>
      <c r="C287">
        <v>32035.51</v>
      </c>
      <c r="D287" t="s">
        <v>8219</v>
      </c>
    </row>
    <row r="288" spans="1:4" x14ac:dyDescent="0.35">
      <c r="A288">
        <v>287</v>
      </c>
      <c r="B288">
        <v>15000</v>
      </c>
      <c r="C288">
        <v>16373</v>
      </c>
      <c r="D288" t="s">
        <v>8219</v>
      </c>
    </row>
    <row r="289" spans="1:4" x14ac:dyDescent="0.35">
      <c r="A289">
        <v>288</v>
      </c>
      <c r="B289">
        <v>15000</v>
      </c>
      <c r="C289">
        <v>26445</v>
      </c>
      <c r="D289" t="s">
        <v>8219</v>
      </c>
    </row>
    <row r="290" spans="1:4" x14ac:dyDescent="0.35">
      <c r="A290">
        <v>289</v>
      </c>
      <c r="B290">
        <v>50000</v>
      </c>
      <c r="C290">
        <v>51605.31</v>
      </c>
      <c r="D290" t="s">
        <v>8219</v>
      </c>
    </row>
    <row r="291" spans="1:4" x14ac:dyDescent="0.35">
      <c r="A291">
        <v>290</v>
      </c>
      <c r="B291">
        <v>15000</v>
      </c>
      <c r="C291">
        <v>15723</v>
      </c>
      <c r="D291" t="s">
        <v>8219</v>
      </c>
    </row>
    <row r="292" spans="1:4" x14ac:dyDescent="0.35">
      <c r="A292">
        <v>291</v>
      </c>
      <c r="B292">
        <v>4500</v>
      </c>
      <c r="C292">
        <v>4800.8</v>
      </c>
      <c r="D292" t="s">
        <v>8219</v>
      </c>
    </row>
    <row r="293" spans="1:4" x14ac:dyDescent="0.35">
      <c r="A293">
        <v>292</v>
      </c>
      <c r="B293">
        <v>5000</v>
      </c>
      <c r="C293">
        <v>6001</v>
      </c>
      <c r="D293" t="s">
        <v>8219</v>
      </c>
    </row>
    <row r="294" spans="1:4" x14ac:dyDescent="0.35">
      <c r="A294">
        <v>293</v>
      </c>
      <c r="B294">
        <v>75000</v>
      </c>
      <c r="C294">
        <v>76130.2</v>
      </c>
      <c r="D294" t="s">
        <v>8219</v>
      </c>
    </row>
    <row r="295" spans="1:4" x14ac:dyDescent="0.35">
      <c r="A295">
        <v>294</v>
      </c>
      <c r="B295">
        <v>26000</v>
      </c>
      <c r="C295">
        <v>26360</v>
      </c>
      <c r="D295" t="s">
        <v>8219</v>
      </c>
    </row>
    <row r="296" spans="1:4" x14ac:dyDescent="0.35">
      <c r="A296">
        <v>295</v>
      </c>
      <c r="B296">
        <v>5000</v>
      </c>
      <c r="C296">
        <v>5000</v>
      </c>
      <c r="D296" t="s">
        <v>8219</v>
      </c>
    </row>
    <row r="297" spans="1:4" x14ac:dyDescent="0.35">
      <c r="A297">
        <v>296</v>
      </c>
      <c r="B297">
        <v>50000</v>
      </c>
      <c r="C297">
        <v>66554.559999999998</v>
      </c>
      <c r="D297" t="s">
        <v>8219</v>
      </c>
    </row>
    <row r="298" spans="1:4" x14ac:dyDescent="0.35">
      <c r="A298">
        <v>297</v>
      </c>
      <c r="B298">
        <v>25000</v>
      </c>
      <c r="C298">
        <v>29681.55</v>
      </c>
      <c r="D298" t="s">
        <v>8219</v>
      </c>
    </row>
    <row r="299" spans="1:4" x14ac:dyDescent="0.35">
      <c r="A299">
        <v>298</v>
      </c>
      <c r="B299">
        <v>20000</v>
      </c>
      <c r="C299">
        <v>20128</v>
      </c>
      <c r="D299" t="s">
        <v>8219</v>
      </c>
    </row>
    <row r="300" spans="1:4" x14ac:dyDescent="0.35">
      <c r="A300">
        <v>299</v>
      </c>
      <c r="B300">
        <v>126000</v>
      </c>
      <c r="C300">
        <v>137254.84</v>
      </c>
      <c r="D300" t="s">
        <v>8219</v>
      </c>
    </row>
    <row r="301" spans="1:4" x14ac:dyDescent="0.35">
      <c r="A301">
        <v>300</v>
      </c>
      <c r="B301">
        <v>10000</v>
      </c>
      <c r="C301">
        <v>17895.25</v>
      </c>
      <c r="D301" t="s">
        <v>8219</v>
      </c>
    </row>
    <row r="302" spans="1:4" x14ac:dyDescent="0.35">
      <c r="A302">
        <v>301</v>
      </c>
      <c r="B302">
        <v>25000</v>
      </c>
      <c r="C302">
        <v>25430.66</v>
      </c>
      <c r="D302" t="s">
        <v>8219</v>
      </c>
    </row>
    <row r="303" spans="1:4" x14ac:dyDescent="0.35">
      <c r="A303">
        <v>302</v>
      </c>
      <c r="B303">
        <v>13000</v>
      </c>
      <c r="C303">
        <v>15435.55</v>
      </c>
      <c r="D303" t="s">
        <v>8219</v>
      </c>
    </row>
    <row r="304" spans="1:4" x14ac:dyDescent="0.35">
      <c r="A304">
        <v>303</v>
      </c>
      <c r="B304">
        <v>10000</v>
      </c>
      <c r="C304">
        <v>10046</v>
      </c>
      <c r="D304" t="s">
        <v>8219</v>
      </c>
    </row>
    <row r="305" spans="1:4" x14ac:dyDescent="0.35">
      <c r="A305">
        <v>304</v>
      </c>
      <c r="B305">
        <v>3000</v>
      </c>
      <c r="C305">
        <v>4124</v>
      </c>
      <c r="D305" t="s">
        <v>8219</v>
      </c>
    </row>
    <row r="306" spans="1:4" x14ac:dyDescent="0.35">
      <c r="A306">
        <v>305</v>
      </c>
      <c r="B306">
        <v>3400</v>
      </c>
      <c r="C306">
        <v>7876</v>
      </c>
      <c r="D306" t="s">
        <v>8219</v>
      </c>
    </row>
    <row r="307" spans="1:4" x14ac:dyDescent="0.35">
      <c r="A307">
        <v>306</v>
      </c>
      <c r="B307">
        <v>7500</v>
      </c>
      <c r="C307">
        <v>9775</v>
      </c>
      <c r="D307" t="s">
        <v>8219</v>
      </c>
    </row>
    <row r="308" spans="1:4" x14ac:dyDescent="0.35">
      <c r="A308">
        <v>307</v>
      </c>
      <c r="B308">
        <v>1000</v>
      </c>
      <c r="C308">
        <v>2929</v>
      </c>
      <c r="D308" t="s">
        <v>8219</v>
      </c>
    </row>
    <row r="309" spans="1:4" x14ac:dyDescent="0.35">
      <c r="A309">
        <v>308</v>
      </c>
      <c r="B309">
        <v>22000</v>
      </c>
      <c r="C309">
        <v>24490</v>
      </c>
      <c r="D309" t="s">
        <v>8219</v>
      </c>
    </row>
    <row r="310" spans="1:4" x14ac:dyDescent="0.35">
      <c r="A310">
        <v>309</v>
      </c>
      <c r="B310">
        <v>12000</v>
      </c>
      <c r="C310">
        <v>12668</v>
      </c>
      <c r="D310" t="s">
        <v>8219</v>
      </c>
    </row>
    <row r="311" spans="1:4" x14ac:dyDescent="0.35">
      <c r="A311">
        <v>310</v>
      </c>
      <c r="B311">
        <v>18000</v>
      </c>
      <c r="C311">
        <v>21410</v>
      </c>
      <c r="D311" t="s">
        <v>8219</v>
      </c>
    </row>
    <row r="312" spans="1:4" x14ac:dyDescent="0.35">
      <c r="A312">
        <v>311</v>
      </c>
      <c r="B312">
        <v>1000</v>
      </c>
      <c r="C312">
        <v>1041.29</v>
      </c>
      <c r="D312" t="s">
        <v>8219</v>
      </c>
    </row>
    <row r="313" spans="1:4" x14ac:dyDescent="0.35">
      <c r="A313">
        <v>312</v>
      </c>
      <c r="B313">
        <v>20000</v>
      </c>
      <c r="C313">
        <v>20820.330000000002</v>
      </c>
      <c r="D313" t="s">
        <v>8219</v>
      </c>
    </row>
    <row r="314" spans="1:4" x14ac:dyDescent="0.35">
      <c r="A314">
        <v>313</v>
      </c>
      <c r="B314">
        <v>8000</v>
      </c>
      <c r="C314">
        <v>8950</v>
      </c>
      <c r="D314" t="s">
        <v>8219</v>
      </c>
    </row>
    <row r="315" spans="1:4" x14ac:dyDescent="0.35">
      <c r="A315">
        <v>314</v>
      </c>
      <c r="B315">
        <v>17000</v>
      </c>
      <c r="C315">
        <v>17805</v>
      </c>
      <c r="D315" t="s">
        <v>8219</v>
      </c>
    </row>
    <row r="316" spans="1:4" x14ac:dyDescent="0.35">
      <c r="A316">
        <v>315</v>
      </c>
      <c r="B316">
        <v>1000</v>
      </c>
      <c r="C316">
        <v>3851.5</v>
      </c>
      <c r="D316" t="s">
        <v>8219</v>
      </c>
    </row>
    <row r="317" spans="1:4" x14ac:dyDescent="0.35">
      <c r="A317">
        <v>316</v>
      </c>
      <c r="B317">
        <v>25000</v>
      </c>
      <c r="C317">
        <v>25312</v>
      </c>
      <c r="D317" t="s">
        <v>8219</v>
      </c>
    </row>
    <row r="318" spans="1:4" x14ac:dyDescent="0.35">
      <c r="A318">
        <v>317</v>
      </c>
      <c r="B318">
        <v>15000</v>
      </c>
      <c r="C318">
        <v>17066</v>
      </c>
      <c r="D318" t="s">
        <v>8219</v>
      </c>
    </row>
    <row r="319" spans="1:4" x14ac:dyDescent="0.35">
      <c r="A319">
        <v>318</v>
      </c>
      <c r="B319">
        <v>30000</v>
      </c>
      <c r="C319">
        <v>30241</v>
      </c>
      <c r="D319" t="s">
        <v>8219</v>
      </c>
    </row>
    <row r="320" spans="1:4" x14ac:dyDescent="0.35">
      <c r="A320">
        <v>319</v>
      </c>
      <c r="B320">
        <v>5000</v>
      </c>
      <c r="C320">
        <v>14166</v>
      </c>
      <c r="D320" t="s">
        <v>8219</v>
      </c>
    </row>
    <row r="321" spans="1:4" x14ac:dyDescent="0.35">
      <c r="A321">
        <v>320</v>
      </c>
      <c r="B321">
        <v>5000</v>
      </c>
      <c r="C321">
        <v>5634</v>
      </c>
      <c r="D321" t="s">
        <v>8219</v>
      </c>
    </row>
    <row r="322" spans="1:4" x14ac:dyDescent="0.35">
      <c r="A322">
        <v>321</v>
      </c>
      <c r="B322">
        <v>20000</v>
      </c>
      <c r="C322">
        <v>21316</v>
      </c>
      <c r="D322" t="s">
        <v>8219</v>
      </c>
    </row>
    <row r="323" spans="1:4" x14ac:dyDescent="0.35">
      <c r="A323">
        <v>322</v>
      </c>
      <c r="B323">
        <v>35000</v>
      </c>
      <c r="C323">
        <v>35932</v>
      </c>
      <c r="D323" t="s">
        <v>8219</v>
      </c>
    </row>
    <row r="324" spans="1:4" x14ac:dyDescent="0.35">
      <c r="A324">
        <v>323</v>
      </c>
      <c r="B324">
        <v>25000</v>
      </c>
      <c r="C324">
        <v>26978</v>
      </c>
      <c r="D324" t="s">
        <v>8219</v>
      </c>
    </row>
    <row r="325" spans="1:4" x14ac:dyDescent="0.35">
      <c r="A325">
        <v>324</v>
      </c>
      <c r="B325">
        <v>5400</v>
      </c>
      <c r="C325">
        <v>6646</v>
      </c>
      <c r="D325" t="s">
        <v>8219</v>
      </c>
    </row>
    <row r="326" spans="1:4" x14ac:dyDescent="0.35">
      <c r="A326">
        <v>325</v>
      </c>
      <c r="B326">
        <v>8500</v>
      </c>
      <c r="C326">
        <v>8636</v>
      </c>
      <c r="D326" t="s">
        <v>8219</v>
      </c>
    </row>
    <row r="327" spans="1:4" x14ac:dyDescent="0.35">
      <c r="A327">
        <v>326</v>
      </c>
      <c r="B327">
        <v>50000</v>
      </c>
      <c r="C327">
        <v>52198</v>
      </c>
      <c r="D327" t="s">
        <v>8219</v>
      </c>
    </row>
    <row r="328" spans="1:4" x14ac:dyDescent="0.35">
      <c r="A328">
        <v>327</v>
      </c>
      <c r="B328">
        <v>150000</v>
      </c>
      <c r="C328">
        <v>169394.6</v>
      </c>
      <c r="D328" t="s">
        <v>8219</v>
      </c>
    </row>
    <row r="329" spans="1:4" x14ac:dyDescent="0.35">
      <c r="A329">
        <v>328</v>
      </c>
      <c r="B329">
        <v>4000</v>
      </c>
      <c r="C329">
        <v>5456</v>
      </c>
      <c r="D329" t="s">
        <v>8219</v>
      </c>
    </row>
    <row r="330" spans="1:4" x14ac:dyDescent="0.35">
      <c r="A330">
        <v>329</v>
      </c>
      <c r="B330">
        <v>75000</v>
      </c>
      <c r="C330">
        <v>77710.8</v>
      </c>
      <c r="D330" t="s">
        <v>8219</v>
      </c>
    </row>
    <row r="331" spans="1:4" x14ac:dyDescent="0.35">
      <c r="A331">
        <v>330</v>
      </c>
      <c r="B331">
        <v>10000</v>
      </c>
      <c r="C331">
        <v>10550</v>
      </c>
      <c r="D331" t="s">
        <v>8219</v>
      </c>
    </row>
    <row r="332" spans="1:4" x14ac:dyDescent="0.35">
      <c r="A332">
        <v>331</v>
      </c>
      <c r="B332">
        <v>35000</v>
      </c>
      <c r="C332">
        <v>35640</v>
      </c>
      <c r="D332" t="s">
        <v>8219</v>
      </c>
    </row>
    <row r="333" spans="1:4" x14ac:dyDescent="0.35">
      <c r="A333">
        <v>332</v>
      </c>
      <c r="B333">
        <v>40000</v>
      </c>
      <c r="C333">
        <v>42642</v>
      </c>
      <c r="D333" t="s">
        <v>8219</v>
      </c>
    </row>
    <row r="334" spans="1:4" x14ac:dyDescent="0.35">
      <c r="A334">
        <v>333</v>
      </c>
      <c r="B334">
        <v>100000</v>
      </c>
      <c r="C334">
        <v>113015</v>
      </c>
      <c r="D334" t="s">
        <v>8219</v>
      </c>
    </row>
    <row r="335" spans="1:4" x14ac:dyDescent="0.35">
      <c r="A335">
        <v>334</v>
      </c>
      <c r="B335">
        <v>40000</v>
      </c>
      <c r="C335">
        <v>50091</v>
      </c>
      <c r="D335" t="s">
        <v>8219</v>
      </c>
    </row>
    <row r="336" spans="1:4" x14ac:dyDescent="0.35">
      <c r="A336">
        <v>335</v>
      </c>
      <c r="B336">
        <v>10000</v>
      </c>
      <c r="C336">
        <v>10119</v>
      </c>
      <c r="D336" t="s">
        <v>8219</v>
      </c>
    </row>
    <row r="337" spans="1:4" x14ac:dyDescent="0.35">
      <c r="A337">
        <v>336</v>
      </c>
      <c r="B337">
        <v>8500</v>
      </c>
      <c r="C337">
        <v>8735</v>
      </c>
      <c r="D337" t="s">
        <v>8219</v>
      </c>
    </row>
    <row r="338" spans="1:4" x14ac:dyDescent="0.35">
      <c r="A338">
        <v>337</v>
      </c>
      <c r="B338">
        <v>25000</v>
      </c>
      <c r="C338">
        <v>29209.78</v>
      </c>
      <c r="D338" t="s">
        <v>8219</v>
      </c>
    </row>
    <row r="339" spans="1:4" x14ac:dyDescent="0.35">
      <c r="A339">
        <v>338</v>
      </c>
      <c r="B339">
        <v>3000</v>
      </c>
      <c r="C339">
        <v>3035.05</v>
      </c>
      <c r="D339" t="s">
        <v>8219</v>
      </c>
    </row>
    <row r="340" spans="1:4" x14ac:dyDescent="0.35">
      <c r="A340">
        <v>339</v>
      </c>
      <c r="B340">
        <v>15000</v>
      </c>
      <c r="C340">
        <v>16520.04</v>
      </c>
      <c r="D340" t="s">
        <v>8219</v>
      </c>
    </row>
    <row r="341" spans="1:4" x14ac:dyDescent="0.35">
      <c r="A341">
        <v>340</v>
      </c>
      <c r="B341">
        <v>6000</v>
      </c>
      <c r="C341">
        <v>6485</v>
      </c>
      <c r="D341" t="s">
        <v>8219</v>
      </c>
    </row>
    <row r="342" spans="1:4" x14ac:dyDescent="0.35">
      <c r="A342">
        <v>341</v>
      </c>
      <c r="B342">
        <v>35000</v>
      </c>
      <c r="C342">
        <v>43758</v>
      </c>
      <c r="D342" t="s">
        <v>8219</v>
      </c>
    </row>
    <row r="343" spans="1:4" x14ac:dyDescent="0.35">
      <c r="A343">
        <v>342</v>
      </c>
      <c r="B343">
        <v>3500</v>
      </c>
      <c r="C343">
        <v>3735</v>
      </c>
      <c r="D343" t="s">
        <v>8219</v>
      </c>
    </row>
    <row r="344" spans="1:4" x14ac:dyDescent="0.35">
      <c r="A344">
        <v>343</v>
      </c>
      <c r="B344">
        <v>55000</v>
      </c>
      <c r="C344">
        <v>55201.52</v>
      </c>
      <c r="D344" t="s">
        <v>8219</v>
      </c>
    </row>
    <row r="345" spans="1:4" x14ac:dyDescent="0.35">
      <c r="A345">
        <v>344</v>
      </c>
      <c r="B345">
        <v>30000</v>
      </c>
      <c r="C345">
        <v>30608.59</v>
      </c>
      <c r="D345" t="s">
        <v>8219</v>
      </c>
    </row>
    <row r="346" spans="1:4" x14ac:dyDescent="0.35">
      <c r="A346">
        <v>345</v>
      </c>
      <c r="B346">
        <v>33500</v>
      </c>
      <c r="C346">
        <v>34198</v>
      </c>
      <c r="D346" t="s">
        <v>8219</v>
      </c>
    </row>
    <row r="347" spans="1:4" x14ac:dyDescent="0.35">
      <c r="A347">
        <v>346</v>
      </c>
      <c r="B347">
        <v>14500</v>
      </c>
      <c r="C347">
        <v>17875</v>
      </c>
      <c r="D347" t="s">
        <v>8219</v>
      </c>
    </row>
    <row r="348" spans="1:4" x14ac:dyDescent="0.35">
      <c r="A348">
        <v>347</v>
      </c>
      <c r="B348">
        <v>10000</v>
      </c>
      <c r="C348">
        <v>17028.88</v>
      </c>
      <c r="D348" t="s">
        <v>8219</v>
      </c>
    </row>
    <row r="349" spans="1:4" x14ac:dyDescent="0.35">
      <c r="A349">
        <v>348</v>
      </c>
      <c r="B349">
        <v>40000</v>
      </c>
      <c r="C349">
        <v>44636.2</v>
      </c>
      <c r="D349" t="s">
        <v>8219</v>
      </c>
    </row>
    <row r="350" spans="1:4" x14ac:dyDescent="0.35">
      <c r="A350">
        <v>349</v>
      </c>
      <c r="B350">
        <v>10000</v>
      </c>
      <c r="C350">
        <v>10300</v>
      </c>
      <c r="D350" t="s">
        <v>8219</v>
      </c>
    </row>
    <row r="351" spans="1:4" x14ac:dyDescent="0.35">
      <c r="A351">
        <v>350</v>
      </c>
      <c r="B351">
        <v>11260</v>
      </c>
      <c r="C351">
        <v>12007.18</v>
      </c>
      <c r="D351" t="s">
        <v>8219</v>
      </c>
    </row>
    <row r="352" spans="1:4" x14ac:dyDescent="0.35">
      <c r="A352">
        <v>351</v>
      </c>
      <c r="B352">
        <v>25000</v>
      </c>
      <c r="C352">
        <v>28690</v>
      </c>
      <c r="D352" t="s">
        <v>8219</v>
      </c>
    </row>
    <row r="353" spans="1:4" x14ac:dyDescent="0.35">
      <c r="A353">
        <v>352</v>
      </c>
      <c r="B353">
        <v>34000</v>
      </c>
      <c r="C353">
        <v>43296</v>
      </c>
      <c r="D353" t="s">
        <v>8219</v>
      </c>
    </row>
    <row r="354" spans="1:4" x14ac:dyDescent="0.35">
      <c r="A354">
        <v>353</v>
      </c>
      <c r="B354">
        <v>10000</v>
      </c>
      <c r="C354">
        <v>11656</v>
      </c>
      <c r="D354" t="s">
        <v>8219</v>
      </c>
    </row>
    <row r="355" spans="1:4" x14ac:dyDescent="0.35">
      <c r="A355">
        <v>354</v>
      </c>
      <c r="B355">
        <v>58425</v>
      </c>
      <c r="C355">
        <v>63460.18</v>
      </c>
      <c r="D355" t="s">
        <v>8219</v>
      </c>
    </row>
    <row r="356" spans="1:4" x14ac:dyDescent="0.35">
      <c r="A356">
        <v>355</v>
      </c>
      <c r="B356">
        <v>3500</v>
      </c>
      <c r="C356">
        <v>3638</v>
      </c>
      <c r="D356" t="s">
        <v>8219</v>
      </c>
    </row>
    <row r="357" spans="1:4" x14ac:dyDescent="0.35">
      <c r="A357">
        <v>356</v>
      </c>
      <c r="B357">
        <v>35000</v>
      </c>
      <c r="C357">
        <v>40690</v>
      </c>
      <c r="D357" t="s">
        <v>8219</v>
      </c>
    </row>
    <row r="358" spans="1:4" x14ac:dyDescent="0.35">
      <c r="A358">
        <v>357</v>
      </c>
      <c r="B358">
        <v>7500</v>
      </c>
      <c r="C358">
        <v>7701.93</v>
      </c>
      <c r="D358" t="s">
        <v>8219</v>
      </c>
    </row>
    <row r="359" spans="1:4" x14ac:dyDescent="0.35">
      <c r="A359">
        <v>358</v>
      </c>
      <c r="B359">
        <v>15000</v>
      </c>
      <c r="C359">
        <v>26100</v>
      </c>
      <c r="D359" t="s">
        <v>8219</v>
      </c>
    </row>
    <row r="360" spans="1:4" x14ac:dyDescent="0.35">
      <c r="A360">
        <v>359</v>
      </c>
      <c r="B360">
        <v>50000</v>
      </c>
      <c r="C360">
        <v>51544</v>
      </c>
      <c r="D360" t="s">
        <v>8219</v>
      </c>
    </row>
    <row r="361" spans="1:4" x14ac:dyDescent="0.35">
      <c r="A361">
        <v>360</v>
      </c>
      <c r="B361">
        <v>24200</v>
      </c>
      <c r="C361">
        <v>25375</v>
      </c>
      <c r="D361" t="s">
        <v>8219</v>
      </c>
    </row>
    <row r="362" spans="1:4" x14ac:dyDescent="0.35">
      <c r="A362">
        <v>361</v>
      </c>
      <c r="B362">
        <v>12000</v>
      </c>
      <c r="C362">
        <v>12165</v>
      </c>
      <c r="D362" t="s">
        <v>8219</v>
      </c>
    </row>
    <row r="363" spans="1:4" x14ac:dyDescent="0.35">
      <c r="A363">
        <v>362</v>
      </c>
      <c r="B363">
        <v>35000</v>
      </c>
      <c r="C363">
        <v>38876.949999999997</v>
      </c>
      <c r="D363" t="s">
        <v>8219</v>
      </c>
    </row>
    <row r="364" spans="1:4" x14ac:dyDescent="0.35">
      <c r="A364">
        <v>363</v>
      </c>
      <c r="B364">
        <v>9665</v>
      </c>
      <c r="C364">
        <v>12000</v>
      </c>
      <c r="D364" t="s">
        <v>8219</v>
      </c>
    </row>
    <row r="365" spans="1:4" x14ac:dyDescent="0.35">
      <c r="A365">
        <v>364</v>
      </c>
      <c r="B365">
        <v>8925</v>
      </c>
      <c r="C365">
        <v>9044</v>
      </c>
      <c r="D365" t="s">
        <v>8219</v>
      </c>
    </row>
    <row r="366" spans="1:4" x14ac:dyDescent="0.35">
      <c r="A366">
        <v>365</v>
      </c>
      <c r="B366">
        <v>7000</v>
      </c>
      <c r="C366">
        <v>7711.3</v>
      </c>
      <c r="D366" t="s">
        <v>8219</v>
      </c>
    </row>
    <row r="367" spans="1:4" x14ac:dyDescent="0.35">
      <c r="A367">
        <v>366</v>
      </c>
      <c r="B367">
        <v>15000</v>
      </c>
      <c r="C367">
        <v>15596</v>
      </c>
      <c r="D367" t="s">
        <v>8219</v>
      </c>
    </row>
    <row r="368" spans="1:4" x14ac:dyDescent="0.35">
      <c r="A368">
        <v>367</v>
      </c>
      <c r="B368">
        <v>38000</v>
      </c>
      <c r="C368">
        <v>38500</v>
      </c>
      <c r="D368" t="s">
        <v>8219</v>
      </c>
    </row>
    <row r="369" spans="1:4" x14ac:dyDescent="0.35">
      <c r="A369">
        <v>368</v>
      </c>
      <c r="B369">
        <v>10000</v>
      </c>
      <c r="C369">
        <v>10335.01</v>
      </c>
      <c r="D369" t="s">
        <v>8219</v>
      </c>
    </row>
    <row r="370" spans="1:4" x14ac:dyDescent="0.35">
      <c r="A370">
        <v>369</v>
      </c>
      <c r="B370">
        <v>12500</v>
      </c>
      <c r="C370">
        <v>13014</v>
      </c>
      <c r="D370" t="s">
        <v>8219</v>
      </c>
    </row>
    <row r="371" spans="1:4" x14ac:dyDescent="0.35">
      <c r="A371">
        <v>370</v>
      </c>
      <c r="B371">
        <v>6500</v>
      </c>
      <c r="C371">
        <v>7160.12</v>
      </c>
      <c r="D371" t="s">
        <v>8219</v>
      </c>
    </row>
    <row r="372" spans="1:4" x14ac:dyDescent="0.35">
      <c r="A372">
        <v>371</v>
      </c>
      <c r="B372">
        <v>25000</v>
      </c>
      <c r="C372">
        <v>30505</v>
      </c>
      <c r="D372" t="s">
        <v>8219</v>
      </c>
    </row>
    <row r="373" spans="1:4" x14ac:dyDescent="0.35">
      <c r="A373">
        <v>372</v>
      </c>
      <c r="B373">
        <v>150000</v>
      </c>
      <c r="C373">
        <v>171253</v>
      </c>
      <c r="D373" t="s">
        <v>8219</v>
      </c>
    </row>
    <row r="374" spans="1:4" x14ac:dyDescent="0.35">
      <c r="A374">
        <v>373</v>
      </c>
      <c r="B374">
        <v>300</v>
      </c>
      <c r="C374">
        <v>376</v>
      </c>
      <c r="D374" t="s">
        <v>8219</v>
      </c>
    </row>
    <row r="375" spans="1:4" x14ac:dyDescent="0.35">
      <c r="A375">
        <v>374</v>
      </c>
      <c r="B375">
        <v>7500</v>
      </c>
      <c r="C375">
        <v>8000</v>
      </c>
      <c r="D375" t="s">
        <v>8219</v>
      </c>
    </row>
    <row r="376" spans="1:4" x14ac:dyDescent="0.35">
      <c r="A376">
        <v>375</v>
      </c>
      <c r="B376">
        <v>6000</v>
      </c>
      <c r="C376">
        <v>7839</v>
      </c>
      <c r="D376" t="s">
        <v>8219</v>
      </c>
    </row>
    <row r="377" spans="1:4" x14ac:dyDescent="0.35">
      <c r="A377">
        <v>376</v>
      </c>
      <c r="B377">
        <v>500</v>
      </c>
      <c r="C377">
        <v>600</v>
      </c>
      <c r="D377" t="s">
        <v>8219</v>
      </c>
    </row>
    <row r="378" spans="1:4" x14ac:dyDescent="0.35">
      <c r="A378">
        <v>377</v>
      </c>
      <c r="B378">
        <v>2450</v>
      </c>
      <c r="C378">
        <v>2596</v>
      </c>
      <c r="D378" t="s">
        <v>8219</v>
      </c>
    </row>
    <row r="379" spans="1:4" x14ac:dyDescent="0.35">
      <c r="A379">
        <v>378</v>
      </c>
      <c r="B379">
        <v>12000</v>
      </c>
      <c r="C379">
        <v>13728</v>
      </c>
      <c r="D379" t="s">
        <v>8219</v>
      </c>
    </row>
    <row r="380" spans="1:4" x14ac:dyDescent="0.35">
      <c r="A380">
        <v>379</v>
      </c>
      <c r="B380">
        <v>3000</v>
      </c>
      <c r="C380">
        <v>3353</v>
      </c>
      <c r="D380" t="s">
        <v>8219</v>
      </c>
    </row>
    <row r="381" spans="1:4" x14ac:dyDescent="0.35">
      <c r="A381">
        <v>380</v>
      </c>
      <c r="B381">
        <v>15000</v>
      </c>
      <c r="C381">
        <v>17412</v>
      </c>
      <c r="D381" t="s">
        <v>8219</v>
      </c>
    </row>
    <row r="382" spans="1:4" x14ac:dyDescent="0.35">
      <c r="A382">
        <v>381</v>
      </c>
      <c r="B382">
        <v>4000</v>
      </c>
      <c r="C382">
        <v>5660</v>
      </c>
      <c r="D382" t="s">
        <v>8219</v>
      </c>
    </row>
    <row r="383" spans="1:4" x14ac:dyDescent="0.35">
      <c r="A383">
        <v>382</v>
      </c>
      <c r="B383">
        <v>25000</v>
      </c>
      <c r="C383">
        <v>26182.5</v>
      </c>
      <c r="D383" t="s">
        <v>8219</v>
      </c>
    </row>
    <row r="384" spans="1:4" x14ac:dyDescent="0.35">
      <c r="A384">
        <v>383</v>
      </c>
      <c r="B384">
        <v>600</v>
      </c>
      <c r="C384">
        <v>1535</v>
      </c>
      <c r="D384" t="s">
        <v>8219</v>
      </c>
    </row>
    <row r="385" spans="1:4" x14ac:dyDescent="0.35">
      <c r="A385">
        <v>384</v>
      </c>
      <c r="B385">
        <v>999</v>
      </c>
      <c r="C385">
        <v>2065</v>
      </c>
      <c r="D385" t="s">
        <v>8219</v>
      </c>
    </row>
    <row r="386" spans="1:4" x14ac:dyDescent="0.35">
      <c r="A386">
        <v>385</v>
      </c>
      <c r="B386">
        <v>20000</v>
      </c>
      <c r="C386">
        <v>22421</v>
      </c>
      <c r="D386" t="s">
        <v>8219</v>
      </c>
    </row>
    <row r="387" spans="1:4" x14ac:dyDescent="0.35">
      <c r="A387">
        <v>386</v>
      </c>
      <c r="B387">
        <v>25000</v>
      </c>
      <c r="C387">
        <v>26495.5</v>
      </c>
      <c r="D387" t="s">
        <v>8219</v>
      </c>
    </row>
    <row r="388" spans="1:4" x14ac:dyDescent="0.35">
      <c r="A388">
        <v>387</v>
      </c>
      <c r="B388">
        <v>600</v>
      </c>
      <c r="C388">
        <v>601</v>
      </c>
      <c r="D388" t="s">
        <v>8219</v>
      </c>
    </row>
    <row r="389" spans="1:4" x14ac:dyDescent="0.35">
      <c r="A389">
        <v>388</v>
      </c>
      <c r="B389">
        <v>38000</v>
      </c>
      <c r="C389">
        <v>81316</v>
      </c>
      <c r="D389" t="s">
        <v>8219</v>
      </c>
    </row>
    <row r="390" spans="1:4" x14ac:dyDescent="0.35">
      <c r="A390">
        <v>389</v>
      </c>
      <c r="B390">
        <v>5000</v>
      </c>
      <c r="C390">
        <v>6308</v>
      </c>
      <c r="D390" t="s">
        <v>8219</v>
      </c>
    </row>
    <row r="391" spans="1:4" x14ac:dyDescent="0.35">
      <c r="A391">
        <v>390</v>
      </c>
      <c r="B391">
        <v>68000</v>
      </c>
      <c r="C391">
        <v>123444.12</v>
      </c>
      <c r="D391" t="s">
        <v>8219</v>
      </c>
    </row>
    <row r="392" spans="1:4" x14ac:dyDescent="0.35">
      <c r="A392">
        <v>391</v>
      </c>
      <c r="B392">
        <v>1000</v>
      </c>
      <c r="C392">
        <v>1000</v>
      </c>
      <c r="D392" t="s">
        <v>8219</v>
      </c>
    </row>
    <row r="393" spans="1:4" x14ac:dyDescent="0.35">
      <c r="A393">
        <v>392</v>
      </c>
      <c r="B393">
        <v>20000</v>
      </c>
      <c r="C393">
        <v>20122</v>
      </c>
      <c r="D393" t="s">
        <v>8219</v>
      </c>
    </row>
    <row r="394" spans="1:4" x14ac:dyDescent="0.35">
      <c r="A394">
        <v>393</v>
      </c>
      <c r="B394">
        <v>18500</v>
      </c>
      <c r="C394">
        <v>18667</v>
      </c>
      <c r="D394" t="s">
        <v>8219</v>
      </c>
    </row>
    <row r="395" spans="1:4" x14ac:dyDescent="0.35">
      <c r="A395">
        <v>394</v>
      </c>
      <c r="B395">
        <v>50000</v>
      </c>
      <c r="C395">
        <v>55223</v>
      </c>
      <c r="D395" t="s">
        <v>8219</v>
      </c>
    </row>
    <row r="396" spans="1:4" x14ac:dyDescent="0.35">
      <c r="A396">
        <v>395</v>
      </c>
      <c r="B396">
        <v>4700</v>
      </c>
      <c r="C396">
        <v>5259</v>
      </c>
      <c r="D396" t="s">
        <v>8219</v>
      </c>
    </row>
    <row r="397" spans="1:4" x14ac:dyDescent="0.35">
      <c r="A397">
        <v>396</v>
      </c>
      <c r="B397">
        <v>10000</v>
      </c>
      <c r="C397">
        <v>10804.45</v>
      </c>
      <c r="D397" t="s">
        <v>8219</v>
      </c>
    </row>
    <row r="398" spans="1:4" x14ac:dyDescent="0.35">
      <c r="A398">
        <v>397</v>
      </c>
      <c r="B398">
        <v>15000</v>
      </c>
      <c r="C398">
        <v>16000</v>
      </c>
      <c r="D398" t="s">
        <v>8219</v>
      </c>
    </row>
    <row r="399" spans="1:4" x14ac:dyDescent="0.35">
      <c r="A399">
        <v>398</v>
      </c>
      <c r="B399">
        <v>12444</v>
      </c>
      <c r="C399">
        <v>12929.35</v>
      </c>
      <c r="D399" t="s">
        <v>8219</v>
      </c>
    </row>
    <row r="400" spans="1:4" x14ac:dyDescent="0.35">
      <c r="A400">
        <v>399</v>
      </c>
      <c r="B400">
        <v>7500</v>
      </c>
      <c r="C400">
        <v>9387</v>
      </c>
      <c r="D400" t="s">
        <v>8219</v>
      </c>
    </row>
    <row r="401" spans="1:4" x14ac:dyDescent="0.35">
      <c r="A401">
        <v>400</v>
      </c>
      <c r="B401">
        <v>20000</v>
      </c>
      <c r="C401">
        <v>21361</v>
      </c>
      <c r="D401" t="s">
        <v>8219</v>
      </c>
    </row>
    <row r="402" spans="1:4" x14ac:dyDescent="0.35">
      <c r="A402">
        <v>401</v>
      </c>
      <c r="B402">
        <v>10000</v>
      </c>
      <c r="C402">
        <v>11230.25</v>
      </c>
      <c r="D402" t="s">
        <v>8219</v>
      </c>
    </row>
    <row r="403" spans="1:4" x14ac:dyDescent="0.35">
      <c r="A403">
        <v>402</v>
      </c>
      <c r="B403">
        <v>50000</v>
      </c>
      <c r="C403">
        <v>51906</v>
      </c>
      <c r="D403" t="s">
        <v>8219</v>
      </c>
    </row>
    <row r="404" spans="1:4" x14ac:dyDescent="0.35">
      <c r="A404">
        <v>403</v>
      </c>
      <c r="B404">
        <v>2000</v>
      </c>
      <c r="C404">
        <v>2833</v>
      </c>
      <c r="D404" t="s">
        <v>8219</v>
      </c>
    </row>
    <row r="405" spans="1:4" x14ac:dyDescent="0.35">
      <c r="A405">
        <v>404</v>
      </c>
      <c r="B405">
        <v>5000</v>
      </c>
      <c r="C405">
        <v>5263</v>
      </c>
      <c r="D405" t="s">
        <v>8219</v>
      </c>
    </row>
    <row r="406" spans="1:4" x14ac:dyDescent="0.35">
      <c r="A406">
        <v>405</v>
      </c>
      <c r="B406">
        <v>35000</v>
      </c>
      <c r="C406">
        <v>36082</v>
      </c>
      <c r="D406" t="s">
        <v>8219</v>
      </c>
    </row>
    <row r="407" spans="1:4" x14ac:dyDescent="0.35">
      <c r="A407">
        <v>406</v>
      </c>
      <c r="B407">
        <v>2820</v>
      </c>
      <c r="C407">
        <v>3036</v>
      </c>
      <c r="D407" t="s">
        <v>8219</v>
      </c>
    </row>
    <row r="408" spans="1:4" x14ac:dyDescent="0.35">
      <c r="A408">
        <v>407</v>
      </c>
      <c r="B408">
        <v>2800</v>
      </c>
      <c r="C408">
        <v>3015.73</v>
      </c>
      <c r="D408" t="s">
        <v>8219</v>
      </c>
    </row>
    <row r="409" spans="1:4" x14ac:dyDescent="0.35">
      <c r="A409">
        <v>408</v>
      </c>
      <c r="B409">
        <v>2000</v>
      </c>
      <c r="C409">
        <v>2031</v>
      </c>
      <c r="D409" t="s">
        <v>8219</v>
      </c>
    </row>
    <row r="410" spans="1:4" x14ac:dyDescent="0.35">
      <c r="A410">
        <v>409</v>
      </c>
      <c r="B410">
        <v>6000</v>
      </c>
      <c r="C410">
        <v>6086.26</v>
      </c>
      <c r="D410" t="s">
        <v>8219</v>
      </c>
    </row>
    <row r="411" spans="1:4" x14ac:dyDescent="0.35">
      <c r="A411">
        <v>410</v>
      </c>
      <c r="B411">
        <v>500</v>
      </c>
      <c r="C411">
        <v>684</v>
      </c>
      <c r="D411" t="s">
        <v>8219</v>
      </c>
    </row>
    <row r="412" spans="1:4" x14ac:dyDescent="0.35">
      <c r="A412">
        <v>411</v>
      </c>
      <c r="B412">
        <v>1000</v>
      </c>
      <c r="C412">
        <v>1283</v>
      </c>
      <c r="D412" t="s">
        <v>8219</v>
      </c>
    </row>
    <row r="413" spans="1:4" x14ac:dyDescent="0.35">
      <c r="A413">
        <v>412</v>
      </c>
      <c r="B413">
        <v>30000</v>
      </c>
      <c r="C413">
        <v>30315</v>
      </c>
      <c r="D413" t="s">
        <v>8219</v>
      </c>
    </row>
    <row r="414" spans="1:4" x14ac:dyDescent="0.35">
      <c r="A414">
        <v>413</v>
      </c>
      <c r="B414">
        <v>2500</v>
      </c>
      <c r="C414">
        <v>3171</v>
      </c>
      <c r="D414" t="s">
        <v>8219</v>
      </c>
    </row>
    <row r="415" spans="1:4" x14ac:dyDescent="0.35">
      <c r="A415">
        <v>414</v>
      </c>
      <c r="B415">
        <v>12800</v>
      </c>
      <c r="C415">
        <v>13451</v>
      </c>
      <c r="D415" t="s">
        <v>8219</v>
      </c>
    </row>
    <row r="416" spans="1:4" x14ac:dyDescent="0.35">
      <c r="A416">
        <v>415</v>
      </c>
      <c r="B416">
        <v>18500</v>
      </c>
      <c r="C416">
        <v>19028</v>
      </c>
      <c r="D416" t="s">
        <v>8219</v>
      </c>
    </row>
    <row r="417" spans="1:4" x14ac:dyDescent="0.35">
      <c r="A417">
        <v>416</v>
      </c>
      <c r="B417">
        <v>1400</v>
      </c>
      <c r="C417">
        <v>1430.06</v>
      </c>
      <c r="D417" t="s">
        <v>8219</v>
      </c>
    </row>
    <row r="418" spans="1:4" x14ac:dyDescent="0.35">
      <c r="A418">
        <v>417</v>
      </c>
      <c r="B418">
        <v>1000</v>
      </c>
      <c r="C418">
        <v>1202.17</v>
      </c>
      <c r="D418" t="s">
        <v>8219</v>
      </c>
    </row>
    <row r="419" spans="1:4" x14ac:dyDescent="0.35">
      <c r="A419">
        <v>418</v>
      </c>
      <c r="B419">
        <v>10500</v>
      </c>
      <c r="C419">
        <v>10526</v>
      </c>
      <c r="D419" t="s">
        <v>8219</v>
      </c>
    </row>
    <row r="420" spans="1:4" x14ac:dyDescent="0.35">
      <c r="A420">
        <v>419</v>
      </c>
      <c r="B420">
        <v>22400</v>
      </c>
      <c r="C420">
        <v>22542</v>
      </c>
      <c r="D420" t="s">
        <v>8219</v>
      </c>
    </row>
    <row r="421" spans="1:4" x14ac:dyDescent="0.35">
      <c r="A421">
        <v>420</v>
      </c>
      <c r="B421">
        <v>8000</v>
      </c>
      <c r="C421">
        <v>8035</v>
      </c>
      <c r="D421" t="s">
        <v>8219</v>
      </c>
    </row>
    <row r="422" spans="1:4" x14ac:dyDescent="0.35">
      <c r="A422">
        <v>421</v>
      </c>
      <c r="B422">
        <v>3300</v>
      </c>
      <c r="C422">
        <v>14.5</v>
      </c>
      <c r="D422" t="s">
        <v>8221</v>
      </c>
    </row>
    <row r="423" spans="1:4" x14ac:dyDescent="0.35">
      <c r="A423">
        <v>422</v>
      </c>
      <c r="B423">
        <v>15000</v>
      </c>
      <c r="C423">
        <v>301</v>
      </c>
      <c r="D423" t="s">
        <v>8221</v>
      </c>
    </row>
    <row r="424" spans="1:4" x14ac:dyDescent="0.35">
      <c r="A424">
        <v>423</v>
      </c>
      <c r="B424">
        <v>40000</v>
      </c>
      <c r="C424">
        <v>430</v>
      </c>
      <c r="D424" t="s">
        <v>8221</v>
      </c>
    </row>
    <row r="425" spans="1:4" x14ac:dyDescent="0.35">
      <c r="A425">
        <v>424</v>
      </c>
      <c r="B425">
        <v>20000</v>
      </c>
      <c r="C425">
        <v>153</v>
      </c>
      <c r="D425" t="s">
        <v>8221</v>
      </c>
    </row>
    <row r="426" spans="1:4" x14ac:dyDescent="0.35">
      <c r="A426">
        <v>425</v>
      </c>
      <c r="B426">
        <v>3000</v>
      </c>
      <c r="C426">
        <v>203.9</v>
      </c>
      <c r="D426" t="s">
        <v>8221</v>
      </c>
    </row>
    <row r="427" spans="1:4" x14ac:dyDescent="0.35">
      <c r="A427">
        <v>426</v>
      </c>
      <c r="B427">
        <v>50000</v>
      </c>
      <c r="C427">
        <v>6</v>
      </c>
      <c r="D427" t="s">
        <v>8221</v>
      </c>
    </row>
    <row r="428" spans="1:4" x14ac:dyDescent="0.35">
      <c r="A428">
        <v>427</v>
      </c>
      <c r="B428">
        <v>10000</v>
      </c>
      <c r="C428">
        <v>133</v>
      </c>
      <c r="D428" t="s">
        <v>8221</v>
      </c>
    </row>
    <row r="429" spans="1:4" x14ac:dyDescent="0.35">
      <c r="A429">
        <v>428</v>
      </c>
      <c r="B429">
        <v>6500</v>
      </c>
      <c r="C429">
        <v>0</v>
      </c>
      <c r="D429" t="s">
        <v>8221</v>
      </c>
    </row>
    <row r="430" spans="1:4" x14ac:dyDescent="0.35">
      <c r="A430">
        <v>429</v>
      </c>
      <c r="B430">
        <v>12000</v>
      </c>
      <c r="C430">
        <v>676</v>
      </c>
      <c r="D430" t="s">
        <v>8221</v>
      </c>
    </row>
    <row r="431" spans="1:4" x14ac:dyDescent="0.35">
      <c r="A431">
        <v>430</v>
      </c>
      <c r="B431">
        <v>5000</v>
      </c>
      <c r="C431">
        <v>0</v>
      </c>
      <c r="D431" t="s">
        <v>8221</v>
      </c>
    </row>
    <row r="432" spans="1:4" x14ac:dyDescent="0.35">
      <c r="A432">
        <v>431</v>
      </c>
      <c r="B432">
        <v>1000</v>
      </c>
      <c r="C432">
        <v>24</v>
      </c>
      <c r="D432" t="s">
        <v>8221</v>
      </c>
    </row>
    <row r="433" spans="1:4" x14ac:dyDescent="0.35">
      <c r="A433">
        <v>432</v>
      </c>
      <c r="B433">
        <v>3000</v>
      </c>
      <c r="C433">
        <v>415</v>
      </c>
      <c r="D433" t="s">
        <v>8221</v>
      </c>
    </row>
    <row r="434" spans="1:4" x14ac:dyDescent="0.35">
      <c r="A434">
        <v>433</v>
      </c>
      <c r="B434">
        <v>6000</v>
      </c>
      <c r="C434">
        <v>570</v>
      </c>
      <c r="D434" t="s">
        <v>8221</v>
      </c>
    </row>
    <row r="435" spans="1:4" x14ac:dyDescent="0.35">
      <c r="A435">
        <v>434</v>
      </c>
      <c r="B435">
        <v>3000</v>
      </c>
      <c r="C435">
        <v>0</v>
      </c>
      <c r="D435" t="s">
        <v>8221</v>
      </c>
    </row>
    <row r="436" spans="1:4" x14ac:dyDescent="0.35">
      <c r="A436">
        <v>435</v>
      </c>
      <c r="B436">
        <v>2500</v>
      </c>
      <c r="C436">
        <v>125</v>
      </c>
      <c r="D436" t="s">
        <v>8221</v>
      </c>
    </row>
    <row r="437" spans="1:4" x14ac:dyDescent="0.35">
      <c r="A437">
        <v>436</v>
      </c>
      <c r="B437">
        <v>110000</v>
      </c>
      <c r="C437">
        <v>3</v>
      </c>
      <c r="D437" t="s">
        <v>8221</v>
      </c>
    </row>
    <row r="438" spans="1:4" x14ac:dyDescent="0.35">
      <c r="A438">
        <v>437</v>
      </c>
      <c r="B438">
        <v>1000</v>
      </c>
      <c r="C438">
        <v>0</v>
      </c>
      <c r="D438" t="s">
        <v>8221</v>
      </c>
    </row>
    <row r="439" spans="1:4" x14ac:dyDescent="0.35">
      <c r="A439">
        <v>438</v>
      </c>
      <c r="B439">
        <v>7000</v>
      </c>
      <c r="C439">
        <v>0</v>
      </c>
      <c r="D439" t="s">
        <v>8221</v>
      </c>
    </row>
    <row r="440" spans="1:4" x14ac:dyDescent="0.35">
      <c r="A440">
        <v>439</v>
      </c>
      <c r="B440">
        <v>20000</v>
      </c>
      <c r="C440">
        <v>1876</v>
      </c>
      <c r="D440" t="s">
        <v>8221</v>
      </c>
    </row>
    <row r="441" spans="1:4" x14ac:dyDescent="0.35">
      <c r="A441">
        <v>440</v>
      </c>
      <c r="B441">
        <v>450</v>
      </c>
      <c r="C441">
        <v>0</v>
      </c>
      <c r="D441" t="s">
        <v>8221</v>
      </c>
    </row>
    <row r="442" spans="1:4" x14ac:dyDescent="0.35">
      <c r="A442">
        <v>441</v>
      </c>
      <c r="B442">
        <v>5000</v>
      </c>
      <c r="C442">
        <v>5</v>
      </c>
      <c r="D442" t="s">
        <v>8221</v>
      </c>
    </row>
    <row r="443" spans="1:4" x14ac:dyDescent="0.35">
      <c r="A443">
        <v>442</v>
      </c>
      <c r="B443">
        <v>400</v>
      </c>
      <c r="C443">
        <v>0</v>
      </c>
      <c r="D443" t="s">
        <v>8221</v>
      </c>
    </row>
    <row r="444" spans="1:4" x14ac:dyDescent="0.35">
      <c r="A444">
        <v>443</v>
      </c>
      <c r="B444">
        <v>17000</v>
      </c>
      <c r="C444">
        <v>6691</v>
      </c>
      <c r="D444" t="s">
        <v>8221</v>
      </c>
    </row>
    <row r="445" spans="1:4" x14ac:dyDescent="0.35">
      <c r="A445">
        <v>444</v>
      </c>
      <c r="B445">
        <v>10000</v>
      </c>
      <c r="C445">
        <v>10</v>
      </c>
      <c r="D445" t="s">
        <v>8221</v>
      </c>
    </row>
    <row r="446" spans="1:4" x14ac:dyDescent="0.35">
      <c r="A446">
        <v>445</v>
      </c>
      <c r="B446">
        <v>1000</v>
      </c>
      <c r="C446">
        <v>50</v>
      </c>
      <c r="D446" t="s">
        <v>8221</v>
      </c>
    </row>
    <row r="447" spans="1:4" x14ac:dyDescent="0.35">
      <c r="A447">
        <v>446</v>
      </c>
      <c r="B447">
        <v>60000</v>
      </c>
      <c r="C447">
        <v>2</v>
      </c>
      <c r="D447" t="s">
        <v>8221</v>
      </c>
    </row>
    <row r="448" spans="1:4" x14ac:dyDescent="0.35">
      <c r="A448">
        <v>447</v>
      </c>
      <c r="B448">
        <v>10500</v>
      </c>
      <c r="C448">
        <v>766</v>
      </c>
      <c r="D448" t="s">
        <v>8221</v>
      </c>
    </row>
    <row r="449" spans="1:4" x14ac:dyDescent="0.35">
      <c r="A449">
        <v>448</v>
      </c>
      <c r="B449">
        <v>30000</v>
      </c>
      <c r="C449">
        <v>5</v>
      </c>
      <c r="D449" t="s">
        <v>8221</v>
      </c>
    </row>
    <row r="450" spans="1:4" x14ac:dyDescent="0.35">
      <c r="A450">
        <v>449</v>
      </c>
      <c r="B450">
        <v>2500</v>
      </c>
      <c r="C450">
        <v>82.01</v>
      </c>
      <c r="D450" t="s">
        <v>8221</v>
      </c>
    </row>
    <row r="451" spans="1:4" x14ac:dyDescent="0.35">
      <c r="A451">
        <v>450</v>
      </c>
      <c r="B451">
        <v>2000</v>
      </c>
      <c r="C451">
        <v>45</v>
      </c>
      <c r="D451" t="s">
        <v>8221</v>
      </c>
    </row>
    <row r="452" spans="1:4" x14ac:dyDescent="0.35">
      <c r="A452">
        <v>451</v>
      </c>
      <c r="B452">
        <v>50000</v>
      </c>
      <c r="C452">
        <v>396</v>
      </c>
      <c r="D452" t="s">
        <v>8221</v>
      </c>
    </row>
    <row r="453" spans="1:4" x14ac:dyDescent="0.35">
      <c r="A453">
        <v>452</v>
      </c>
      <c r="B453">
        <v>20000</v>
      </c>
      <c r="C453">
        <v>0</v>
      </c>
      <c r="D453" t="s">
        <v>8221</v>
      </c>
    </row>
    <row r="454" spans="1:4" x14ac:dyDescent="0.35">
      <c r="A454">
        <v>453</v>
      </c>
      <c r="B454">
        <v>750</v>
      </c>
      <c r="C454">
        <v>480</v>
      </c>
      <c r="D454" t="s">
        <v>8221</v>
      </c>
    </row>
    <row r="455" spans="1:4" x14ac:dyDescent="0.35">
      <c r="A455">
        <v>454</v>
      </c>
      <c r="B455">
        <v>94875</v>
      </c>
      <c r="C455">
        <v>26</v>
      </c>
      <c r="D455" t="s">
        <v>8221</v>
      </c>
    </row>
    <row r="456" spans="1:4" x14ac:dyDescent="0.35">
      <c r="A456">
        <v>455</v>
      </c>
      <c r="B456">
        <v>10000</v>
      </c>
      <c r="C456">
        <v>82</v>
      </c>
      <c r="D456" t="s">
        <v>8221</v>
      </c>
    </row>
    <row r="457" spans="1:4" x14ac:dyDescent="0.35">
      <c r="A457">
        <v>456</v>
      </c>
      <c r="B457">
        <v>65000</v>
      </c>
      <c r="C457">
        <v>45</v>
      </c>
      <c r="D457" t="s">
        <v>8221</v>
      </c>
    </row>
    <row r="458" spans="1:4" x14ac:dyDescent="0.35">
      <c r="A458">
        <v>457</v>
      </c>
      <c r="B458">
        <v>8888</v>
      </c>
      <c r="C458">
        <v>61</v>
      </c>
      <c r="D458" t="s">
        <v>8221</v>
      </c>
    </row>
    <row r="459" spans="1:4" x14ac:dyDescent="0.35">
      <c r="A459">
        <v>458</v>
      </c>
      <c r="B459">
        <v>20000</v>
      </c>
      <c r="C459">
        <v>0</v>
      </c>
      <c r="D459" t="s">
        <v>8221</v>
      </c>
    </row>
    <row r="460" spans="1:4" x14ac:dyDescent="0.35">
      <c r="A460">
        <v>459</v>
      </c>
      <c r="B460">
        <v>10000</v>
      </c>
      <c r="C460">
        <v>821</v>
      </c>
      <c r="D460" t="s">
        <v>8221</v>
      </c>
    </row>
    <row r="461" spans="1:4" x14ac:dyDescent="0.35">
      <c r="A461">
        <v>460</v>
      </c>
      <c r="B461">
        <v>39000</v>
      </c>
      <c r="C461">
        <v>25</v>
      </c>
      <c r="D461" t="s">
        <v>8221</v>
      </c>
    </row>
    <row r="462" spans="1:4" x14ac:dyDescent="0.35">
      <c r="A462">
        <v>461</v>
      </c>
      <c r="B462">
        <v>8500</v>
      </c>
      <c r="C462">
        <v>25</v>
      </c>
      <c r="D462" t="s">
        <v>8221</v>
      </c>
    </row>
    <row r="463" spans="1:4" x14ac:dyDescent="0.35">
      <c r="A463">
        <v>462</v>
      </c>
      <c r="B463">
        <v>550</v>
      </c>
      <c r="C463">
        <v>0</v>
      </c>
      <c r="D463" t="s">
        <v>8221</v>
      </c>
    </row>
    <row r="464" spans="1:4" x14ac:dyDescent="0.35">
      <c r="A464">
        <v>463</v>
      </c>
      <c r="B464">
        <v>100000</v>
      </c>
      <c r="C464">
        <v>0</v>
      </c>
      <c r="D464" t="s">
        <v>8221</v>
      </c>
    </row>
    <row r="465" spans="1:4" x14ac:dyDescent="0.35">
      <c r="A465">
        <v>464</v>
      </c>
      <c r="B465">
        <v>55000</v>
      </c>
      <c r="C465">
        <v>1250</v>
      </c>
      <c r="D465" t="s">
        <v>8221</v>
      </c>
    </row>
    <row r="466" spans="1:4" x14ac:dyDescent="0.35">
      <c r="A466">
        <v>465</v>
      </c>
      <c r="B466">
        <v>1010</v>
      </c>
      <c r="C466">
        <v>1</v>
      </c>
      <c r="D466" t="s">
        <v>8221</v>
      </c>
    </row>
    <row r="467" spans="1:4" x14ac:dyDescent="0.35">
      <c r="A467">
        <v>466</v>
      </c>
      <c r="B467">
        <v>512</v>
      </c>
      <c r="C467">
        <v>138</v>
      </c>
      <c r="D467" t="s">
        <v>8221</v>
      </c>
    </row>
    <row r="468" spans="1:4" x14ac:dyDescent="0.35">
      <c r="A468">
        <v>467</v>
      </c>
      <c r="B468">
        <v>10000</v>
      </c>
      <c r="C468">
        <v>76</v>
      </c>
      <c r="D468" t="s">
        <v>8221</v>
      </c>
    </row>
    <row r="469" spans="1:4" x14ac:dyDescent="0.35">
      <c r="A469">
        <v>468</v>
      </c>
      <c r="B469">
        <v>20000</v>
      </c>
      <c r="C469">
        <v>4315</v>
      </c>
      <c r="D469" t="s">
        <v>8221</v>
      </c>
    </row>
    <row r="470" spans="1:4" x14ac:dyDescent="0.35">
      <c r="A470">
        <v>469</v>
      </c>
      <c r="B470">
        <v>7500</v>
      </c>
      <c r="C470">
        <v>0</v>
      </c>
      <c r="D470" t="s">
        <v>8221</v>
      </c>
    </row>
    <row r="471" spans="1:4" x14ac:dyDescent="0.35">
      <c r="A471">
        <v>470</v>
      </c>
      <c r="B471">
        <v>6000</v>
      </c>
      <c r="C471">
        <v>0</v>
      </c>
      <c r="D471" t="s">
        <v>8221</v>
      </c>
    </row>
    <row r="472" spans="1:4" x14ac:dyDescent="0.35">
      <c r="A472">
        <v>471</v>
      </c>
      <c r="B472">
        <v>5000</v>
      </c>
      <c r="C472">
        <v>51</v>
      </c>
      <c r="D472" t="s">
        <v>8221</v>
      </c>
    </row>
    <row r="473" spans="1:4" x14ac:dyDescent="0.35">
      <c r="A473">
        <v>472</v>
      </c>
      <c r="B473">
        <v>55000</v>
      </c>
      <c r="C473">
        <v>6541</v>
      </c>
      <c r="D473" t="s">
        <v>8221</v>
      </c>
    </row>
    <row r="474" spans="1:4" x14ac:dyDescent="0.35">
      <c r="A474">
        <v>473</v>
      </c>
      <c r="B474">
        <v>800</v>
      </c>
      <c r="C474">
        <v>141</v>
      </c>
      <c r="D474" t="s">
        <v>8221</v>
      </c>
    </row>
    <row r="475" spans="1:4" x14ac:dyDescent="0.35">
      <c r="A475">
        <v>474</v>
      </c>
      <c r="B475">
        <v>30000</v>
      </c>
      <c r="C475">
        <v>861</v>
      </c>
      <c r="D475" t="s">
        <v>8221</v>
      </c>
    </row>
    <row r="476" spans="1:4" x14ac:dyDescent="0.35">
      <c r="A476">
        <v>475</v>
      </c>
      <c r="B476">
        <v>3300</v>
      </c>
      <c r="C476">
        <v>1</v>
      </c>
      <c r="D476" t="s">
        <v>8221</v>
      </c>
    </row>
    <row r="477" spans="1:4" x14ac:dyDescent="0.35">
      <c r="A477">
        <v>476</v>
      </c>
      <c r="B477">
        <v>2000</v>
      </c>
      <c r="C477">
        <v>0</v>
      </c>
      <c r="D477" t="s">
        <v>8221</v>
      </c>
    </row>
    <row r="478" spans="1:4" x14ac:dyDescent="0.35">
      <c r="A478">
        <v>477</v>
      </c>
      <c r="B478">
        <v>220000</v>
      </c>
      <c r="C478">
        <v>4906.59</v>
      </c>
      <c r="D478" t="s">
        <v>8221</v>
      </c>
    </row>
    <row r="479" spans="1:4" x14ac:dyDescent="0.35">
      <c r="A479">
        <v>478</v>
      </c>
      <c r="B479">
        <v>1500</v>
      </c>
      <c r="C479">
        <v>0</v>
      </c>
      <c r="D479" t="s">
        <v>8221</v>
      </c>
    </row>
    <row r="480" spans="1:4" x14ac:dyDescent="0.35">
      <c r="A480">
        <v>479</v>
      </c>
      <c r="B480">
        <v>10000</v>
      </c>
      <c r="C480">
        <v>0</v>
      </c>
      <c r="D480" t="s">
        <v>8221</v>
      </c>
    </row>
    <row r="481" spans="1:4" x14ac:dyDescent="0.35">
      <c r="A481">
        <v>480</v>
      </c>
      <c r="B481">
        <v>15000</v>
      </c>
      <c r="C481">
        <v>4884</v>
      </c>
      <c r="D481" t="s">
        <v>8221</v>
      </c>
    </row>
    <row r="482" spans="1:4" x14ac:dyDescent="0.35">
      <c r="A482">
        <v>481</v>
      </c>
      <c r="B482">
        <v>40000</v>
      </c>
      <c r="C482">
        <v>7764</v>
      </c>
      <c r="D482" t="s">
        <v>8221</v>
      </c>
    </row>
    <row r="483" spans="1:4" x14ac:dyDescent="0.35">
      <c r="A483">
        <v>482</v>
      </c>
      <c r="B483">
        <v>30000</v>
      </c>
      <c r="C483">
        <v>1830</v>
      </c>
      <c r="D483" t="s">
        <v>8221</v>
      </c>
    </row>
    <row r="484" spans="1:4" x14ac:dyDescent="0.35">
      <c r="A484">
        <v>483</v>
      </c>
      <c r="B484">
        <v>10000</v>
      </c>
      <c r="C484">
        <v>10</v>
      </c>
      <c r="D484" t="s">
        <v>8221</v>
      </c>
    </row>
    <row r="485" spans="1:4" x14ac:dyDescent="0.35">
      <c r="A485">
        <v>484</v>
      </c>
      <c r="B485">
        <v>15000</v>
      </c>
      <c r="C485">
        <v>7530</v>
      </c>
      <c r="D485" t="s">
        <v>8221</v>
      </c>
    </row>
    <row r="486" spans="1:4" x14ac:dyDescent="0.35">
      <c r="A486">
        <v>485</v>
      </c>
      <c r="B486">
        <v>80000</v>
      </c>
      <c r="C486">
        <v>149</v>
      </c>
      <c r="D486" t="s">
        <v>8221</v>
      </c>
    </row>
    <row r="487" spans="1:4" x14ac:dyDescent="0.35">
      <c r="A487">
        <v>486</v>
      </c>
      <c r="B487">
        <v>37956</v>
      </c>
      <c r="C487">
        <v>8315.01</v>
      </c>
      <c r="D487" t="s">
        <v>8221</v>
      </c>
    </row>
    <row r="488" spans="1:4" x14ac:dyDescent="0.35">
      <c r="A488">
        <v>487</v>
      </c>
      <c r="B488">
        <v>550000</v>
      </c>
      <c r="C488">
        <v>50</v>
      </c>
      <c r="D488" t="s">
        <v>8221</v>
      </c>
    </row>
    <row r="489" spans="1:4" x14ac:dyDescent="0.35">
      <c r="A489">
        <v>488</v>
      </c>
      <c r="B489">
        <v>50000</v>
      </c>
      <c r="C489">
        <v>0</v>
      </c>
      <c r="D489" t="s">
        <v>8221</v>
      </c>
    </row>
    <row r="490" spans="1:4" x14ac:dyDescent="0.35">
      <c r="A490">
        <v>489</v>
      </c>
      <c r="B490">
        <v>12000</v>
      </c>
      <c r="C490">
        <v>0</v>
      </c>
      <c r="D490" t="s">
        <v>8221</v>
      </c>
    </row>
    <row r="491" spans="1:4" x14ac:dyDescent="0.35">
      <c r="A491">
        <v>490</v>
      </c>
      <c r="B491">
        <v>74997</v>
      </c>
      <c r="C491">
        <v>215</v>
      </c>
      <c r="D491" t="s">
        <v>8221</v>
      </c>
    </row>
    <row r="492" spans="1:4" x14ac:dyDescent="0.35">
      <c r="A492">
        <v>491</v>
      </c>
      <c r="B492">
        <v>1000</v>
      </c>
      <c r="C492">
        <v>0</v>
      </c>
      <c r="D492" t="s">
        <v>8221</v>
      </c>
    </row>
    <row r="493" spans="1:4" x14ac:dyDescent="0.35">
      <c r="A493">
        <v>492</v>
      </c>
      <c r="B493">
        <v>10000</v>
      </c>
      <c r="C493">
        <v>0</v>
      </c>
      <c r="D493" t="s">
        <v>8221</v>
      </c>
    </row>
    <row r="494" spans="1:4" x14ac:dyDescent="0.35">
      <c r="A494">
        <v>493</v>
      </c>
      <c r="B494">
        <v>10000000</v>
      </c>
      <c r="C494">
        <v>0</v>
      </c>
      <c r="D494" t="s">
        <v>8221</v>
      </c>
    </row>
    <row r="495" spans="1:4" x14ac:dyDescent="0.35">
      <c r="A495">
        <v>494</v>
      </c>
      <c r="B495">
        <v>30000</v>
      </c>
      <c r="C495">
        <v>0</v>
      </c>
      <c r="D495" t="s">
        <v>8221</v>
      </c>
    </row>
    <row r="496" spans="1:4" x14ac:dyDescent="0.35">
      <c r="A496">
        <v>495</v>
      </c>
      <c r="B496">
        <v>20000</v>
      </c>
      <c r="C496">
        <v>31</v>
      </c>
      <c r="D496" t="s">
        <v>8221</v>
      </c>
    </row>
    <row r="497" spans="1:4" x14ac:dyDescent="0.35">
      <c r="A497">
        <v>496</v>
      </c>
      <c r="B497">
        <v>7000</v>
      </c>
      <c r="C497">
        <v>0</v>
      </c>
      <c r="D497" t="s">
        <v>8221</v>
      </c>
    </row>
    <row r="498" spans="1:4" x14ac:dyDescent="0.35">
      <c r="A498">
        <v>497</v>
      </c>
      <c r="B498">
        <v>60000</v>
      </c>
      <c r="C498">
        <v>1</v>
      </c>
      <c r="D498" t="s">
        <v>8221</v>
      </c>
    </row>
    <row r="499" spans="1:4" x14ac:dyDescent="0.35">
      <c r="A499">
        <v>498</v>
      </c>
      <c r="B499">
        <v>4480</v>
      </c>
      <c r="C499">
        <v>30</v>
      </c>
      <c r="D499" t="s">
        <v>8221</v>
      </c>
    </row>
    <row r="500" spans="1:4" x14ac:dyDescent="0.35">
      <c r="A500">
        <v>499</v>
      </c>
      <c r="B500">
        <v>65108</v>
      </c>
      <c r="C500">
        <v>2994</v>
      </c>
      <c r="D500" t="s">
        <v>8221</v>
      </c>
    </row>
    <row r="501" spans="1:4" x14ac:dyDescent="0.35">
      <c r="A501">
        <v>500</v>
      </c>
      <c r="B501">
        <v>20000</v>
      </c>
      <c r="C501">
        <v>1910</v>
      </c>
      <c r="D501" t="s">
        <v>8221</v>
      </c>
    </row>
    <row r="502" spans="1:4" x14ac:dyDescent="0.35">
      <c r="A502">
        <v>501</v>
      </c>
      <c r="B502">
        <v>6500</v>
      </c>
      <c r="C502">
        <v>215</v>
      </c>
      <c r="D502" t="s">
        <v>8221</v>
      </c>
    </row>
    <row r="503" spans="1:4" x14ac:dyDescent="0.35">
      <c r="A503">
        <v>502</v>
      </c>
      <c r="B503">
        <v>10000</v>
      </c>
      <c r="C503">
        <v>0</v>
      </c>
      <c r="D503" t="s">
        <v>8221</v>
      </c>
    </row>
    <row r="504" spans="1:4" x14ac:dyDescent="0.35">
      <c r="A504">
        <v>503</v>
      </c>
      <c r="B504">
        <v>20000</v>
      </c>
      <c r="C504">
        <v>230</v>
      </c>
      <c r="D504" t="s">
        <v>8221</v>
      </c>
    </row>
    <row r="505" spans="1:4" x14ac:dyDescent="0.35">
      <c r="A505">
        <v>504</v>
      </c>
      <c r="B505">
        <v>6500</v>
      </c>
      <c r="C505">
        <v>114</v>
      </c>
      <c r="D505" t="s">
        <v>8221</v>
      </c>
    </row>
    <row r="506" spans="1:4" x14ac:dyDescent="0.35">
      <c r="A506">
        <v>505</v>
      </c>
      <c r="B506">
        <v>24500</v>
      </c>
      <c r="C506">
        <v>335</v>
      </c>
      <c r="D506" t="s">
        <v>8221</v>
      </c>
    </row>
    <row r="507" spans="1:4" x14ac:dyDescent="0.35">
      <c r="A507">
        <v>506</v>
      </c>
      <c r="B507">
        <v>12000</v>
      </c>
      <c r="C507">
        <v>52</v>
      </c>
      <c r="D507" t="s">
        <v>8221</v>
      </c>
    </row>
    <row r="508" spans="1:4" x14ac:dyDescent="0.35">
      <c r="A508">
        <v>507</v>
      </c>
      <c r="B508">
        <v>200000</v>
      </c>
      <c r="C508">
        <v>250</v>
      </c>
      <c r="D508" t="s">
        <v>8221</v>
      </c>
    </row>
    <row r="509" spans="1:4" x14ac:dyDescent="0.35">
      <c r="A509">
        <v>508</v>
      </c>
      <c r="B509">
        <v>20000</v>
      </c>
      <c r="C509">
        <v>640</v>
      </c>
      <c r="D509" t="s">
        <v>8221</v>
      </c>
    </row>
    <row r="510" spans="1:4" x14ac:dyDescent="0.35">
      <c r="A510">
        <v>509</v>
      </c>
      <c r="B510">
        <v>50000</v>
      </c>
      <c r="C510">
        <v>400</v>
      </c>
      <c r="D510" t="s">
        <v>8221</v>
      </c>
    </row>
    <row r="511" spans="1:4" x14ac:dyDescent="0.35">
      <c r="A511">
        <v>510</v>
      </c>
      <c r="B511">
        <v>5000</v>
      </c>
      <c r="C511">
        <v>10</v>
      </c>
      <c r="D511" t="s">
        <v>8221</v>
      </c>
    </row>
    <row r="512" spans="1:4" x14ac:dyDescent="0.35">
      <c r="A512">
        <v>511</v>
      </c>
      <c r="B512">
        <v>14000</v>
      </c>
      <c r="C512">
        <v>0</v>
      </c>
      <c r="D512" t="s">
        <v>8221</v>
      </c>
    </row>
    <row r="513" spans="1:4" x14ac:dyDescent="0.35">
      <c r="A513">
        <v>512</v>
      </c>
      <c r="B513">
        <v>5000</v>
      </c>
      <c r="C513">
        <v>150</v>
      </c>
      <c r="D513" t="s">
        <v>8221</v>
      </c>
    </row>
    <row r="514" spans="1:4" x14ac:dyDescent="0.35">
      <c r="A514">
        <v>513</v>
      </c>
      <c r="B514">
        <v>8000</v>
      </c>
      <c r="C514">
        <v>11</v>
      </c>
      <c r="D514" t="s">
        <v>8221</v>
      </c>
    </row>
    <row r="515" spans="1:4" x14ac:dyDescent="0.35">
      <c r="A515">
        <v>514</v>
      </c>
      <c r="B515">
        <v>50000</v>
      </c>
      <c r="C515">
        <v>6962</v>
      </c>
      <c r="D515" t="s">
        <v>8221</v>
      </c>
    </row>
    <row r="516" spans="1:4" x14ac:dyDescent="0.35">
      <c r="A516">
        <v>515</v>
      </c>
      <c r="B516">
        <v>1500</v>
      </c>
      <c r="C516">
        <v>50</v>
      </c>
      <c r="D516" t="s">
        <v>8221</v>
      </c>
    </row>
    <row r="517" spans="1:4" x14ac:dyDescent="0.35">
      <c r="A517">
        <v>516</v>
      </c>
      <c r="B517">
        <v>97000</v>
      </c>
      <c r="C517">
        <v>24651</v>
      </c>
      <c r="D517" t="s">
        <v>8221</v>
      </c>
    </row>
    <row r="518" spans="1:4" x14ac:dyDescent="0.35">
      <c r="A518">
        <v>517</v>
      </c>
      <c r="B518">
        <v>5000</v>
      </c>
      <c r="C518">
        <v>0</v>
      </c>
      <c r="D518" t="s">
        <v>8221</v>
      </c>
    </row>
    <row r="519" spans="1:4" x14ac:dyDescent="0.35">
      <c r="A519">
        <v>518</v>
      </c>
      <c r="B519">
        <v>15000</v>
      </c>
      <c r="C519">
        <v>205</v>
      </c>
      <c r="D519" t="s">
        <v>8221</v>
      </c>
    </row>
    <row r="520" spans="1:4" x14ac:dyDescent="0.35">
      <c r="A520">
        <v>519</v>
      </c>
      <c r="B520">
        <v>7175</v>
      </c>
      <c r="C520">
        <v>0</v>
      </c>
      <c r="D520" t="s">
        <v>8221</v>
      </c>
    </row>
    <row r="521" spans="1:4" x14ac:dyDescent="0.35">
      <c r="A521">
        <v>520</v>
      </c>
      <c r="B521">
        <v>12001</v>
      </c>
      <c r="C521">
        <v>2746</v>
      </c>
      <c r="D521" t="s">
        <v>8221</v>
      </c>
    </row>
    <row r="522" spans="1:4" x14ac:dyDescent="0.35">
      <c r="A522">
        <v>521</v>
      </c>
      <c r="B522">
        <v>5000</v>
      </c>
      <c r="C522">
        <v>5105</v>
      </c>
      <c r="D522" t="s">
        <v>8219</v>
      </c>
    </row>
    <row r="523" spans="1:4" x14ac:dyDescent="0.35">
      <c r="A523">
        <v>522</v>
      </c>
      <c r="B523">
        <v>5000</v>
      </c>
      <c r="C523">
        <v>5232</v>
      </c>
      <c r="D523" t="s">
        <v>8219</v>
      </c>
    </row>
    <row r="524" spans="1:4" x14ac:dyDescent="0.35">
      <c r="A524">
        <v>523</v>
      </c>
      <c r="B524">
        <v>3000</v>
      </c>
      <c r="C524">
        <v>3440</v>
      </c>
      <c r="D524" t="s">
        <v>8219</v>
      </c>
    </row>
    <row r="525" spans="1:4" x14ac:dyDescent="0.35">
      <c r="A525">
        <v>524</v>
      </c>
      <c r="B525">
        <v>5000</v>
      </c>
      <c r="C525">
        <v>6030</v>
      </c>
      <c r="D525" t="s">
        <v>8219</v>
      </c>
    </row>
    <row r="526" spans="1:4" x14ac:dyDescent="0.35">
      <c r="A526">
        <v>525</v>
      </c>
      <c r="B526">
        <v>3500</v>
      </c>
      <c r="C526">
        <v>3803.55</v>
      </c>
      <c r="D526" t="s">
        <v>8219</v>
      </c>
    </row>
    <row r="527" spans="1:4" x14ac:dyDescent="0.35">
      <c r="A527">
        <v>526</v>
      </c>
      <c r="B527">
        <v>12000</v>
      </c>
      <c r="C527">
        <v>12000</v>
      </c>
      <c r="D527" t="s">
        <v>8219</v>
      </c>
    </row>
    <row r="528" spans="1:4" x14ac:dyDescent="0.35">
      <c r="A528">
        <v>527</v>
      </c>
      <c r="B528">
        <v>1500</v>
      </c>
      <c r="C528">
        <v>1710</v>
      </c>
      <c r="D528" t="s">
        <v>8219</v>
      </c>
    </row>
    <row r="529" spans="1:4" x14ac:dyDescent="0.35">
      <c r="A529">
        <v>528</v>
      </c>
      <c r="B529">
        <v>10000</v>
      </c>
      <c r="C529">
        <v>10085</v>
      </c>
      <c r="D529" t="s">
        <v>8219</v>
      </c>
    </row>
    <row r="530" spans="1:4" x14ac:dyDescent="0.35">
      <c r="A530">
        <v>529</v>
      </c>
      <c r="B530">
        <v>1150</v>
      </c>
      <c r="C530">
        <v>1330</v>
      </c>
      <c r="D530" t="s">
        <v>8219</v>
      </c>
    </row>
    <row r="531" spans="1:4" x14ac:dyDescent="0.35">
      <c r="A531">
        <v>530</v>
      </c>
      <c r="B531">
        <v>1200</v>
      </c>
      <c r="C531">
        <v>1565</v>
      </c>
      <c r="D531" t="s">
        <v>8219</v>
      </c>
    </row>
    <row r="532" spans="1:4" x14ac:dyDescent="0.35">
      <c r="A532">
        <v>531</v>
      </c>
      <c r="B532">
        <v>3405</v>
      </c>
      <c r="C532">
        <v>3670</v>
      </c>
      <c r="D532" t="s">
        <v>8219</v>
      </c>
    </row>
    <row r="533" spans="1:4" x14ac:dyDescent="0.35">
      <c r="A533">
        <v>532</v>
      </c>
      <c r="B533">
        <v>4000</v>
      </c>
      <c r="C533">
        <v>4000</v>
      </c>
      <c r="D533" t="s">
        <v>8219</v>
      </c>
    </row>
    <row r="534" spans="1:4" x14ac:dyDescent="0.35">
      <c r="A534">
        <v>533</v>
      </c>
      <c r="B534">
        <v>10000</v>
      </c>
      <c r="C534">
        <v>12325</v>
      </c>
      <c r="D534" t="s">
        <v>8219</v>
      </c>
    </row>
    <row r="535" spans="1:4" x14ac:dyDescent="0.35">
      <c r="A535">
        <v>534</v>
      </c>
      <c r="B535">
        <v>2000</v>
      </c>
      <c r="C535">
        <v>2004</v>
      </c>
      <c r="D535" t="s">
        <v>8219</v>
      </c>
    </row>
    <row r="536" spans="1:4" x14ac:dyDescent="0.35">
      <c r="A536">
        <v>535</v>
      </c>
      <c r="B536">
        <v>15000</v>
      </c>
      <c r="C536">
        <v>15700</v>
      </c>
      <c r="D536" t="s">
        <v>8219</v>
      </c>
    </row>
    <row r="537" spans="1:4" x14ac:dyDescent="0.35">
      <c r="A537">
        <v>536</v>
      </c>
      <c r="B537">
        <v>2000</v>
      </c>
      <c r="C537">
        <v>2050</v>
      </c>
      <c r="D537" t="s">
        <v>8219</v>
      </c>
    </row>
    <row r="538" spans="1:4" x14ac:dyDescent="0.35">
      <c r="A538">
        <v>537</v>
      </c>
      <c r="B538">
        <v>3300</v>
      </c>
      <c r="C538">
        <v>3902.5</v>
      </c>
      <c r="D538" t="s">
        <v>8219</v>
      </c>
    </row>
    <row r="539" spans="1:4" x14ac:dyDescent="0.35">
      <c r="A539">
        <v>538</v>
      </c>
      <c r="B539">
        <v>2000</v>
      </c>
      <c r="C539">
        <v>2410</v>
      </c>
      <c r="D539" t="s">
        <v>8219</v>
      </c>
    </row>
    <row r="540" spans="1:4" x14ac:dyDescent="0.35">
      <c r="A540">
        <v>539</v>
      </c>
      <c r="B540">
        <v>5000</v>
      </c>
      <c r="C540">
        <v>15121</v>
      </c>
      <c r="D540" t="s">
        <v>8219</v>
      </c>
    </row>
    <row r="541" spans="1:4" x14ac:dyDescent="0.35">
      <c r="A541">
        <v>540</v>
      </c>
      <c r="B541">
        <v>500</v>
      </c>
      <c r="C541">
        <v>503.22</v>
      </c>
      <c r="D541" t="s">
        <v>8219</v>
      </c>
    </row>
    <row r="542" spans="1:4" x14ac:dyDescent="0.35">
      <c r="A542">
        <v>541</v>
      </c>
      <c r="B542">
        <v>15000</v>
      </c>
      <c r="C542">
        <v>1</v>
      </c>
      <c r="D542" t="s">
        <v>8221</v>
      </c>
    </row>
    <row r="543" spans="1:4" x14ac:dyDescent="0.35">
      <c r="A543">
        <v>542</v>
      </c>
      <c r="B543">
        <v>4500</v>
      </c>
      <c r="C543">
        <v>25</v>
      </c>
      <c r="D543" t="s">
        <v>8221</v>
      </c>
    </row>
    <row r="544" spans="1:4" x14ac:dyDescent="0.35">
      <c r="A544">
        <v>543</v>
      </c>
      <c r="B544">
        <v>250000</v>
      </c>
      <c r="C544">
        <v>1</v>
      </c>
      <c r="D544" t="s">
        <v>8221</v>
      </c>
    </row>
    <row r="545" spans="1:4" x14ac:dyDescent="0.35">
      <c r="A545">
        <v>544</v>
      </c>
      <c r="B545">
        <v>22000</v>
      </c>
      <c r="C545">
        <v>70</v>
      </c>
      <c r="D545" t="s">
        <v>8221</v>
      </c>
    </row>
    <row r="546" spans="1:4" x14ac:dyDescent="0.35">
      <c r="A546">
        <v>545</v>
      </c>
      <c r="B546">
        <v>500</v>
      </c>
      <c r="C546">
        <v>6</v>
      </c>
      <c r="D546" t="s">
        <v>8221</v>
      </c>
    </row>
    <row r="547" spans="1:4" x14ac:dyDescent="0.35">
      <c r="A547">
        <v>546</v>
      </c>
      <c r="B547">
        <v>50000</v>
      </c>
      <c r="C547">
        <v>13692</v>
      </c>
      <c r="D547" t="s">
        <v>8221</v>
      </c>
    </row>
    <row r="548" spans="1:4" x14ac:dyDescent="0.35">
      <c r="A548">
        <v>547</v>
      </c>
      <c r="B548">
        <v>60000</v>
      </c>
      <c r="C548">
        <v>52</v>
      </c>
      <c r="D548" t="s">
        <v>8221</v>
      </c>
    </row>
    <row r="549" spans="1:4" x14ac:dyDescent="0.35">
      <c r="A549">
        <v>548</v>
      </c>
      <c r="B549">
        <v>7500</v>
      </c>
      <c r="C549">
        <v>0</v>
      </c>
      <c r="D549" t="s">
        <v>8221</v>
      </c>
    </row>
    <row r="550" spans="1:4" x14ac:dyDescent="0.35">
      <c r="A550">
        <v>549</v>
      </c>
      <c r="B550">
        <v>10000</v>
      </c>
      <c r="C550">
        <v>9</v>
      </c>
      <c r="D550" t="s">
        <v>8221</v>
      </c>
    </row>
    <row r="551" spans="1:4" x14ac:dyDescent="0.35">
      <c r="A551">
        <v>550</v>
      </c>
      <c r="B551">
        <v>2500</v>
      </c>
      <c r="C551">
        <v>68</v>
      </c>
      <c r="D551" t="s">
        <v>8221</v>
      </c>
    </row>
    <row r="552" spans="1:4" x14ac:dyDescent="0.35">
      <c r="A552">
        <v>551</v>
      </c>
      <c r="B552">
        <v>5000</v>
      </c>
      <c r="C552">
        <v>35</v>
      </c>
      <c r="D552" t="s">
        <v>8221</v>
      </c>
    </row>
    <row r="553" spans="1:4" x14ac:dyDescent="0.35">
      <c r="A553">
        <v>552</v>
      </c>
      <c r="B553">
        <v>75000</v>
      </c>
      <c r="C553">
        <v>3781</v>
      </c>
      <c r="D553" t="s">
        <v>8221</v>
      </c>
    </row>
    <row r="554" spans="1:4" x14ac:dyDescent="0.35">
      <c r="A554">
        <v>553</v>
      </c>
      <c r="B554">
        <v>45000</v>
      </c>
      <c r="C554">
        <v>0</v>
      </c>
      <c r="D554" t="s">
        <v>8221</v>
      </c>
    </row>
    <row r="555" spans="1:4" x14ac:dyDescent="0.35">
      <c r="A555">
        <v>554</v>
      </c>
      <c r="B555">
        <v>25000</v>
      </c>
      <c r="C555">
        <v>123</v>
      </c>
      <c r="D555" t="s">
        <v>8221</v>
      </c>
    </row>
    <row r="556" spans="1:4" x14ac:dyDescent="0.35">
      <c r="A556">
        <v>555</v>
      </c>
      <c r="B556">
        <v>3870</v>
      </c>
      <c r="C556">
        <v>1416</v>
      </c>
      <c r="D556" t="s">
        <v>8221</v>
      </c>
    </row>
    <row r="557" spans="1:4" x14ac:dyDescent="0.35">
      <c r="A557">
        <v>556</v>
      </c>
      <c r="B557">
        <v>7500</v>
      </c>
      <c r="C557">
        <v>0</v>
      </c>
      <c r="D557" t="s">
        <v>8221</v>
      </c>
    </row>
    <row r="558" spans="1:4" x14ac:dyDescent="0.35">
      <c r="A558">
        <v>557</v>
      </c>
      <c r="B558">
        <v>8000</v>
      </c>
      <c r="C558">
        <v>200</v>
      </c>
      <c r="D558" t="s">
        <v>8221</v>
      </c>
    </row>
    <row r="559" spans="1:4" x14ac:dyDescent="0.35">
      <c r="A559">
        <v>558</v>
      </c>
      <c r="B559">
        <v>150000</v>
      </c>
      <c r="C559">
        <v>1366</v>
      </c>
      <c r="D559" t="s">
        <v>8221</v>
      </c>
    </row>
    <row r="560" spans="1:4" x14ac:dyDescent="0.35">
      <c r="A560">
        <v>559</v>
      </c>
      <c r="B560">
        <v>750</v>
      </c>
      <c r="C560">
        <v>0</v>
      </c>
      <c r="D560" t="s">
        <v>8221</v>
      </c>
    </row>
    <row r="561" spans="1:4" x14ac:dyDescent="0.35">
      <c r="A561">
        <v>560</v>
      </c>
      <c r="B561">
        <v>240000</v>
      </c>
      <c r="C561">
        <v>50</v>
      </c>
      <c r="D561" t="s">
        <v>8221</v>
      </c>
    </row>
    <row r="562" spans="1:4" x14ac:dyDescent="0.35">
      <c r="A562">
        <v>561</v>
      </c>
      <c r="B562">
        <v>100000</v>
      </c>
      <c r="C562">
        <v>12</v>
      </c>
      <c r="D562" t="s">
        <v>8221</v>
      </c>
    </row>
    <row r="563" spans="1:4" x14ac:dyDescent="0.35">
      <c r="A563">
        <v>562</v>
      </c>
      <c r="B563">
        <v>15000</v>
      </c>
      <c r="C563">
        <v>55</v>
      </c>
      <c r="D563" t="s">
        <v>8221</v>
      </c>
    </row>
    <row r="564" spans="1:4" x14ac:dyDescent="0.35">
      <c r="A564">
        <v>563</v>
      </c>
      <c r="B564">
        <v>50000</v>
      </c>
      <c r="C564">
        <v>0</v>
      </c>
      <c r="D564" t="s">
        <v>8221</v>
      </c>
    </row>
    <row r="565" spans="1:4" x14ac:dyDescent="0.35">
      <c r="A565">
        <v>564</v>
      </c>
      <c r="B565">
        <v>75000</v>
      </c>
      <c r="C565">
        <v>68</v>
      </c>
      <c r="D565" t="s">
        <v>8221</v>
      </c>
    </row>
    <row r="566" spans="1:4" x14ac:dyDescent="0.35">
      <c r="A566">
        <v>565</v>
      </c>
      <c r="B566">
        <v>18000</v>
      </c>
      <c r="C566">
        <v>1</v>
      </c>
      <c r="D566" t="s">
        <v>8221</v>
      </c>
    </row>
    <row r="567" spans="1:4" x14ac:dyDescent="0.35">
      <c r="A567">
        <v>566</v>
      </c>
      <c r="B567">
        <v>25000</v>
      </c>
      <c r="C567">
        <v>0</v>
      </c>
      <c r="D567" t="s">
        <v>8221</v>
      </c>
    </row>
    <row r="568" spans="1:4" x14ac:dyDescent="0.35">
      <c r="A568">
        <v>567</v>
      </c>
      <c r="B568">
        <v>5000</v>
      </c>
      <c r="C568">
        <v>1</v>
      </c>
      <c r="D568" t="s">
        <v>8221</v>
      </c>
    </row>
    <row r="569" spans="1:4" x14ac:dyDescent="0.35">
      <c r="A569">
        <v>568</v>
      </c>
      <c r="B569">
        <v>10000</v>
      </c>
      <c r="C569">
        <v>0</v>
      </c>
      <c r="D569" t="s">
        <v>8221</v>
      </c>
    </row>
    <row r="570" spans="1:4" x14ac:dyDescent="0.35">
      <c r="A570">
        <v>569</v>
      </c>
      <c r="B570">
        <v>24500</v>
      </c>
      <c r="C570">
        <v>245</v>
      </c>
      <c r="D570" t="s">
        <v>8221</v>
      </c>
    </row>
    <row r="571" spans="1:4" x14ac:dyDescent="0.35">
      <c r="A571">
        <v>570</v>
      </c>
      <c r="B571">
        <v>2500</v>
      </c>
      <c r="C571">
        <v>20</v>
      </c>
      <c r="D571" t="s">
        <v>8221</v>
      </c>
    </row>
    <row r="572" spans="1:4" x14ac:dyDescent="0.35">
      <c r="A572">
        <v>571</v>
      </c>
      <c r="B572">
        <v>85000</v>
      </c>
      <c r="C572">
        <v>142</v>
      </c>
      <c r="D572" t="s">
        <v>8221</v>
      </c>
    </row>
    <row r="573" spans="1:4" x14ac:dyDescent="0.35">
      <c r="A573">
        <v>572</v>
      </c>
      <c r="B573">
        <v>25000</v>
      </c>
      <c r="C573">
        <v>106</v>
      </c>
      <c r="D573" t="s">
        <v>8221</v>
      </c>
    </row>
    <row r="574" spans="1:4" x14ac:dyDescent="0.35">
      <c r="A574">
        <v>573</v>
      </c>
      <c r="B574">
        <v>2500</v>
      </c>
      <c r="C574">
        <v>0</v>
      </c>
      <c r="D574" t="s">
        <v>8221</v>
      </c>
    </row>
    <row r="575" spans="1:4" x14ac:dyDescent="0.35">
      <c r="A575">
        <v>574</v>
      </c>
      <c r="B575">
        <v>88888</v>
      </c>
      <c r="C575">
        <v>346</v>
      </c>
      <c r="D575" t="s">
        <v>8221</v>
      </c>
    </row>
    <row r="576" spans="1:4" x14ac:dyDescent="0.35">
      <c r="A576">
        <v>575</v>
      </c>
      <c r="B576">
        <v>11180</v>
      </c>
      <c r="C576">
        <v>80</v>
      </c>
      <c r="D576" t="s">
        <v>8221</v>
      </c>
    </row>
    <row r="577" spans="1:4" x14ac:dyDescent="0.35">
      <c r="A577">
        <v>576</v>
      </c>
      <c r="B577">
        <v>60000</v>
      </c>
      <c r="C577">
        <v>259</v>
      </c>
      <c r="D577" t="s">
        <v>8221</v>
      </c>
    </row>
    <row r="578" spans="1:4" x14ac:dyDescent="0.35">
      <c r="A578">
        <v>577</v>
      </c>
      <c r="B578">
        <v>80000</v>
      </c>
      <c r="C578">
        <v>1</v>
      </c>
      <c r="D578" t="s">
        <v>8221</v>
      </c>
    </row>
    <row r="579" spans="1:4" x14ac:dyDescent="0.35">
      <c r="A579">
        <v>578</v>
      </c>
      <c r="B579">
        <v>5000</v>
      </c>
      <c r="C579">
        <v>10</v>
      </c>
      <c r="D579" t="s">
        <v>8221</v>
      </c>
    </row>
    <row r="580" spans="1:4" x14ac:dyDescent="0.35">
      <c r="A580">
        <v>579</v>
      </c>
      <c r="B580">
        <v>125000</v>
      </c>
      <c r="C580">
        <v>14</v>
      </c>
      <c r="D580" t="s">
        <v>8221</v>
      </c>
    </row>
    <row r="581" spans="1:4" x14ac:dyDescent="0.35">
      <c r="A581">
        <v>580</v>
      </c>
      <c r="B581">
        <v>12000</v>
      </c>
      <c r="C581">
        <v>175</v>
      </c>
      <c r="D581" t="s">
        <v>8221</v>
      </c>
    </row>
    <row r="582" spans="1:4" x14ac:dyDescent="0.35">
      <c r="A582">
        <v>581</v>
      </c>
      <c r="B582">
        <v>3000</v>
      </c>
      <c r="C582">
        <v>1</v>
      </c>
      <c r="D582" t="s">
        <v>8221</v>
      </c>
    </row>
    <row r="583" spans="1:4" x14ac:dyDescent="0.35">
      <c r="A583">
        <v>582</v>
      </c>
      <c r="B583">
        <v>400</v>
      </c>
      <c r="C583">
        <v>0</v>
      </c>
      <c r="D583" t="s">
        <v>8221</v>
      </c>
    </row>
    <row r="584" spans="1:4" x14ac:dyDescent="0.35">
      <c r="A584">
        <v>583</v>
      </c>
      <c r="B584">
        <v>100000</v>
      </c>
      <c r="C584">
        <v>0</v>
      </c>
      <c r="D584" t="s">
        <v>8221</v>
      </c>
    </row>
    <row r="585" spans="1:4" x14ac:dyDescent="0.35">
      <c r="A585">
        <v>584</v>
      </c>
      <c r="B585">
        <v>9000</v>
      </c>
      <c r="C585">
        <v>1</v>
      </c>
      <c r="D585" t="s">
        <v>8221</v>
      </c>
    </row>
    <row r="586" spans="1:4" x14ac:dyDescent="0.35">
      <c r="A586">
        <v>585</v>
      </c>
      <c r="B586">
        <v>1000</v>
      </c>
      <c r="C586">
        <v>10</v>
      </c>
      <c r="D586" t="s">
        <v>8221</v>
      </c>
    </row>
    <row r="587" spans="1:4" x14ac:dyDescent="0.35">
      <c r="A587">
        <v>586</v>
      </c>
      <c r="B587">
        <v>9000</v>
      </c>
      <c r="C587">
        <v>0</v>
      </c>
      <c r="D587" t="s">
        <v>8221</v>
      </c>
    </row>
    <row r="588" spans="1:4" x14ac:dyDescent="0.35">
      <c r="A588">
        <v>587</v>
      </c>
      <c r="B588">
        <v>10000</v>
      </c>
      <c r="C588">
        <v>56</v>
      </c>
      <c r="D588" t="s">
        <v>8221</v>
      </c>
    </row>
    <row r="589" spans="1:4" x14ac:dyDescent="0.35">
      <c r="A589">
        <v>588</v>
      </c>
      <c r="B589">
        <v>30000</v>
      </c>
      <c r="C589">
        <v>2725</v>
      </c>
      <c r="D589" t="s">
        <v>8221</v>
      </c>
    </row>
    <row r="590" spans="1:4" x14ac:dyDescent="0.35">
      <c r="A590">
        <v>589</v>
      </c>
      <c r="B590">
        <v>9000</v>
      </c>
      <c r="C590">
        <v>301</v>
      </c>
      <c r="D590" t="s">
        <v>8221</v>
      </c>
    </row>
    <row r="591" spans="1:4" x14ac:dyDescent="0.35">
      <c r="A591">
        <v>590</v>
      </c>
      <c r="B591">
        <v>7500</v>
      </c>
      <c r="C591">
        <v>1</v>
      </c>
      <c r="D591" t="s">
        <v>8221</v>
      </c>
    </row>
    <row r="592" spans="1:4" x14ac:dyDescent="0.35">
      <c r="A592">
        <v>591</v>
      </c>
      <c r="B592">
        <v>5000</v>
      </c>
      <c r="C592">
        <v>223</v>
      </c>
      <c r="D592" t="s">
        <v>8221</v>
      </c>
    </row>
    <row r="593" spans="1:4" x14ac:dyDescent="0.35">
      <c r="A593">
        <v>592</v>
      </c>
      <c r="B593">
        <v>100000</v>
      </c>
      <c r="C593">
        <v>61</v>
      </c>
      <c r="D593" t="s">
        <v>8221</v>
      </c>
    </row>
    <row r="594" spans="1:4" x14ac:dyDescent="0.35">
      <c r="A594">
        <v>593</v>
      </c>
      <c r="B594">
        <v>7500</v>
      </c>
      <c r="C594">
        <v>250</v>
      </c>
      <c r="D594" t="s">
        <v>8221</v>
      </c>
    </row>
    <row r="595" spans="1:4" x14ac:dyDescent="0.35">
      <c r="A595">
        <v>594</v>
      </c>
      <c r="B595">
        <v>500</v>
      </c>
      <c r="C595">
        <v>115</v>
      </c>
      <c r="D595" t="s">
        <v>8221</v>
      </c>
    </row>
    <row r="596" spans="1:4" x14ac:dyDescent="0.35">
      <c r="A596">
        <v>595</v>
      </c>
      <c r="B596">
        <v>25000</v>
      </c>
      <c r="C596">
        <v>26</v>
      </c>
      <c r="D596" t="s">
        <v>8221</v>
      </c>
    </row>
    <row r="597" spans="1:4" x14ac:dyDescent="0.35">
      <c r="A597">
        <v>596</v>
      </c>
      <c r="B597">
        <v>100000</v>
      </c>
      <c r="C597">
        <v>426</v>
      </c>
      <c r="D597" t="s">
        <v>8221</v>
      </c>
    </row>
    <row r="598" spans="1:4" x14ac:dyDescent="0.35">
      <c r="A598">
        <v>597</v>
      </c>
      <c r="B598">
        <v>20000</v>
      </c>
      <c r="C598">
        <v>6</v>
      </c>
      <c r="D598" t="s">
        <v>8221</v>
      </c>
    </row>
    <row r="599" spans="1:4" x14ac:dyDescent="0.35">
      <c r="A599">
        <v>598</v>
      </c>
      <c r="B599">
        <v>7500</v>
      </c>
      <c r="C599">
        <v>20</v>
      </c>
      <c r="D599" t="s">
        <v>8221</v>
      </c>
    </row>
    <row r="600" spans="1:4" x14ac:dyDescent="0.35">
      <c r="A600">
        <v>599</v>
      </c>
      <c r="B600">
        <v>2500</v>
      </c>
      <c r="C600">
        <v>850</v>
      </c>
      <c r="D600" t="s">
        <v>8221</v>
      </c>
    </row>
    <row r="601" spans="1:4" x14ac:dyDescent="0.35">
      <c r="A601">
        <v>600</v>
      </c>
      <c r="B601">
        <v>50000</v>
      </c>
      <c r="C601">
        <v>31</v>
      </c>
      <c r="D601" t="s">
        <v>8221</v>
      </c>
    </row>
    <row r="602" spans="1:4" x14ac:dyDescent="0.35">
      <c r="A602">
        <v>601</v>
      </c>
      <c r="B602">
        <v>5000</v>
      </c>
      <c r="C602">
        <v>100</v>
      </c>
      <c r="D602" t="s">
        <v>8220</v>
      </c>
    </row>
    <row r="603" spans="1:4" x14ac:dyDescent="0.35">
      <c r="A603">
        <v>602</v>
      </c>
      <c r="B603">
        <v>10000</v>
      </c>
      <c r="C603">
        <v>140</v>
      </c>
      <c r="D603" t="s">
        <v>8220</v>
      </c>
    </row>
    <row r="604" spans="1:4" x14ac:dyDescent="0.35">
      <c r="A604">
        <v>603</v>
      </c>
      <c r="B604">
        <v>70000</v>
      </c>
      <c r="C604">
        <v>0</v>
      </c>
      <c r="D604" t="s">
        <v>8220</v>
      </c>
    </row>
    <row r="605" spans="1:4" x14ac:dyDescent="0.35">
      <c r="A605">
        <v>604</v>
      </c>
      <c r="B605">
        <v>15000</v>
      </c>
      <c r="C605">
        <v>590.02</v>
      </c>
      <c r="D605" t="s">
        <v>8220</v>
      </c>
    </row>
    <row r="606" spans="1:4" x14ac:dyDescent="0.35">
      <c r="A606">
        <v>605</v>
      </c>
      <c r="B606">
        <v>1500</v>
      </c>
      <c r="C606">
        <v>0</v>
      </c>
      <c r="D606" t="s">
        <v>8220</v>
      </c>
    </row>
    <row r="607" spans="1:4" x14ac:dyDescent="0.35">
      <c r="A607">
        <v>606</v>
      </c>
      <c r="B607">
        <v>5000</v>
      </c>
      <c r="C607">
        <v>131</v>
      </c>
      <c r="D607" t="s">
        <v>8220</v>
      </c>
    </row>
    <row r="608" spans="1:4" x14ac:dyDescent="0.35">
      <c r="A608">
        <v>607</v>
      </c>
      <c r="B608">
        <v>5000</v>
      </c>
      <c r="C608">
        <v>10</v>
      </c>
      <c r="D608" t="s">
        <v>8220</v>
      </c>
    </row>
    <row r="609" spans="1:4" x14ac:dyDescent="0.35">
      <c r="A609">
        <v>608</v>
      </c>
      <c r="B609">
        <v>250</v>
      </c>
      <c r="C609">
        <v>0</v>
      </c>
      <c r="D609" t="s">
        <v>8220</v>
      </c>
    </row>
    <row r="610" spans="1:4" x14ac:dyDescent="0.35">
      <c r="A610">
        <v>609</v>
      </c>
      <c r="B610">
        <v>150000</v>
      </c>
      <c r="C610">
        <v>1461</v>
      </c>
      <c r="D610" t="s">
        <v>8220</v>
      </c>
    </row>
    <row r="611" spans="1:4" x14ac:dyDescent="0.35">
      <c r="A611">
        <v>610</v>
      </c>
      <c r="B611">
        <v>780</v>
      </c>
      <c r="C611">
        <v>5</v>
      </c>
      <c r="D611" t="s">
        <v>8220</v>
      </c>
    </row>
    <row r="612" spans="1:4" x14ac:dyDescent="0.35">
      <c r="A612">
        <v>611</v>
      </c>
      <c r="B612">
        <v>13803</v>
      </c>
      <c r="C612">
        <v>0</v>
      </c>
      <c r="D612" t="s">
        <v>8220</v>
      </c>
    </row>
    <row r="613" spans="1:4" x14ac:dyDescent="0.35">
      <c r="A613">
        <v>612</v>
      </c>
      <c r="B613">
        <v>80000</v>
      </c>
      <c r="C613">
        <v>0</v>
      </c>
      <c r="D613" t="s">
        <v>8220</v>
      </c>
    </row>
    <row r="614" spans="1:4" x14ac:dyDescent="0.35">
      <c r="A614">
        <v>613</v>
      </c>
      <c r="B614">
        <v>10000</v>
      </c>
      <c r="C614">
        <v>0</v>
      </c>
      <c r="D614" t="s">
        <v>8220</v>
      </c>
    </row>
    <row r="615" spans="1:4" x14ac:dyDescent="0.35">
      <c r="A615">
        <v>614</v>
      </c>
      <c r="B615">
        <v>60000</v>
      </c>
      <c r="C615">
        <v>12818</v>
      </c>
      <c r="D615" t="s">
        <v>8220</v>
      </c>
    </row>
    <row r="616" spans="1:4" x14ac:dyDescent="0.35">
      <c r="A616">
        <v>615</v>
      </c>
      <c r="B616">
        <v>10000</v>
      </c>
      <c r="C616">
        <v>0</v>
      </c>
      <c r="D616" t="s">
        <v>8220</v>
      </c>
    </row>
    <row r="617" spans="1:4" x14ac:dyDescent="0.35">
      <c r="A617">
        <v>616</v>
      </c>
      <c r="B617">
        <v>515</v>
      </c>
      <c r="C617">
        <v>0</v>
      </c>
      <c r="D617" t="s">
        <v>8220</v>
      </c>
    </row>
    <row r="618" spans="1:4" x14ac:dyDescent="0.35">
      <c r="A618">
        <v>617</v>
      </c>
      <c r="B618">
        <v>5000</v>
      </c>
      <c r="C618">
        <v>0</v>
      </c>
      <c r="D618" t="s">
        <v>8220</v>
      </c>
    </row>
    <row r="619" spans="1:4" x14ac:dyDescent="0.35">
      <c r="A619">
        <v>618</v>
      </c>
      <c r="B619">
        <v>2000</v>
      </c>
      <c r="C619">
        <v>60</v>
      </c>
      <c r="D619" t="s">
        <v>8220</v>
      </c>
    </row>
    <row r="620" spans="1:4" x14ac:dyDescent="0.35">
      <c r="A620">
        <v>619</v>
      </c>
      <c r="B620">
        <v>400</v>
      </c>
      <c r="C620">
        <v>0</v>
      </c>
      <c r="D620" t="s">
        <v>8220</v>
      </c>
    </row>
    <row r="621" spans="1:4" x14ac:dyDescent="0.35">
      <c r="A621">
        <v>620</v>
      </c>
      <c r="B621">
        <v>2500000</v>
      </c>
      <c r="C621">
        <v>1</v>
      </c>
      <c r="D621" t="s">
        <v>8220</v>
      </c>
    </row>
    <row r="622" spans="1:4" x14ac:dyDescent="0.35">
      <c r="A622">
        <v>621</v>
      </c>
      <c r="B622">
        <v>30000</v>
      </c>
      <c r="C622">
        <v>300</v>
      </c>
      <c r="D622" t="s">
        <v>8220</v>
      </c>
    </row>
    <row r="623" spans="1:4" x14ac:dyDescent="0.35">
      <c r="A623">
        <v>622</v>
      </c>
      <c r="B623">
        <v>25000</v>
      </c>
      <c r="C623">
        <v>261</v>
      </c>
      <c r="D623" t="s">
        <v>8220</v>
      </c>
    </row>
    <row r="624" spans="1:4" x14ac:dyDescent="0.35">
      <c r="A624">
        <v>623</v>
      </c>
      <c r="B624">
        <v>6000</v>
      </c>
      <c r="C624">
        <v>341</v>
      </c>
      <c r="D624" t="s">
        <v>8220</v>
      </c>
    </row>
    <row r="625" spans="1:4" x14ac:dyDescent="0.35">
      <c r="A625">
        <v>624</v>
      </c>
      <c r="B625">
        <v>75000</v>
      </c>
      <c r="C625">
        <v>0</v>
      </c>
      <c r="D625" t="s">
        <v>8220</v>
      </c>
    </row>
    <row r="626" spans="1:4" x14ac:dyDescent="0.35">
      <c r="A626">
        <v>625</v>
      </c>
      <c r="B626">
        <v>5000</v>
      </c>
      <c r="C626">
        <v>0</v>
      </c>
      <c r="D626" t="s">
        <v>8220</v>
      </c>
    </row>
    <row r="627" spans="1:4" x14ac:dyDescent="0.35">
      <c r="A627">
        <v>626</v>
      </c>
      <c r="B627">
        <v>25000</v>
      </c>
      <c r="C627">
        <v>0</v>
      </c>
      <c r="D627" t="s">
        <v>8220</v>
      </c>
    </row>
    <row r="628" spans="1:4" x14ac:dyDescent="0.35">
      <c r="A628">
        <v>627</v>
      </c>
      <c r="B628">
        <v>25000</v>
      </c>
      <c r="C628">
        <v>4345</v>
      </c>
      <c r="D628" t="s">
        <v>8220</v>
      </c>
    </row>
    <row r="629" spans="1:4" x14ac:dyDescent="0.35">
      <c r="A629">
        <v>628</v>
      </c>
      <c r="B629">
        <v>450000</v>
      </c>
      <c r="C629">
        <v>90</v>
      </c>
      <c r="D629" t="s">
        <v>8220</v>
      </c>
    </row>
    <row r="630" spans="1:4" x14ac:dyDescent="0.35">
      <c r="A630">
        <v>629</v>
      </c>
      <c r="B630">
        <v>5000</v>
      </c>
      <c r="C630">
        <v>0</v>
      </c>
      <c r="D630" t="s">
        <v>8220</v>
      </c>
    </row>
    <row r="631" spans="1:4" x14ac:dyDescent="0.35">
      <c r="A631">
        <v>630</v>
      </c>
      <c r="B631">
        <v>200000</v>
      </c>
      <c r="C631">
        <v>350</v>
      </c>
      <c r="D631" t="s">
        <v>8220</v>
      </c>
    </row>
    <row r="632" spans="1:4" x14ac:dyDescent="0.35">
      <c r="A632">
        <v>631</v>
      </c>
      <c r="B632">
        <v>11999</v>
      </c>
      <c r="C632">
        <v>10</v>
      </c>
      <c r="D632" t="s">
        <v>8220</v>
      </c>
    </row>
    <row r="633" spans="1:4" x14ac:dyDescent="0.35">
      <c r="A633">
        <v>632</v>
      </c>
      <c r="B633">
        <v>50000</v>
      </c>
      <c r="C633">
        <v>690</v>
      </c>
      <c r="D633" t="s">
        <v>8220</v>
      </c>
    </row>
    <row r="634" spans="1:4" x14ac:dyDescent="0.35">
      <c r="A634">
        <v>633</v>
      </c>
      <c r="B634">
        <v>20000</v>
      </c>
      <c r="C634">
        <v>0</v>
      </c>
      <c r="D634" t="s">
        <v>8220</v>
      </c>
    </row>
    <row r="635" spans="1:4" x14ac:dyDescent="0.35">
      <c r="A635">
        <v>634</v>
      </c>
      <c r="B635">
        <v>10000</v>
      </c>
      <c r="C635">
        <v>1245</v>
      </c>
      <c r="D635" t="s">
        <v>8220</v>
      </c>
    </row>
    <row r="636" spans="1:4" x14ac:dyDescent="0.35">
      <c r="A636">
        <v>635</v>
      </c>
      <c r="B636">
        <v>5000</v>
      </c>
      <c r="C636">
        <v>1</v>
      </c>
      <c r="D636" t="s">
        <v>8220</v>
      </c>
    </row>
    <row r="637" spans="1:4" x14ac:dyDescent="0.35">
      <c r="A637">
        <v>636</v>
      </c>
      <c r="B637">
        <v>25000</v>
      </c>
      <c r="C637">
        <v>2</v>
      </c>
      <c r="D637" t="s">
        <v>8220</v>
      </c>
    </row>
    <row r="638" spans="1:4" x14ac:dyDescent="0.35">
      <c r="A638">
        <v>637</v>
      </c>
      <c r="B638">
        <v>2000</v>
      </c>
      <c r="C638">
        <v>4</v>
      </c>
      <c r="D638" t="s">
        <v>8220</v>
      </c>
    </row>
    <row r="639" spans="1:4" x14ac:dyDescent="0.35">
      <c r="A639">
        <v>638</v>
      </c>
      <c r="B639">
        <v>100000</v>
      </c>
      <c r="C639">
        <v>0</v>
      </c>
      <c r="D639" t="s">
        <v>8220</v>
      </c>
    </row>
    <row r="640" spans="1:4" x14ac:dyDescent="0.35">
      <c r="A640">
        <v>639</v>
      </c>
      <c r="B640">
        <v>200000</v>
      </c>
      <c r="C640">
        <v>18</v>
      </c>
      <c r="D640" t="s">
        <v>8220</v>
      </c>
    </row>
    <row r="641" spans="1:4" x14ac:dyDescent="0.35">
      <c r="A641">
        <v>640</v>
      </c>
      <c r="B641">
        <v>1000000</v>
      </c>
      <c r="C641">
        <v>1</v>
      </c>
      <c r="D641" t="s">
        <v>8220</v>
      </c>
    </row>
    <row r="642" spans="1:4" x14ac:dyDescent="0.35">
      <c r="A642">
        <v>641</v>
      </c>
      <c r="B642">
        <v>70</v>
      </c>
      <c r="C642">
        <v>101</v>
      </c>
      <c r="D642" t="s">
        <v>8219</v>
      </c>
    </row>
    <row r="643" spans="1:4" x14ac:dyDescent="0.35">
      <c r="A643">
        <v>642</v>
      </c>
      <c r="B643">
        <v>40000</v>
      </c>
      <c r="C643">
        <v>47665</v>
      </c>
      <c r="D643" t="s">
        <v>8219</v>
      </c>
    </row>
    <row r="644" spans="1:4" x14ac:dyDescent="0.35">
      <c r="A644">
        <v>643</v>
      </c>
      <c r="B644">
        <v>20000</v>
      </c>
      <c r="C644">
        <v>292097</v>
      </c>
      <c r="D644" t="s">
        <v>8219</v>
      </c>
    </row>
    <row r="645" spans="1:4" x14ac:dyDescent="0.35">
      <c r="A645">
        <v>644</v>
      </c>
      <c r="B645">
        <v>25000</v>
      </c>
      <c r="C645">
        <v>26452</v>
      </c>
      <c r="D645" t="s">
        <v>8219</v>
      </c>
    </row>
    <row r="646" spans="1:4" x14ac:dyDescent="0.35">
      <c r="A646">
        <v>645</v>
      </c>
      <c r="B646">
        <v>25000</v>
      </c>
      <c r="C646">
        <v>75029.48</v>
      </c>
      <c r="D646" t="s">
        <v>8219</v>
      </c>
    </row>
    <row r="647" spans="1:4" x14ac:dyDescent="0.35">
      <c r="A647">
        <v>646</v>
      </c>
      <c r="B647">
        <v>2000</v>
      </c>
      <c r="C647">
        <v>5574</v>
      </c>
      <c r="D647" t="s">
        <v>8219</v>
      </c>
    </row>
    <row r="648" spans="1:4" x14ac:dyDescent="0.35">
      <c r="A648">
        <v>647</v>
      </c>
      <c r="B648">
        <v>800</v>
      </c>
      <c r="C648">
        <v>1055.01</v>
      </c>
      <c r="D648" t="s">
        <v>8219</v>
      </c>
    </row>
    <row r="649" spans="1:4" x14ac:dyDescent="0.35">
      <c r="A649">
        <v>648</v>
      </c>
      <c r="B649">
        <v>2000</v>
      </c>
      <c r="C649">
        <v>2141</v>
      </c>
      <c r="D649" t="s">
        <v>8219</v>
      </c>
    </row>
    <row r="650" spans="1:4" x14ac:dyDescent="0.35">
      <c r="A650">
        <v>649</v>
      </c>
      <c r="B650">
        <v>35000</v>
      </c>
      <c r="C650">
        <v>44388</v>
      </c>
      <c r="D650" t="s">
        <v>8219</v>
      </c>
    </row>
    <row r="651" spans="1:4" x14ac:dyDescent="0.35">
      <c r="A651">
        <v>650</v>
      </c>
      <c r="B651">
        <v>2500</v>
      </c>
      <c r="C651">
        <v>3499</v>
      </c>
      <c r="D651" t="s">
        <v>8219</v>
      </c>
    </row>
    <row r="652" spans="1:4" x14ac:dyDescent="0.35">
      <c r="A652">
        <v>651</v>
      </c>
      <c r="B652">
        <v>1500</v>
      </c>
      <c r="C652">
        <v>1686</v>
      </c>
      <c r="D652" t="s">
        <v>8219</v>
      </c>
    </row>
    <row r="653" spans="1:4" x14ac:dyDescent="0.35">
      <c r="A653">
        <v>652</v>
      </c>
      <c r="B653">
        <v>25000</v>
      </c>
      <c r="C653">
        <v>25132</v>
      </c>
      <c r="D653" t="s">
        <v>8219</v>
      </c>
    </row>
    <row r="654" spans="1:4" x14ac:dyDescent="0.35">
      <c r="A654">
        <v>653</v>
      </c>
      <c r="B654">
        <v>3000</v>
      </c>
      <c r="C654">
        <v>3014</v>
      </c>
      <c r="D654" t="s">
        <v>8219</v>
      </c>
    </row>
    <row r="655" spans="1:4" x14ac:dyDescent="0.35">
      <c r="A655">
        <v>654</v>
      </c>
      <c r="B655">
        <v>75000</v>
      </c>
      <c r="C655">
        <v>106084.5</v>
      </c>
      <c r="D655" t="s">
        <v>8219</v>
      </c>
    </row>
    <row r="656" spans="1:4" x14ac:dyDescent="0.35">
      <c r="A656">
        <v>655</v>
      </c>
      <c r="B656">
        <v>12000</v>
      </c>
      <c r="C656">
        <v>32075</v>
      </c>
      <c r="D656" t="s">
        <v>8219</v>
      </c>
    </row>
    <row r="657" spans="1:4" x14ac:dyDescent="0.35">
      <c r="A657">
        <v>656</v>
      </c>
      <c r="B657">
        <v>8000</v>
      </c>
      <c r="C657">
        <v>11751</v>
      </c>
      <c r="D657" t="s">
        <v>8219</v>
      </c>
    </row>
    <row r="658" spans="1:4" x14ac:dyDescent="0.35">
      <c r="A658">
        <v>657</v>
      </c>
      <c r="B658">
        <v>5000</v>
      </c>
      <c r="C658">
        <v>10678</v>
      </c>
      <c r="D658" t="s">
        <v>8219</v>
      </c>
    </row>
    <row r="659" spans="1:4" x14ac:dyDescent="0.35">
      <c r="A659">
        <v>658</v>
      </c>
      <c r="B659">
        <v>15000</v>
      </c>
      <c r="C659">
        <v>18855</v>
      </c>
      <c r="D659" t="s">
        <v>8219</v>
      </c>
    </row>
    <row r="660" spans="1:4" x14ac:dyDescent="0.35">
      <c r="A660">
        <v>659</v>
      </c>
      <c r="B660">
        <v>28888</v>
      </c>
      <c r="C660">
        <v>30177</v>
      </c>
      <c r="D660" t="s">
        <v>8219</v>
      </c>
    </row>
    <row r="661" spans="1:4" x14ac:dyDescent="0.35">
      <c r="A661">
        <v>660</v>
      </c>
      <c r="B661">
        <v>3000</v>
      </c>
      <c r="C661">
        <v>3017</v>
      </c>
      <c r="D661" t="s">
        <v>8219</v>
      </c>
    </row>
    <row r="662" spans="1:4" x14ac:dyDescent="0.35">
      <c r="A662">
        <v>661</v>
      </c>
      <c r="B662">
        <v>50000</v>
      </c>
      <c r="C662">
        <v>1529</v>
      </c>
      <c r="D662" t="s">
        <v>8221</v>
      </c>
    </row>
    <row r="663" spans="1:4" x14ac:dyDescent="0.35">
      <c r="A663">
        <v>662</v>
      </c>
      <c r="B663">
        <v>10000</v>
      </c>
      <c r="C663">
        <v>95</v>
      </c>
      <c r="D663" t="s">
        <v>8221</v>
      </c>
    </row>
    <row r="664" spans="1:4" x14ac:dyDescent="0.35">
      <c r="A664">
        <v>663</v>
      </c>
      <c r="B664">
        <v>39000</v>
      </c>
      <c r="C664">
        <v>156</v>
      </c>
      <c r="D664" t="s">
        <v>8221</v>
      </c>
    </row>
    <row r="665" spans="1:4" x14ac:dyDescent="0.35">
      <c r="A665">
        <v>664</v>
      </c>
      <c r="B665">
        <v>200000</v>
      </c>
      <c r="C665">
        <v>700</v>
      </c>
      <c r="D665" t="s">
        <v>8221</v>
      </c>
    </row>
    <row r="666" spans="1:4" x14ac:dyDescent="0.35">
      <c r="A666">
        <v>665</v>
      </c>
      <c r="B666">
        <v>12000</v>
      </c>
      <c r="C666">
        <v>904</v>
      </c>
      <c r="D666" t="s">
        <v>8221</v>
      </c>
    </row>
    <row r="667" spans="1:4" x14ac:dyDescent="0.35">
      <c r="A667">
        <v>666</v>
      </c>
      <c r="B667">
        <v>10000</v>
      </c>
      <c r="C667">
        <v>1864</v>
      </c>
      <c r="D667" t="s">
        <v>8221</v>
      </c>
    </row>
    <row r="668" spans="1:4" x14ac:dyDescent="0.35">
      <c r="A668">
        <v>667</v>
      </c>
      <c r="B668">
        <v>200000</v>
      </c>
      <c r="C668">
        <v>8</v>
      </c>
      <c r="D668" t="s">
        <v>8221</v>
      </c>
    </row>
    <row r="669" spans="1:4" x14ac:dyDescent="0.35">
      <c r="A669">
        <v>668</v>
      </c>
      <c r="B669">
        <v>50000</v>
      </c>
      <c r="C669">
        <v>5010</v>
      </c>
      <c r="D669" t="s">
        <v>8221</v>
      </c>
    </row>
    <row r="670" spans="1:4" x14ac:dyDescent="0.35">
      <c r="A670">
        <v>669</v>
      </c>
      <c r="B670">
        <v>15000</v>
      </c>
      <c r="C670">
        <v>684</v>
      </c>
      <c r="D670" t="s">
        <v>8221</v>
      </c>
    </row>
    <row r="671" spans="1:4" x14ac:dyDescent="0.35">
      <c r="A671">
        <v>670</v>
      </c>
      <c r="B671">
        <v>200000</v>
      </c>
      <c r="C671">
        <v>43015</v>
      </c>
      <c r="D671" t="s">
        <v>8221</v>
      </c>
    </row>
    <row r="672" spans="1:4" x14ac:dyDescent="0.35">
      <c r="A672">
        <v>671</v>
      </c>
      <c r="B672">
        <v>90000</v>
      </c>
      <c r="C672">
        <v>26349</v>
      </c>
      <c r="D672" t="s">
        <v>8221</v>
      </c>
    </row>
    <row r="673" spans="1:4" x14ac:dyDescent="0.35">
      <c r="A673">
        <v>672</v>
      </c>
      <c r="B673">
        <v>30000</v>
      </c>
      <c r="C673">
        <v>11828</v>
      </c>
      <c r="D673" t="s">
        <v>8221</v>
      </c>
    </row>
    <row r="674" spans="1:4" x14ac:dyDescent="0.35">
      <c r="A674">
        <v>673</v>
      </c>
      <c r="B674">
        <v>50000</v>
      </c>
      <c r="C674">
        <v>10814</v>
      </c>
      <c r="D674" t="s">
        <v>8221</v>
      </c>
    </row>
    <row r="675" spans="1:4" x14ac:dyDescent="0.35">
      <c r="A675">
        <v>674</v>
      </c>
      <c r="B675">
        <v>100000</v>
      </c>
      <c r="C675">
        <v>205</v>
      </c>
      <c r="D675" t="s">
        <v>8221</v>
      </c>
    </row>
    <row r="676" spans="1:4" x14ac:dyDescent="0.35">
      <c r="A676">
        <v>675</v>
      </c>
      <c r="B676">
        <v>50000</v>
      </c>
      <c r="C676">
        <v>15</v>
      </c>
      <c r="D676" t="s">
        <v>8221</v>
      </c>
    </row>
    <row r="677" spans="1:4" x14ac:dyDescent="0.35">
      <c r="A677">
        <v>676</v>
      </c>
      <c r="B677">
        <v>6000</v>
      </c>
      <c r="C677">
        <v>891</v>
      </c>
      <c r="D677" t="s">
        <v>8221</v>
      </c>
    </row>
    <row r="678" spans="1:4" x14ac:dyDescent="0.35">
      <c r="A678">
        <v>677</v>
      </c>
      <c r="B678">
        <v>100000</v>
      </c>
      <c r="C678">
        <v>1471</v>
      </c>
      <c r="D678" t="s">
        <v>8221</v>
      </c>
    </row>
    <row r="679" spans="1:4" x14ac:dyDescent="0.35">
      <c r="A679">
        <v>678</v>
      </c>
      <c r="B679">
        <v>50000</v>
      </c>
      <c r="C679">
        <v>12792</v>
      </c>
      <c r="D679" t="s">
        <v>8221</v>
      </c>
    </row>
    <row r="680" spans="1:4" x14ac:dyDescent="0.35">
      <c r="A680">
        <v>679</v>
      </c>
      <c r="B680">
        <v>29000</v>
      </c>
      <c r="C680">
        <v>1108</v>
      </c>
      <c r="D680" t="s">
        <v>8221</v>
      </c>
    </row>
    <row r="681" spans="1:4" x14ac:dyDescent="0.35">
      <c r="A681">
        <v>680</v>
      </c>
      <c r="B681">
        <v>57000</v>
      </c>
      <c r="C681">
        <v>8827</v>
      </c>
      <c r="D681" t="s">
        <v>8221</v>
      </c>
    </row>
    <row r="682" spans="1:4" x14ac:dyDescent="0.35">
      <c r="A682">
        <v>681</v>
      </c>
      <c r="B682">
        <v>75000</v>
      </c>
      <c r="C682">
        <v>19434</v>
      </c>
      <c r="D682" t="s">
        <v>8221</v>
      </c>
    </row>
    <row r="683" spans="1:4" x14ac:dyDescent="0.35">
      <c r="A683">
        <v>682</v>
      </c>
      <c r="B683">
        <v>2500</v>
      </c>
      <c r="C683">
        <v>1</v>
      </c>
      <c r="D683" t="s">
        <v>8221</v>
      </c>
    </row>
    <row r="684" spans="1:4" x14ac:dyDescent="0.35">
      <c r="A684">
        <v>683</v>
      </c>
      <c r="B684">
        <v>50000</v>
      </c>
      <c r="C684">
        <v>53</v>
      </c>
      <c r="D684" t="s">
        <v>8221</v>
      </c>
    </row>
    <row r="685" spans="1:4" x14ac:dyDescent="0.35">
      <c r="A685">
        <v>684</v>
      </c>
      <c r="B685">
        <v>35000</v>
      </c>
      <c r="C685">
        <v>298</v>
      </c>
      <c r="D685" t="s">
        <v>8221</v>
      </c>
    </row>
    <row r="686" spans="1:4" x14ac:dyDescent="0.35">
      <c r="A686">
        <v>685</v>
      </c>
      <c r="B686">
        <v>320000</v>
      </c>
      <c r="C686">
        <v>23948</v>
      </c>
      <c r="D686" t="s">
        <v>8221</v>
      </c>
    </row>
    <row r="687" spans="1:4" x14ac:dyDescent="0.35">
      <c r="A687">
        <v>686</v>
      </c>
      <c r="B687">
        <v>2000</v>
      </c>
      <c r="C687">
        <v>553</v>
      </c>
      <c r="D687" t="s">
        <v>8221</v>
      </c>
    </row>
    <row r="688" spans="1:4" x14ac:dyDescent="0.35">
      <c r="A688">
        <v>687</v>
      </c>
      <c r="B688">
        <v>500000</v>
      </c>
      <c r="C688">
        <v>0</v>
      </c>
      <c r="D688" t="s">
        <v>8221</v>
      </c>
    </row>
    <row r="689" spans="1:4" x14ac:dyDescent="0.35">
      <c r="A689">
        <v>688</v>
      </c>
      <c r="B689">
        <v>100000</v>
      </c>
      <c r="C689">
        <v>3550</v>
      </c>
      <c r="D689" t="s">
        <v>8221</v>
      </c>
    </row>
    <row r="690" spans="1:4" x14ac:dyDescent="0.35">
      <c r="A690">
        <v>689</v>
      </c>
      <c r="B690">
        <v>20000</v>
      </c>
      <c r="C690">
        <v>14598</v>
      </c>
      <c r="D690" t="s">
        <v>8221</v>
      </c>
    </row>
    <row r="691" spans="1:4" x14ac:dyDescent="0.35">
      <c r="A691">
        <v>690</v>
      </c>
      <c r="B691">
        <v>200000</v>
      </c>
      <c r="C691">
        <v>115297.5</v>
      </c>
      <c r="D691" t="s">
        <v>8221</v>
      </c>
    </row>
    <row r="692" spans="1:4" x14ac:dyDescent="0.35">
      <c r="A692">
        <v>691</v>
      </c>
      <c r="B692">
        <v>20000</v>
      </c>
      <c r="C692">
        <v>2468</v>
      </c>
      <c r="D692" t="s">
        <v>8221</v>
      </c>
    </row>
    <row r="693" spans="1:4" x14ac:dyDescent="0.35">
      <c r="A693">
        <v>692</v>
      </c>
      <c r="B693">
        <v>50000</v>
      </c>
      <c r="C693">
        <v>260</v>
      </c>
      <c r="D693" t="s">
        <v>8221</v>
      </c>
    </row>
    <row r="694" spans="1:4" x14ac:dyDescent="0.35">
      <c r="A694">
        <v>693</v>
      </c>
      <c r="B694">
        <v>20000</v>
      </c>
      <c r="C694">
        <v>1306</v>
      </c>
      <c r="D694" t="s">
        <v>8221</v>
      </c>
    </row>
    <row r="695" spans="1:4" x14ac:dyDescent="0.35">
      <c r="A695">
        <v>694</v>
      </c>
      <c r="B695">
        <v>100000</v>
      </c>
      <c r="C695">
        <v>35338</v>
      </c>
      <c r="D695" t="s">
        <v>8221</v>
      </c>
    </row>
    <row r="696" spans="1:4" x14ac:dyDescent="0.35">
      <c r="A696">
        <v>695</v>
      </c>
      <c r="B696">
        <v>150000</v>
      </c>
      <c r="C696">
        <v>590</v>
      </c>
      <c r="D696" t="s">
        <v>8221</v>
      </c>
    </row>
    <row r="697" spans="1:4" x14ac:dyDescent="0.35">
      <c r="A697">
        <v>696</v>
      </c>
      <c r="B697">
        <v>60000</v>
      </c>
      <c r="C697">
        <v>636</v>
      </c>
      <c r="D697" t="s">
        <v>8221</v>
      </c>
    </row>
    <row r="698" spans="1:4" x14ac:dyDescent="0.35">
      <c r="A698">
        <v>697</v>
      </c>
      <c r="B698">
        <v>175000</v>
      </c>
      <c r="C698">
        <v>1</v>
      </c>
      <c r="D698" t="s">
        <v>8221</v>
      </c>
    </row>
    <row r="699" spans="1:4" x14ac:dyDescent="0.35">
      <c r="A699">
        <v>698</v>
      </c>
      <c r="B699">
        <v>5000</v>
      </c>
      <c r="C699">
        <v>2319</v>
      </c>
      <c r="D699" t="s">
        <v>8221</v>
      </c>
    </row>
    <row r="700" spans="1:4" x14ac:dyDescent="0.35">
      <c r="A700">
        <v>699</v>
      </c>
      <c r="B700">
        <v>100000</v>
      </c>
      <c r="C700">
        <v>15390</v>
      </c>
      <c r="D700" t="s">
        <v>8221</v>
      </c>
    </row>
    <row r="701" spans="1:4" x14ac:dyDescent="0.35">
      <c r="A701">
        <v>700</v>
      </c>
      <c r="B701">
        <v>130000</v>
      </c>
      <c r="C701">
        <v>107148.74</v>
      </c>
      <c r="D701" t="s">
        <v>8221</v>
      </c>
    </row>
    <row r="702" spans="1:4" x14ac:dyDescent="0.35">
      <c r="A702">
        <v>701</v>
      </c>
      <c r="B702">
        <v>15000</v>
      </c>
      <c r="C702">
        <v>403</v>
      </c>
      <c r="D702" t="s">
        <v>8221</v>
      </c>
    </row>
    <row r="703" spans="1:4" x14ac:dyDescent="0.35">
      <c r="A703">
        <v>702</v>
      </c>
      <c r="B703">
        <v>23000</v>
      </c>
      <c r="C703">
        <v>6118</v>
      </c>
      <c r="D703" t="s">
        <v>8221</v>
      </c>
    </row>
    <row r="704" spans="1:4" x14ac:dyDescent="0.35">
      <c r="A704">
        <v>703</v>
      </c>
      <c r="B704">
        <v>15000</v>
      </c>
      <c r="C704">
        <v>4622.01</v>
      </c>
      <c r="D704" t="s">
        <v>8221</v>
      </c>
    </row>
    <row r="705" spans="1:4" x14ac:dyDescent="0.35">
      <c r="A705">
        <v>704</v>
      </c>
      <c r="B705">
        <v>15000</v>
      </c>
      <c r="C705">
        <v>837</v>
      </c>
      <c r="D705" t="s">
        <v>8221</v>
      </c>
    </row>
    <row r="706" spans="1:4" x14ac:dyDescent="0.35">
      <c r="A706">
        <v>705</v>
      </c>
      <c r="B706">
        <v>55000</v>
      </c>
      <c r="C706">
        <v>481</v>
      </c>
      <c r="D706" t="s">
        <v>8221</v>
      </c>
    </row>
    <row r="707" spans="1:4" x14ac:dyDescent="0.35">
      <c r="A707">
        <v>706</v>
      </c>
      <c r="B707">
        <v>100000</v>
      </c>
      <c r="C707">
        <v>977</v>
      </c>
      <c r="D707" t="s">
        <v>8221</v>
      </c>
    </row>
    <row r="708" spans="1:4" x14ac:dyDescent="0.35">
      <c r="A708">
        <v>707</v>
      </c>
      <c r="B708">
        <v>100000</v>
      </c>
      <c r="C708">
        <v>0</v>
      </c>
      <c r="D708" t="s">
        <v>8221</v>
      </c>
    </row>
    <row r="709" spans="1:4" x14ac:dyDescent="0.35">
      <c r="A709">
        <v>708</v>
      </c>
      <c r="B709">
        <v>68000</v>
      </c>
      <c r="C709">
        <v>53670.6</v>
      </c>
      <c r="D709" t="s">
        <v>8221</v>
      </c>
    </row>
    <row r="710" spans="1:4" x14ac:dyDescent="0.35">
      <c r="A710">
        <v>709</v>
      </c>
      <c r="B710">
        <v>40000</v>
      </c>
      <c r="C710">
        <v>8837</v>
      </c>
      <c r="D710" t="s">
        <v>8221</v>
      </c>
    </row>
    <row r="711" spans="1:4" x14ac:dyDescent="0.35">
      <c r="A711">
        <v>710</v>
      </c>
      <c r="B711">
        <v>15000</v>
      </c>
      <c r="C711">
        <v>61</v>
      </c>
      <c r="D711" t="s">
        <v>8221</v>
      </c>
    </row>
    <row r="712" spans="1:4" x14ac:dyDescent="0.35">
      <c r="A712">
        <v>711</v>
      </c>
      <c r="B712">
        <v>1200</v>
      </c>
      <c r="C712">
        <v>0</v>
      </c>
      <c r="D712" t="s">
        <v>8221</v>
      </c>
    </row>
    <row r="713" spans="1:4" x14ac:dyDescent="0.35">
      <c r="A713">
        <v>712</v>
      </c>
      <c r="B713">
        <v>100000</v>
      </c>
      <c r="C713">
        <v>33791</v>
      </c>
      <c r="D713" t="s">
        <v>8221</v>
      </c>
    </row>
    <row r="714" spans="1:4" x14ac:dyDescent="0.35">
      <c r="A714">
        <v>713</v>
      </c>
      <c r="B714">
        <v>48500</v>
      </c>
      <c r="C714">
        <v>105</v>
      </c>
      <c r="D714" t="s">
        <v>8221</v>
      </c>
    </row>
    <row r="715" spans="1:4" x14ac:dyDescent="0.35">
      <c r="A715">
        <v>714</v>
      </c>
      <c r="B715">
        <v>25000</v>
      </c>
      <c r="C715">
        <v>199</v>
      </c>
      <c r="D715" t="s">
        <v>8221</v>
      </c>
    </row>
    <row r="716" spans="1:4" x14ac:dyDescent="0.35">
      <c r="A716">
        <v>715</v>
      </c>
      <c r="B716">
        <v>15000</v>
      </c>
      <c r="C716">
        <v>2249</v>
      </c>
      <c r="D716" t="s">
        <v>8221</v>
      </c>
    </row>
    <row r="717" spans="1:4" x14ac:dyDescent="0.35">
      <c r="A717">
        <v>716</v>
      </c>
      <c r="B717">
        <v>27500</v>
      </c>
      <c r="C717">
        <v>1389</v>
      </c>
      <c r="D717" t="s">
        <v>8221</v>
      </c>
    </row>
    <row r="718" spans="1:4" x14ac:dyDescent="0.35">
      <c r="A718">
        <v>717</v>
      </c>
      <c r="B718">
        <v>7000</v>
      </c>
      <c r="C718">
        <v>715</v>
      </c>
      <c r="D718" t="s">
        <v>8221</v>
      </c>
    </row>
    <row r="719" spans="1:4" x14ac:dyDescent="0.35">
      <c r="A719">
        <v>718</v>
      </c>
      <c r="B719">
        <v>100000</v>
      </c>
      <c r="C719">
        <v>305</v>
      </c>
      <c r="D719" t="s">
        <v>8221</v>
      </c>
    </row>
    <row r="720" spans="1:4" x14ac:dyDescent="0.35">
      <c r="A720">
        <v>719</v>
      </c>
      <c r="B720">
        <v>12000</v>
      </c>
      <c r="C720">
        <v>90</v>
      </c>
      <c r="D720" t="s">
        <v>8221</v>
      </c>
    </row>
    <row r="721" spans="1:4" x14ac:dyDescent="0.35">
      <c r="A721">
        <v>720</v>
      </c>
      <c r="B721">
        <v>15000</v>
      </c>
      <c r="C721">
        <v>194</v>
      </c>
      <c r="D721" t="s">
        <v>8221</v>
      </c>
    </row>
    <row r="722" spans="1:4" x14ac:dyDescent="0.35">
      <c r="A722">
        <v>721</v>
      </c>
      <c r="B722">
        <v>1900</v>
      </c>
      <c r="C722">
        <v>2735</v>
      </c>
      <c r="D722" t="s">
        <v>8219</v>
      </c>
    </row>
    <row r="723" spans="1:4" x14ac:dyDescent="0.35">
      <c r="A723">
        <v>722</v>
      </c>
      <c r="B723">
        <v>8200</v>
      </c>
      <c r="C723">
        <v>10013</v>
      </c>
      <c r="D723" t="s">
        <v>8219</v>
      </c>
    </row>
    <row r="724" spans="1:4" x14ac:dyDescent="0.35">
      <c r="A724">
        <v>723</v>
      </c>
      <c r="B724">
        <v>25000</v>
      </c>
      <c r="C724">
        <v>33006</v>
      </c>
      <c r="D724" t="s">
        <v>8219</v>
      </c>
    </row>
    <row r="725" spans="1:4" x14ac:dyDescent="0.35">
      <c r="A725">
        <v>724</v>
      </c>
      <c r="B725">
        <v>5000</v>
      </c>
      <c r="C725">
        <v>5469</v>
      </c>
      <c r="D725" t="s">
        <v>8219</v>
      </c>
    </row>
    <row r="726" spans="1:4" x14ac:dyDescent="0.35">
      <c r="A726">
        <v>725</v>
      </c>
      <c r="B726">
        <v>7000</v>
      </c>
      <c r="C726">
        <v>7383.01</v>
      </c>
      <c r="D726" t="s">
        <v>8219</v>
      </c>
    </row>
    <row r="727" spans="1:4" x14ac:dyDescent="0.35">
      <c r="A727">
        <v>726</v>
      </c>
      <c r="B727">
        <v>20000</v>
      </c>
      <c r="C727">
        <v>20070</v>
      </c>
      <c r="D727" t="s">
        <v>8219</v>
      </c>
    </row>
    <row r="728" spans="1:4" x14ac:dyDescent="0.35">
      <c r="A728">
        <v>727</v>
      </c>
      <c r="B728">
        <v>2500</v>
      </c>
      <c r="C728">
        <v>2535</v>
      </c>
      <c r="D728" t="s">
        <v>8219</v>
      </c>
    </row>
    <row r="729" spans="1:4" x14ac:dyDescent="0.35">
      <c r="A729">
        <v>728</v>
      </c>
      <c r="B729">
        <v>3500</v>
      </c>
      <c r="C729">
        <v>5443</v>
      </c>
      <c r="D729" t="s">
        <v>8219</v>
      </c>
    </row>
    <row r="730" spans="1:4" x14ac:dyDescent="0.35">
      <c r="A730">
        <v>729</v>
      </c>
      <c r="B730">
        <v>7500</v>
      </c>
      <c r="C730">
        <v>7917.45</v>
      </c>
      <c r="D730" t="s">
        <v>8219</v>
      </c>
    </row>
    <row r="731" spans="1:4" x14ac:dyDescent="0.35">
      <c r="A731">
        <v>730</v>
      </c>
      <c r="B731">
        <v>4000</v>
      </c>
      <c r="C731">
        <v>5226</v>
      </c>
      <c r="D731" t="s">
        <v>8219</v>
      </c>
    </row>
    <row r="732" spans="1:4" x14ac:dyDescent="0.35">
      <c r="A732">
        <v>731</v>
      </c>
      <c r="B732">
        <v>20000</v>
      </c>
      <c r="C732">
        <v>26438</v>
      </c>
      <c r="D732" t="s">
        <v>8219</v>
      </c>
    </row>
    <row r="733" spans="1:4" x14ac:dyDescent="0.35">
      <c r="A733">
        <v>732</v>
      </c>
      <c r="B733">
        <v>5000</v>
      </c>
      <c r="C733">
        <v>6300</v>
      </c>
      <c r="D733" t="s">
        <v>8219</v>
      </c>
    </row>
    <row r="734" spans="1:4" x14ac:dyDescent="0.35">
      <c r="A734">
        <v>733</v>
      </c>
      <c r="B734">
        <v>40</v>
      </c>
      <c r="C734">
        <v>64</v>
      </c>
      <c r="D734" t="s">
        <v>8219</v>
      </c>
    </row>
    <row r="735" spans="1:4" x14ac:dyDescent="0.35">
      <c r="A735">
        <v>734</v>
      </c>
      <c r="B735">
        <v>2500</v>
      </c>
      <c r="C735">
        <v>3012</v>
      </c>
      <c r="D735" t="s">
        <v>8219</v>
      </c>
    </row>
    <row r="736" spans="1:4" x14ac:dyDescent="0.35">
      <c r="A736">
        <v>735</v>
      </c>
      <c r="B736">
        <v>8500</v>
      </c>
      <c r="C736">
        <v>10670</v>
      </c>
      <c r="D736" t="s">
        <v>8219</v>
      </c>
    </row>
    <row r="737" spans="1:4" x14ac:dyDescent="0.35">
      <c r="A737">
        <v>736</v>
      </c>
      <c r="B737">
        <v>47000</v>
      </c>
      <c r="C737">
        <v>53771</v>
      </c>
      <c r="D737" t="s">
        <v>8219</v>
      </c>
    </row>
    <row r="738" spans="1:4" x14ac:dyDescent="0.35">
      <c r="A738">
        <v>737</v>
      </c>
      <c r="B738">
        <v>3600</v>
      </c>
      <c r="C738">
        <v>11345</v>
      </c>
      <c r="D738" t="s">
        <v>8219</v>
      </c>
    </row>
    <row r="739" spans="1:4" x14ac:dyDescent="0.35">
      <c r="A739">
        <v>738</v>
      </c>
      <c r="B739">
        <v>5000</v>
      </c>
      <c r="C739">
        <v>6120</v>
      </c>
      <c r="D739" t="s">
        <v>8219</v>
      </c>
    </row>
    <row r="740" spans="1:4" x14ac:dyDescent="0.35">
      <c r="A740">
        <v>739</v>
      </c>
      <c r="B740">
        <v>1500</v>
      </c>
      <c r="C740">
        <v>1601</v>
      </c>
      <c r="D740" t="s">
        <v>8219</v>
      </c>
    </row>
    <row r="741" spans="1:4" x14ac:dyDescent="0.35">
      <c r="A741">
        <v>740</v>
      </c>
      <c r="B741">
        <v>6000</v>
      </c>
      <c r="C741">
        <v>9500</v>
      </c>
      <c r="D741" t="s">
        <v>8219</v>
      </c>
    </row>
    <row r="742" spans="1:4" x14ac:dyDescent="0.35">
      <c r="A742">
        <v>741</v>
      </c>
      <c r="B742">
        <v>3000</v>
      </c>
      <c r="C742">
        <v>3222</v>
      </c>
      <c r="D742" t="s">
        <v>8219</v>
      </c>
    </row>
    <row r="743" spans="1:4" x14ac:dyDescent="0.35">
      <c r="A743">
        <v>742</v>
      </c>
      <c r="B743">
        <v>13000</v>
      </c>
      <c r="C743">
        <v>13293.8</v>
      </c>
      <c r="D743" t="s">
        <v>8219</v>
      </c>
    </row>
    <row r="744" spans="1:4" x14ac:dyDescent="0.35">
      <c r="A744">
        <v>743</v>
      </c>
      <c r="B744">
        <v>1400</v>
      </c>
      <c r="C744">
        <v>1550</v>
      </c>
      <c r="D744" t="s">
        <v>8219</v>
      </c>
    </row>
    <row r="745" spans="1:4" x14ac:dyDescent="0.35">
      <c r="A745">
        <v>744</v>
      </c>
      <c r="B745">
        <v>550</v>
      </c>
      <c r="C745">
        <v>814</v>
      </c>
      <c r="D745" t="s">
        <v>8219</v>
      </c>
    </row>
    <row r="746" spans="1:4" x14ac:dyDescent="0.35">
      <c r="A746">
        <v>745</v>
      </c>
      <c r="B746">
        <v>5000</v>
      </c>
      <c r="C746">
        <v>5116</v>
      </c>
      <c r="D746" t="s">
        <v>8219</v>
      </c>
    </row>
    <row r="747" spans="1:4" x14ac:dyDescent="0.35">
      <c r="A747">
        <v>746</v>
      </c>
      <c r="B747">
        <v>2220</v>
      </c>
      <c r="C747">
        <v>3976</v>
      </c>
      <c r="D747" t="s">
        <v>8219</v>
      </c>
    </row>
    <row r="748" spans="1:4" x14ac:dyDescent="0.35">
      <c r="A748">
        <v>747</v>
      </c>
      <c r="B748">
        <v>2987</v>
      </c>
      <c r="C748">
        <v>3318</v>
      </c>
      <c r="D748" t="s">
        <v>8219</v>
      </c>
    </row>
    <row r="749" spans="1:4" x14ac:dyDescent="0.35">
      <c r="A749">
        <v>748</v>
      </c>
      <c r="B749">
        <v>7000</v>
      </c>
      <c r="C749">
        <v>7003</v>
      </c>
      <c r="D749" t="s">
        <v>8219</v>
      </c>
    </row>
    <row r="750" spans="1:4" x14ac:dyDescent="0.35">
      <c r="A750">
        <v>749</v>
      </c>
      <c r="B750">
        <v>2000</v>
      </c>
      <c r="C750">
        <v>2005</v>
      </c>
      <c r="D750" t="s">
        <v>8219</v>
      </c>
    </row>
    <row r="751" spans="1:4" x14ac:dyDescent="0.35">
      <c r="A751">
        <v>750</v>
      </c>
      <c r="B751">
        <v>10000</v>
      </c>
      <c r="C751">
        <v>10556</v>
      </c>
      <c r="D751" t="s">
        <v>8219</v>
      </c>
    </row>
    <row r="752" spans="1:4" x14ac:dyDescent="0.35">
      <c r="A752">
        <v>751</v>
      </c>
      <c r="B752">
        <v>4444</v>
      </c>
      <c r="C752">
        <v>4559</v>
      </c>
      <c r="D752" t="s">
        <v>8219</v>
      </c>
    </row>
    <row r="753" spans="1:4" x14ac:dyDescent="0.35">
      <c r="A753">
        <v>752</v>
      </c>
      <c r="B753">
        <v>3000</v>
      </c>
      <c r="C753">
        <v>3555</v>
      </c>
      <c r="D753" t="s">
        <v>8219</v>
      </c>
    </row>
    <row r="754" spans="1:4" x14ac:dyDescent="0.35">
      <c r="A754">
        <v>753</v>
      </c>
      <c r="B754">
        <v>5000</v>
      </c>
      <c r="C754">
        <v>5585</v>
      </c>
      <c r="D754" t="s">
        <v>8219</v>
      </c>
    </row>
    <row r="755" spans="1:4" x14ac:dyDescent="0.35">
      <c r="A755">
        <v>754</v>
      </c>
      <c r="B755">
        <v>10000</v>
      </c>
      <c r="C755">
        <v>12800</v>
      </c>
      <c r="D755" t="s">
        <v>8219</v>
      </c>
    </row>
    <row r="756" spans="1:4" x14ac:dyDescent="0.35">
      <c r="A756">
        <v>755</v>
      </c>
      <c r="B756">
        <v>2000</v>
      </c>
      <c r="C756">
        <v>2075</v>
      </c>
      <c r="D756" t="s">
        <v>8219</v>
      </c>
    </row>
    <row r="757" spans="1:4" x14ac:dyDescent="0.35">
      <c r="A757">
        <v>756</v>
      </c>
      <c r="B757">
        <v>2500</v>
      </c>
      <c r="C757">
        <v>2547.69</v>
      </c>
      <c r="D757" t="s">
        <v>8219</v>
      </c>
    </row>
    <row r="758" spans="1:4" x14ac:dyDescent="0.35">
      <c r="A758">
        <v>757</v>
      </c>
      <c r="B758">
        <v>700</v>
      </c>
      <c r="C758">
        <v>824</v>
      </c>
      <c r="D758" t="s">
        <v>8219</v>
      </c>
    </row>
    <row r="759" spans="1:4" x14ac:dyDescent="0.35">
      <c r="A759">
        <v>758</v>
      </c>
      <c r="B759">
        <v>250</v>
      </c>
      <c r="C759">
        <v>595</v>
      </c>
      <c r="D759" t="s">
        <v>8219</v>
      </c>
    </row>
    <row r="760" spans="1:4" x14ac:dyDescent="0.35">
      <c r="A760">
        <v>759</v>
      </c>
      <c r="B760">
        <v>2500</v>
      </c>
      <c r="C760">
        <v>2550</v>
      </c>
      <c r="D760" t="s">
        <v>8219</v>
      </c>
    </row>
    <row r="761" spans="1:4" x14ac:dyDescent="0.35">
      <c r="A761">
        <v>760</v>
      </c>
      <c r="B761">
        <v>5000</v>
      </c>
      <c r="C761">
        <v>5096</v>
      </c>
      <c r="D761" t="s">
        <v>8219</v>
      </c>
    </row>
    <row r="762" spans="1:4" x14ac:dyDescent="0.35">
      <c r="A762">
        <v>761</v>
      </c>
      <c r="B762">
        <v>2200</v>
      </c>
      <c r="C762">
        <v>0</v>
      </c>
      <c r="D762" t="s">
        <v>8221</v>
      </c>
    </row>
    <row r="763" spans="1:4" x14ac:dyDescent="0.35">
      <c r="A763">
        <v>762</v>
      </c>
      <c r="B763">
        <v>5000</v>
      </c>
      <c r="C763">
        <v>235</v>
      </c>
      <c r="D763" t="s">
        <v>8221</v>
      </c>
    </row>
    <row r="764" spans="1:4" x14ac:dyDescent="0.35">
      <c r="A764">
        <v>763</v>
      </c>
      <c r="B764">
        <v>3500</v>
      </c>
      <c r="C764">
        <v>0</v>
      </c>
      <c r="D764" t="s">
        <v>8221</v>
      </c>
    </row>
    <row r="765" spans="1:4" x14ac:dyDescent="0.35">
      <c r="A765">
        <v>764</v>
      </c>
      <c r="B765">
        <v>4290</v>
      </c>
      <c r="C765">
        <v>5</v>
      </c>
      <c r="D765" t="s">
        <v>8221</v>
      </c>
    </row>
    <row r="766" spans="1:4" x14ac:dyDescent="0.35">
      <c r="A766">
        <v>765</v>
      </c>
      <c r="B766">
        <v>5000</v>
      </c>
      <c r="C766">
        <v>0</v>
      </c>
      <c r="D766" t="s">
        <v>8221</v>
      </c>
    </row>
    <row r="767" spans="1:4" x14ac:dyDescent="0.35">
      <c r="A767">
        <v>766</v>
      </c>
      <c r="B767">
        <v>7000</v>
      </c>
      <c r="C767">
        <v>2521</v>
      </c>
      <c r="D767" t="s">
        <v>8221</v>
      </c>
    </row>
    <row r="768" spans="1:4" x14ac:dyDescent="0.35">
      <c r="A768">
        <v>767</v>
      </c>
      <c r="B768">
        <v>4000</v>
      </c>
      <c r="C768">
        <v>0</v>
      </c>
      <c r="D768" t="s">
        <v>8221</v>
      </c>
    </row>
    <row r="769" spans="1:4" x14ac:dyDescent="0.35">
      <c r="A769">
        <v>768</v>
      </c>
      <c r="B769">
        <v>5000</v>
      </c>
      <c r="C769">
        <v>177</v>
      </c>
      <c r="D769" t="s">
        <v>8221</v>
      </c>
    </row>
    <row r="770" spans="1:4" x14ac:dyDescent="0.35">
      <c r="A770">
        <v>769</v>
      </c>
      <c r="B770">
        <v>2500</v>
      </c>
      <c r="C770">
        <v>0</v>
      </c>
      <c r="D770" t="s">
        <v>8221</v>
      </c>
    </row>
    <row r="771" spans="1:4" x14ac:dyDescent="0.35">
      <c r="A771">
        <v>770</v>
      </c>
      <c r="B771">
        <v>4000</v>
      </c>
      <c r="C771">
        <v>1656</v>
      </c>
      <c r="D771" t="s">
        <v>8221</v>
      </c>
    </row>
    <row r="772" spans="1:4" x14ac:dyDescent="0.35">
      <c r="A772">
        <v>771</v>
      </c>
      <c r="B772">
        <v>17500</v>
      </c>
      <c r="C772">
        <v>0</v>
      </c>
      <c r="D772" t="s">
        <v>8221</v>
      </c>
    </row>
    <row r="773" spans="1:4" x14ac:dyDescent="0.35">
      <c r="A773">
        <v>772</v>
      </c>
      <c r="B773">
        <v>38000</v>
      </c>
      <c r="C773">
        <v>10</v>
      </c>
      <c r="D773" t="s">
        <v>8221</v>
      </c>
    </row>
    <row r="774" spans="1:4" x14ac:dyDescent="0.35">
      <c r="A774">
        <v>773</v>
      </c>
      <c r="B774">
        <v>1500</v>
      </c>
      <c r="C774">
        <v>50</v>
      </c>
      <c r="D774" t="s">
        <v>8221</v>
      </c>
    </row>
    <row r="775" spans="1:4" x14ac:dyDescent="0.35">
      <c r="A775">
        <v>774</v>
      </c>
      <c r="B775">
        <v>3759</v>
      </c>
      <c r="C775">
        <v>32</v>
      </c>
      <c r="D775" t="s">
        <v>8221</v>
      </c>
    </row>
    <row r="776" spans="1:4" x14ac:dyDescent="0.35">
      <c r="A776">
        <v>775</v>
      </c>
      <c r="B776">
        <v>500</v>
      </c>
      <c r="C776">
        <v>351</v>
      </c>
      <c r="D776" t="s">
        <v>8221</v>
      </c>
    </row>
    <row r="777" spans="1:4" x14ac:dyDescent="0.35">
      <c r="A777">
        <v>776</v>
      </c>
      <c r="B777">
        <v>10000</v>
      </c>
      <c r="C777">
        <v>170</v>
      </c>
      <c r="D777" t="s">
        <v>8221</v>
      </c>
    </row>
    <row r="778" spans="1:4" x14ac:dyDescent="0.35">
      <c r="A778">
        <v>777</v>
      </c>
      <c r="B778">
        <v>7000</v>
      </c>
      <c r="C778">
        <v>3598</v>
      </c>
      <c r="D778" t="s">
        <v>8221</v>
      </c>
    </row>
    <row r="779" spans="1:4" x14ac:dyDescent="0.35">
      <c r="A779">
        <v>778</v>
      </c>
      <c r="B779">
        <v>3000</v>
      </c>
      <c r="C779">
        <v>21</v>
      </c>
      <c r="D779" t="s">
        <v>8221</v>
      </c>
    </row>
    <row r="780" spans="1:4" x14ac:dyDescent="0.35">
      <c r="A780">
        <v>779</v>
      </c>
      <c r="B780">
        <v>500</v>
      </c>
      <c r="C780">
        <v>2</v>
      </c>
      <c r="D780" t="s">
        <v>8221</v>
      </c>
    </row>
    <row r="781" spans="1:4" x14ac:dyDescent="0.35">
      <c r="A781">
        <v>780</v>
      </c>
      <c r="B781">
        <v>15000</v>
      </c>
      <c r="C781">
        <v>400</v>
      </c>
      <c r="D781" t="s">
        <v>8221</v>
      </c>
    </row>
    <row r="782" spans="1:4" x14ac:dyDescent="0.35">
      <c r="A782">
        <v>781</v>
      </c>
      <c r="B782">
        <v>1000</v>
      </c>
      <c r="C782">
        <v>1040</v>
      </c>
      <c r="D782" t="s">
        <v>8219</v>
      </c>
    </row>
    <row r="783" spans="1:4" x14ac:dyDescent="0.35">
      <c r="A783">
        <v>782</v>
      </c>
      <c r="B783">
        <v>800</v>
      </c>
      <c r="C783">
        <v>1065.23</v>
      </c>
      <c r="D783" t="s">
        <v>8219</v>
      </c>
    </row>
    <row r="784" spans="1:4" x14ac:dyDescent="0.35">
      <c r="A784">
        <v>783</v>
      </c>
      <c r="B784">
        <v>700</v>
      </c>
      <c r="C784">
        <v>700</v>
      </c>
      <c r="D784" t="s">
        <v>8219</v>
      </c>
    </row>
    <row r="785" spans="1:4" x14ac:dyDescent="0.35">
      <c r="A785">
        <v>784</v>
      </c>
      <c r="B785">
        <v>1500</v>
      </c>
      <c r="C785">
        <v>2222</v>
      </c>
      <c r="D785" t="s">
        <v>8219</v>
      </c>
    </row>
    <row r="786" spans="1:4" x14ac:dyDescent="0.35">
      <c r="A786">
        <v>785</v>
      </c>
      <c r="B786">
        <v>1000</v>
      </c>
      <c r="C786">
        <v>1025</v>
      </c>
      <c r="D786" t="s">
        <v>8219</v>
      </c>
    </row>
    <row r="787" spans="1:4" x14ac:dyDescent="0.35">
      <c r="A787">
        <v>786</v>
      </c>
      <c r="B787">
        <v>500</v>
      </c>
      <c r="C787">
        <v>903.14</v>
      </c>
      <c r="D787" t="s">
        <v>8219</v>
      </c>
    </row>
    <row r="788" spans="1:4" x14ac:dyDescent="0.35">
      <c r="A788">
        <v>787</v>
      </c>
      <c r="B788">
        <v>5000</v>
      </c>
      <c r="C788">
        <v>7140</v>
      </c>
      <c r="D788" t="s">
        <v>8219</v>
      </c>
    </row>
    <row r="789" spans="1:4" x14ac:dyDescent="0.35">
      <c r="A789">
        <v>788</v>
      </c>
      <c r="B789">
        <v>1200</v>
      </c>
      <c r="C789">
        <v>1370</v>
      </c>
      <c r="D789" t="s">
        <v>8219</v>
      </c>
    </row>
    <row r="790" spans="1:4" x14ac:dyDescent="0.35">
      <c r="A790">
        <v>789</v>
      </c>
      <c r="B790">
        <v>1000</v>
      </c>
      <c r="C790">
        <v>2035.05</v>
      </c>
      <c r="D790" t="s">
        <v>8219</v>
      </c>
    </row>
    <row r="791" spans="1:4" x14ac:dyDescent="0.35">
      <c r="A791">
        <v>790</v>
      </c>
      <c r="B791">
        <v>1700</v>
      </c>
      <c r="C791">
        <v>1860</v>
      </c>
      <c r="D791" t="s">
        <v>8219</v>
      </c>
    </row>
    <row r="792" spans="1:4" x14ac:dyDescent="0.35">
      <c r="A792">
        <v>791</v>
      </c>
      <c r="B792">
        <v>10000</v>
      </c>
      <c r="C792">
        <v>14437.46</v>
      </c>
      <c r="D792" t="s">
        <v>8219</v>
      </c>
    </row>
    <row r="793" spans="1:4" x14ac:dyDescent="0.35">
      <c r="A793">
        <v>792</v>
      </c>
      <c r="B793">
        <v>7500</v>
      </c>
      <c r="C793">
        <v>7790</v>
      </c>
      <c r="D793" t="s">
        <v>8219</v>
      </c>
    </row>
    <row r="794" spans="1:4" x14ac:dyDescent="0.35">
      <c r="A794">
        <v>793</v>
      </c>
      <c r="B794">
        <v>2500</v>
      </c>
      <c r="C794">
        <v>2511.11</v>
      </c>
      <c r="D794" t="s">
        <v>8219</v>
      </c>
    </row>
    <row r="795" spans="1:4" x14ac:dyDescent="0.35">
      <c r="A795">
        <v>794</v>
      </c>
      <c r="B795">
        <v>2750</v>
      </c>
      <c r="C795">
        <v>2826.43</v>
      </c>
      <c r="D795" t="s">
        <v>8219</v>
      </c>
    </row>
    <row r="796" spans="1:4" x14ac:dyDescent="0.35">
      <c r="A796">
        <v>795</v>
      </c>
      <c r="B796">
        <v>8000</v>
      </c>
      <c r="C796">
        <v>8425</v>
      </c>
      <c r="D796" t="s">
        <v>8219</v>
      </c>
    </row>
    <row r="797" spans="1:4" x14ac:dyDescent="0.35">
      <c r="A797">
        <v>796</v>
      </c>
      <c r="B797">
        <v>14000</v>
      </c>
      <c r="C797">
        <v>15650</v>
      </c>
      <c r="D797" t="s">
        <v>8219</v>
      </c>
    </row>
    <row r="798" spans="1:4" x14ac:dyDescent="0.35">
      <c r="A798">
        <v>797</v>
      </c>
      <c r="B798">
        <v>10000</v>
      </c>
      <c r="C798">
        <v>10135</v>
      </c>
      <c r="D798" t="s">
        <v>8219</v>
      </c>
    </row>
    <row r="799" spans="1:4" x14ac:dyDescent="0.35">
      <c r="A799">
        <v>798</v>
      </c>
      <c r="B799">
        <v>3000</v>
      </c>
      <c r="C799">
        <v>3226</v>
      </c>
      <c r="D799" t="s">
        <v>8219</v>
      </c>
    </row>
    <row r="800" spans="1:4" x14ac:dyDescent="0.35">
      <c r="A800">
        <v>799</v>
      </c>
      <c r="B800">
        <v>3500</v>
      </c>
      <c r="C800">
        <v>4021</v>
      </c>
      <c r="D800" t="s">
        <v>8219</v>
      </c>
    </row>
    <row r="801" spans="1:4" x14ac:dyDescent="0.35">
      <c r="A801">
        <v>800</v>
      </c>
      <c r="B801">
        <v>5000</v>
      </c>
      <c r="C801">
        <v>5001</v>
      </c>
      <c r="D801" t="s">
        <v>8219</v>
      </c>
    </row>
    <row r="802" spans="1:4" x14ac:dyDescent="0.35">
      <c r="A802">
        <v>801</v>
      </c>
      <c r="B802">
        <v>1500</v>
      </c>
      <c r="C802">
        <v>2282</v>
      </c>
      <c r="D802" t="s">
        <v>8219</v>
      </c>
    </row>
    <row r="803" spans="1:4" x14ac:dyDescent="0.35">
      <c r="A803">
        <v>802</v>
      </c>
      <c r="B803">
        <v>2000</v>
      </c>
      <c r="C803">
        <v>2230.4299999999998</v>
      </c>
      <c r="D803" t="s">
        <v>8219</v>
      </c>
    </row>
    <row r="804" spans="1:4" x14ac:dyDescent="0.35">
      <c r="A804">
        <v>803</v>
      </c>
      <c r="B804">
        <v>6000</v>
      </c>
      <c r="C804">
        <v>6080</v>
      </c>
      <c r="D804" t="s">
        <v>8219</v>
      </c>
    </row>
    <row r="805" spans="1:4" x14ac:dyDescent="0.35">
      <c r="A805">
        <v>804</v>
      </c>
      <c r="B805">
        <v>2300</v>
      </c>
      <c r="C805">
        <v>2835</v>
      </c>
      <c r="D805" t="s">
        <v>8219</v>
      </c>
    </row>
    <row r="806" spans="1:4" x14ac:dyDescent="0.35">
      <c r="A806">
        <v>805</v>
      </c>
      <c r="B806">
        <v>5500</v>
      </c>
      <c r="C806">
        <v>5500</v>
      </c>
      <c r="D806" t="s">
        <v>8219</v>
      </c>
    </row>
    <row r="807" spans="1:4" x14ac:dyDescent="0.35">
      <c r="A807">
        <v>806</v>
      </c>
      <c r="B807">
        <v>3000</v>
      </c>
      <c r="C807">
        <v>3150</v>
      </c>
      <c r="D807" t="s">
        <v>8219</v>
      </c>
    </row>
    <row r="808" spans="1:4" x14ac:dyDescent="0.35">
      <c r="A808">
        <v>807</v>
      </c>
      <c r="B808">
        <v>8000</v>
      </c>
      <c r="C808">
        <v>8355</v>
      </c>
      <c r="D808" t="s">
        <v>8219</v>
      </c>
    </row>
    <row r="809" spans="1:4" x14ac:dyDescent="0.35">
      <c r="A809">
        <v>808</v>
      </c>
      <c r="B809">
        <v>4000</v>
      </c>
      <c r="C809">
        <v>4205</v>
      </c>
      <c r="D809" t="s">
        <v>8219</v>
      </c>
    </row>
    <row r="810" spans="1:4" x14ac:dyDescent="0.35">
      <c r="A810">
        <v>809</v>
      </c>
      <c r="B810">
        <v>4500</v>
      </c>
      <c r="C810">
        <v>4500</v>
      </c>
      <c r="D810" t="s">
        <v>8219</v>
      </c>
    </row>
    <row r="811" spans="1:4" x14ac:dyDescent="0.35">
      <c r="A811">
        <v>810</v>
      </c>
      <c r="B811">
        <v>4000</v>
      </c>
      <c r="C811">
        <v>4151</v>
      </c>
      <c r="D811" t="s">
        <v>8219</v>
      </c>
    </row>
    <row r="812" spans="1:4" x14ac:dyDescent="0.35">
      <c r="A812">
        <v>811</v>
      </c>
      <c r="B812">
        <v>1500</v>
      </c>
      <c r="C812">
        <v>1575</v>
      </c>
      <c r="D812" t="s">
        <v>8219</v>
      </c>
    </row>
    <row r="813" spans="1:4" x14ac:dyDescent="0.35">
      <c r="A813">
        <v>812</v>
      </c>
      <c r="B813">
        <v>1000</v>
      </c>
      <c r="C813">
        <v>1040</v>
      </c>
      <c r="D813" t="s">
        <v>8219</v>
      </c>
    </row>
    <row r="814" spans="1:4" x14ac:dyDescent="0.35">
      <c r="A814">
        <v>813</v>
      </c>
      <c r="B814">
        <v>600</v>
      </c>
      <c r="C814">
        <v>911</v>
      </c>
      <c r="D814" t="s">
        <v>8219</v>
      </c>
    </row>
    <row r="815" spans="1:4" x14ac:dyDescent="0.35">
      <c r="A815">
        <v>814</v>
      </c>
      <c r="B815">
        <v>1500</v>
      </c>
      <c r="C815">
        <v>2399.94</v>
      </c>
      <c r="D815" t="s">
        <v>8219</v>
      </c>
    </row>
    <row r="816" spans="1:4" x14ac:dyDescent="0.35">
      <c r="A816">
        <v>815</v>
      </c>
      <c r="B816">
        <v>1000</v>
      </c>
      <c r="C816">
        <v>1273</v>
      </c>
      <c r="D816" t="s">
        <v>8219</v>
      </c>
    </row>
    <row r="817" spans="1:4" x14ac:dyDescent="0.35">
      <c r="A817">
        <v>816</v>
      </c>
      <c r="B817">
        <v>4000</v>
      </c>
      <c r="C817">
        <v>4280</v>
      </c>
      <c r="D817" t="s">
        <v>8219</v>
      </c>
    </row>
    <row r="818" spans="1:4" x14ac:dyDescent="0.35">
      <c r="A818">
        <v>817</v>
      </c>
      <c r="B818">
        <v>7000</v>
      </c>
      <c r="C818">
        <v>8058.55</v>
      </c>
      <c r="D818" t="s">
        <v>8219</v>
      </c>
    </row>
    <row r="819" spans="1:4" x14ac:dyDescent="0.35">
      <c r="A819">
        <v>818</v>
      </c>
      <c r="B819">
        <v>1500</v>
      </c>
      <c r="C819">
        <v>2056.66</v>
      </c>
      <c r="D819" t="s">
        <v>8219</v>
      </c>
    </row>
    <row r="820" spans="1:4" x14ac:dyDescent="0.35">
      <c r="A820">
        <v>819</v>
      </c>
      <c r="B820">
        <v>350</v>
      </c>
      <c r="C820">
        <v>545</v>
      </c>
      <c r="D820" t="s">
        <v>8219</v>
      </c>
    </row>
    <row r="821" spans="1:4" x14ac:dyDescent="0.35">
      <c r="A821">
        <v>820</v>
      </c>
      <c r="B821">
        <v>400</v>
      </c>
      <c r="C821">
        <v>435</v>
      </c>
      <c r="D821" t="s">
        <v>8219</v>
      </c>
    </row>
    <row r="822" spans="1:4" x14ac:dyDescent="0.35">
      <c r="A822">
        <v>821</v>
      </c>
      <c r="B822">
        <v>2000</v>
      </c>
      <c r="C822">
        <v>2681</v>
      </c>
      <c r="D822" t="s">
        <v>8219</v>
      </c>
    </row>
    <row r="823" spans="1:4" x14ac:dyDescent="0.35">
      <c r="A823">
        <v>822</v>
      </c>
      <c r="B823">
        <v>17482</v>
      </c>
      <c r="C823">
        <v>17482</v>
      </c>
      <c r="D823" t="s">
        <v>8219</v>
      </c>
    </row>
    <row r="824" spans="1:4" x14ac:dyDescent="0.35">
      <c r="A824">
        <v>823</v>
      </c>
      <c r="B824">
        <v>3000</v>
      </c>
      <c r="C824">
        <v>3575</v>
      </c>
      <c r="D824" t="s">
        <v>8219</v>
      </c>
    </row>
    <row r="825" spans="1:4" x14ac:dyDescent="0.35">
      <c r="A825">
        <v>824</v>
      </c>
      <c r="B825">
        <v>800</v>
      </c>
      <c r="C825">
        <v>1436</v>
      </c>
      <c r="D825" t="s">
        <v>8219</v>
      </c>
    </row>
    <row r="826" spans="1:4" x14ac:dyDescent="0.35">
      <c r="A826">
        <v>825</v>
      </c>
      <c r="B826">
        <v>1600</v>
      </c>
      <c r="C826">
        <v>2150.1</v>
      </c>
      <c r="D826" t="s">
        <v>8219</v>
      </c>
    </row>
    <row r="827" spans="1:4" x14ac:dyDescent="0.35">
      <c r="A827">
        <v>826</v>
      </c>
      <c r="B827">
        <v>12500</v>
      </c>
      <c r="C827">
        <v>12554</v>
      </c>
      <c r="D827" t="s">
        <v>8219</v>
      </c>
    </row>
    <row r="828" spans="1:4" x14ac:dyDescent="0.35">
      <c r="A828">
        <v>827</v>
      </c>
      <c r="B828">
        <v>5500</v>
      </c>
      <c r="C828">
        <v>5580</v>
      </c>
      <c r="D828" t="s">
        <v>8219</v>
      </c>
    </row>
    <row r="829" spans="1:4" x14ac:dyDescent="0.35">
      <c r="A829">
        <v>828</v>
      </c>
      <c r="B829">
        <v>300</v>
      </c>
      <c r="C829">
        <v>310</v>
      </c>
      <c r="D829" t="s">
        <v>8219</v>
      </c>
    </row>
    <row r="830" spans="1:4" x14ac:dyDescent="0.35">
      <c r="A830">
        <v>829</v>
      </c>
      <c r="B830">
        <v>1300</v>
      </c>
      <c r="C830">
        <v>1391</v>
      </c>
      <c r="D830" t="s">
        <v>8219</v>
      </c>
    </row>
    <row r="831" spans="1:4" x14ac:dyDescent="0.35">
      <c r="A831">
        <v>830</v>
      </c>
      <c r="B831">
        <v>500</v>
      </c>
      <c r="C831">
        <v>520</v>
      </c>
      <c r="D831" t="s">
        <v>8219</v>
      </c>
    </row>
    <row r="832" spans="1:4" x14ac:dyDescent="0.35">
      <c r="A832">
        <v>831</v>
      </c>
      <c r="B832">
        <v>1800</v>
      </c>
      <c r="C832">
        <v>1941</v>
      </c>
      <c r="D832" t="s">
        <v>8219</v>
      </c>
    </row>
    <row r="833" spans="1:4" x14ac:dyDescent="0.35">
      <c r="A833">
        <v>832</v>
      </c>
      <c r="B833">
        <v>1500</v>
      </c>
      <c r="C833">
        <v>3500</v>
      </c>
      <c r="D833" t="s">
        <v>8219</v>
      </c>
    </row>
    <row r="834" spans="1:4" x14ac:dyDescent="0.35">
      <c r="A834">
        <v>833</v>
      </c>
      <c r="B834">
        <v>15000</v>
      </c>
      <c r="C834">
        <v>15091.06</v>
      </c>
      <c r="D834" t="s">
        <v>8219</v>
      </c>
    </row>
    <row r="835" spans="1:4" x14ac:dyDescent="0.35">
      <c r="A835">
        <v>834</v>
      </c>
      <c r="B835">
        <v>6000</v>
      </c>
      <c r="C835">
        <v>6100</v>
      </c>
      <c r="D835" t="s">
        <v>8219</v>
      </c>
    </row>
    <row r="836" spans="1:4" x14ac:dyDescent="0.35">
      <c r="A836">
        <v>835</v>
      </c>
      <c r="B836">
        <v>5500</v>
      </c>
      <c r="C836">
        <v>7206</v>
      </c>
      <c r="D836" t="s">
        <v>8219</v>
      </c>
    </row>
    <row r="837" spans="1:4" x14ac:dyDescent="0.35">
      <c r="A837">
        <v>836</v>
      </c>
      <c r="B837">
        <v>2000</v>
      </c>
      <c r="C837">
        <v>2345</v>
      </c>
      <c r="D837" t="s">
        <v>8219</v>
      </c>
    </row>
    <row r="838" spans="1:4" x14ac:dyDescent="0.35">
      <c r="A838">
        <v>837</v>
      </c>
      <c r="B838">
        <v>5000</v>
      </c>
      <c r="C838">
        <v>5046.5200000000004</v>
      </c>
      <c r="D838" t="s">
        <v>8219</v>
      </c>
    </row>
    <row r="839" spans="1:4" x14ac:dyDescent="0.35">
      <c r="A839">
        <v>838</v>
      </c>
      <c r="B839">
        <v>2500</v>
      </c>
      <c r="C839">
        <v>3045</v>
      </c>
      <c r="D839" t="s">
        <v>8219</v>
      </c>
    </row>
    <row r="840" spans="1:4" x14ac:dyDescent="0.35">
      <c r="A840">
        <v>839</v>
      </c>
      <c r="B840">
        <v>2000</v>
      </c>
      <c r="C840">
        <v>2908</v>
      </c>
      <c r="D840" t="s">
        <v>8219</v>
      </c>
    </row>
    <row r="841" spans="1:4" x14ac:dyDescent="0.35">
      <c r="A841">
        <v>840</v>
      </c>
      <c r="B841">
        <v>5000</v>
      </c>
      <c r="C841">
        <v>5830.83</v>
      </c>
      <c r="D841" t="s">
        <v>8219</v>
      </c>
    </row>
    <row r="842" spans="1:4" x14ac:dyDescent="0.35">
      <c r="A842">
        <v>841</v>
      </c>
      <c r="B842">
        <v>10000</v>
      </c>
      <c r="C842">
        <v>12041.66</v>
      </c>
      <c r="D842" t="s">
        <v>8219</v>
      </c>
    </row>
    <row r="843" spans="1:4" x14ac:dyDescent="0.35">
      <c r="A843">
        <v>842</v>
      </c>
      <c r="B843">
        <v>5000</v>
      </c>
      <c r="C843">
        <v>5066</v>
      </c>
      <c r="D843" t="s">
        <v>8219</v>
      </c>
    </row>
    <row r="844" spans="1:4" x14ac:dyDescent="0.35">
      <c r="A844">
        <v>843</v>
      </c>
      <c r="B844">
        <v>2500</v>
      </c>
      <c r="C844">
        <v>2608</v>
      </c>
      <c r="D844" t="s">
        <v>8219</v>
      </c>
    </row>
    <row r="845" spans="1:4" x14ac:dyDescent="0.35">
      <c r="A845">
        <v>844</v>
      </c>
      <c r="B845">
        <v>3000</v>
      </c>
      <c r="C845">
        <v>8014</v>
      </c>
      <c r="D845" t="s">
        <v>8219</v>
      </c>
    </row>
    <row r="846" spans="1:4" x14ac:dyDescent="0.35">
      <c r="A846">
        <v>845</v>
      </c>
      <c r="B846">
        <v>3000</v>
      </c>
      <c r="C846">
        <v>5824</v>
      </c>
      <c r="D846" t="s">
        <v>8219</v>
      </c>
    </row>
    <row r="847" spans="1:4" x14ac:dyDescent="0.35">
      <c r="A847">
        <v>846</v>
      </c>
      <c r="B847">
        <v>5000</v>
      </c>
      <c r="C847">
        <v>6019.01</v>
      </c>
      <c r="D847" t="s">
        <v>8219</v>
      </c>
    </row>
    <row r="848" spans="1:4" x14ac:dyDescent="0.35">
      <c r="A848">
        <v>847</v>
      </c>
      <c r="B848">
        <v>1100</v>
      </c>
      <c r="C848">
        <v>1342.01</v>
      </c>
      <c r="D848" t="s">
        <v>8219</v>
      </c>
    </row>
    <row r="849" spans="1:4" x14ac:dyDescent="0.35">
      <c r="A849">
        <v>848</v>
      </c>
      <c r="B849">
        <v>10</v>
      </c>
      <c r="C849">
        <v>10</v>
      </c>
      <c r="D849" t="s">
        <v>8219</v>
      </c>
    </row>
    <row r="850" spans="1:4" x14ac:dyDescent="0.35">
      <c r="A850">
        <v>849</v>
      </c>
      <c r="B850">
        <v>300</v>
      </c>
      <c r="C850">
        <v>300</v>
      </c>
      <c r="D850" t="s">
        <v>8219</v>
      </c>
    </row>
    <row r="851" spans="1:4" x14ac:dyDescent="0.35">
      <c r="A851">
        <v>850</v>
      </c>
      <c r="B851">
        <v>4000</v>
      </c>
      <c r="C851">
        <v>4796</v>
      </c>
      <c r="D851" t="s">
        <v>8219</v>
      </c>
    </row>
    <row r="852" spans="1:4" x14ac:dyDescent="0.35">
      <c r="A852">
        <v>851</v>
      </c>
      <c r="B852">
        <v>4000</v>
      </c>
      <c r="C852">
        <v>6207</v>
      </c>
      <c r="D852" t="s">
        <v>8219</v>
      </c>
    </row>
    <row r="853" spans="1:4" x14ac:dyDescent="0.35">
      <c r="A853">
        <v>852</v>
      </c>
      <c r="B853">
        <v>2000</v>
      </c>
      <c r="C853">
        <v>2609</v>
      </c>
      <c r="D853" t="s">
        <v>8219</v>
      </c>
    </row>
    <row r="854" spans="1:4" x14ac:dyDescent="0.35">
      <c r="A854">
        <v>853</v>
      </c>
      <c r="B854">
        <v>3500</v>
      </c>
      <c r="C854">
        <v>3674</v>
      </c>
      <c r="D854" t="s">
        <v>8219</v>
      </c>
    </row>
    <row r="855" spans="1:4" x14ac:dyDescent="0.35">
      <c r="A855">
        <v>854</v>
      </c>
      <c r="B855">
        <v>300</v>
      </c>
      <c r="C855">
        <v>300</v>
      </c>
      <c r="D855" t="s">
        <v>8219</v>
      </c>
    </row>
    <row r="856" spans="1:4" x14ac:dyDescent="0.35">
      <c r="A856">
        <v>855</v>
      </c>
      <c r="B856">
        <v>27800</v>
      </c>
      <c r="C856">
        <v>32865.300000000003</v>
      </c>
      <c r="D856" t="s">
        <v>8219</v>
      </c>
    </row>
    <row r="857" spans="1:4" x14ac:dyDescent="0.35">
      <c r="A857">
        <v>856</v>
      </c>
      <c r="B857">
        <v>1450</v>
      </c>
      <c r="C857">
        <v>1500</v>
      </c>
      <c r="D857" t="s">
        <v>8219</v>
      </c>
    </row>
    <row r="858" spans="1:4" x14ac:dyDescent="0.35">
      <c r="A858">
        <v>857</v>
      </c>
      <c r="B858">
        <v>250</v>
      </c>
      <c r="C858">
        <v>545</v>
      </c>
      <c r="D858" t="s">
        <v>8219</v>
      </c>
    </row>
    <row r="859" spans="1:4" x14ac:dyDescent="0.35">
      <c r="A859">
        <v>858</v>
      </c>
      <c r="B859">
        <v>1200</v>
      </c>
      <c r="C859">
        <v>1200</v>
      </c>
      <c r="D859" t="s">
        <v>8219</v>
      </c>
    </row>
    <row r="860" spans="1:4" x14ac:dyDescent="0.35">
      <c r="A860">
        <v>859</v>
      </c>
      <c r="B860">
        <v>1200</v>
      </c>
      <c r="C860">
        <v>1728.07</v>
      </c>
      <c r="D860" t="s">
        <v>8219</v>
      </c>
    </row>
    <row r="861" spans="1:4" x14ac:dyDescent="0.35">
      <c r="A861">
        <v>860</v>
      </c>
      <c r="B861">
        <v>4000</v>
      </c>
      <c r="C861">
        <v>4187</v>
      </c>
      <c r="D861" t="s">
        <v>8219</v>
      </c>
    </row>
    <row r="862" spans="1:4" x14ac:dyDescent="0.35">
      <c r="A862">
        <v>861</v>
      </c>
      <c r="B862">
        <v>14000</v>
      </c>
      <c r="C862">
        <v>2540</v>
      </c>
      <c r="D862" t="s">
        <v>8221</v>
      </c>
    </row>
    <row r="863" spans="1:4" x14ac:dyDescent="0.35">
      <c r="A863">
        <v>862</v>
      </c>
      <c r="B863">
        <v>4500</v>
      </c>
      <c r="C863">
        <v>101</v>
      </c>
      <c r="D863" t="s">
        <v>8221</v>
      </c>
    </row>
    <row r="864" spans="1:4" x14ac:dyDescent="0.35">
      <c r="A864">
        <v>863</v>
      </c>
      <c r="B864">
        <v>50000</v>
      </c>
      <c r="C864">
        <v>170</v>
      </c>
      <c r="D864" t="s">
        <v>8221</v>
      </c>
    </row>
    <row r="865" spans="1:4" x14ac:dyDescent="0.35">
      <c r="A865">
        <v>864</v>
      </c>
      <c r="B865">
        <v>2000</v>
      </c>
      <c r="C865">
        <v>90</v>
      </c>
      <c r="D865" t="s">
        <v>8221</v>
      </c>
    </row>
    <row r="866" spans="1:4" x14ac:dyDescent="0.35">
      <c r="A866">
        <v>865</v>
      </c>
      <c r="B866">
        <v>6500</v>
      </c>
      <c r="C866">
        <v>2700</v>
      </c>
      <c r="D866" t="s">
        <v>8221</v>
      </c>
    </row>
    <row r="867" spans="1:4" x14ac:dyDescent="0.35">
      <c r="A867">
        <v>866</v>
      </c>
      <c r="B867">
        <v>2200</v>
      </c>
      <c r="C867">
        <v>45</v>
      </c>
      <c r="D867" t="s">
        <v>8221</v>
      </c>
    </row>
    <row r="868" spans="1:4" x14ac:dyDescent="0.35">
      <c r="A868">
        <v>867</v>
      </c>
      <c r="B868">
        <v>3500</v>
      </c>
      <c r="C868">
        <v>640</v>
      </c>
      <c r="D868" t="s">
        <v>8221</v>
      </c>
    </row>
    <row r="869" spans="1:4" x14ac:dyDescent="0.35">
      <c r="A869">
        <v>868</v>
      </c>
      <c r="B869">
        <v>5000</v>
      </c>
      <c r="C869">
        <v>1201</v>
      </c>
      <c r="D869" t="s">
        <v>8221</v>
      </c>
    </row>
    <row r="870" spans="1:4" x14ac:dyDescent="0.35">
      <c r="A870">
        <v>869</v>
      </c>
      <c r="B870">
        <v>45000</v>
      </c>
      <c r="C870">
        <v>50</v>
      </c>
      <c r="D870" t="s">
        <v>8221</v>
      </c>
    </row>
    <row r="871" spans="1:4" x14ac:dyDescent="0.35">
      <c r="A871">
        <v>870</v>
      </c>
      <c r="B871">
        <v>8800</v>
      </c>
      <c r="C871">
        <v>1040</v>
      </c>
      <c r="D871" t="s">
        <v>8221</v>
      </c>
    </row>
    <row r="872" spans="1:4" x14ac:dyDescent="0.35">
      <c r="A872">
        <v>871</v>
      </c>
      <c r="B872">
        <v>20000</v>
      </c>
      <c r="C872">
        <v>62</v>
      </c>
      <c r="D872" t="s">
        <v>8221</v>
      </c>
    </row>
    <row r="873" spans="1:4" x14ac:dyDescent="0.35">
      <c r="A873">
        <v>872</v>
      </c>
      <c r="B873">
        <v>6000</v>
      </c>
      <c r="C873">
        <v>325</v>
      </c>
      <c r="D873" t="s">
        <v>8221</v>
      </c>
    </row>
    <row r="874" spans="1:4" x14ac:dyDescent="0.35">
      <c r="A874">
        <v>873</v>
      </c>
      <c r="B874">
        <v>8000</v>
      </c>
      <c r="C874">
        <v>65</v>
      </c>
      <c r="D874" t="s">
        <v>8221</v>
      </c>
    </row>
    <row r="875" spans="1:4" x14ac:dyDescent="0.35">
      <c r="A875">
        <v>874</v>
      </c>
      <c r="B875">
        <v>3500</v>
      </c>
      <c r="C875">
        <v>45</v>
      </c>
      <c r="D875" t="s">
        <v>8221</v>
      </c>
    </row>
    <row r="876" spans="1:4" x14ac:dyDescent="0.35">
      <c r="A876">
        <v>875</v>
      </c>
      <c r="B876">
        <v>3000</v>
      </c>
      <c r="C876">
        <v>730</v>
      </c>
      <c r="D876" t="s">
        <v>8221</v>
      </c>
    </row>
    <row r="877" spans="1:4" x14ac:dyDescent="0.35">
      <c r="A877">
        <v>876</v>
      </c>
      <c r="B877">
        <v>5000</v>
      </c>
      <c r="C877">
        <v>0</v>
      </c>
      <c r="D877" t="s">
        <v>8221</v>
      </c>
    </row>
    <row r="878" spans="1:4" x14ac:dyDescent="0.35">
      <c r="A878">
        <v>877</v>
      </c>
      <c r="B878">
        <v>3152</v>
      </c>
      <c r="C878">
        <v>1286</v>
      </c>
      <c r="D878" t="s">
        <v>8221</v>
      </c>
    </row>
    <row r="879" spans="1:4" x14ac:dyDescent="0.35">
      <c r="A879">
        <v>878</v>
      </c>
      <c r="B879">
        <v>2000</v>
      </c>
      <c r="C879">
        <v>1351</v>
      </c>
      <c r="D879" t="s">
        <v>8221</v>
      </c>
    </row>
    <row r="880" spans="1:4" x14ac:dyDescent="0.35">
      <c r="A880">
        <v>879</v>
      </c>
      <c r="B880">
        <v>5000</v>
      </c>
      <c r="C880">
        <v>65</v>
      </c>
      <c r="D880" t="s">
        <v>8221</v>
      </c>
    </row>
    <row r="881" spans="1:4" x14ac:dyDescent="0.35">
      <c r="A881">
        <v>880</v>
      </c>
      <c r="B881">
        <v>2100</v>
      </c>
      <c r="C881">
        <v>644</v>
      </c>
      <c r="D881" t="s">
        <v>8221</v>
      </c>
    </row>
    <row r="882" spans="1:4" x14ac:dyDescent="0.35">
      <c r="A882">
        <v>881</v>
      </c>
      <c r="B882">
        <v>3780</v>
      </c>
      <c r="C882">
        <v>113</v>
      </c>
      <c r="D882" t="s">
        <v>8221</v>
      </c>
    </row>
    <row r="883" spans="1:4" x14ac:dyDescent="0.35">
      <c r="A883">
        <v>882</v>
      </c>
      <c r="B883">
        <v>3750</v>
      </c>
      <c r="C883">
        <v>30</v>
      </c>
      <c r="D883" t="s">
        <v>8221</v>
      </c>
    </row>
    <row r="884" spans="1:4" x14ac:dyDescent="0.35">
      <c r="A884">
        <v>883</v>
      </c>
      <c r="B884">
        <v>1500</v>
      </c>
      <c r="C884">
        <v>302</v>
      </c>
      <c r="D884" t="s">
        <v>8221</v>
      </c>
    </row>
    <row r="885" spans="1:4" x14ac:dyDescent="0.35">
      <c r="A885">
        <v>884</v>
      </c>
      <c r="B885">
        <v>5000</v>
      </c>
      <c r="C885">
        <v>2001</v>
      </c>
      <c r="D885" t="s">
        <v>8221</v>
      </c>
    </row>
    <row r="886" spans="1:4" x14ac:dyDescent="0.35">
      <c r="A886">
        <v>885</v>
      </c>
      <c r="B886">
        <v>2000</v>
      </c>
      <c r="C886">
        <v>20</v>
      </c>
      <c r="D886" t="s">
        <v>8221</v>
      </c>
    </row>
    <row r="887" spans="1:4" x14ac:dyDescent="0.35">
      <c r="A887">
        <v>886</v>
      </c>
      <c r="B887">
        <v>1000</v>
      </c>
      <c r="C887">
        <v>750</v>
      </c>
      <c r="D887" t="s">
        <v>8221</v>
      </c>
    </row>
    <row r="888" spans="1:4" x14ac:dyDescent="0.35">
      <c r="A888">
        <v>887</v>
      </c>
      <c r="B888">
        <v>500</v>
      </c>
      <c r="C888">
        <v>205</v>
      </c>
      <c r="D888" t="s">
        <v>8221</v>
      </c>
    </row>
    <row r="889" spans="1:4" x14ac:dyDescent="0.35">
      <c r="A889">
        <v>888</v>
      </c>
      <c r="B889">
        <v>1000</v>
      </c>
      <c r="C889">
        <v>0</v>
      </c>
      <c r="D889" t="s">
        <v>8221</v>
      </c>
    </row>
    <row r="890" spans="1:4" x14ac:dyDescent="0.35">
      <c r="A890">
        <v>889</v>
      </c>
      <c r="B890">
        <v>1000</v>
      </c>
      <c r="C890">
        <v>72</v>
      </c>
      <c r="D890" t="s">
        <v>8221</v>
      </c>
    </row>
    <row r="891" spans="1:4" x14ac:dyDescent="0.35">
      <c r="A891">
        <v>890</v>
      </c>
      <c r="B891">
        <v>25000</v>
      </c>
      <c r="C891">
        <v>2360.3200000000002</v>
      </c>
      <c r="D891" t="s">
        <v>8221</v>
      </c>
    </row>
    <row r="892" spans="1:4" x14ac:dyDescent="0.35">
      <c r="A892">
        <v>891</v>
      </c>
      <c r="B892">
        <v>3000</v>
      </c>
      <c r="C892">
        <v>125</v>
      </c>
      <c r="D892" t="s">
        <v>8221</v>
      </c>
    </row>
    <row r="893" spans="1:4" x14ac:dyDescent="0.35">
      <c r="A893">
        <v>892</v>
      </c>
      <c r="B893">
        <v>8000</v>
      </c>
      <c r="C893">
        <v>260</v>
      </c>
      <c r="D893" t="s">
        <v>8221</v>
      </c>
    </row>
    <row r="894" spans="1:4" x14ac:dyDescent="0.35">
      <c r="A894">
        <v>893</v>
      </c>
      <c r="B894">
        <v>6000</v>
      </c>
      <c r="C894">
        <v>2445</v>
      </c>
      <c r="D894" t="s">
        <v>8221</v>
      </c>
    </row>
    <row r="895" spans="1:4" x14ac:dyDescent="0.35">
      <c r="A895">
        <v>894</v>
      </c>
      <c r="B895">
        <v>2000</v>
      </c>
      <c r="C895">
        <v>200</v>
      </c>
      <c r="D895" t="s">
        <v>8221</v>
      </c>
    </row>
    <row r="896" spans="1:4" x14ac:dyDescent="0.35">
      <c r="A896">
        <v>895</v>
      </c>
      <c r="B896">
        <v>20000</v>
      </c>
      <c r="C896">
        <v>7834</v>
      </c>
      <c r="D896" t="s">
        <v>8221</v>
      </c>
    </row>
    <row r="897" spans="1:4" x14ac:dyDescent="0.35">
      <c r="A897">
        <v>896</v>
      </c>
      <c r="B897">
        <v>8000</v>
      </c>
      <c r="C897">
        <v>195</v>
      </c>
      <c r="D897" t="s">
        <v>8221</v>
      </c>
    </row>
    <row r="898" spans="1:4" x14ac:dyDescent="0.35">
      <c r="A898">
        <v>897</v>
      </c>
      <c r="B898">
        <v>8000</v>
      </c>
      <c r="C898">
        <v>3200</v>
      </c>
      <c r="D898" t="s">
        <v>8221</v>
      </c>
    </row>
    <row r="899" spans="1:4" x14ac:dyDescent="0.35">
      <c r="A899">
        <v>898</v>
      </c>
      <c r="B899">
        <v>3000</v>
      </c>
      <c r="C899">
        <v>0</v>
      </c>
      <c r="D899" t="s">
        <v>8221</v>
      </c>
    </row>
    <row r="900" spans="1:4" x14ac:dyDescent="0.35">
      <c r="A900">
        <v>899</v>
      </c>
      <c r="B900">
        <v>2500</v>
      </c>
      <c r="C900">
        <v>70</v>
      </c>
      <c r="D900" t="s">
        <v>8221</v>
      </c>
    </row>
    <row r="901" spans="1:4" x14ac:dyDescent="0.35">
      <c r="A901">
        <v>900</v>
      </c>
      <c r="B901">
        <v>750</v>
      </c>
      <c r="C901">
        <v>280</v>
      </c>
      <c r="D901" t="s">
        <v>8221</v>
      </c>
    </row>
    <row r="902" spans="1:4" x14ac:dyDescent="0.35">
      <c r="A902">
        <v>901</v>
      </c>
      <c r="B902">
        <v>5000</v>
      </c>
      <c r="C902">
        <v>21</v>
      </c>
      <c r="D902" t="s">
        <v>8221</v>
      </c>
    </row>
    <row r="903" spans="1:4" x14ac:dyDescent="0.35">
      <c r="A903">
        <v>902</v>
      </c>
      <c r="B903">
        <v>6500</v>
      </c>
      <c r="C903">
        <v>0</v>
      </c>
      <c r="D903" t="s">
        <v>8221</v>
      </c>
    </row>
    <row r="904" spans="1:4" x14ac:dyDescent="0.35">
      <c r="A904">
        <v>903</v>
      </c>
      <c r="B904">
        <v>30000</v>
      </c>
      <c r="C904">
        <v>90</v>
      </c>
      <c r="D904" t="s">
        <v>8221</v>
      </c>
    </row>
    <row r="905" spans="1:4" x14ac:dyDescent="0.35">
      <c r="A905">
        <v>904</v>
      </c>
      <c r="B905">
        <v>5000</v>
      </c>
      <c r="C905">
        <v>160</v>
      </c>
      <c r="D905" t="s">
        <v>8221</v>
      </c>
    </row>
    <row r="906" spans="1:4" x14ac:dyDescent="0.35">
      <c r="A906">
        <v>905</v>
      </c>
      <c r="B906">
        <v>50000</v>
      </c>
      <c r="C906">
        <v>151</v>
      </c>
      <c r="D906" t="s">
        <v>8221</v>
      </c>
    </row>
    <row r="907" spans="1:4" x14ac:dyDescent="0.35">
      <c r="A907">
        <v>906</v>
      </c>
      <c r="B907">
        <v>6500</v>
      </c>
      <c r="C907">
        <v>196</v>
      </c>
      <c r="D907" t="s">
        <v>8221</v>
      </c>
    </row>
    <row r="908" spans="1:4" x14ac:dyDescent="0.35">
      <c r="A908">
        <v>907</v>
      </c>
      <c r="B908">
        <v>15000</v>
      </c>
      <c r="C908">
        <v>0</v>
      </c>
      <c r="D908" t="s">
        <v>8221</v>
      </c>
    </row>
    <row r="909" spans="1:4" x14ac:dyDescent="0.35">
      <c r="A909">
        <v>908</v>
      </c>
      <c r="B909">
        <v>2900</v>
      </c>
      <c r="C909">
        <v>0</v>
      </c>
      <c r="D909" t="s">
        <v>8221</v>
      </c>
    </row>
    <row r="910" spans="1:4" x14ac:dyDescent="0.35">
      <c r="A910">
        <v>909</v>
      </c>
      <c r="B910">
        <v>2500</v>
      </c>
      <c r="C910">
        <v>0</v>
      </c>
      <c r="D910" t="s">
        <v>8221</v>
      </c>
    </row>
    <row r="911" spans="1:4" x14ac:dyDescent="0.35">
      <c r="A911">
        <v>910</v>
      </c>
      <c r="B911">
        <v>16000</v>
      </c>
      <c r="C911">
        <v>520</v>
      </c>
      <c r="D911" t="s">
        <v>8221</v>
      </c>
    </row>
    <row r="912" spans="1:4" x14ac:dyDescent="0.35">
      <c r="A912">
        <v>911</v>
      </c>
      <c r="B912">
        <v>550</v>
      </c>
      <c r="C912">
        <v>123</v>
      </c>
      <c r="D912" t="s">
        <v>8221</v>
      </c>
    </row>
    <row r="913" spans="1:4" x14ac:dyDescent="0.35">
      <c r="A913">
        <v>912</v>
      </c>
      <c r="B913">
        <v>100000</v>
      </c>
      <c r="C913">
        <v>0</v>
      </c>
      <c r="D913" t="s">
        <v>8221</v>
      </c>
    </row>
    <row r="914" spans="1:4" x14ac:dyDescent="0.35">
      <c r="A914">
        <v>913</v>
      </c>
      <c r="B914">
        <v>3500</v>
      </c>
      <c r="C914">
        <v>30</v>
      </c>
      <c r="D914" t="s">
        <v>8221</v>
      </c>
    </row>
    <row r="915" spans="1:4" x14ac:dyDescent="0.35">
      <c r="A915">
        <v>914</v>
      </c>
      <c r="B915">
        <v>30000</v>
      </c>
      <c r="C915">
        <v>1982</v>
      </c>
      <c r="D915" t="s">
        <v>8221</v>
      </c>
    </row>
    <row r="916" spans="1:4" x14ac:dyDescent="0.35">
      <c r="A916">
        <v>915</v>
      </c>
      <c r="B916">
        <v>1500</v>
      </c>
      <c r="C916">
        <v>0</v>
      </c>
      <c r="D916" t="s">
        <v>8221</v>
      </c>
    </row>
    <row r="917" spans="1:4" x14ac:dyDescent="0.35">
      <c r="A917">
        <v>916</v>
      </c>
      <c r="B917">
        <v>6500</v>
      </c>
      <c r="C917">
        <v>375</v>
      </c>
      <c r="D917" t="s">
        <v>8221</v>
      </c>
    </row>
    <row r="918" spans="1:4" x14ac:dyDescent="0.35">
      <c r="A918">
        <v>917</v>
      </c>
      <c r="B918">
        <v>3300</v>
      </c>
      <c r="C918">
        <v>0</v>
      </c>
      <c r="D918" t="s">
        <v>8221</v>
      </c>
    </row>
    <row r="919" spans="1:4" x14ac:dyDescent="0.35">
      <c r="A919">
        <v>918</v>
      </c>
      <c r="B919">
        <v>5000</v>
      </c>
      <c r="C919">
        <v>30</v>
      </c>
      <c r="D919" t="s">
        <v>8221</v>
      </c>
    </row>
    <row r="920" spans="1:4" x14ac:dyDescent="0.35">
      <c r="A920">
        <v>919</v>
      </c>
      <c r="B920">
        <v>3900</v>
      </c>
      <c r="C920">
        <v>196</v>
      </c>
      <c r="D920" t="s">
        <v>8221</v>
      </c>
    </row>
    <row r="921" spans="1:4" x14ac:dyDescent="0.35">
      <c r="A921">
        <v>920</v>
      </c>
      <c r="B921">
        <v>20000</v>
      </c>
      <c r="C921">
        <v>100</v>
      </c>
      <c r="D921" t="s">
        <v>8221</v>
      </c>
    </row>
    <row r="922" spans="1:4" x14ac:dyDescent="0.35">
      <c r="A922">
        <v>921</v>
      </c>
      <c r="B922">
        <v>5500</v>
      </c>
      <c r="C922">
        <v>0</v>
      </c>
      <c r="D922" t="s">
        <v>8221</v>
      </c>
    </row>
    <row r="923" spans="1:4" x14ac:dyDescent="0.35">
      <c r="A923">
        <v>922</v>
      </c>
      <c r="B923">
        <v>15000</v>
      </c>
      <c r="C923">
        <v>4635</v>
      </c>
      <c r="D923" t="s">
        <v>8221</v>
      </c>
    </row>
    <row r="924" spans="1:4" x14ac:dyDescent="0.35">
      <c r="A924">
        <v>923</v>
      </c>
      <c r="B924">
        <v>27000</v>
      </c>
      <c r="C924">
        <v>5680</v>
      </c>
      <c r="D924" t="s">
        <v>8221</v>
      </c>
    </row>
    <row r="925" spans="1:4" x14ac:dyDescent="0.35">
      <c r="A925">
        <v>924</v>
      </c>
      <c r="B925">
        <v>15000</v>
      </c>
      <c r="C925">
        <v>330</v>
      </c>
      <c r="D925" t="s">
        <v>8221</v>
      </c>
    </row>
    <row r="926" spans="1:4" x14ac:dyDescent="0.35">
      <c r="A926">
        <v>925</v>
      </c>
      <c r="B926">
        <v>3000</v>
      </c>
      <c r="C926">
        <v>327</v>
      </c>
      <c r="D926" t="s">
        <v>8221</v>
      </c>
    </row>
    <row r="927" spans="1:4" x14ac:dyDescent="0.35">
      <c r="A927">
        <v>926</v>
      </c>
      <c r="B927">
        <v>6000</v>
      </c>
      <c r="C927">
        <v>160</v>
      </c>
      <c r="D927" t="s">
        <v>8221</v>
      </c>
    </row>
    <row r="928" spans="1:4" x14ac:dyDescent="0.35">
      <c r="A928">
        <v>927</v>
      </c>
      <c r="B928">
        <v>7000</v>
      </c>
      <c r="C928">
        <v>0</v>
      </c>
      <c r="D928" t="s">
        <v>8221</v>
      </c>
    </row>
    <row r="929" spans="1:4" x14ac:dyDescent="0.35">
      <c r="A929">
        <v>928</v>
      </c>
      <c r="B929">
        <v>20000</v>
      </c>
      <c r="C929">
        <v>0</v>
      </c>
      <c r="D929" t="s">
        <v>8221</v>
      </c>
    </row>
    <row r="930" spans="1:4" x14ac:dyDescent="0.35">
      <c r="A930">
        <v>929</v>
      </c>
      <c r="B930">
        <v>14500</v>
      </c>
      <c r="C930">
        <v>1575</v>
      </c>
      <c r="D930" t="s">
        <v>8221</v>
      </c>
    </row>
    <row r="931" spans="1:4" x14ac:dyDescent="0.35">
      <c r="A931">
        <v>930</v>
      </c>
      <c r="B931">
        <v>500</v>
      </c>
      <c r="C931">
        <v>0</v>
      </c>
      <c r="D931" t="s">
        <v>8221</v>
      </c>
    </row>
    <row r="932" spans="1:4" x14ac:dyDescent="0.35">
      <c r="A932">
        <v>931</v>
      </c>
      <c r="B932">
        <v>900</v>
      </c>
      <c r="C932">
        <v>345</v>
      </c>
      <c r="D932" t="s">
        <v>8221</v>
      </c>
    </row>
    <row r="933" spans="1:4" x14ac:dyDescent="0.35">
      <c r="A933">
        <v>932</v>
      </c>
      <c r="B933">
        <v>2000</v>
      </c>
      <c r="C933">
        <v>131</v>
      </c>
      <c r="D933" t="s">
        <v>8221</v>
      </c>
    </row>
    <row r="934" spans="1:4" x14ac:dyDescent="0.35">
      <c r="A934">
        <v>933</v>
      </c>
      <c r="B934">
        <v>9500</v>
      </c>
      <c r="C934">
        <v>1381</v>
      </c>
      <c r="D934" t="s">
        <v>8221</v>
      </c>
    </row>
    <row r="935" spans="1:4" x14ac:dyDescent="0.35">
      <c r="A935">
        <v>934</v>
      </c>
      <c r="B935">
        <v>2000</v>
      </c>
      <c r="C935">
        <v>120</v>
      </c>
      <c r="D935" t="s">
        <v>8221</v>
      </c>
    </row>
    <row r="936" spans="1:4" x14ac:dyDescent="0.35">
      <c r="A936">
        <v>935</v>
      </c>
      <c r="B936">
        <v>5000</v>
      </c>
      <c r="C936">
        <v>1520</v>
      </c>
      <c r="D936" t="s">
        <v>8221</v>
      </c>
    </row>
    <row r="937" spans="1:4" x14ac:dyDescent="0.35">
      <c r="A937">
        <v>936</v>
      </c>
      <c r="B937">
        <v>3500</v>
      </c>
      <c r="C937">
        <v>50</v>
      </c>
      <c r="D937" t="s">
        <v>8221</v>
      </c>
    </row>
    <row r="938" spans="1:4" x14ac:dyDescent="0.35">
      <c r="A938">
        <v>937</v>
      </c>
      <c r="B938">
        <v>1400</v>
      </c>
      <c r="C938">
        <v>0</v>
      </c>
      <c r="D938" t="s">
        <v>8221</v>
      </c>
    </row>
    <row r="939" spans="1:4" x14ac:dyDescent="0.35">
      <c r="A939">
        <v>938</v>
      </c>
      <c r="B939">
        <v>3500</v>
      </c>
      <c r="C939">
        <v>40</v>
      </c>
      <c r="D939" t="s">
        <v>8221</v>
      </c>
    </row>
    <row r="940" spans="1:4" x14ac:dyDescent="0.35">
      <c r="A940">
        <v>939</v>
      </c>
      <c r="B940">
        <v>7000</v>
      </c>
      <c r="C940">
        <v>25</v>
      </c>
      <c r="D940" t="s">
        <v>8221</v>
      </c>
    </row>
    <row r="941" spans="1:4" x14ac:dyDescent="0.35">
      <c r="A941">
        <v>940</v>
      </c>
      <c r="B941">
        <v>2750</v>
      </c>
      <c r="C941">
        <v>40</v>
      </c>
      <c r="D941" t="s">
        <v>8221</v>
      </c>
    </row>
    <row r="942" spans="1:4" x14ac:dyDescent="0.35">
      <c r="A942">
        <v>941</v>
      </c>
      <c r="B942">
        <v>9000</v>
      </c>
      <c r="C942">
        <v>1544</v>
      </c>
      <c r="D942" t="s">
        <v>8221</v>
      </c>
    </row>
    <row r="943" spans="1:4" x14ac:dyDescent="0.35">
      <c r="A943">
        <v>942</v>
      </c>
      <c r="B943">
        <v>50000</v>
      </c>
      <c r="C943">
        <v>1161</v>
      </c>
      <c r="D943" t="s">
        <v>8221</v>
      </c>
    </row>
    <row r="944" spans="1:4" x14ac:dyDescent="0.35">
      <c r="A944">
        <v>943</v>
      </c>
      <c r="B944">
        <v>7500</v>
      </c>
      <c r="C944">
        <v>668</v>
      </c>
      <c r="D944" t="s">
        <v>8221</v>
      </c>
    </row>
    <row r="945" spans="1:4" x14ac:dyDescent="0.35">
      <c r="A945">
        <v>944</v>
      </c>
      <c r="B945">
        <v>3000</v>
      </c>
      <c r="C945">
        <v>289</v>
      </c>
      <c r="D945" t="s">
        <v>8221</v>
      </c>
    </row>
    <row r="946" spans="1:4" x14ac:dyDescent="0.35">
      <c r="A946">
        <v>945</v>
      </c>
      <c r="B946">
        <v>50000</v>
      </c>
      <c r="C946">
        <v>6663</v>
      </c>
      <c r="D946" t="s">
        <v>8221</v>
      </c>
    </row>
    <row r="947" spans="1:4" x14ac:dyDescent="0.35">
      <c r="A947">
        <v>946</v>
      </c>
      <c r="B947">
        <v>100000</v>
      </c>
      <c r="C947">
        <v>2484</v>
      </c>
      <c r="D947" t="s">
        <v>8221</v>
      </c>
    </row>
    <row r="948" spans="1:4" x14ac:dyDescent="0.35">
      <c r="A948">
        <v>947</v>
      </c>
      <c r="B948">
        <v>15000</v>
      </c>
      <c r="C948">
        <v>286</v>
      </c>
      <c r="D948" t="s">
        <v>8221</v>
      </c>
    </row>
    <row r="949" spans="1:4" x14ac:dyDescent="0.35">
      <c r="A949">
        <v>948</v>
      </c>
      <c r="B949">
        <v>850</v>
      </c>
      <c r="C949">
        <v>0</v>
      </c>
      <c r="D949" t="s">
        <v>8221</v>
      </c>
    </row>
    <row r="950" spans="1:4" x14ac:dyDescent="0.35">
      <c r="A950">
        <v>949</v>
      </c>
      <c r="B950">
        <v>4000</v>
      </c>
      <c r="C950">
        <v>480</v>
      </c>
      <c r="D950" t="s">
        <v>8221</v>
      </c>
    </row>
    <row r="951" spans="1:4" x14ac:dyDescent="0.35">
      <c r="A951">
        <v>950</v>
      </c>
      <c r="B951">
        <v>20000</v>
      </c>
      <c r="C951">
        <v>273</v>
      </c>
      <c r="D951" t="s">
        <v>8221</v>
      </c>
    </row>
    <row r="952" spans="1:4" x14ac:dyDescent="0.35">
      <c r="A952">
        <v>951</v>
      </c>
      <c r="B952">
        <v>5000</v>
      </c>
      <c r="C952">
        <v>1402</v>
      </c>
      <c r="D952" t="s">
        <v>8221</v>
      </c>
    </row>
    <row r="953" spans="1:4" x14ac:dyDescent="0.35">
      <c r="A953">
        <v>952</v>
      </c>
      <c r="B953">
        <v>50000</v>
      </c>
      <c r="C953">
        <v>19195</v>
      </c>
      <c r="D953" t="s">
        <v>8221</v>
      </c>
    </row>
    <row r="954" spans="1:4" x14ac:dyDescent="0.35">
      <c r="A954">
        <v>953</v>
      </c>
      <c r="B954">
        <v>49000</v>
      </c>
      <c r="C954">
        <v>19572</v>
      </c>
      <c r="D954" t="s">
        <v>8221</v>
      </c>
    </row>
    <row r="955" spans="1:4" x14ac:dyDescent="0.35">
      <c r="A955">
        <v>954</v>
      </c>
      <c r="B955">
        <v>15000</v>
      </c>
      <c r="C955">
        <v>126</v>
      </c>
      <c r="D955" t="s">
        <v>8221</v>
      </c>
    </row>
    <row r="956" spans="1:4" x14ac:dyDescent="0.35">
      <c r="A956">
        <v>955</v>
      </c>
      <c r="B956">
        <v>15000</v>
      </c>
      <c r="C956">
        <v>6511</v>
      </c>
      <c r="D956" t="s">
        <v>8221</v>
      </c>
    </row>
    <row r="957" spans="1:4" x14ac:dyDescent="0.35">
      <c r="A957">
        <v>956</v>
      </c>
      <c r="B957">
        <v>300000</v>
      </c>
      <c r="C957">
        <v>16984</v>
      </c>
      <c r="D957" t="s">
        <v>8221</v>
      </c>
    </row>
    <row r="958" spans="1:4" x14ac:dyDescent="0.35">
      <c r="A958">
        <v>957</v>
      </c>
      <c r="B958">
        <v>50000</v>
      </c>
      <c r="C958">
        <v>861</v>
      </c>
      <c r="D958" t="s">
        <v>8221</v>
      </c>
    </row>
    <row r="959" spans="1:4" x14ac:dyDescent="0.35">
      <c r="A959">
        <v>958</v>
      </c>
      <c r="B959">
        <v>12000</v>
      </c>
      <c r="C959">
        <v>233</v>
      </c>
      <c r="D959" t="s">
        <v>8221</v>
      </c>
    </row>
    <row r="960" spans="1:4" x14ac:dyDescent="0.35">
      <c r="A960">
        <v>959</v>
      </c>
      <c r="B960">
        <v>7777</v>
      </c>
      <c r="C960">
        <v>881</v>
      </c>
      <c r="D960" t="s">
        <v>8221</v>
      </c>
    </row>
    <row r="961" spans="1:4" x14ac:dyDescent="0.35">
      <c r="A961">
        <v>960</v>
      </c>
      <c r="B961">
        <v>50000</v>
      </c>
      <c r="C961">
        <v>19430</v>
      </c>
      <c r="D961" t="s">
        <v>8221</v>
      </c>
    </row>
    <row r="962" spans="1:4" x14ac:dyDescent="0.35">
      <c r="A962">
        <v>961</v>
      </c>
      <c r="B962">
        <v>55650</v>
      </c>
      <c r="C962">
        <v>25655</v>
      </c>
      <c r="D962" t="s">
        <v>8221</v>
      </c>
    </row>
    <row r="963" spans="1:4" x14ac:dyDescent="0.35">
      <c r="A963">
        <v>962</v>
      </c>
      <c r="B963">
        <v>95000</v>
      </c>
      <c r="C963">
        <v>40079</v>
      </c>
      <c r="D963" t="s">
        <v>8221</v>
      </c>
    </row>
    <row r="964" spans="1:4" x14ac:dyDescent="0.35">
      <c r="A964">
        <v>963</v>
      </c>
      <c r="B964">
        <v>2500</v>
      </c>
      <c r="C964">
        <v>712</v>
      </c>
      <c r="D964" t="s">
        <v>8221</v>
      </c>
    </row>
    <row r="965" spans="1:4" x14ac:dyDescent="0.35">
      <c r="A965">
        <v>964</v>
      </c>
      <c r="B965">
        <v>35000</v>
      </c>
      <c r="C965">
        <v>377</v>
      </c>
      <c r="D965" t="s">
        <v>8221</v>
      </c>
    </row>
    <row r="966" spans="1:4" x14ac:dyDescent="0.35">
      <c r="A966">
        <v>965</v>
      </c>
      <c r="B966">
        <v>110000</v>
      </c>
      <c r="C966">
        <v>879</v>
      </c>
      <c r="D966" t="s">
        <v>8221</v>
      </c>
    </row>
    <row r="967" spans="1:4" x14ac:dyDescent="0.35">
      <c r="A967">
        <v>966</v>
      </c>
      <c r="B967">
        <v>25000</v>
      </c>
      <c r="C967">
        <v>298</v>
      </c>
      <c r="D967" t="s">
        <v>8221</v>
      </c>
    </row>
    <row r="968" spans="1:4" x14ac:dyDescent="0.35">
      <c r="A968">
        <v>967</v>
      </c>
      <c r="B968">
        <v>12000</v>
      </c>
      <c r="C968">
        <v>1776</v>
      </c>
      <c r="D968" t="s">
        <v>8221</v>
      </c>
    </row>
    <row r="969" spans="1:4" x14ac:dyDescent="0.35">
      <c r="A969">
        <v>968</v>
      </c>
      <c r="B969">
        <v>20000</v>
      </c>
      <c r="C969">
        <v>3562</v>
      </c>
      <c r="D969" t="s">
        <v>8221</v>
      </c>
    </row>
    <row r="970" spans="1:4" x14ac:dyDescent="0.35">
      <c r="A970">
        <v>969</v>
      </c>
      <c r="B970">
        <v>8000</v>
      </c>
      <c r="C970">
        <v>106</v>
      </c>
      <c r="D970" t="s">
        <v>8221</v>
      </c>
    </row>
    <row r="971" spans="1:4" x14ac:dyDescent="0.35">
      <c r="A971">
        <v>970</v>
      </c>
      <c r="B971">
        <v>30000</v>
      </c>
      <c r="C971">
        <v>14000</v>
      </c>
      <c r="D971" t="s">
        <v>8221</v>
      </c>
    </row>
    <row r="972" spans="1:4" x14ac:dyDescent="0.35">
      <c r="A972">
        <v>971</v>
      </c>
      <c r="B972">
        <v>5000</v>
      </c>
      <c r="C972">
        <v>2296</v>
      </c>
      <c r="D972" t="s">
        <v>8221</v>
      </c>
    </row>
    <row r="973" spans="1:4" x14ac:dyDescent="0.35">
      <c r="A973">
        <v>972</v>
      </c>
      <c r="B973">
        <v>100000</v>
      </c>
      <c r="C973">
        <v>226</v>
      </c>
      <c r="D973" t="s">
        <v>8221</v>
      </c>
    </row>
    <row r="974" spans="1:4" x14ac:dyDescent="0.35">
      <c r="A974">
        <v>973</v>
      </c>
      <c r="B974">
        <v>20000</v>
      </c>
      <c r="C974">
        <v>6925</v>
      </c>
      <c r="D974" t="s">
        <v>8221</v>
      </c>
    </row>
    <row r="975" spans="1:4" x14ac:dyDescent="0.35">
      <c r="A975">
        <v>974</v>
      </c>
      <c r="B975">
        <v>20000</v>
      </c>
      <c r="C975">
        <v>411</v>
      </c>
      <c r="D975" t="s">
        <v>8221</v>
      </c>
    </row>
    <row r="976" spans="1:4" x14ac:dyDescent="0.35">
      <c r="A976">
        <v>975</v>
      </c>
      <c r="B976">
        <v>50000</v>
      </c>
      <c r="C976">
        <v>280</v>
      </c>
      <c r="D976" t="s">
        <v>8221</v>
      </c>
    </row>
    <row r="977" spans="1:4" x14ac:dyDescent="0.35">
      <c r="A977">
        <v>976</v>
      </c>
      <c r="B977">
        <v>100000</v>
      </c>
      <c r="C977">
        <v>2607</v>
      </c>
      <c r="D977" t="s">
        <v>8221</v>
      </c>
    </row>
    <row r="978" spans="1:4" x14ac:dyDescent="0.35">
      <c r="A978">
        <v>977</v>
      </c>
      <c r="B978">
        <v>150000</v>
      </c>
      <c r="C978">
        <v>2889</v>
      </c>
      <c r="D978" t="s">
        <v>8221</v>
      </c>
    </row>
    <row r="979" spans="1:4" x14ac:dyDescent="0.35">
      <c r="A979">
        <v>978</v>
      </c>
      <c r="B979">
        <v>2700</v>
      </c>
      <c r="C979">
        <v>909</v>
      </c>
      <c r="D979" t="s">
        <v>8221</v>
      </c>
    </row>
    <row r="980" spans="1:4" x14ac:dyDescent="0.35">
      <c r="A980">
        <v>979</v>
      </c>
      <c r="B980">
        <v>172889</v>
      </c>
      <c r="C980">
        <v>97273</v>
      </c>
      <c r="D980" t="s">
        <v>8221</v>
      </c>
    </row>
    <row r="981" spans="1:4" x14ac:dyDescent="0.35">
      <c r="A981">
        <v>980</v>
      </c>
      <c r="B981">
        <v>35000</v>
      </c>
      <c r="C981">
        <v>28986.16</v>
      </c>
      <c r="D981" t="s">
        <v>8221</v>
      </c>
    </row>
    <row r="982" spans="1:4" x14ac:dyDescent="0.35">
      <c r="A982">
        <v>981</v>
      </c>
      <c r="B982">
        <v>10000</v>
      </c>
      <c r="C982">
        <v>1486</v>
      </c>
      <c r="D982" t="s">
        <v>8221</v>
      </c>
    </row>
    <row r="983" spans="1:4" x14ac:dyDescent="0.35">
      <c r="A983">
        <v>982</v>
      </c>
      <c r="B983">
        <v>88888</v>
      </c>
      <c r="C983">
        <v>11</v>
      </c>
      <c r="D983" t="s">
        <v>8221</v>
      </c>
    </row>
    <row r="984" spans="1:4" x14ac:dyDescent="0.35">
      <c r="A984">
        <v>983</v>
      </c>
      <c r="B984">
        <v>17500</v>
      </c>
      <c r="C984">
        <v>3</v>
      </c>
      <c r="D984" t="s">
        <v>8221</v>
      </c>
    </row>
    <row r="985" spans="1:4" x14ac:dyDescent="0.35">
      <c r="A985">
        <v>984</v>
      </c>
      <c r="B985">
        <v>104219</v>
      </c>
      <c r="C985">
        <v>30751</v>
      </c>
      <c r="D985" t="s">
        <v>8221</v>
      </c>
    </row>
    <row r="986" spans="1:4" x14ac:dyDescent="0.35">
      <c r="A986">
        <v>985</v>
      </c>
      <c r="B986">
        <v>10000</v>
      </c>
      <c r="C986">
        <v>106</v>
      </c>
      <c r="D986" t="s">
        <v>8221</v>
      </c>
    </row>
    <row r="987" spans="1:4" x14ac:dyDescent="0.35">
      <c r="A987">
        <v>986</v>
      </c>
      <c r="B987">
        <v>30000</v>
      </c>
      <c r="C987">
        <v>1888</v>
      </c>
      <c r="D987" t="s">
        <v>8221</v>
      </c>
    </row>
    <row r="988" spans="1:4" x14ac:dyDescent="0.35">
      <c r="A988">
        <v>987</v>
      </c>
      <c r="B988">
        <v>20000</v>
      </c>
      <c r="C988">
        <v>2550</v>
      </c>
      <c r="D988" t="s">
        <v>8221</v>
      </c>
    </row>
    <row r="989" spans="1:4" x14ac:dyDescent="0.35">
      <c r="A989">
        <v>988</v>
      </c>
      <c r="B989">
        <v>50000</v>
      </c>
      <c r="C989">
        <v>6610</v>
      </c>
      <c r="D989" t="s">
        <v>8221</v>
      </c>
    </row>
    <row r="990" spans="1:4" x14ac:dyDescent="0.35">
      <c r="A990">
        <v>989</v>
      </c>
      <c r="B990">
        <v>5000</v>
      </c>
      <c r="C990">
        <v>0</v>
      </c>
      <c r="D990" t="s">
        <v>8221</v>
      </c>
    </row>
    <row r="991" spans="1:4" x14ac:dyDescent="0.35">
      <c r="A991">
        <v>990</v>
      </c>
      <c r="B991">
        <v>10000</v>
      </c>
      <c r="C991">
        <v>1677</v>
      </c>
      <c r="D991" t="s">
        <v>8221</v>
      </c>
    </row>
    <row r="992" spans="1:4" x14ac:dyDescent="0.35">
      <c r="A992">
        <v>991</v>
      </c>
      <c r="B992">
        <v>25000</v>
      </c>
      <c r="C992">
        <v>26</v>
      </c>
      <c r="D992" t="s">
        <v>8221</v>
      </c>
    </row>
    <row r="993" spans="1:4" x14ac:dyDescent="0.35">
      <c r="A993">
        <v>992</v>
      </c>
      <c r="B993">
        <v>5000</v>
      </c>
      <c r="C993">
        <v>212</v>
      </c>
      <c r="D993" t="s">
        <v>8221</v>
      </c>
    </row>
    <row r="994" spans="1:4" x14ac:dyDescent="0.35">
      <c r="A994">
        <v>993</v>
      </c>
      <c r="B994">
        <v>100000</v>
      </c>
      <c r="C994">
        <v>467</v>
      </c>
      <c r="D994" t="s">
        <v>8221</v>
      </c>
    </row>
    <row r="995" spans="1:4" x14ac:dyDescent="0.35">
      <c r="A995">
        <v>994</v>
      </c>
      <c r="B995">
        <v>70000</v>
      </c>
      <c r="C995">
        <v>17561</v>
      </c>
      <c r="D995" t="s">
        <v>8221</v>
      </c>
    </row>
    <row r="996" spans="1:4" x14ac:dyDescent="0.35">
      <c r="A996">
        <v>995</v>
      </c>
      <c r="B996">
        <v>200000</v>
      </c>
      <c r="C996">
        <v>4669</v>
      </c>
      <c r="D996" t="s">
        <v>8221</v>
      </c>
    </row>
    <row r="997" spans="1:4" x14ac:dyDescent="0.35">
      <c r="A997">
        <v>996</v>
      </c>
      <c r="B997">
        <v>10000</v>
      </c>
      <c r="C997">
        <v>726</v>
      </c>
      <c r="D997" t="s">
        <v>8221</v>
      </c>
    </row>
    <row r="998" spans="1:4" x14ac:dyDescent="0.35">
      <c r="A998">
        <v>997</v>
      </c>
      <c r="B998">
        <v>4000</v>
      </c>
      <c r="C998">
        <v>65</v>
      </c>
      <c r="D998" t="s">
        <v>8221</v>
      </c>
    </row>
    <row r="999" spans="1:4" x14ac:dyDescent="0.35">
      <c r="A999">
        <v>998</v>
      </c>
      <c r="B999">
        <v>5000</v>
      </c>
      <c r="C999">
        <v>65</v>
      </c>
      <c r="D999" t="s">
        <v>8221</v>
      </c>
    </row>
    <row r="1000" spans="1:4" x14ac:dyDescent="0.35">
      <c r="A1000">
        <v>999</v>
      </c>
      <c r="B1000">
        <v>60000</v>
      </c>
      <c r="C1000">
        <v>35135</v>
      </c>
      <c r="D1000" t="s">
        <v>8221</v>
      </c>
    </row>
    <row r="1001" spans="1:4" x14ac:dyDescent="0.35">
      <c r="A1001">
        <v>1000</v>
      </c>
      <c r="B1001">
        <v>150000</v>
      </c>
      <c r="C1001">
        <v>11683</v>
      </c>
      <c r="D1001" t="s">
        <v>8221</v>
      </c>
    </row>
    <row r="1002" spans="1:4" x14ac:dyDescent="0.35">
      <c r="A1002">
        <v>1001</v>
      </c>
      <c r="B1002">
        <v>894700</v>
      </c>
      <c r="C1002">
        <v>19824</v>
      </c>
      <c r="D1002" t="s">
        <v>8220</v>
      </c>
    </row>
    <row r="1003" spans="1:4" x14ac:dyDescent="0.35">
      <c r="A1003">
        <v>1002</v>
      </c>
      <c r="B1003">
        <v>5000</v>
      </c>
      <c r="C1003">
        <v>5200</v>
      </c>
      <c r="D1003" t="s">
        <v>8220</v>
      </c>
    </row>
    <row r="1004" spans="1:4" x14ac:dyDescent="0.35">
      <c r="A1004">
        <v>1003</v>
      </c>
      <c r="B1004">
        <v>9999</v>
      </c>
      <c r="C1004">
        <v>2960</v>
      </c>
      <c r="D1004" t="s">
        <v>8220</v>
      </c>
    </row>
    <row r="1005" spans="1:4" x14ac:dyDescent="0.35">
      <c r="A1005">
        <v>1004</v>
      </c>
      <c r="B1005">
        <v>20000</v>
      </c>
      <c r="C1005">
        <v>3211</v>
      </c>
      <c r="D1005" t="s">
        <v>8220</v>
      </c>
    </row>
    <row r="1006" spans="1:4" x14ac:dyDescent="0.35">
      <c r="A1006">
        <v>1005</v>
      </c>
      <c r="B1006">
        <v>25000</v>
      </c>
      <c r="C1006">
        <v>20552</v>
      </c>
      <c r="D1006" t="s">
        <v>8220</v>
      </c>
    </row>
    <row r="1007" spans="1:4" x14ac:dyDescent="0.35">
      <c r="A1007">
        <v>1006</v>
      </c>
      <c r="B1007">
        <v>200000</v>
      </c>
      <c r="C1007">
        <v>150102</v>
      </c>
      <c r="D1007" t="s">
        <v>8220</v>
      </c>
    </row>
    <row r="1008" spans="1:4" x14ac:dyDescent="0.35">
      <c r="A1008">
        <v>1007</v>
      </c>
      <c r="B1008">
        <v>4000</v>
      </c>
      <c r="C1008">
        <v>234</v>
      </c>
      <c r="D1008" t="s">
        <v>8220</v>
      </c>
    </row>
    <row r="1009" spans="1:4" x14ac:dyDescent="0.35">
      <c r="A1009">
        <v>1008</v>
      </c>
      <c r="B1009">
        <v>30000</v>
      </c>
      <c r="C1009">
        <v>13296</v>
      </c>
      <c r="D1009" t="s">
        <v>8220</v>
      </c>
    </row>
    <row r="1010" spans="1:4" x14ac:dyDescent="0.35">
      <c r="A1010">
        <v>1009</v>
      </c>
      <c r="B1010">
        <v>93500</v>
      </c>
      <c r="C1010">
        <v>250</v>
      </c>
      <c r="D1010" t="s">
        <v>8220</v>
      </c>
    </row>
    <row r="1011" spans="1:4" x14ac:dyDescent="0.35">
      <c r="A1011">
        <v>1010</v>
      </c>
      <c r="B1011">
        <v>50000</v>
      </c>
      <c r="C1011">
        <v>6565</v>
      </c>
      <c r="D1011" t="s">
        <v>8220</v>
      </c>
    </row>
    <row r="1012" spans="1:4" x14ac:dyDescent="0.35">
      <c r="A1012">
        <v>1011</v>
      </c>
      <c r="B1012">
        <v>115250</v>
      </c>
      <c r="C1012">
        <v>220</v>
      </c>
      <c r="D1012" t="s">
        <v>8220</v>
      </c>
    </row>
    <row r="1013" spans="1:4" x14ac:dyDescent="0.35">
      <c r="A1013">
        <v>1012</v>
      </c>
      <c r="B1013">
        <v>20000</v>
      </c>
      <c r="C1013">
        <v>75</v>
      </c>
      <c r="D1013" t="s">
        <v>8220</v>
      </c>
    </row>
    <row r="1014" spans="1:4" x14ac:dyDescent="0.35">
      <c r="A1014">
        <v>1013</v>
      </c>
      <c r="B1014">
        <v>5000</v>
      </c>
      <c r="C1014">
        <v>1076751.05</v>
      </c>
      <c r="D1014" t="s">
        <v>8220</v>
      </c>
    </row>
    <row r="1015" spans="1:4" x14ac:dyDescent="0.35">
      <c r="A1015">
        <v>1014</v>
      </c>
      <c r="B1015">
        <v>25000</v>
      </c>
      <c r="C1015">
        <v>8632</v>
      </c>
      <c r="D1015" t="s">
        <v>8220</v>
      </c>
    </row>
    <row r="1016" spans="1:4" x14ac:dyDescent="0.35">
      <c r="A1016">
        <v>1015</v>
      </c>
      <c r="B1016">
        <v>10000</v>
      </c>
      <c r="C1016">
        <v>3060</v>
      </c>
      <c r="D1016" t="s">
        <v>8220</v>
      </c>
    </row>
    <row r="1017" spans="1:4" x14ac:dyDescent="0.35">
      <c r="A1017">
        <v>1016</v>
      </c>
      <c r="B1017">
        <v>9000</v>
      </c>
      <c r="C1017">
        <v>240</v>
      </c>
      <c r="D1017" t="s">
        <v>8220</v>
      </c>
    </row>
    <row r="1018" spans="1:4" x14ac:dyDescent="0.35">
      <c r="A1018">
        <v>1017</v>
      </c>
      <c r="B1018">
        <v>100000</v>
      </c>
      <c r="C1018">
        <v>2842</v>
      </c>
      <c r="D1018" t="s">
        <v>8220</v>
      </c>
    </row>
    <row r="1019" spans="1:4" x14ac:dyDescent="0.35">
      <c r="A1019">
        <v>1018</v>
      </c>
      <c r="B1019">
        <v>250000</v>
      </c>
      <c r="C1019">
        <v>57197</v>
      </c>
      <c r="D1019" t="s">
        <v>8220</v>
      </c>
    </row>
    <row r="1020" spans="1:4" x14ac:dyDescent="0.35">
      <c r="A1020">
        <v>1019</v>
      </c>
      <c r="B1020">
        <v>20000</v>
      </c>
      <c r="C1020">
        <v>621</v>
      </c>
      <c r="D1020" t="s">
        <v>8220</v>
      </c>
    </row>
    <row r="1021" spans="1:4" x14ac:dyDescent="0.35">
      <c r="A1021">
        <v>1020</v>
      </c>
      <c r="B1021">
        <v>45000</v>
      </c>
      <c r="C1021">
        <v>21300</v>
      </c>
      <c r="D1021" t="s">
        <v>8220</v>
      </c>
    </row>
    <row r="1022" spans="1:4" x14ac:dyDescent="0.35">
      <c r="A1022">
        <v>1021</v>
      </c>
      <c r="B1022">
        <v>1550</v>
      </c>
      <c r="C1022">
        <v>3186</v>
      </c>
      <c r="D1022" t="s">
        <v>8219</v>
      </c>
    </row>
    <row r="1023" spans="1:4" x14ac:dyDescent="0.35">
      <c r="A1023">
        <v>1022</v>
      </c>
      <c r="B1023">
        <v>3000</v>
      </c>
      <c r="C1023">
        <v>10554.11</v>
      </c>
      <c r="D1023" t="s">
        <v>8219</v>
      </c>
    </row>
    <row r="1024" spans="1:4" x14ac:dyDescent="0.35">
      <c r="A1024">
        <v>1023</v>
      </c>
      <c r="B1024">
        <v>2000</v>
      </c>
      <c r="C1024">
        <v>2298</v>
      </c>
      <c r="D1024" t="s">
        <v>8219</v>
      </c>
    </row>
    <row r="1025" spans="1:4" x14ac:dyDescent="0.35">
      <c r="A1025">
        <v>1024</v>
      </c>
      <c r="B1025">
        <v>2000</v>
      </c>
      <c r="C1025">
        <v>4743</v>
      </c>
      <c r="D1025" t="s">
        <v>8219</v>
      </c>
    </row>
    <row r="1026" spans="1:4" x14ac:dyDescent="0.35">
      <c r="A1026">
        <v>1025</v>
      </c>
      <c r="B1026">
        <v>20000</v>
      </c>
      <c r="C1026">
        <v>23727.55</v>
      </c>
      <c r="D1026" t="s">
        <v>8219</v>
      </c>
    </row>
    <row r="1027" spans="1:4" x14ac:dyDescent="0.35">
      <c r="A1027">
        <v>1026</v>
      </c>
      <c r="B1027">
        <v>70000</v>
      </c>
      <c r="C1027">
        <v>76949.820000000007</v>
      </c>
      <c r="D1027" t="s">
        <v>8219</v>
      </c>
    </row>
    <row r="1028" spans="1:4" x14ac:dyDescent="0.35">
      <c r="A1028">
        <v>1027</v>
      </c>
      <c r="B1028">
        <v>7000</v>
      </c>
      <c r="C1028">
        <v>7000.58</v>
      </c>
      <c r="D1028" t="s">
        <v>8219</v>
      </c>
    </row>
    <row r="1029" spans="1:4" x14ac:dyDescent="0.35">
      <c r="A1029">
        <v>1028</v>
      </c>
      <c r="B1029">
        <v>7501</v>
      </c>
      <c r="C1029">
        <v>7733</v>
      </c>
      <c r="D1029" t="s">
        <v>8219</v>
      </c>
    </row>
    <row r="1030" spans="1:4" x14ac:dyDescent="0.35">
      <c r="A1030">
        <v>1029</v>
      </c>
      <c r="B1030">
        <v>10000</v>
      </c>
      <c r="C1030">
        <v>11727</v>
      </c>
      <c r="D1030" t="s">
        <v>8219</v>
      </c>
    </row>
    <row r="1031" spans="1:4" x14ac:dyDescent="0.35">
      <c r="A1031">
        <v>1030</v>
      </c>
      <c r="B1031">
        <v>10000</v>
      </c>
      <c r="C1031">
        <v>11176</v>
      </c>
      <c r="D1031" t="s">
        <v>8219</v>
      </c>
    </row>
    <row r="1032" spans="1:4" x14ac:dyDescent="0.35">
      <c r="A1032">
        <v>1031</v>
      </c>
      <c r="B1032">
        <v>2000</v>
      </c>
      <c r="C1032">
        <v>6842</v>
      </c>
      <c r="D1032" t="s">
        <v>8219</v>
      </c>
    </row>
    <row r="1033" spans="1:4" x14ac:dyDescent="0.35">
      <c r="A1033">
        <v>1032</v>
      </c>
      <c r="B1033">
        <v>10000</v>
      </c>
      <c r="C1033">
        <v>10740</v>
      </c>
      <c r="D1033" t="s">
        <v>8219</v>
      </c>
    </row>
    <row r="1034" spans="1:4" x14ac:dyDescent="0.35">
      <c r="A1034">
        <v>1033</v>
      </c>
      <c r="B1034">
        <v>5400</v>
      </c>
      <c r="C1034">
        <v>5858.84</v>
      </c>
      <c r="D1034" t="s">
        <v>8219</v>
      </c>
    </row>
    <row r="1035" spans="1:4" x14ac:dyDescent="0.35">
      <c r="A1035">
        <v>1034</v>
      </c>
      <c r="B1035">
        <v>1328</v>
      </c>
      <c r="C1035">
        <v>1366</v>
      </c>
      <c r="D1035" t="s">
        <v>8219</v>
      </c>
    </row>
    <row r="1036" spans="1:4" x14ac:dyDescent="0.35">
      <c r="A1036">
        <v>1035</v>
      </c>
      <c r="B1036">
        <v>5000</v>
      </c>
      <c r="C1036">
        <v>6500.09</v>
      </c>
      <c r="D1036" t="s">
        <v>8219</v>
      </c>
    </row>
    <row r="1037" spans="1:4" x14ac:dyDescent="0.35">
      <c r="A1037">
        <v>1036</v>
      </c>
      <c r="B1037">
        <v>4600</v>
      </c>
      <c r="C1037">
        <v>4952</v>
      </c>
      <c r="D1037" t="s">
        <v>8219</v>
      </c>
    </row>
    <row r="1038" spans="1:4" x14ac:dyDescent="0.35">
      <c r="A1038">
        <v>1037</v>
      </c>
      <c r="B1038">
        <v>4500</v>
      </c>
      <c r="C1038">
        <v>5056.22</v>
      </c>
      <c r="D1038" t="s">
        <v>8219</v>
      </c>
    </row>
    <row r="1039" spans="1:4" x14ac:dyDescent="0.35">
      <c r="A1039">
        <v>1038</v>
      </c>
      <c r="B1039">
        <v>1000</v>
      </c>
      <c r="C1039">
        <v>1021</v>
      </c>
      <c r="D1039" t="s">
        <v>8219</v>
      </c>
    </row>
    <row r="1040" spans="1:4" x14ac:dyDescent="0.35">
      <c r="A1040">
        <v>1039</v>
      </c>
      <c r="B1040">
        <v>1500</v>
      </c>
      <c r="C1040">
        <v>2180</v>
      </c>
      <c r="D1040" t="s">
        <v>8219</v>
      </c>
    </row>
    <row r="1041" spans="1:4" x14ac:dyDescent="0.35">
      <c r="A1041">
        <v>1040</v>
      </c>
      <c r="B1041">
        <v>500</v>
      </c>
      <c r="C1041">
        <v>641</v>
      </c>
      <c r="D1041" t="s">
        <v>8219</v>
      </c>
    </row>
    <row r="1042" spans="1:4" x14ac:dyDescent="0.35">
      <c r="A1042">
        <v>1041</v>
      </c>
      <c r="B1042">
        <v>85000</v>
      </c>
      <c r="C1042">
        <v>250</v>
      </c>
      <c r="D1042" t="s">
        <v>8220</v>
      </c>
    </row>
    <row r="1043" spans="1:4" x14ac:dyDescent="0.35">
      <c r="A1043">
        <v>1042</v>
      </c>
      <c r="B1043">
        <v>50</v>
      </c>
      <c r="C1043">
        <v>0</v>
      </c>
      <c r="D1043" t="s">
        <v>8220</v>
      </c>
    </row>
    <row r="1044" spans="1:4" x14ac:dyDescent="0.35">
      <c r="A1044">
        <v>1043</v>
      </c>
      <c r="B1044">
        <v>650</v>
      </c>
      <c r="C1044">
        <v>10</v>
      </c>
      <c r="D1044" t="s">
        <v>8220</v>
      </c>
    </row>
    <row r="1045" spans="1:4" x14ac:dyDescent="0.35">
      <c r="A1045">
        <v>1044</v>
      </c>
      <c r="B1045">
        <v>100000</v>
      </c>
      <c r="C1045">
        <v>8537</v>
      </c>
      <c r="D1045" t="s">
        <v>8220</v>
      </c>
    </row>
    <row r="1046" spans="1:4" x14ac:dyDescent="0.35">
      <c r="A1046">
        <v>1045</v>
      </c>
      <c r="B1046">
        <v>7000</v>
      </c>
      <c r="C1046">
        <v>6</v>
      </c>
      <c r="D1046" t="s">
        <v>8220</v>
      </c>
    </row>
    <row r="1047" spans="1:4" x14ac:dyDescent="0.35">
      <c r="A1047">
        <v>1046</v>
      </c>
      <c r="B1047">
        <v>10000</v>
      </c>
      <c r="C1047">
        <v>266</v>
      </c>
      <c r="D1047" t="s">
        <v>8220</v>
      </c>
    </row>
    <row r="1048" spans="1:4" x14ac:dyDescent="0.35">
      <c r="A1048">
        <v>1047</v>
      </c>
      <c r="B1048">
        <v>3000</v>
      </c>
      <c r="C1048">
        <v>0</v>
      </c>
      <c r="D1048" t="s">
        <v>8220</v>
      </c>
    </row>
    <row r="1049" spans="1:4" x14ac:dyDescent="0.35">
      <c r="A1049">
        <v>1048</v>
      </c>
      <c r="B1049">
        <v>2000</v>
      </c>
      <c r="C1049">
        <v>1</v>
      </c>
      <c r="D1049" t="s">
        <v>8220</v>
      </c>
    </row>
    <row r="1050" spans="1:4" x14ac:dyDescent="0.35">
      <c r="A1050">
        <v>1049</v>
      </c>
      <c r="B1050">
        <v>15000</v>
      </c>
      <c r="C1050">
        <v>212</v>
      </c>
      <c r="D1050" t="s">
        <v>8220</v>
      </c>
    </row>
    <row r="1051" spans="1:4" x14ac:dyDescent="0.35">
      <c r="A1051">
        <v>1050</v>
      </c>
      <c r="B1051">
        <v>12000</v>
      </c>
      <c r="C1051">
        <v>0</v>
      </c>
      <c r="D1051" t="s">
        <v>8220</v>
      </c>
    </row>
    <row r="1052" spans="1:4" x14ac:dyDescent="0.35">
      <c r="A1052">
        <v>1051</v>
      </c>
      <c r="B1052">
        <v>2500</v>
      </c>
      <c r="C1052">
        <v>0</v>
      </c>
      <c r="D1052" t="s">
        <v>8220</v>
      </c>
    </row>
    <row r="1053" spans="1:4" x14ac:dyDescent="0.35">
      <c r="A1053">
        <v>1052</v>
      </c>
      <c r="B1053">
        <v>500</v>
      </c>
      <c r="C1053">
        <v>0</v>
      </c>
      <c r="D1053" t="s">
        <v>8220</v>
      </c>
    </row>
    <row r="1054" spans="1:4" x14ac:dyDescent="0.35">
      <c r="A1054">
        <v>1053</v>
      </c>
      <c r="B1054">
        <v>4336</v>
      </c>
      <c r="C1054">
        <v>0</v>
      </c>
      <c r="D1054" t="s">
        <v>8220</v>
      </c>
    </row>
    <row r="1055" spans="1:4" x14ac:dyDescent="0.35">
      <c r="A1055">
        <v>1054</v>
      </c>
      <c r="B1055">
        <v>1500</v>
      </c>
      <c r="C1055">
        <v>15</v>
      </c>
      <c r="D1055" t="s">
        <v>8220</v>
      </c>
    </row>
    <row r="1056" spans="1:4" x14ac:dyDescent="0.35">
      <c r="A1056">
        <v>1055</v>
      </c>
      <c r="B1056">
        <v>2500</v>
      </c>
      <c r="C1056">
        <v>0</v>
      </c>
      <c r="D1056" t="s">
        <v>8220</v>
      </c>
    </row>
    <row r="1057" spans="1:4" x14ac:dyDescent="0.35">
      <c r="A1057">
        <v>1056</v>
      </c>
      <c r="B1057">
        <v>3500</v>
      </c>
      <c r="C1057">
        <v>0</v>
      </c>
      <c r="D1057" t="s">
        <v>8220</v>
      </c>
    </row>
    <row r="1058" spans="1:4" x14ac:dyDescent="0.35">
      <c r="A1058">
        <v>1057</v>
      </c>
      <c r="B1058">
        <v>10000</v>
      </c>
      <c r="C1058">
        <v>0</v>
      </c>
      <c r="D1058" t="s">
        <v>8220</v>
      </c>
    </row>
    <row r="1059" spans="1:4" x14ac:dyDescent="0.35">
      <c r="A1059">
        <v>1058</v>
      </c>
      <c r="B1059">
        <v>10000</v>
      </c>
      <c r="C1059">
        <v>0</v>
      </c>
      <c r="D1059" t="s">
        <v>8220</v>
      </c>
    </row>
    <row r="1060" spans="1:4" x14ac:dyDescent="0.35">
      <c r="A1060">
        <v>1059</v>
      </c>
      <c r="B1060">
        <v>40000</v>
      </c>
      <c r="C1060">
        <v>0</v>
      </c>
      <c r="D1060" t="s">
        <v>8220</v>
      </c>
    </row>
    <row r="1061" spans="1:4" x14ac:dyDescent="0.35">
      <c r="A1061">
        <v>1060</v>
      </c>
      <c r="B1061">
        <v>1100</v>
      </c>
      <c r="C1061">
        <v>0</v>
      </c>
      <c r="D1061" t="s">
        <v>8220</v>
      </c>
    </row>
    <row r="1062" spans="1:4" x14ac:dyDescent="0.35">
      <c r="A1062">
        <v>1061</v>
      </c>
      <c r="B1062">
        <v>5000</v>
      </c>
      <c r="C1062">
        <v>50</v>
      </c>
      <c r="D1062" t="s">
        <v>8220</v>
      </c>
    </row>
    <row r="1063" spans="1:4" x14ac:dyDescent="0.35">
      <c r="A1063">
        <v>1062</v>
      </c>
      <c r="B1063">
        <v>4000</v>
      </c>
      <c r="C1063">
        <v>0</v>
      </c>
      <c r="D1063" t="s">
        <v>8220</v>
      </c>
    </row>
    <row r="1064" spans="1:4" x14ac:dyDescent="0.35">
      <c r="A1064">
        <v>1063</v>
      </c>
      <c r="B1064">
        <v>199</v>
      </c>
      <c r="C1064">
        <v>190</v>
      </c>
      <c r="D1064" t="s">
        <v>8220</v>
      </c>
    </row>
    <row r="1065" spans="1:4" x14ac:dyDescent="0.35">
      <c r="A1065">
        <v>1064</v>
      </c>
      <c r="B1065">
        <v>1000</v>
      </c>
      <c r="C1065">
        <v>0</v>
      </c>
      <c r="D1065" t="s">
        <v>8220</v>
      </c>
    </row>
    <row r="1066" spans="1:4" x14ac:dyDescent="0.35">
      <c r="A1066">
        <v>1065</v>
      </c>
      <c r="B1066">
        <v>90000</v>
      </c>
      <c r="C1066">
        <v>8077</v>
      </c>
      <c r="D1066" t="s">
        <v>8221</v>
      </c>
    </row>
    <row r="1067" spans="1:4" x14ac:dyDescent="0.35">
      <c r="A1067">
        <v>1066</v>
      </c>
      <c r="B1067">
        <v>3000</v>
      </c>
      <c r="C1067">
        <v>81</v>
      </c>
      <c r="D1067" t="s">
        <v>8221</v>
      </c>
    </row>
    <row r="1068" spans="1:4" x14ac:dyDescent="0.35">
      <c r="A1068">
        <v>1067</v>
      </c>
      <c r="B1068">
        <v>150000</v>
      </c>
      <c r="C1068">
        <v>5051</v>
      </c>
      <c r="D1068" t="s">
        <v>8221</v>
      </c>
    </row>
    <row r="1069" spans="1:4" x14ac:dyDescent="0.35">
      <c r="A1069">
        <v>1068</v>
      </c>
      <c r="B1069">
        <v>500</v>
      </c>
      <c r="C1069">
        <v>130</v>
      </c>
      <c r="D1069" t="s">
        <v>8221</v>
      </c>
    </row>
    <row r="1070" spans="1:4" x14ac:dyDescent="0.35">
      <c r="A1070">
        <v>1069</v>
      </c>
      <c r="B1070">
        <v>30000</v>
      </c>
      <c r="C1070">
        <v>45</v>
      </c>
      <c r="D1070" t="s">
        <v>8221</v>
      </c>
    </row>
    <row r="1071" spans="1:4" x14ac:dyDescent="0.35">
      <c r="A1071">
        <v>1070</v>
      </c>
      <c r="B1071">
        <v>2200</v>
      </c>
      <c r="C1071">
        <v>850</v>
      </c>
      <c r="D1071" t="s">
        <v>8221</v>
      </c>
    </row>
    <row r="1072" spans="1:4" x14ac:dyDescent="0.35">
      <c r="A1072">
        <v>1071</v>
      </c>
      <c r="B1072">
        <v>10000</v>
      </c>
      <c r="C1072">
        <v>70</v>
      </c>
      <c r="D1072" t="s">
        <v>8221</v>
      </c>
    </row>
    <row r="1073" spans="1:4" x14ac:dyDescent="0.35">
      <c r="A1073">
        <v>1072</v>
      </c>
      <c r="B1073">
        <v>100</v>
      </c>
      <c r="C1073">
        <v>0</v>
      </c>
      <c r="D1073" t="s">
        <v>8221</v>
      </c>
    </row>
    <row r="1074" spans="1:4" x14ac:dyDescent="0.35">
      <c r="A1074">
        <v>1073</v>
      </c>
      <c r="B1074">
        <v>75000</v>
      </c>
      <c r="C1074">
        <v>51</v>
      </c>
      <c r="D1074" t="s">
        <v>8221</v>
      </c>
    </row>
    <row r="1075" spans="1:4" x14ac:dyDescent="0.35">
      <c r="A1075">
        <v>1074</v>
      </c>
      <c r="B1075">
        <v>750</v>
      </c>
      <c r="C1075">
        <v>10</v>
      </c>
      <c r="D1075" t="s">
        <v>8221</v>
      </c>
    </row>
    <row r="1076" spans="1:4" x14ac:dyDescent="0.35">
      <c r="A1076">
        <v>1075</v>
      </c>
      <c r="B1076">
        <v>54000</v>
      </c>
      <c r="C1076">
        <v>3407</v>
      </c>
      <c r="D1076" t="s">
        <v>8221</v>
      </c>
    </row>
    <row r="1077" spans="1:4" x14ac:dyDescent="0.35">
      <c r="A1077">
        <v>1076</v>
      </c>
      <c r="B1077">
        <v>1000</v>
      </c>
      <c r="C1077">
        <v>45</v>
      </c>
      <c r="D1077" t="s">
        <v>8221</v>
      </c>
    </row>
    <row r="1078" spans="1:4" x14ac:dyDescent="0.35">
      <c r="A1078">
        <v>1077</v>
      </c>
      <c r="B1078">
        <v>75000</v>
      </c>
      <c r="C1078">
        <v>47074</v>
      </c>
      <c r="D1078" t="s">
        <v>8221</v>
      </c>
    </row>
    <row r="1079" spans="1:4" x14ac:dyDescent="0.35">
      <c r="A1079">
        <v>1078</v>
      </c>
      <c r="B1079">
        <v>25000</v>
      </c>
      <c r="C1079">
        <v>7344</v>
      </c>
      <c r="D1079" t="s">
        <v>8221</v>
      </c>
    </row>
    <row r="1080" spans="1:4" x14ac:dyDescent="0.35">
      <c r="A1080">
        <v>1079</v>
      </c>
      <c r="B1080">
        <v>600</v>
      </c>
      <c r="C1080">
        <v>45</v>
      </c>
      <c r="D1080" t="s">
        <v>8221</v>
      </c>
    </row>
    <row r="1081" spans="1:4" x14ac:dyDescent="0.35">
      <c r="A1081">
        <v>1080</v>
      </c>
      <c r="B1081">
        <v>26000</v>
      </c>
      <c r="C1081">
        <v>678</v>
      </c>
      <c r="D1081" t="s">
        <v>8221</v>
      </c>
    </row>
    <row r="1082" spans="1:4" x14ac:dyDescent="0.35">
      <c r="A1082">
        <v>1081</v>
      </c>
      <c r="B1082">
        <v>20000</v>
      </c>
      <c r="C1082">
        <v>1821</v>
      </c>
      <c r="D1082" t="s">
        <v>8221</v>
      </c>
    </row>
    <row r="1083" spans="1:4" x14ac:dyDescent="0.35">
      <c r="A1083">
        <v>1082</v>
      </c>
      <c r="B1083">
        <v>68000</v>
      </c>
      <c r="C1083">
        <v>12</v>
      </c>
      <c r="D1083" t="s">
        <v>8221</v>
      </c>
    </row>
    <row r="1084" spans="1:4" x14ac:dyDescent="0.35">
      <c r="A1084">
        <v>1083</v>
      </c>
      <c r="B1084">
        <v>10000</v>
      </c>
      <c r="C1084">
        <v>56</v>
      </c>
      <c r="D1084" t="s">
        <v>8221</v>
      </c>
    </row>
    <row r="1085" spans="1:4" x14ac:dyDescent="0.35">
      <c r="A1085">
        <v>1084</v>
      </c>
      <c r="B1085">
        <v>50000</v>
      </c>
      <c r="C1085">
        <v>410</v>
      </c>
      <c r="D1085" t="s">
        <v>8221</v>
      </c>
    </row>
    <row r="1086" spans="1:4" x14ac:dyDescent="0.35">
      <c r="A1086">
        <v>1085</v>
      </c>
      <c r="B1086">
        <v>550</v>
      </c>
      <c r="C1086">
        <v>0</v>
      </c>
      <c r="D1086" t="s">
        <v>8221</v>
      </c>
    </row>
    <row r="1087" spans="1:4" x14ac:dyDescent="0.35">
      <c r="A1087">
        <v>1086</v>
      </c>
      <c r="B1087">
        <v>30000</v>
      </c>
      <c r="C1087">
        <v>1026</v>
      </c>
      <c r="D1087" t="s">
        <v>8221</v>
      </c>
    </row>
    <row r="1088" spans="1:4" x14ac:dyDescent="0.35">
      <c r="A1088">
        <v>1087</v>
      </c>
      <c r="B1088">
        <v>18000</v>
      </c>
      <c r="C1088">
        <v>15</v>
      </c>
      <c r="D1088" t="s">
        <v>8221</v>
      </c>
    </row>
    <row r="1089" spans="1:4" x14ac:dyDescent="0.35">
      <c r="A1089">
        <v>1088</v>
      </c>
      <c r="B1089">
        <v>1100</v>
      </c>
      <c r="C1089">
        <v>0</v>
      </c>
      <c r="D1089" t="s">
        <v>8221</v>
      </c>
    </row>
    <row r="1090" spans="1:4" x14ac:dyDescent="0.35">
      <c r="A1090">
        <v>1089</v>
      </c>
      <c r="B1090">
        <v>45000</v>
      </c>
      <c r="C1090">
        <v>6382.34</v>
      </c>
      <c r="D1090" t="s">
        <v>8221</v>
      </c>
    </row>
    <row r="1091" spans="1:4" x14ac:dyDescent="0.35">
      <c r="A1091">
        <v>1090</v>
      </c>
      <c r="B1091">
        <v>15000</v>
      </c>
      <c r="C1091">
        <v>1174</v>
      </c>
      <c r="D1091" t="s">
        <v>8221</v>
      </c>
    </row>
    <row r="1092" spans="1:4" x14ac:dyDescent="0.35">
      <c r="A1092">
        <v>1091</v>
      </c>
      <c r="B1092">
        <v>12999</v>
      </c>
      <c r="C1092">
        <v>5</v>
      </c>
      <c r="D1092" t="s">
        <v>8221</v>
      </c>
    </row>
    <row r="1093" spans="1:4" x14ac:dyDescent="0.35">
      <c r="A1093">
        <v>1092</v>
      </c>
      <c r="B1093">
        <v>200</v>
      </c>
      <c r="C1093">
        <v>25</v>
      </c>
      <c r="D1093" t="s">
        <v>8221</v>
      </c>
    </row>
    <row r="1094" spans="1:4" x14ac:dyDescent="0.35">
      <c r="A1094">
        <v>1093</v>
      </c>
      <c r="B1094">
        <v>2000</v>
      </c>
      <c r="C1094">
        <v>21</v>
      </c>
      <c r="D1094" t="s">
        <v>8221</v>
      </c>
    </row>
    <row r="1095" spans="1:4" x14ac:dyDescent="0.35">
      <c r="A1095">
        <v>1094</v>
      </c>
      <c r="B1095">
        <v>300</v>
      </c>
      <c r="C1095">
        <v>42.25</v>
      </c>
      <c r="D1095" t="s">
        <v>8221</v>
      </c>
    </row>
    <row r="1096" spans="1:4" x14ac:dyDescent="0.35">
      <c r="A1096">
        <v>1095</v>
      </c>
      <c r="B1096">
        <v>18000</v>
      </c>
      <c r="C1096">
        <v>3294.01</v>
      </c>
      <c r="D1096" t="s">
        <v>8221</v>
      </c>
    </row>
    <row r="1097" spans="1:4" x14ac:dyDescent="0.35">
      <c r="A1097">
        <v>1096</v>
      </c>
      <c r="B1097">
        <v>500000</v>
      </c>
      <c r="C1097">
        <v>25174</v>
      </c>
      <c r="D1097" t="s">
        <v>8221</v>
      </c>
    </row>
    <row r="1098" spans="1:4" x14ac:dyDescent="0.35">
      <c r="A1098">
        <v>1097</v>
      </c>
      <c r="B1098">
        <v>12000</v>
      </c>
      <c r="C1098">
        <v>2152</v>
      </c>
      <c r="D1098" t="s">
        <v>8221</v>
      </c>
    </row>
    <row r="1099" spans="1:4" x14ac:dyDescent="0.35">
      <c r="A1099">
        <v>1098</v>
      </c>
      <c r="B1099">
        <v>100000</v>
      </c>
      <c r="C1099">
        <v>47</v>
      </c>
      <c r="D1099" t="s">
        <v>8221</v>
      </c>
    </row>
    <row r="1100" spans="1:4" x14ac:dyDescent="0.35">
      <c r="A1100">
        <v>1099</v>
      </c>
      <c r="B1100">
        <v>25000</v>
      </c>
      <c r="C1100">
        <v>1803</v>
      </c>
      <c r="D1100" t="s">
        <v>8221</v>
      </c>
    </row>
    <row r="1101" spans="1:4" x14ac:dyDescent="0.35">
      <c r="A1101">
        <v>1100</v>
      </c>
      <c r="B1101">
        <v>5000</v>
      </c>
      <c r="C1101">
        <v>25</v>
      </c>
      <c r="D1101" t="s">
        <v>8221</v>
      </c>
    </row>
    <row r="1102" spans="1:4" x14ac:dyDescent="0.35">
      <c r="A1102">
        <v>1101</v>
      </c>
      <c r="B1102">
        <v>4000</v>
      </c>
      <c r="C1102">
        <v>100</v>
      </c>
      <c r="D1102" t="s">
        <v>8221</v>
      </c>
    </row>
    <row r="1103" spans="1:4" x14ac:dyDescent="0.35">
      <c r="A1103">
        <v>1102</v>
      </c>
      <c r="B1103">
        <v>100000</v>
      </c>
      <c r="C1103">
        <v>41</v>
      </c>
      <c r="D1103" t="s">
        <v>8221</v>
      </c>
    </row>
    <row r="1104" spans="1:4" x14ac:dyDescent="0.35">
      <c r="A1104">
        <v>1103</v>
      </c>
      <c r="B1104">
        <v>8000</v>
      </c>
      <c r="C1104">
        <v>425</v>
      </c>
      <c r="D1104" t="s">
        <v>8221</v>
      </c>
    </row>
    <row r="1105" spans="1:4" x14ac:dyDescent="0.35">
      <c r="A1105">
        <v>1104</v>
      </c>
      <c r="B1105">
        <v>15000</v>
      </c>
      <c r="C1105">
        <v>243</v>
      </c>
      <c r="D1105" t="s">
        <v>8221</v>
      </c>
    </row>
    <row r="1106" spans="1:4" x14ac:dyDescent="0.35">
      <c r="A1106">
        <v>1105</v>
      </c>
      <c r="B1106">
        <v>60000</v>
      </c>
      <c r="C1106">
        <v>2971</v>
      </c>
      <c r="D1106" t="s">
        <v>8221</v>
      </c>
    </row>
    <row r="1107" spans="1:4" x14ac:dyDescent="0.35">
      <c r="A1107">
        <v>1106</v>
      </c>
      <c r="B1107">
        <v>900000</v>
      </c>
      <c r="C1107">
        <v>1431</v>
      </c>
      <c r="D1107" t="s">
        <v>8221</v>
      </c>
    </row>
    <row r="1108" spans="1:4" x14ac:dyDescent="0.35">
      <c r="A1108">
        <v>1107</v>
      </c>
      <c r="B1108">
        <v>400</v>
      </c>
      <c r="C1108">
        <v>165</v>
      </c>
      <c r="D1108" t="s">
        <v>8221</v>
      </c>
    </row>
    <row r="1109" spans="1:4" x14ac:dyDescent="0.35">
      <c r="A1109">
        <v>1108</v>
      </c>
      <c r="B1109">
        <v>10000</v>
      </c>
      <c r="C1109">
        <v>0</v>
      </c>
      <c r="D1109" t="s">
        <v>8221</v>
      </c>
    </row>
    <row r="1110" spans="1:4" x14ac:dyDescent="0.35">
      <c r="A1110">
        <v>1109</v>
      </c>
      <c r="B1110">
        <v>25000</v>
      </c>
      <c r="C1110">
        <v>732.5</v>
      </c>
      <c r="D1110" t="s">
        <v>8221</v>
      </c>
    </row>
    <row r="1111" spans="1:4" x14ac:dyDescent="0.35">
      <c r="A1111">
        <v>1110</v>
      </c>
      <c r="B1111">
        <v>10000</v>
      </c>
      <c r="C1111">
        <v>45</v>
      </c>
      <c r="D1111" t="s">
        <v>8221</v>
      </c>
    </row>
    <row r="1112" spans="1:4" x14ac:dyDescent="0.35">
      <c r="A1112">
        <v>1111</v>
      </c>
      <c r="B1112">
        <v>50000</v>
      </c>
      <c r="C1112">
        <v>255</v>
      </c>
      <c r="D1112" t="s">
        <v>8221</v>
      </c>
    </row>
    <row r="1113" spans="1:4" x14ac:dyDescent="0.35">
      <c r="A1113">
        <v>1112</v>
      </c>
      <c r="B1113">
        <v>2500</v>
      </c>
      <c r="C1113">
        <v>1</v>
      </c>
      <c r="D1113" t="s">
        <v>8221</v>
      </c>
    </row>
    <row r="1114" spans="1:4" x14ac:dyDescent="0.35">
      <c r="A1114">
        <v>1113</v>
      </c>
      <c r="B1114">
        <v>88000</v>
      </c>
      <c r="C1114">
        <v>31272.92</v>
      </c>
      <c r="D1114" t="s">
        <v>8221</v>
      </c>
    </row>
    <row r="1115" spans="1:4" x14ac:dyDescent="0.35">
      <c r="A1115">
        <v>1114</v>
      </c>
      <c r="B1115">
        <v>1000</v>
      </c>
      <c r="C1115">
        <v>5</v>
      </c>
      <c r="D1115" t="s">
        <v>8221</v>
      </c>
    </row>
    <row r="1116" spans="1:4" x14ac:dyDescent="0.35">
      <c r="A1116">
        <v>1115</v>
      </c>
      <c r="B1116">
        <v>6000</v>
      </c>
      <c r="C1116">
        <v>10</v>
      </c>
      <c r="D1116" t="s">
        <v>8221</v>
      </c>
    </row>
    <row r="1117" spans="1:4" x14ac:dyDescent="0.35">
      <c r="A1117">
        <v>1116</v>
      </c>
      <c r="B1117">
        <v>40000</v>
      </c>
      <c r="C1117">
        <v>53</v>
      </c>
      <c r="D1117" t="s">
        <v>8221</v>
      </c>
    </row>
    <row r="1118" spans="1:4" x14ac:dyDescent="0.35">
      <c r="A1118">
        <v>1117</v>
      </c>
      <c r="B1118">
        <v>500000</v>
      </c>
      <c r="C1118">
        <v>178.52</v>
      </c>
      <c r="D1118" t="s">
        <v>8221</v>
      </c>
    </row>
    <row r="1119" spans="1:4" x14ac:dyDescent="0.35">
      <c r="A1119">
        <v>1118</v>
      </c>
      <c r="B1119">
        <v>1000</v>
      </c>
      <c r="C1119">
        <v>83</v>
      </c>
      <c r="D1119" t="s">
        <v>8221</v>
      </c>
    </row>
    <row r="1120" spans="1:4" x14ac:dyDescent="0.35">
      <c r="A1120">
        <v>1119</v>
      </c>
      <c r="B1120">
        <v>4500</v>
      </c>
      <c r="C1120">
        <v>109</v>
      </c>
      <c r="D1120" t="s">
        <v>8221</v>
      </c>
    </row>
    <row r="1121" spans="1:4" x14ac:dyDescent="0.35">
      <c r="A1121">
        <v>1120</v>
      </c>
      <c r="B1121">
        <v>2100</v>
      </c>
      <c r="C1121">
        <v>5</v>
      </c>
      <c r="D1121" t="s">
        <v>8221</v>
      </c>
    </row>
    <row r="1122" spans="1:4" x14ac:dyDescent="0.35">
      <c r="A1122">
        <v>1121</v>
      </c>
      <c r="B1122">
        <v>25000</v>
      </c>
      <c r="C1122">
        <v>0</v>
      </c>
      <c r="D1122" t="s">
        <v>8221</v>
      </c>
    </row>
    <row r="1123" spans="1:4" x14ac:dyDescent="0.35">
      <c r="A1123">
        <v>1122</v>
      </c>
      <c r="B1123">
        <v>250000</v>
      </c>
      <c r="C1123">
        <v>29</v>
      </c>
      <c r="D1123" t="s">
        <v>8221</v>
      </c>
    </row>
    <row r="1124" spans="1:4" x14ac:dyDescent="0.35">
      <c r="A1124">
        <v>1123</v>
      </c>
      <c r="B1124">
        <v>3200</v>
      </c>
      <c r="C1124">
        <v>0</v>
      </c>
      <c r="D1124" t="s">
        <v>8221</v>
      </c>
    </row>
    <row r="1125" spans="1:4" x14ac:dyDescent="0.35">
      <c r="A1125">
        <v>1124</v>
      </c>
      <c r="B1125">
        <v>5000</v>
      </c>
      <c r="C1125">
        <v>11</v>
      </c>
      <c r="D1125" t="s">
        <v>8221</v>
      </c>
    </row>
    <row r="1126" spans="1:4" x14ac:dyDescent="0.35">
      <c r="A1126">
        <v>1125</v>
      </c>
      <c r="B1126">
        <v>90000</v>
      </c>
      <c r="C1126">
        <v>425</v>
      </c>
      <c r="D1126" t="s">
        <v>8221</v>
      </c>
    </row>
    <row r="1127" spans="1:4" x14ac:dyDescent="0.35">
      <c r="A1127">
        <v>1126</v>
      </c>
      <c r="B1127">
        <v>3000</v>
      </c>
      <c r="C1127">
        <v>0</v>
      </c>
      <c r="D1127" t="s">
        <v>8221</v>
      </c>
    </row>
    <row r="1128" spans="1:4" x14ac:dyDescent="0.35">
      <c r="A1128">
        <v>1127</v>
      </c>
      <c r="B1128">
        <v>2000</v>
      </c>
      <c r="C1128">
        <v>10</v>
      </c>
      <c r="D1128" t="s">
        <v>8221</v>
      </c>
    </row>
    <row r="1129" spans="1:4" x14ac:dyDescent="0.35">
      <c r="A1129">
        <v>1128</v>
      </c>
      <c r="B1129">
        <v>35000</v>
      </c>
      <c r="C1129">
        <v>585</v>
      </c>
      <c r="D1129" t="s">
        <v>8221</v>
      </c>
    </row>
    <row r="1130" spans="1:4" x14ac:dyDescent="0.35">
      <c r="A1130">
        <v>1129</v>
      </c>
      <c r="B1130">
        <v>1000</v>
      </c>
      <c r="C1130">
        <v>1</v>
      </c>
      <c r="D1130" t="s">
        <v>8221</v>
      </c>
    </row>
    <row r="1131" spans="1:4" x14ac:dyDescent="0.35">
      <c r="A1131">
        <v>1130</v>
      </c>
      <c r="B1131">
        <v>20000</v>
      </c>
      <c r="C1131">
        <v>21</v>
      </c>
      <c r="D1131" t="s">
        <v>8221</v>
      </c>
    </row>
    <row r="1132" spans="1:4" x14ac:dyDescent="0.35">
      <c r="A1132">
        <v>1131</v>
      </c>
      <c r="B1132">
        <v>5000</v>
      </c>
      <c r="C1132">
        <v>11</v>
      </c>
      <c r="D1132" t="s">
        <v>8221</v>
      </c>
    </row>
    <row r="1133" spans="1:4" x14ac:dyDescent="0.35">
      <c r="A1133">
        <v>1132</v>
      </c>
      <c r="B1133">
        <v>40000</v>
      </c>
      <c r="C1133">
        <v>0</v>
      </c>
      <c r="D1133" t="s">
        <v>8221</v>
      </c>
    </row>
    <row r="1134" spans="1:4" x14ac:dyDescent="0.35">
      <c r="A1134">
        <v>1133</v>
      </c>
      <c r="B1134">
        <v>10000</v>
      </c>
      <c r="C1134">
        <v>1438</v>
      </c>
      <c r="D1134" t="s">
        <v>8221</v>
      </c>
    </row>
    <row r="1135" spans="1:4" x14ac:dyDescent="0.35">
      <c r="A1135">
        <v>1134</v>
      </c>
      <c r="B1135">
        <v>3000</v>
      </c>
      <c r="C1135">
        <v>20</v>
      </c>
      <c r="D1135" t="s">
        <v>8221</v>
      </c>
    </row>
    <row r="1136" spans="1:4" x14ac:dyDescent="0.35">
      <c r="A1136">
        <v>1135</v>
      </c>
      <c r="B1136">
        <v>25000</v>
      </c>
      <c r="C1136">
        <v>1</v>
      </c>
      <c r="D1136" t="s">
        <v>8221</v>
      </c>
    </row>
    <row r="1137" spans="1:4" x14ac:dyDescent="0.35">
      <c r="A1137">
        <v>1136</v>
      </c>
      <c r="B1137">
        <v>1000</v>
      </c>
      <c r="C1137">
        <v>50</v>
      </c>
      <c r="D1137" t="s">
        <v>8221</v>
      </c>
    </row>
    <row r="1138" spans="1:4" x14ac:dyDescent="0.35">
      <c r="A1138">
        <v>1137</v>
      </c>
      <c r="B1138">
        <v>4190</v>
      </c>
      <c r="C1138">
        <v>270</v>
      </c>
      <c r="D1138" t="s">
        <v>8221</v>
      </c>
    </row>
    <row r="1139" spans="1:4" x14ac:dyDescent="0.35">
      <c r="A1139">
        <v>1138</v>
      </c>
      <c r="B1139">
        <v>25000</v>
      </c>
      <c r="C1139">
        <v>9875</v>
      </c>
      <c r="D1139" t="s">
        <v>8221</v>
      </c>
    </row>
    <row r="1140" spans="1:4" x14ac:dyDescent="0.35">
      <c r="A1140">
        <v>1139</v>
      </c>
      <c r="B1140">
        <v>35000</v>
      </c>
      <c r="C1140">
        <v>125</v>
      </c>
      <c r="D1140" t="s">
        <v>8221</v>
      </c>
    </row>
    <row r="1141" spans="1:4" x14ac:dyDescent="0.35">
      <c r="A1141">
        <v>1140</v>
      </c>
      <c r="B1141">
        <v>8000</v>
      </c>
      <c r="C1141">
        <v>5</v>
      </c>
      <c r="D1141" t="s">
        <v>8221</v>
      </c>
    </row>
    <row r="1142" spans="1:4" x14ac:dyDescent="0.35">
      <c r="A1142">
        <v>1141</v>
      </c>
      <c r="B1142">
        <v>5000</v>
      </c>
      <c r="C1142">
        <v>0</v>
      </c>
      <c r="D1142" t="s">
        <v>8221</v>
      </c>
    </row>
    <row r="1143" spans="1:4" x14ac:dyDescent="0.35">
      <c r="A1143">
        <v>1142</v>
      </c>
      <c r="B1143">
        <v>500</v>
      </c>
      <c r="C1143">
        <v>0</v>
      </c>
      <c r="D1143" t="s">
        <v>8221</v>
      </c>
    </row>
    <row r="1144" spans="1:4" x14ac:dyDescent="0.35">
      <c r="A1144">
        <v>1143</v>
      </c>
      <c r="B1144">
        <v>4000</v>
      </c>
      <c r="C1144">
        <v>0</v>
      </c>
      <c r="D1144" t="s">
        <v>8221</v>
      </c>
    </row>
    <row r="1145" spans="1:4" x14ac:dyDescent="0.35">
      <c r="A1145">
        <v>1144</v>
      </c>
      <c r="B1145">
        <v>45000</v>
      </c>
      <c r="C1145">
        <v>186</v>
      </c>
      <c r="D1145" t="s">
        <v>8221</v>
      </c>
    </row>
    <row r="1146" spans="1:4" x14ac:dyDescent="0.35">
      <c r="A1146">
        <v>1145</v>
      </c>
      <c r="B1146">
        <v>9300</v>
      </c>
      <c r="C1146">
        <v>0</v>
      </c>
      <c r="D1146" t="s">
        <v>8221</v>
      </c>
    </row>
    <row r="1147" spans="1:4" x14ac:dyDescent="0.35">
      <c r="A1147">
        <v>1146</v>
      </c>
      <c r="B1147">
        <v>80000</v>
      </c>
      <c r="C1147">
        <v>100</v>
      </c>
      <c r="D1147" t="s">
        <v>8221</v>
      </c>
    </row>
    <row r="1148" spans="1:4" x14ac:dyDescent="0.35">
      <c r="A1148">
        <v>1147</v>
      </c>
      <c r="B1148">
        <v>6000</v>
      </c>
      <c r="C1148">
        <v>530</v>
      </c>
      <c r="D1148" t="s">
        <v>8221</v>
      </c>
    </row>
    <row r="1149" spans="1:4" x14ac:dyDescent="0.35">
      <c r="A1149">
        <v>1148</v>
      </c>
      <c r="B1149">
        <v>25000</v>
      </c>
      <c r="C1149">
        <v>0</v>
      </c>
      <c r="D1149" t="s">
        <v>8221</v>
      </c>
    </row>
    <row r="1150" spans="1:4" x14ac:dyDescent="0.35">
      <c r="A1150">
        <v>1149</v>
      </c>
      <c r="B1150">
        <v>15000</v>
      </c>
      <c r="C1150">
        <v>73</v>
      </c>
      <c r="D1150" t="s">
        <v>8221</v>
      </c>
    </row>
    <row r="1151" spans="1:4" x14ac:dyDescent="0.35">
      <c r="A1151">
        <v>1150</v>
      </c>
      <c r="B1151">
        <v>50000</v>
      </c>
      <c r="C1151">
        <v>75</v>
      </c>
      <c r="D1151" t="s">
        <v>8221</v>
      </c>
    </row>
    <row r="1152" spans="1:4" x14ac:dyDescent="0.35">
      <c r="A1152">
        <v>1151</v>
      </c>
      <c r="B1152">
        <v>2500</v>
      </c>
      <c r="C1152">
        <v>252</v>
      </c>
      <c r="D1152" t="s">
        <v>8221</v>
      </c>
    </row>
    <row r="1153" spans="1:4" x14ac:dyDescent="0.35">
      <c r="A1153">
        <v>1152</v>
      </c>
      <c r="B1153">
        <v>25000</v>
      </c>
      <c r="C1153">
        <v>0</v>
      </c>
      <c r="D1153" t="s">
        <v>8221</v>
      </c>
    </row>
    <row r="1154" spans="1:4" x14ac:dyDescent="0.35">
      <c r="A1154">
        <v>1153</v>
      </c>
      <c r="B1154">
        <v>16000</v>
      </c>
      <c r="C1154">
        <v>911</v>
      </c>
      <c r="D1154" t="s">
        <v>8221</v>
      </c>
    </row>
    <row r="1155" spans="1:4" x14ac:dyDescent="0.35">
      <c r="A1155">
        <v>1154</v>
      </c>
      <c r="B1155">
        <v>8000</v>
      </c>
      <c r="C1155">
        <v>50</v>
      </c>
      <c r="D1155" t="s">
        <v>8221</v>
      </c>
    </row>
    <row r="1156" spans="1:4" x14ac:dyDescent="0.35">
      <c r="A1156">
        <v>1155</v>
      </c>
      <c r="B1156">
        <v>5000</v>
      </c>
      <c r="C1156">
        <v>325</v>
      </c>
      <c r="D1156" t="s">
        <v>8221</v>
      </c>
    </row>
    <row r="1157" spans="1:4" x14ac:dyDescent="0.35">
      <c r="A1157">
        <v>1156</v>
      </c>
      <c r="B1157">
        <v>25000</v>
      </c>
      <c r="C1157">
        <v>188</v>
      </c>
      <c r="D1157" t="s">
        <v>8221</v>
      </c>
    </row>
    <row r="1158" spans="1:4" x14ac:dyDescent="0.35">
      <c r="A1158">
        <v>1157</v>
      </c>
      <c r="B1158">
        <v>6500</v>
      </c>
      <c r="C1158">
        <v>0</v>
      </c>
      <c r="D1158" t="s">
        <v>8221</v>
      </c>
    </row>
    <row r="1159" spans="1:4" x14ac:dyDescent="0.35">
      <c r="A1159">
        <v>1158</v>
      </c>
      <c r="B1159">
        <v>10000</v>
      </c>
      <c r="C1159">
        <v>151</v>
      </c>
      <c r="D1159" t="s">
        <v>8221</v>
      </c>
    </row>
    <row r="1160" spans="1:4" x14ac:dyDescent="0.35">
      <c r="A1160">
        <v>1159</v>
      </c>
      <c r="B1160">
        <v>7500</v>
      </c>
      <c r="C1160">
        <v>35</v>
      </c>
      <c r="D1160" t="s">
        <v>8221</v>
      </c>
    </row>
    <row r="1161" spans="1:4" x14ac:dyDescent="0.35">
      <c r="A1161">
        <v>1160</v>
      </c>
      <c r="B1161">
        <v>6750</v>
      </c>
      <c r="C1161">
        <v>0</v>
      </c>
      <c r="D1161" t="s">
        <v>8221</v>
      </c>
    </row>
    <row r="1162" spans="1:4" x14ac:dyDescent="0.35">
      <c r="A1162">
        <v>1161</v>
      </c>
      <c r="B1162">
        <v>30000</v>
      </c>
      <c r="C1162">
        <v>1155</v>
      </c>
      <c r="D1162" t="s">
        <v>8221</v>
      </c>
    </row>
    <row r="1163" spans="1:4" x14ac:dyDescent="0.35">
      <c r="A1163">
        <v>1162</v>
      </c>
      <c r="B1163">
        <v>18000</v>
      </c>
      <c r="C1163">
        <v>0</v>
      </c>
      <c r="D1163" t="s">
        <v>8221</v>
      </c>
    </row>
    <row r="1164" spans="1:4" x14ac:dyDescent="0.35">
      <c r="A1164">
        <v>1163</v>
      </c>
      <c r="B1164">
        <v>60000</v>
      </c>
      <c r="C1164">
        <v>35</v>
      </c>
      <c r="D1164" t="s">
        <v>8221</v>
      </c>
    </row>
    <row r="1165" spans="1:4" x14ac:dyDescent="0.35">
      <c r="A1165">
        <v>1164</v>
      </c>
      <c r="B1165">
        <v>5200</v>
      </c>
      <c r="C1165">
        <v>0</v>
      </c>
      <c r="D1165" t="s">
        <v>8221</v>
      </c>
    </row>
    <row r="1166" spans="1:4" x14ac:dyDescent="0.35">
      <c r="A1166">
        <v>1165</v>
      </c>
      <c r="B1166">
        <v>10000</v>
      </c>
      <c r="C1166">
        <v>0</v>
      </c>
      <c r="D1166" t="s">
        <v>8221</v>
      </c>
    </row>
    <row r="1167" spans="1:4" x14ac:dyDescent="0.35">
      <c r="A1167">
        <v>1166</v>
      </c>
      <c r="B1167">
        <v>10000</v>
      </c>
      <c r="C1167">
        <v>2070.5</v>
      </c>
      <c r="D1167" t="s">
        <v>8221</v>
      </c>
    </row>
    <row r="1168" spans="1:4" x14ac:dyDescent="0.35">
      <c r="A1168">
        <v>1167</v>
      </c>
      <c r="B1168">
        <v>15000</v>
      </c>
      <c r="C1168">
        <v>2871</v>
      </c>
      <c r="D1168" t="s">
        <v>8221</v>
      </c>
    </row>
    <row r="1169" spans="1:4" x14ac:dyDescent="0.35">
      <c r="A1169">
        <v>1168</v>
      </c>
      <c r="B1169">
        <v>60000</v>
      </c>
      <c r="C1169">
        <v>979</v>
      </c>
      <c r="D1169" t="s">
        <v>8221</v>
      </c>
    </row>
    <row r="1170" spans="1:4" x14ac:dyDescent="0.35">
      <c r="A1170">
        <v>1169</v>
      </c>
      <c r="B1170">
        <v>18000</v>
      </c>
      <c r="C1170">
        <v>1020</v>
      </c>
      <c r="D1170" t="s">
        <v>8221</v>
      </c>
    </row>
    <row r="1171" spans="1:4" x14ac:dyDescent="0.35">
      <c r="A1171">
        <v>1170</v>
      </c>
      <c r="B1171">
        <v>10000</v>
      </c>
      <c r="C1171">
        <v>17</v>
      </c>
      <c r="D1171" t="s">
        <v>8221</v>
      </c>
    </row>
    <row r="1172" spans="1:4" x14ac:dyDescent="0.35">
      <c r="A1172">
        <v>1171</v>
      </c>
      <c r="B1172">
        <v>25000</v>
      </c>
      <c r="C1172">
        <v>100</v>
      </c>
      <c r="D1172" t="s">
        <v>8221</v>
      </c>
    </row>
    <row r="1173" spans="1:4" x14ac:dyDescent="0.35">
      <c r="A1173">
        <v>1172</v>
      </c>
      <c r="B1173">
        <v>25000</v>
      </c>
      <c r="C1173">
        <v>25</v>
      </c>
      <c r="D1173" t="s">
        <v>8221</v>
      </c>
    </row>
    <row r="1174" spans="1:4" x14ac:dyDescent="0.35">
      <c r="A1174">
        <v>1173</v>
      </c>
      <c r="B1174">
        <v>9000</v>
      </c>
      <c r="C1174">
        <v>0</v>
      </c>
      <c r="D1174" t="s">
        <v>8221</v>
      </c>
    </row>
    <row r="1175" spans="1:4" x14ac:dyDescent="0.35">
      <c r="A1175">
        <v>1174</v>
      </c>
      <c r="B1175">
        <v>125000</v>
      </c>
      <c r="C1175">
        <v>30</v>
      </c>
      <c r="D1175" t="s">
        <v>8221</v>
      </c>
    </row>
    <row r="1176" spans="1:4" x14ac:dyDescent="0.35">
      <c r="A1176">
        <v>1175</v>
      </c>
      <c r="B1176">
        <v>15000</v>
      </c>
      <c r="C1176">
        <v>886</v>
      </c>
      <c r="D1176" t="s">
        <v>8221</v>
      </c>
    </row>
    <row r="1177" spans="1:4" x14ac:dyDescent="0.35">
      <c r="A1177">
        <v>1176</v>
      </c>
      <c r="B1177">
        <v>20000</v>
      </c>
      <c r="C1177">
        <v>585</v>
      </c>
      <c r="D1177" t="s">
        <v>8221</v>
      </c>
    </row>
    <row r="1178" spans="1:4" x14ac:dyDescent="0.35">
      <c r="A1178">
        <v>1177</v>
      </c>
      <c r="B1178">
        <v>175000</v>
      </c>
      <c r="C1178">
        <v>10</v>
      </c>
      <c r="D1178" t="s">
        <v>8221</v>
      </c>
    </row>
    <row r="1179" spans="1:4" x14ac:dyDescent="0.35">
      <c r="A1179">
        <v>1178</v>
      </c>
      <c r="B1179">
        <v>6000</v>
      </c>
      <c r="C1179">
        <v>0</v>
      </c>
      <c r="D1179" t="s">
        <v>8221</v>
      </c>
    </row>
    <row r="1180" spans="1:4" x14ac:dyDescent="0.35">
      <c r="A1180">
        <v>1179</v>
      </c>
      <c r="B1180">
        <v>75000</v>
      </c>
      <c r="C1180">
        <v>5</v>
      </c>
      <c r="D1180" t="s">
        <v>8221</v>
      </c>
    </row>
    <row r="1181" spans="1:4" x14ac:dyDescent="0.35">
      <c r="A1181">
        <v>1180</v>
      </c>
      <c r="B1181">
        <v>60000</v>
      </c>
      <c r="C1181">
        <v>3200</v>
      </c>
      <c r="D1181" t="s">
        <v>8221</v>
      </c>
    </row>
    <row r="1182" spans="1:4" x14ac:dyDescent="0.35">
      <c r="A1182">
        <v>1181</v>
      </c>
      <c r="B1182">
        <v>50000</v>
      </c>
      <c r="C1182">
        <v>5875</v>
      </c>
      <c r="D1182" t="s">
        <v>8221</v>
      </c>
    </row>
    <row r="1183" spans="1:4" x14ac:dyDescent="0.35">
      <c r="A1183">
        <v>1182</v>
      </c>
      <c r="B1183">
        <v>50000</v>
      </c>
      <c r="C1183">
        <v>4</v>
      </c>
      <c r="D1183" t="s">
        <v>8221</v>
      </c>
    </row>
    <row r="1184" spans="1:4" x14ac:dyDescent="0.35">
      <c r="A1184">
        <v>1183</v>
      </c>
      <c r="B1184">
        <v>1000</v>
      </c>
      <c r="C1184">
        <v>42</v>
      </c>
      <c r="D1184" t="s">
        <v>8221</v>
      </c>
    </row>
    <row r="1185" spans="1:4" x14ac:dyDescent="0.35">
      <c r="A1185">
        <v>1184</v>
      </c>
      <c r="B1185">
        <v>2500</v>
      </c>
      <c r="C1185">
        <v>100</v>
      </c>
      <c r="D1185" t="s">
        <v>8221</v>
      </c>
    </row>
    <row r="1186" spans="1:4" x14ac:dyDescent="0.35">
      <c r="A1186">
        <v>1185</v>
      </c>
      <c r="B1186">
        <v>22000</v>
      </c>
      <c r="C1186">
        <v>23086</v>
      </c>
      <c r="D1186" t="s">
        <v>8219</v>
      </c>
    </row>
    <row r="1187" spans="1:4" x14ac:dyDescent="0.35">
      <c r="A1187">
        <v>1186</v>
      </c>
      <c r="B1187">
        <v>12500</v>
      </c>
      <c r="C1187">
        <v>13180</v>
      </c>
      <c r="D1187" t="s">
        <v>8219</v>
      </c>
    </row>
    <row r="1188" spans="1:4" x14ac:dyDescent="0.35">
      <c r="A1188">
        <v>1187</v>
      </c>
      <c r="B1188">
        <v>7500</v>
      </c>
      <c r="C1188">
        <v>8005</v>
      </c>
      <c r="D1188" t="s">
        <v>8219</v>
      </c>
    </row>
    <row r="1189" spans="1:4" x14ac:dyDescent="0.35">
      <c r="A1189">
        <v>1188</v>
      </c>
      <c r="B1189">
        <v>8750</v>
      </c>
      <c r="C1189">
        <v>9111</v>
      </c>
      <c r="D1189" t="s">
        <v>8219</v>
      </c>
    </row>
    <row r="1190" spans="1:4" x14ac:dyDescent="0.35">
      <c r="A1190">
        <v>1189</v>
      </c>
      <c r="B1190">
        <v>2000</v>
      </c>
      <c r="C1190">
        <v>3211</v>
      </c>
      <c r="D1190" t="s">
        <v>8219</v>
      </c>
    </row>
    <row r="1191" spans="1:4" x14ac:dyDescent="0.35">
      <c r="A1191">
        <v>1190</v>
      </c>
      <c r="B1191">
        <v>9000</v>
      </c>
      <c r="C1191">
        <v>9700</v>
      </c>
      <c r="D1191" t="s">
        <v>8219</v>
      </c>
    </row>
    <row r="1192" spans="1:4" x14ac:dyDescent="0.35">
      <c r="A1192">
        <v>1191</v>
      </c>
      <c r="B1192">
        <v>500</v>
      </c>
      <c r="C1192">
        <v>675</v>
      </c>
      <c r="D1192" t="s">
        <v>8219</v>
      </c>
    </row>
    <row r="1193" spans="1:4" x14ac:dyDescent="0.35">
      <c r="A1193">
        <v>1192</v>
      </c>
      <c r="B1193">
        <v>2700</v>
      </c>
      <c r="C1193">
        <v>2945</v>
      </c>
      <c r="D1193" t="s">
        <v>8219</v>
      </c>
    </row>
    <row r="1194" spans="1:4" x14ac:dyDescent="0.35">
      <c r="A1194">
        <v>1193</v>
      </c>
      <c r="B1194">
        <v>100</v>
      </c>
      <c r="C1194">
        <v>290</v>
      </c>
      <c r="D1194" t="s">
        <v>8219</v>
      </c>
    </row>
    <row r="1195" spans="1:4" x14ac:dyDescent="0.35">
      <c r="A1195">
        <v>1194</v>
      </c>
      <c r="B1195">
        <v>21000</v>
      </c>
      <c r="C1195">
        <v>21831</v>
      </c>
      <c r="D1195" t="s">
        <v>8219</v>
      </c>
    </row>
    <row r="1196" spans="1:4" x14ac:dyDescent="0.35">
      <c r="A1196">
        <v>1195</v>
      </c>
      <c r="B1196">
        <v>12500</v>
      </c>
      <c r="C1196">
        <v>40280</v>
      </c>
      <c r="D1196" t="s">
        <v>8219</v>
      </c>
    </row>
    <row r="1197" spans="1:4" x14ac:dyDescent="0.35">
      <c r="A1197">
        <v>1196</v>
      </c>
      <c r="B1197">
        <v>10000</v>
      </c>
      <c r="C1197">
        <v>13500</v>
      </c>
      <c r="D1197" t="s">
        <v>8219</v>
      </c>
    </row>
    <row r="1198" spans="1:4" x14ac:dyDescent="0.35">
      <c r="A1198">
        <v>1197</v>
      </c>
      <c r="B1198">
        <v>14500</v>
      </c>
      <c r="C1198">
        <v>39137</v>
      </c>
      <c r="D1198" t="s">
        <v>8219</v>
      </c>
    </row>
    <row r="1199" spans="1:4" x14ac:dyDescent="0.35">
      <c r="A1199">
        <v>1198</v>
      </c>
      <c r="B1199">
        <v>15000</v>
      </c>
      <c r="C1199">
        <v>37994</v>
      </c>
      <c r="D1199" t="s">
        <v>8219</v>
      </c>
    </row>
    <row r="1200" spans="1:4" x14ac:dyDescent="0.35">
      <c r="A1200">
        <v>1199</v>
      </c>
      <c r="B1200">
        <v>3500</v>
      </c>
      <c r="C1200">
        <v>9121</v>
      </c>
      <c r="D1200" t="s">
        <v>8219</v>
      </c>
    </row>
    <row r="1201" spans="1:4" x14ac:dyDescent="0.35">
      <c r="A1201">
        <v>1200</v>
      </c>
      <c r="B1201">
        <v>2658</v>
      </c>
      <c r="C1201">
        <v>2693</v>
      </c>
      <c r="D1201" t="s">
        <v>8219</v>
      </c>
    </row>
    <row r="1202" spans="1:4" x14ac:dyDescent="0.35">
      <c r="A1202">
        <v>1201</v>
      </c>
      <c r="B1202">
        <v>4800</v>
      </c>
      <c r="C1202">
        <v>6029</v>
      </c>
      <c r="D1202" t="s">
        <v>8219</v>
      </c>
    </row>
    <row r="1203" spans="1:4" x14ac:dyDescent="0.35">
      <c r="A1203">
        <v>1202</v>
      </c>
      <c r="B1203">
        <v>6000</v>
      </c>
      <c r="C1203">
        <v>6146.27</v>
      </c>
      <c r="D1203" t="s">
        <v>8219</v>
      </c>
    </row>
    <row r="1204" spans="1:4" x14ac:dyDescent="0.35">
      <c r="A1204">
        <v>1203</v>
      </c>
      <c r="B1204">
        <v>25000</v>
      </c>
      <c r="C1204">
        <v>49811</v>
      </c>
      <c r="D1204" t="s">
        <v>8219</v>
      </c>
    </row>
    <row r="1205" spans="1:4" x14ac:dyDescent="0.35">
      <c r="A1205">
        <v>1204</v>
      </c>
      <c r="B1205">
        <v>16300</v>
      </c>
      <c r="C1205">
        <v>16700</v>
      </c>
      <c r="D1205" t="s">
        <v>8219</v>
      </c>
    </row>
    <row r="1206" spans="1:4" x14ac:dyDescent="0.35">
      <c r="A1206">
        <v>1205</v>
      </c>
      <c r="B1206">
        <v>13000</v>
      </c>
      <c r="C1206">
        <v>13383</v>
      </c>
      <c r="D1206" t="s">
        <v>8219</v>
      </c>
    </row>
    <row r="1207" spans="1:4" x14ac:dyDescent="0.35">
      <c r="A1207">
        <v>1206</v>
      </c>
      <c r="B1207">
        <v>13000</v>
      </c>
      <c r="C1207">
        <v>13112</v>
      </c>
      <c r="D1207" t="s">
        <v>8219</v>
      </c>
    </row>
    <row r="1208" spans="1:4" x14ac:dyDescent="0.35">
      <c r="A1208">
        <v>1207</v>
      </c>
      <c r="B1208">
        <v>900</v>
      </c>
      <c r="C1208">
        <v>1035</v>
      </c>
      <c r="D1208" t="s">
        <v>8219</v>
      </c>
    </row>
    <row r="1209" spans="1:4" x14ac:dyDescent="0.35">
      <c r="A1209">
        <v>1208</v>
      </c>
      <c r="B1209">
        <v>16700</v>
      </c>
      <c r="C1209">
        <v>17396</v>
      </c>
      <c r="D1209" t="s">
        <v>8219</v>
      </c>
    </row>
    <row r="1210" spans="1:4" x14ac:dyDescent="0.35">
      <c r="A1210">
        <v>1209</v>
      </c>
      <c r="B1210">
        <v>10000</v>
      </c>
      <c r="C1210">
        <v>15530</v>
      </c>
      <c r="D1210" t="s">
        <v>8219</v>
      </c>
    </row>
    <row r="1211" spans="1:4" x14ac:dyDescent="0.35">
      <c r="A1211">
        <v>1210</v>
      </c>
      <c r="B1211">
        <v>6000</v>
      </c>
      <c r="C1211">
        <v>6360</v>
      </c>
      <c r="D1211" t="s">
        <v>8219</v>
      </c>
    </row>
    <row r="1212" spans="1:4" x14ac:dyDescent="0.35">
      <c r="A1212">
        <v>1211</v>
      </c>
      <c r="B1212">
        <v>20000</v>
      </c>
      <c r="C1212">
        <v>50863</v>
      </c>
      <c r="D1212" t="s">
        <v>8219</v>
      </c>
    </row>
    <row r="1213" spans="1:4" x14ac:dyDescent="0.35">
      <c r="A1213">
        <v>1212</v>
      </c>
      <c r="B1213">
        <v>1000</v>
      </c>
      <c r="C1213">
        <v>1011</v>
      </c>
      <c r="D1213" t="s">
        <v>8219</v>
      </c>
    </row>
    <row r="1214" spans="1:4" x14ac:dyDescent="0.35">
      <c r="A1214">
        <v>1213</v>
      </c>
      <c r="B1214">
        <v>2500</v>
      </c>
      <c r="C1214">
        <v>3226</v>
      </c>
      <c r="D1214" t="s">
        <v>8219</v>
      </c>
    </row>
    <row r="1215" spans="1:4" x14ac:dyDescent="0.35">
      <c r="A1215">
        <v>1214</v>
      </c>
      <c r="B1215">
        <v>6500</v>
      </c>
      <c r="C1215">
        <v>6645</v>
      </c>
      <c r="D1215" t="s">
        <v>8219</v>
      </c>
    </row>
    <row r="1216" spans="1:4" x14ac:dyDescent="0.35">
      <c r="A1216">
        <v>1215</v>
      </c>
      <c r="B1216">
        <v>2000</v>
      </c>
      <c r="C1216">
        <v>2636</v>
      </c>
      <c r="D1216" t="s">
        <v>8219</v>
      </c>
    </row>
    <row r="1217" spans="1:4" x14ac:dyDescent="0.35">
      <c r="A1217">
        <v>1216</v>
      </c>
      <c r="B1217">
        <v>5000</v>
      </c>
      <c r="C1217">
        <v>39304.01</v>
      </c>
      <c r="D1217" t="s">
        <v>8219</v>
      </c>
    </row>
    <row r="1218" spans="1:4" x14ac:dyDescent="0.35">
      <c r="A1218">
        <v>1217</v>
      </c>
      <c r="B1218">
        <v>14000</v>
      </c>
      <c r="C1218">
        <v>20398</v>
      </c>
      <c r="D1218" t="s">
        <v>8219</v>
      </c>
    </row>
    <row r="1219" spans="1:4" x14ac:dyDescent="0.35">
      <c r="A1219">
        <v>1218</v>
      </c>
      <c r="B1219">
        <v>26500</v>
      </c>
      <c r="C1219">
        <v>27189</v>
      </c>
      <c r="D1219" t="s">
        <v>8219</v>
      </c>
    </row>
    <row r="1220" spans="1:4" x14ac:dyDescent="0.35">
      <c r="A1220">
        <v>1219</v>
      </c>
      <c r="B1220">
        <v>9000</v>
      </c>
      <c r="C1220">
        <v>15505</v>
      </c>
      <c r="D1220" t="s">
        <v>8219</v>
      </c>
    </row>
    <row r="1221" spans="1:4" x14ac:dyDescent="0.35">
      <c r="A1221">
        <v>1220</v>
      </c>
      <c r="B1221">
        <v>16350</v>
      </c>
      <c r="C1221">
        <v>26024</v>
      </c>
      <c r="D1221" t="s">
        <v>8219</v>
      </c>
    </row>
    <row r="1222" spans="1:4" x14ac:dyDescent="0.35">
      <c r="A1222">
        <v>1221</v>
      </c>
      <c r="B1222">
        <v>15000</v>
      </c>
      <c r="C1222">
        <v>15565</v>
      </c>
      <c r="D1222" t="s">
        <v>8219</v>
      </c>
    </row>
    <row r="1223" spans="1:4" x14ac:dyDescent="0.35">
      <c r="A1223">
        <v>1222</v>
      </c>
      <c r="B1223">
        <v>2200</v>
      </c>
      <c r="C1223">
        <v>2451.0100000000002</v>
      </c>
      <c r="D1223" t="s">
        <v>8219</v>
      </c>
    </row>
    <row r="1224" spans="1:4" x14ac:dyDescent="0.35">
      <c r="A1224">
        <v>1223</v>
      </c>
      <c r="B1224">
        <v>4000</v>
      </c>
      <c r="C1224">
        <v>11215</v>
      </c>
      <c r="D1224" t="s">
        <v>8219</v>
      </c>
    </row>
    <row r="1225" spans="1:4" x14ac:dyDescent="0.35">
      <c r="A1225">
        <v>1224</v>
      </c>
      <c r="B1225">
        <v>19800</v>
      </c>
      <c r="C1225">
        <v>22197</v>
      </c>
      <c r="D1225" t="s">
        <v>8219</v>
      </c>
    </row>
    <row r="1226" spans="1:4" x14ac:dyDescent="0.35">
      <c r="A1226">
        <v>1225</v>
      </c>
      <c r="B1226">
        <v>15000</v>
      </c>
      <c r="C1226">
        <v>1060</v>
      </c>
      <c r="D1226" t="s">
        <v>8220</v>
      </c>
    </row>
    <row r="1227" spans="1:4" x14ac:dyDescent="0.35">
      <c r="A1227">
        <v>1226</v>
      </c>
      <c r="B1227">
        <v>3000</v>
      </c>
      <c r="C1227">
        <v>132</v>
      </c>
      <c r="D1227" t="s">
        <v>8220</v>
      </c>
    </row>
    <row r="1228" spans="1:4" x14ac:dyDescent="0.35">
      <c r="A1228">
        <v>1227</v>
      </c>
      <c r="B1228">
        <v>50000</v>
      </c>
      <c r="C1228">
        <v>1937</v>
      </c>
      <c r="D1228" t="s">
        <v>8220</v>
      </c>
    </row>
    <row r="1229" spans="1:4" x14ac:dyDescent="0.35">
      <c r="A1229">
        <v>1228</v>
      </c>
      <c r="B1229">
        <v>2000</v>
      </c>
      <c r="C1229">
        <v>0</v>
      </c>
      <c r="D1229" t="s">
        <v>8220</v>
      </c>
    </row>
    <row r="1230" spans="1:4" x14ac:dyDescent="0.35">
      <c r="A1230">
        <v>1229</v>
      </c>
      <c r="B1230">
        <v>5000</v>
      </c>
      <c r="C1230">
        <v>1465</v>
      </c>
      <c r="D1230" t="s">
        <v>8220</v>
      </c>
    </row>
    <row r="1231" spans="1:4" x14ac:dyDescent="0.35">
      <c r="A1231">
        <v>1230</v>
      </c>
      <c r="B1231">
        <v>2750</v>
      </c>
      <c r="C1231">
        <v>25</v>
      </c>
      <c r="D1231" t="s">
        <v>8220</v>
      </c>
    </row>
    <row r="1232" spans="1:4" x14ac:dyDescent="0.35">
      <c r="A1232">
        <v>1231</v>
      </c>
      <c r="B1232">
        <v>500000</v>
      </c>
      <c r="C1232">
        <v>0</v>
      </c>
      <c r="D1232" t="s">
        <v>8220</v>
      </c>
    </row>
    <row r="1233" spans="1:4" x14ac:dyDescent="0.35">
      <c r="A1233">
        <v>1232</v>
      </c>
      <c r="B1233">
        <v>5000</v>
      </c>
      <c r="C1233">
        <v>0</v>
      </c>
      <c r="D1233" t="s">
        <v>8220</v>
      </c>
    </row>
    <row r="1234" spans="1:4" x14ac:dyDescent="0.35">
      <c r="A1234">
        <v>1233</v>
      </c>
      <c r="B1234">
        <v>5000</v>
      </c>
      <c r="C1234">
        <v>40</v>
      </c>
      <c r="D1234" t="s">
        <v>8220</v>
      </c>
    </row>
    <row r="1235" spans="1:4" x14ac:dyDescent="0.35">
      <c r="A1235">
        <v>1234</v>
      </c>
      <c r="B1235">
        <v>1000</v>
      </c>
      <c r="C1235">
        <v>116</v>
      </c>
      <c r="D1235" t="s">
        <v>8220</v>
      </c>
    </row>
    <row r="1236" spans="1:4" x14ac:dyDescent="0.35">
      <c r="A1236">
        <v>1235</v>
      </c>
      <c r="B1236">
        <v>50000</v>
      </c>
      <c r="C1236">
        <v>0</v>
      </c>
      <c r="D1236" t="s">
        <v>8220</v>
      </c>
    </row>
    <row r="1237" spans="1:4" x14ac:dyDescent="0.35">
      <c r="A1237">
        <v>1236</v>
      </c>
      <c r="B1237">
        <v>7534</v>
      </c>
      <c r="C1237">
        <v>210</v>
      </c>
      <c r="D1237" t="s">
        <v>8220</v>
      </c>
    </row>
    <row r="1238" spans="1:4" x14ac:dyDescent="0.35">
      <c r="A1238">
        <v>1237</v>
      </c>
      <c r="B1238">
        <v>2500</v>
      </c>
      <c r="C1238">
        <v>0</v>
      </c>
      <c r="D1238" t="s">
        <v>8220</v>
      </c>
    </row>
    <row r="1239" spans="1:4" x14ac:dyDescent="0.35">
      <c r="A1239">
        <v>1238</v>
      </c>
      <c r="B1239">
        <v>25000</v>
      </c>
      <c r="C1239">
        <v>0</v>
      </c>
      <c r="D1239" t="s">
        <v>8220</v>
      </c>
    </row>
    <row r="1240" spans="1:4" x14ac:dyDescent="0.35">
      <c r="A1240">
        <v>1239</v>
      </c>
      <c r="B1240">
        <v>1000</v>
      </c>
      <c r="C1240">
        <v>178</v>
      </c>
      <c r="D1240" t="s">
        <v>8220</v>
      </c>
    </row>
    <row r="1241" spans="1:4" x14ac:dyDescent="0.35">
      <c r="A1241">
        <v>1240</v>
      </c>
      <c r="B1241">
        <v>2500</v>
      </c>
      <c r="C1241">
        <v>0</v>
      </c>
      <c r="D1241" t="s">
        <v>8220</v>
      </c>
    </row>
    <row r="1242" spans="1:4" x14ac:dyDescent="0.35">
      <c r="A1242">
        <v>1241</v>
      </c>
      <c r="B1242">
        <v>8000</v>
      </c>
      <c r="C1242">
        <v>241</v>
      </c>
      <c r="D1242" t="s">
        <v>8220</v>
      </c>
    </row>
    <row r="1243" spans="1:4" x14ac:dyDescent="0.35">
      <c r="A1243">
        <v>1242</v>
      </c>
      <c r="B1243">
        <v>5000</v>
      </c>
      <c r="C1243">
        <v>2537</v>
      </c>
      <c r="D1243" t="s">
        <v>8220</v>
      </c>
    </row>
    <row r="1244" spans="1:4" x14ac:dyDescent="0.35">
      <c r="A1244">
        <v>1243</v>
      </c>
      <c r="B1244">
        <v>911</v>
      </c>
      <c r="C1244">
        <v>5</v>
      </c>
      <c r="D1244" t="s">
        <v>8220</v>
      </c>
    </row>
    <row r="1245" spans="1:4" x14ac:dyDescent="0.35">
      <c r="A1245">
        <v>1244</v>
      </c>
      <c r="B1245">
        <v>12000</v>
      </c>
      <c r="C1245">
        <v>1691</v>
      </c>
      <c r="D1245" t="s">
        <v>8220</v>
      </c>
    </row>
    <row r="1246" spans="1:4" x14ac:dyDescent="0.35">
      <c r="A1246">
        <v>1245</v>
      </c>
      <c r="B1246">
        <v>2000</v>
      </c>
      <c r="C1246">
        <v>2076</v>
      </c>
      <c r="D1246" t="s">
        <v>8219</v>
      </c>
    </row>
    <row r="1247" spans="1:4" x14ac:dyDescent="0.35">
      <c r="A1247">
        <v>1246</v>
      </c>
      <c r="B1247">
        <v>2000</v>
      </c>
      <c r="C1247">
        <v>2405</v>
      </c>
      <c r="D1247" t="s">
        <v>8219</v>
      </c>
    </row>
    <row r="1248" spans="1:4" x14ac:dyDescent="0.35">
      <c r="A1248">
        <v>1247</v>
      </c>
      <c r="B1248">
        <v>2000</v>
      </c>
      <c r="C1248">
        <v>2340</v>
      </c>
      <c r="D1248" t="s">
        <v>8219</v>
      </c>
    </row>
    <row r="1249" spans="1:4" x14ac:dyDescent="0.35">
      <c r="A1249">
        <v>1248</v>
      </c>
      <c r="B1249">
        <v>3500</v>
      </c>
      <c r="C1249">
        <v>4275</v>
      </c>
      <c r="D1249" t="s">
        <v>8219</v>
      </c>
    </row>
    <row r="1250" spans="1:4" x14ac:dyDescent="0.35">
      <c r="A1250">
        <v>1249</v>
      </c>
      <c r="B1250">
        <v>2500</v>
      </c>
      <c r="C1250">
        <v>3791</v>
      </c>
      <c r="D1250" t="s">
        <v>8219</v>
      </c>
    </row>
    <row r="1251" spans="1:4" x14ac:dyDescent="0.35">
      <c r="A1251">
        <v>1250</v>
      </c>
      <c r="B1251">
        <v>5000</v>
      </c>
      <c r="C1251">
        <v>5222</v>
      </c>
      <c r="D1251" t="s">
        <v>8219</v>
      </c>
    </row>
    <row r="1252" spans="1:4" x14ac:dyDescent="0.35">
      <c r="A1252">
        <v>1251</v>
      </c>
      <c r="B1252">
        <v>30000</v>
      </c>
      <c r="C1252">
        <v>60046</v>
      </c>
      <c r="D1252" t="s">
        <v>8219</v>
      </c>
    </row>
    <row r="1253" spans="1:4" x14ac:dyDescent="0.35">
      <c r="A1253">
        <v>1252</v>
      </c>
      <c r="B1253">
        <v>6000</v>
      </c>
      <c r="C1253">
        <v>6108</v>
      </c>
      <c r="D1253" t="s">
        <v>8219</v>
      </c>
    </row>
    <row r="1254" spans="1:4" x14ac:dyDescent="0.35">
      <c r="A1254">
        <v>1253</v>
      </c>
      <c r="B1254">
        <v>3500</v>
      </c>
      <c r="C1254">
        <v>4818</v>
      </c>
      <c r="D1254" t="s">
        <v>8219</v>
      </c>
    </row>
    <row r="1255" spans="1:4" x14ac:dyDescent="0.35">
      <c r="A1255">
        <v>1254</v>
      </c>
      <c r="B1255">
        <v>10</v>
      </c>
      <c r="C1255">
        <v>30383.32</v>
      </c>
      <c r="D1255" t="s">
        <v>8219</v>
      </c>
    </row>
    <row r="1256" spans="1:4" x14ac:dyDescent="0.35">
      <c r="A1256">
        <v>1255</v>
      </c>
      <c r="B1256">
        <v>6700</v>
      </c>
      <c r="C1256">
        <v>13323</v>
      </c>
      <c r="D1256" t="s">
        <v>8219</v>
      </c>
    </row>
    <row r="1257" spans="1:4" x14ac:dyDescent="0.35">
      <c r="A1257">
        <v>1256</v>
      </c>
      <c r="B1257">
        <v>3000</v>
      </c>
      <c r="C1257">
        <v>6071</v>
      </c>
      <c r="D1257" t="s">
        <v>8219</v>
      </c>
    </row>
    <row r="1258" spans="1:4" x14ac:dyDescent="0.35">
      <c r="A1258">
        <v>1257</v>
      </c>
      <c r="B1258">
        <v>30000</v>
      </c>
      <c r="C1258">
        <v>35389.129999999997</v>
      </c>
      <c r="D1258" t="s">
        <v>8219</v>
      </c>
    </row>
    <row r="1259" spans="1:4" x14ac:dyDescent="0.35">
      <c r="A1259">
        <v>1258</v>
      </c>
      <c r="B1259">
        <v>5500</v>
      </c>
      <c r="C1259">
        <v>16210</v>
      </c>
      <c r="D1259" t="s">
        <v>8219</v>
      </c>
    </row>
    <row r="1260" spans="1:4" x14ac:dyDescent="0.35">
      <c r="A1260">
        <v>1259</v>
      </c>
      <c r="B1260">
        <v>12000</v>
      </c>
      <c r="C1260">
        <v>25577.56</v>
      </c>
      <c r="D1260" t="s">
        <v>8219</v>
      </c>
    </row>
    <row r="1261" spans="1:4" x14ac:dyDescent="0.35">
      <c r="A1261">
        <v>1260</v>
      </c>
      <c r="B1261">
        <v>2500</v>
      </c>
      <c r="C1261">
        <v>2606</v>
      </c>
      <c r="D1261" t="s">
        <v>8219</v>
      </c>
    </row>
    <row r="1262" spans="1:4" x14ac:dyDescent="0.35">
      <c r="A1262">
        <v>1261</v>
      </c>
      <c r="B1262">
        <v>3300</v>
      </c>
      <c r="C1262">
        <v>3751</v>
      </c>
      <c r="D1262" t="s">
        <v>8219</v>
      </c>
    </row>
    <row r="1263" spans="1:4" x14ac:dyDescent="0.35">
      <c r="A1263">
        <v>1262</v>
      </c>
      <c r="B1263">
        <v>2000</v>
      </c>
      <c r="C1263">
        <v>2025</v>
      </c>
      <c r="D1263" t="s">
        <v>8219</v>
      </c>
    </row>
    <row r="1264" spans="1:4" x14ac:dyDescent="0.35">
      <c r="A1264">
        <v>1263</v>
      </c>
      <c r="B1264">
        <v>6500</v>
      </c>
      <c r="C1264">
        <v>8152</v>
      </c>
      <c r="D1264" t="s">
        <v>8219</v>
      </c>
    </row>
    <row r="1265" spans="1:4" x14ac:dyDescent="0.35">
      <c r="A1265">
        <v>1264</v>
      </c>
      <c r="B1265">
        <v>1500</v>
      </c>
      <c r="C1265">
        <v>1785</v>
      </c>
      <c r="D1265" t="s">
        <v>8219</v>
      </c>
    </row>
    <row r="1266" spans="1:4" x14ac:dyDescent="0.35">
      <c r="A1266">
        <v>1265</v>
      </c>
      <c r="B1266">
        <v>650</v>
      </c>
      <c r="C1266">
        <v>1082</v>
      </c>
      <c r="D1266" t="s">
        <v>8219</v>
      </c>
    </row>
    <row r="1267" spans="1:4" x14ac:dyDescent="0.35">
      <c r="A1267">
        <v>1266</v>
      </c>
      <c r="B1267">
        <v>3500</v>
      </c>
      <c r="C1267">
        <v>4170.17</v>
      </c>
      <c r="D1267" t="s">
        <v>8219</v>
      </c>
    </row>
    <row r="1268" spans="1:4" x14ac:dyDescent="0.35">
      <c r="A1268">
        <v>1267</v>
      </c>
      <c r="B1268">
        <v>9500</v>
      </c>
      <c r="C1268">
        <v>9545</v>
      </c>
      <c r="D1268" t="s">
        <v>8219</v>
      </c>
    </row>
    <row r="1269" spans="1:4" x14ac:dyDescent="0.35">
      <c r="A1269">
        <v>1268</v>
      </c>
      <c r="B1269">
        <v>22000</v>
      </c>
      <c r="C1269">
        <v>22396</v>
      </c>
      <c r="D1269" t="s">
        <v>8219</v>
      </c>
    </row>
    <row r="1270" spans="1:4" x14ac:dyDescent="0.35">
      <c r="A1270">
        <v>1269</v>
      </c>
      <c r="B1270">
        <v>12000</v>
      </c>
      <c r="C1270">
        <v>14000</v>
      </c>
      <c r="D1270" t="s">
        <v>8219</v>
      </c>
    </row>
    <row r="1271" spans="1:4" x14ac:dyDescent="0.35">
      <c r="A1271">
        <v>1270</v>
      </c>
      <c r="B1271">
        <v>18800</v>
      </c>
      <c r="C1271">
        <v>20426</v>
      </c>
      <c r="D1271" t="s">
        <v>8219</v>
      </c>
    </row>
    <row r="1272" spans="1:4" x14ac:dyDescent="0.35">
      <c r="A1272">
        <v>1271</v>
      </c>
      <c r="B1272">
        <v>10000</v>
      </c>
      <c r="C1272">
        <v>11472</v>
      </c>
      <c r="D1272" t="s">
        <v>8219</v>
      </c>
    </row>
    <row r="1273" spans="1:4" x14ac:dyDescent="0.35">
      <c r="A1273">
        <v>1272</v>
      </c>
      <c r="B1273">
        <v>7500</v>
      </c>
      <c r="C1273">
        <v>7635</v>
      </c>
      <c r="D1273" t="s">
        <v>8219</v>
      </c>
    </row>
    <row r="1274" spans="1:4" x14ac:dyDescent="0.35">
      <c r="A1274">
        <v>1273</v>
      </c>
      <c r="B1274">
        <v>5000</v>
      </c>
      <c r="C1274">
        <v>5300</v>
      </c>
      <c r="D1274" t="s">
        <v>8219</v>
      </c>
    </row>
    <row r="1275" spans="1:4" x14ac:dyDescent="0.35">
      <c r="A1275">
        <v>1274</v>
      </c>
      <c r="B1275">
        <v>4000</v>
      </c>
      <c r="C1275">
        <v>4140</v>
      </c>
      <c r="D1275" t="s">
        <v>8219</v>
      </c>
    </row>
    <row r="1276" spans="1:4" x14ac:dyDescent="0.35">
      <c r="A1276">
        <v>1275</v>
      </c>
      <c r="B1276">
        <v>25000</v>
      </c>
      <c r="C1276">
        <v>38743.839999999997</v>
      </c>
      <c r="D1276" t="s">
        <v>8219</v>
      </c>
    </row>
    <row r="1277" spans="1:4" x14ac:dyDescent="0.35">
      <c r="A1277">
        <v>1276</v>
      </c>
      <c r="B1277">
        <v>15000</v>
      </c>
      <c r="C1277">
        <v>24321.1</v>
      </c>
      <c r="D1277" t="s">
        <v>8219</v>
      </c>
    </row>
    <row r="1278" spans="1:4" x14ac:dyDescent="0.35">
      <c r="A1278">
        <v>1277</v>
      </c>
      <c r="B1278">
        <v>3000</v>
      </c>
      <c r="C1278">
        <v>3132.63</v>
      </c>
      <c r="D1278" t="s">
        <v>8219</v>
      </c>
    </row>
    <row r="1279" spans="1:4" x14ac:dyDescent="0.35">
      <c r="A1279">
        <v>1278</v>
      </c>
      <c r="B1279">
        <v>15000</v>
      </c>
      <c r="C1279">
        <v>15918.65</v>
      </c>
      <c r="D1279" t="s">
        <v>8219</v>
      </c>
    </row>
    <row r="1280" spans="1:4" x14ac:dyDescent="0.35">
      <c r="A1280">
        <v>1279</v>
      </c>
      <c r="B1280">
        <v>6500</v>
      </c>
      <c r="C1280">
        <v>10071</v>
      </c>
      <c r="D1280" t="s">
        <v>8219</v>
      </c>
    </row>
    <row r="1281" spans="1:4" x14ac:dyDescent="0.35">
      <c r="A1281">
        <v>1280</v>
      </c>
      <c r="B1281">
        <v>12516</v>
      </c>
      <c r="C1281">
        <v>13864.17</v>
      </c>
      <c r="D1281" t="s">
        <v>8219</v>
      </c>
    </row>
    <row r="1282" spans="1:4" x14ac:dyDescent="0.35">
      <c r="A1282">
        <v>1281</v>
      </c>
      <c r="B1282">
        <v>15000</v>
      </c>
      <c r="C1282">
        <v>16636.78</v>
      </c>
      <c r="D1282" t="s">
        <v>8219</v>
      </c>
    </row>
    <row r="1283" spans="1:4" x14ac:dyDescent="0.35">
      <c r="A1283">
        <v>1282</v>
      </c>
      <c r="B1283">
        <v>7000</v>
      </c>
      <c r="C1283">
        <v>7750</v>
      </c>
      <c r="D1283" t="s">
        <v>8219</v>
      </c>
    </row>
    <row r="1284" spans="1:4" x14ac:dyDescent="0.35">
      <c r="A1284">
        <v>1283</v>
      </c>
      <c r="B1284">
        <v>15000</v>
      </c>
      <c r="C1284">
        <v>18542</v>
      </c>
      <c r="D1284" t="s">
        <v>8219</v>
      </c>
    </row>
    <row r="1285" spans="1:4" x14ac:dyDescent="0.35">
      <c r="A1285">
        <v>1284</v>
      </c>
      <c r="B1285">
        <v>1000</v>
      </c>
      <c r="C1285">
        <v>2110.5</v>
      </c>
      <c r="D1285" t="s">
        <v>8219</v>
      </c>
    </row>
    <row r="1286" spans="1:4" x14ac:dyDescent="0.35">
      <c r="A1286">
        <v>1285</v>
      </c>
      <c r="B1286">
        <v>2000</v>
      </c>
      <c r="C1286">
        <v>2020</v>
      </c>
      <c r="D1286" t="s">
        <v>8219</v>
      </c>
    </row>
    <row r="1287" spans="1:4" x14ac:dyDescent="0.35">
      <c r="A1287">
        <v>1286</v>
      </c>
      <c r="B1287">
        <v>2000</v>
      </c>
      <c r="C1287">
        <v>2033</v>
      </c>
      <c r="D1287" t="s">
        <v>8219</v>
      </c>
    </row>
    <row r="1288" spans="1:4" x14ac:dyDescent="0.35">
      <c r="A1288">
        <v>1287</v>
      </c>
      <c r="B1288">
        <v>1500</v>
      </c>
      <c r="C1288">
        <v>1625</v>
      </c>
      <c r="D1288" t="s">
        <v>8219</v>
      </c>
    </row>
    <row r="1289" spans="1:4" x14ac:dyDescent="0.35">
      <c r="A1289">
        <v>1288</v>
      </c>
      <c r="B1289">
        <v>250</v>
      </c>
      <c r="C1289">
        <v>605</v>
      </c>
      <c r="D1289" t="s">
        <v>8219</v>
      </c>
    </row>
    <row r="1290" spans="1:4" x14ac:dyDescent="0.35">
      <c r="A1290">
        <v>1289</v>
      </c>
      <c r="B1290">
        <v>4000</v>
      </c>
      <c r="C1290">
        <v>4018</v>
      </c>
      <c r="D1290" t="s">
        <v>8219</v>
      </c>
    </row>
    <row r="1291" spans="1:4" x14ac:dyDescent="0.35">
      <c r="A1291">
        <v>1290</v>
      </c>
      <c r="B1291">
        <v>1500</v>
      </c>
      <c r="C1291">
        <v>1876</v>
      </c>
      <c r="D1291" t="s">
        <v>8219</v>
      </c>
    </row>
    <row r="1292" spans="1:4" x14ac:dyDescent="0.35">
      <c r="A1292">
        <v>1291</v>
      </c>
      <c r="B1292">
        <v>3500</v>
      </c>
      <c r="C1292">
        <v>3800</v>
      </c>
      <c r="D1292" t="s">
        <v>8219</v>
      </c>
    </row>
    <row r="1293" spans="1:4" x14ac:dyDescent="0.35">
      <c r="A1293">
        <v>1292</v>
      </c>
      <c r="B1293">
        <v>3000</v>
      </c>
      <c r="C1293">
        <v>4371</v>
      </c>
      <c r="D1293" t="s">
        <v>8219</v>
      </c>
    </row>
    <row r="1294" spans="1:4" x14ac:dyDescent="0.35">
      <c r="A1294">
        <v>1293</v>
      </c>
      <c r="B1294">
        <v>1700</v>
      </c>
      <c r="C1294">
        <v>1870</v>
      </c>
      <c r="D1294" t="s">
        <v>8219</v>
      </c>
    </row>
    <row r="1295" spans="1:4" x14ac:dyDescent="0.35">
      <c r="A1295">
        <v>1294</v>
      </c>
      <c r="B1295">
        <v>15000</v>
      </c>
      <c r="C1295">
        <v>15335</v>
      </c>
      <c r="D1295" t="s">
        <v>8219</v>
      </c>
    </row>
    <row r="1296" spans="1:4" x14ac:dyDescent="0.35">
      <c r="A1296">
        <v>1295</v>
      </c>
      <c r="B1296">
        <v>500</v>
      </c>
      <c r="C1296">
        <v>610</v>
      </c>
      <c r="D1296" t="s">
        <v>8219</v>
      </c>
    </row>
    <row r="1297" spans="1:4" x14ac:dyDescent="0.35">
      <c r="A1297">
        <v>1296</v>
      </c>
      <c r="B1297">
        <v>2500</v>
      </c>
      <c r="C1297">
        <v>2549</v>
      </c>
      <c r="D1297" t="s">
        <v>8219</v>
      </c>
    </row>
    <row r="1298" spans="1:4" x14ac:dyDescent="0.35">
      <c r="A1298">
        <v>1297</v>
      </c>
      <c r="B1298">
        <v>850</v>
      </c>
      <c r="C1298">
        <v>1200</v>
      </c>
      <c r="D1298" t="s">
        <v>8219</v>
      </c>
    </row>
    <row r="1299" spans="1:4" x14ac:dyDescent="0.35">
      <c r="A1299">
        <v>1298</v>
      </c>
      <c r="B1299">
        <v>20000</v>
      </c>
      <c r="C1299">
        <v>21905</v>
      </c>
      <c r="D1299" t="s">
        <v>8219</v>
      </c>
    </row>
    <row r="1300" spans="1:4" x14ac:dyDescent="0.35">
      <c r="A1300">
        <v>1299</v>
      </c>
      <c r="B1300">
        <v>2000</v>
      </c>
      <c r="C1300">
        <v>2093</v>
      </c>
      <c r="D1300" t="s">
        <v>8219</v>
      </c>
    </row>
    <row r="1301" spans="1:4" x14ac:dyDescent="0.35">
      <c r="A1301">
        <v>1300</v>
      </c>
      <c r="B1301">
        <v>3500</v>
      </c>
      <c r="C1301">
        <v>4340</v>
      </c>
      <c r="D1301" t="s">
        <v>8219</v>
      </c>
    </row>
    <row r="1302" spans="1:4" x14ac:dyDescent="0.35">
      <c r="A1302">
        <v>1301</v>
      </c>
      <c r="B1302">
        <v>3000</v>
      </c>
      <c r="C1302">
        <v>4050</v>
      </c>
      <c r="D1302" t="s">
        <v>8219</v>
      </c>
    </row>
    <row r="1303" spans="1:4" x14ac:dyDescent="0.35">
      <c r="A1303">
        <v>1302</v>
      </c>
      <c r="B1303">
        <v>2000</v>
      </c>
      <c r="C1303">
        <v>2055</v>
      </c>
      <c r="D1303" t="s">
        <v>8219</v>
      </c>
    </row>
    <row r="1304" spans="1:4" x14ac:dyDescent="0.35">
      <c r="A1304">
        <v>1303</v>
      </c>
      <c r="B1304">
        <v>2500</v>
      </c>
      <c r="C1304">
        <v>2500</v>
      </c>
      <c r="D1304" t="s">
        <v>8219</v>
      </c>
    </row>
    <row r="1305" spans="1:4" x14ac:dyDescent="0.35">
      <c r="A1305">
        <v>1304</v>
      </c>
      <c r="B1305">
        <v>3500</v>
      </c>
      <c r="C1305">
        <v>4559.13</v>
      </c>
      <c r="D1305" t="s">
        <v>8219</v>
      </c>
    </row>
    <row r="1306" spans="1:4" x14ac:dyDescent="0.35">
      <c r="A1306">
        <v>1305</v>
      </c>
      <c r="B1306">
        <v>40000</v>
      </c>
      <c r="C1306">
        <v>15851</v>
      </c>
      <c r="D1306" t="s">
        <v>8220</v>
      </c>
    </row>
    <row r="1307" spans="1:4" x14ac:dyDescent="0.35">
      <c r="A1307">
        <v>1306</v>
      </c>
      <c r="B1307">
        <v>30000</v>
      </c>
      <c r="C1307">
        <v>7793</v>
      </c>
      <c r="D1307" t="s">
        <v>8220</v>
      </c>
    </row>
    <row r="1308" spans="1:4" x14ac:dyDescent="0.35">
      <c r="A1308">
        <v>1307</v>
      </c>
      <c r="B1308">
        <v>110000</v>
      </c>
      <c r="C1308">
        <v>71771</v>
      </c>
      <c r="D1308" t="s">
        <v>8220</v>
      </c>
    </row>
    <row r="1309" spans="1:4" x14ac:dyDescent="0.35">
      <c r="A1309">
        <v>1308</v>
      </c>
      <c r="B1309">
        <v>50000</v>
      </c>
      <c r="C1309">
        <v>5757</v>
      </c>
      <c r="D1309" t="s">
        <v>8220</v>
      </c>
    </row>
    <row r="1310" spans="1:4" x14ac:dyDescent="0.35">
      <c r="A1310">
        <v>1309</v>
      </c>
      <c r="B1310">
        <v>10000</v>
      </c>
      <c r="C1310">
        <v>1136</v>
      </c>
      <c r="D1310" t="s">
        <v>8220</v>
      </c>
    </row>
    <row r="1311" spans="1:4" x14ac:dyDescent="0.35">
      <c r="A1311">
        <v>1310</v>
      </c>
      <c r="B1311">
        <v>11500</v>
      </c>
      <c r="C1311">
        <v>12879</v>
      </c>
      <c r="D1311" t="s">
        <v>8220</v>
      </c>
    </row>
    <row r="1312" spans="1:4" x14ac:dyDescent="0.35">
      <c r="A1312">
        <v>1311</v>
      </c>
      <c r="B1312">
        <v>20000</v>
      </c>
      <c r="C1312">
        <v>3100</v>
      </c>
      <c r="D1312" t="s">
        <v>8220</v>
      </c>
    </row>
    <row r="1313" spans="1:4" x14ac:dyDescent="0.35">
      <c r="A1313">
        <v>1312</v>
      </c>
      <c r="B1313">
        <v>250000</v>
      </c>
      <c r="C1313">
        <v>80070</v>
      </c>
      <c r="D1313" t="s">
        <v>8220</v>
      </c>
    </row>
    <row r="1314" spans="1:4" x14ac:dyDescent="0.35">
      <c r="A1314">
        <v>1313</v>
      </c>
      <c r="B1314">
        <v>4600</v>
      </c>
      <c r="C1314">
        <v>28</v>
      </c>
      <c r="D1314" t="s">
        <v>8220</v>
      </c>
    </row>
    <row r="1315" spans="1:4" x14ac:dyDescent="0.35">
      <c r="A1315">
        <v>1314</v>
      </c>
      <c r="B1315">
        <v>40000</v>
      </c>
      <c r="C1315">
        <v>12446</v>
      </c>
      <c r="D1315" t="s">
        <v>8220</v>
      </c>
    </row>
    <row r="1316" spans="1:4" x14ac:dyDescent="0.35">
      <c r="A1316">
        <v>1315</v>
      </c>
      <c r="B1316">
        <v>180000</v>
      </c>
      <c r="C1316">
        <v>2028</v>
      </c>
      <c r="D1316" t="s">
        <v>8220</v>
      </c>
    </row>
    <row r="1317" spans="1:4" x14ac:dyDescent="0.35">
      <c r="A1317">
        <v>1316</v>
      </c>
      <c r="B1317">
        <v>100000</v>
      </c>
      <c r="C1317">
        <v>40404</v>
      </c>
      <c r="D1317" t="s">
        <v>8220</v>
      </c>
    </row>
    <row r="1318" spans="1:4" x14ac:dyDescent="0.35">
      <c r="A1318">
        <v>1317</v>
      </c>
      <c r="B1318">
        <v>75000</v>
      </c>
      <c r="C1318">
        <v>1</v>
      </c>
      <c r="D1318" t="s">
        <v>8220</v>
      </c>
    </row>
    <row r="1319" spans="1:4" x14ac:dyDescent="0.35">
      <c r="A1319">
        <v>1318</v>
      </c>
      <c r="B1319">
        <v>200000</v>
      </c>
      <c r="C1319">
        <v>11467</v>
      </c>
      <c r="D1319" t="s">
        <v>8220</v>
      </c>
    </row>
    <row r="1320" spans="1:4" x14ac:dyDescent="0.35">
      <c r="A1320">
        <v>1319</v>
      </c>
      <c r="B1320">
        <v>40000</v>
      </c>
      <c r="C1320">
        <v>6130</v>
      </c>
      <c r="D1320" t="s">
        <v>8220</v>
      </c>
    </row>
    <row r="1321" spans="1:4" x14ac:dyDescent="0.35">
      <c r="A1321">
        <v>1320</v>
      </c>
      <c r="B1321">
        <v>5800</v>
      </c>
      <c r="C1321">
        <v>876</v>
      </c>
      <c r="D1321" t="s">
        <v>8220</v>
      </c>
    </row>
    <row r="1322" spans="1:4" x14ac:dyDescent="0.35">
      <c r="A1322">
        <v>1321</v>
      </c>
      <c r="B1322">
        <v>100000</v>
      </c>
      <c r="C1322">
        <v>503</v>
      </c>
      <c r="D1322" t="s">
        <v>8220</v>
      </c>
    </row>
    <row r="1323" spans="1:4" x14ac:dyDescent="0.35">
      <c r="A1323">
        <v>1322</v>
      </c>
      <c r="B1323">
        <v>462000</v>
      </c>
      <c r="C1323">
        <v>6019</v>
      </c>
      <c r="D1323" t="s">
        <v>8220</v>
      </c>
    </row>
    <row r="1324" spans="1:4" x14ac:dyDescent="0.35">
      <c r="A1324">
        <v>1323</v>
      </c>
      <c r="B1324">
        <v>35000</v>
      </c>
      <c r="C1324">
        <v>106</v>
      </c>
      <c r="D1324" t="s">
        <v>8220</v>
      </c>
    </row>
    <row r="1325" spans="1:4" x14ac:dyDescent="0.35">
      <c r="A1325">
        <v>1324</v>
      </c>
      <c r="B1325">
        <v>15000</v>
      </c>
      <c r="C1325">
        <v>1332</v>
      </c>
      <c r="D1325" t="s">
        <v>8220</v>
      </c>
    </row>
    <row r="1326" spans="1:4" x14ac:dyDescent="0.35">
      <c r="A1326">
        <v>1325</v>
      </c>
      <c r="B1326">
        <v>50000</v>
      </c>
      <c r="C1326">
        <v>4920</v>
      </c>
      <c r="D1326" t="s">
        <v>8220</v>
      </c>
    </row>
    <row r="1327" spans="1:4" x14ac:dyDescent="0.35">
      <c r="A1327">
        <v>1326</v>
      </c>
      <c r="B1327">
        <v>20000</v>
      </c>
      <c r="C1327">
        <v>486</v>
      </c>
      <c r="D1327" t="s">
        <v>8220</v>
      </c>
    </row>
    <row r="1328" spans="1:4" x14ac:dyDescent="0.35">
      <c r="A1328">
        <v>1327</v>
      </c>
      <c r="B1328">
        <v>100000</v>
      </c>
      <c r="C1328">
        <v>1130</v>
      </c>
      <c r="D1328" t="s">
        <v>8220</v>
      </c>
    </row>
    <row r="1329" spans="1:4" x14ac:dyDescent="0.35">
      <c r="A1329">
        <v>1328</v>
      </c>
      <c r="B1329">
        <v>48000</v>
      </c>
      <c r="C1329">
        <v>1705</v>
      </c>
      <c r="D1329" t="s">
        <v>8220</v>
      </c>
    </row>
    <row r="1330" spans="1:4" x14ac:dyDescent="0.35">
      <c r="A1330">
        <v>1329</v>
      </c>
      <c r="B1330">
        <v>75000</v>
      </c>
      <c r="C1330">
        <v>1748</v>
      </c>
      <c r="D1330" t="s">
        <v>8220</v>
      </c>
    </row>
    <row r="1331" spans="1:4" x14ac:dyDescent="0.35">
      <c r="A1331">
        <v>1330</v>
      </c>
      <c r="B1331">
        <v>50000</v>
      </c>
      <c r="C1331">
        <v>408</v>
      </c>
      <c r="D1331" t="s">
        <v>8220</v>
      </c>
    </row>
    <row r="1332" spans="1:4" x14ac:dyDescent="0.35">
      <c r="A1332">
        <v>1331</v>
      </c>
      <c r="B1332">
        <v>35000</v>
      </c>
      <c r="C1332">
        <v>7873</v>
      </c>
      <c r="D1332" t="s">
        <v>8220</v>
      </c>
    </row>
    <row r="1333" spans="1:4" x14ac:dyDescent="0.35">
      <c r="A1333">
        <v>1332</v>
      </c>
      <c r="B1333">
        <v>250000</v>
      </c>
      <c r="C1333">
        <v>3417</v>
      </c>
      <c r="D1333" t="s">
        <v>8220</v>
      </c>
    </row>
    <row r="1334" spans="1:4" x14ac:dyDescent="0.35">
      <c r="A1334">
        <v>1333</v>
      </c>
      <c r="B1334">
        <v>10115</v>
      </c>
      <c r="C1334">
        <v>0</v>
      </c>
      <c r="D1334" t="s">
        <v>8220</v>
      </c>
    </row>
    <row r="1335" spans="1:4" x14ac:dyDescent="0.35">
      <c r="A1335">
        <v>1334</v>
      </c>
      <c r="B1335">
        <v>2500</v>
      </c>
      <c r="C1335">
        <v>0</v>
      </c>
      <c r="D1335" t="s">
        <v>8220</v>
      </c>
    </row>
    <row r="1336" spans="1:4" x14ac:dyDescent="0.35">
      <c r="A1336">
        <v>1335</v>
      </c>
      <c r="B1336">
        <v>133000</v>
      </c>
      <c r="C1336">
        <v>14303</v>
      </c>
      <c r="D1336" t="s">
        <v>8220</v>
      </c>
    </row>
    <row r="1337" spans="1:4" x14ac:dyDescent="0.35">
      <c r="A1337">
        <v>1336</v>
      </c>
      <c r="B1337">
        <v>25000</v>
      </c>
      <c r="C1337">
        <v>4940</v>
      </c>
      <c r="D1337" t="s">
        <v>8220</v>
      </c>
    </row>
    <row r="1338" spans="1:4" x14ac:dyDescent="0.35">
      <c r="A1338">
        <v>1337</v>
      </c>
      <c r="B1338">
        <v>100000</v>
      </c>
      <c r="C1338">
        <v>84947</v>
      </c>
      <c r="D1338" t="s">
        <v>8220</v>
      </c>
    </row>
    <row r="1339" spans="1:4" x14ac:dyDescent="0.35">
      <c r="A1339">
        <v>1338</v>
      </c>
      <c r="B1339">
        <v>50000</v>
      </c>
      <c r="C1339">
        <v>24691</v>
      </c>
      <c r="D1339" t="s">
        <v>8220</v>
      </c>
    </row>
    <row r="1340" spans="1:4" x14ac:dyDescent="0.35">
      <c r="A1340">
        <v>1339</v>
      </c>
      <c r="B1340">
        <v>30000</v>
      </c>
      <c r="C1340">
        <v>991</v>
      </c>
      <c r="D1340" t="s">
        <v>8220</v>
      </c>
    </row>
    <row r="1341" spans="1:4" x14ac:dyDescent="0.35">
      <c r="A1341">
        <v>1340</v>
      </c>
      <c r="B1341">
        <v>50000</v>
      </c>
      <c r="C1341">
        <v>3317</v>
      </c>
      <c r="D1341" t="s">
        <v>8220</v>
      </c>
    </row>
    <row r="1342" spans="1:4" x14ac:dyDescent="0.35">
      <c r="A1342">
        <v>1341</v>
      </c>
      <c r="B1342">
        <v>1680</v>
      </c>
      <c r="C1342">
        <v>0</v>
      </c>
      <c r="D1342" t="s">
        <v>8220</v>
      </c>
    </row>
    <row r="1343" spans="1:4" x14ac:dyDescent="0.35">
      <c r="A1343">
        <v>1342</v>
      </c>
      <c r="B1343">
        <v>25000</v>
      </c>
      <c r="C1343">
        <v>17590</v>
      </c>
      <c r="D1343" t="s">
        <v>8220</v>
      </c>
    </row>
    <row r="1344" spans="1:4" x14ac:dyDescent="0.35">
      <c r="A1344">
        <v>1343</v>
      </c>
      <c r="B1344">
        <v>50000</v>
      </c>
      <c r="C1344">
        <v>100</v>
      </c>
      <c r="D1344" t="s">
        <v>8220</v>
      </c>
    </row>
    <row r="1345" spans="1:4" x14ac:dyDescent="0.35">
      <c r="A1345">
        <v>1344</v>
      </c>
      <c r="B1345">
        <v>50000</v>
      </c>
      <c r="C1345">
        <v>51149</v>
      </c>
      <c r="D1345" t="s">
        <v>8220</v>
      </c>
    </row>
    <row r="1346" spans="1:4" x14ac:dyDescent="0.35">
      <c r="A1346">
        <v>1345</v>
      </c>
      <c r="B1346">
        <v>1500</v>
      </c>
      <c r="C1346">
        <v>5666</v>
      </c>
      <c r="D1346" t="s">
        <v>8219</v>
      </c>
    </row>
    <row r="1347" spans="1:4" x14ac:dyDescent="0.35">
      <c r="A1347">
        <v>1346</v>
      </c>
      <c r="B1347">
        <v>300</v>
      </c>
      <c r="C1347">
        <v>375</v>
      </c>
      <c r="D1347" t="s">
        <v>8219</v>
      </c>
    </row>
    <row r="1348" spans="1:4" x14ac:dyDescent="0.35">
      <c r="A1348">
        <v>1347</v>
      </c>
      <c r="B1348">
        <v>4900</v>
      </c>
      <c r="C1348">
        <v>7219</v>
      </c>
      <c r="D1348" t="s">
        <v>8219</v>
      </c>
    </row>
    <row r="1349" spans="1:4" x14ac:dyDescent="0.35">
      <c r="A1349">
        <v>1348</v>
      </c>
      <c r="B1349">
        <v>2500</v>
      </c>
      <c r="C1349">
        <v>2555</v>
      </c>
      <c r="D1349" t="s">
        <v>8219</v>
      </c>
    </row>
    <row r="1350" spans="1:4" x14ac:dyDescent="0.35">
      <c r="A1350">
        <v>1349</v>
      </c>
      <c r="B1350">
        <v>5875</v>
      </c>
      <c r="C1350">
        <v>5985</v>
      </c>
      <c r="D1350" t="s">
        <v>8219</v>
      </c>
    </row>
    <row r="1351" spans="1:4" x14ac:dyDescent="0.35">
      <c r="A1351">
        <v>1350</v>
      </c>
      <c r="B1351">
        <v>5000</v>
      </c>
      <c r="C1351">
        <v>10210</v>
      </c>
      <c r="D1351" t="s">
        <v>8219</v>
      </c>
    </row>
    <row r="1352" spans="1:4" x14ac:dyDescent="0.35">
      <c r="A1352">
        <v>1351</v>
      </c>
      <c r="B1352">
        <v>5000</v>
      </c>
      <c r="C1352">
        <v>5202.5</v>
      </c>
      <c r="D1352" t="s">
        <v>8219</v>
      </c>
    </row>
    <row r="1353" spans="1:4" x14ac:dyDescent="0.35">
      <c r="A1353">
        <v>1352</v>
      </c>
      <c r="B1353">
        <v>20000</v>
      </c>
      <c r="C1353">
        <v>20253</v>
      </c>
      <c r="D1353" t="s">
        <v>8219</v>
      </c>
    </row>
    <row r="1354" spans="1:4" x14ac:dyDescent="0.35">
      <c r="A1354">
        <v>1353</v>
      </c>
      <c r="B1354">
        <v>10000</v>
      </c>
      <c r="C1354">
        <v>13614</v>
      </c>
      <c r="D1354" t="s">
        <v>8219</v>
      </c>
    </row>
    <row r="1355" spans="1:4" x14ac:dyDescent="0.35">
      <c r="A1355">
        <v>1354</v>
      </c>
      <c r="B1355">
        <v>1000</v>
      </c>
      <c r="C1355">
        <v>1336</v>
      </c>
      <c r="D1355" t="s">
        <v>8219</v>
      </c>
    </row>
    <row r="1356" spans="1:4" x14ac:dyDescent="0.35">
      <c r="A1356">
        <v>1355</v>
      </c>
      <c r="B1356">
        <v>1200</v>
      </c>
      <c r="C1356">
        <v>1563</v>
      </c>
      <c r="D1356" t="s">
        <v>8219</v>
      </c>
    </row>
    <row r="1357" spans="1:4" x14ac:dyDescent="0.35">
      <c r="A1357">
        <v>1356</v>
      </c>
      <c r="B1357">
        <v>2500</v>
      </c>
      <c r="C1357">
        <v>3067</v>
      </c>
      <c r="D1357" t="s">
        <v>8219</v>
      </c>
    </row>
    <row r="1358" spans="1:4" x14ac:dyDescent="0.35">
      <c r="A1358">
        <v>1357</v>
      </c>
      <c r="B1358">
        <v>3400</v>
      </c>
      <c r="C1358">
        <v>6215.56</v>
      </c>
      <c r="D1358" t="s">
        <v>8219</v>
      </c>
    </row>
    <row r="1359" spans="1:4" x14ac:dyDescent="0.35">
      <c r="A1359">
        <v>1358</v>
      </c>
      <c r="B1359">
        <v>2000</v>
      </c>
      <c r="C1359">
        <v>2506</v>
      </c>
      <c r="D1359" t="s">
        <v>8219</v>
      </c>
    </row>
    <row r="1360" spans="1:4" x14ac:dyDescent="0.35">
      <c r="A1360">
        <v>1359</v>
      </c>
      <c r="B1360">
        <v>3000</v>
      </c>
      <c r="C1360">
        <v>3350</v>
      </c>
      <c r="D1360" t="s">
        <v>8219</v>
      </c>
    </row>
    <row r="1361" spans="1:4" x14ac:dyDescent="0.35">
      <c r="A1361">
        <v>1360</v>
      </c>
      <c r="B1361">
        <v>660</v>
      </c>
      <c r="C1361">
        <v>764</v>
      </c>
      <c r="D1361" t="s">
        <v>8219</v>
      </c>
    </row>
    <row r="1362" spans="1:4" x14ac:dyDescent="0.35">
      <c r="A1362">
        <v>1361</v>
      </c>
      <c r="B1362">
        <v>1500</v>
      </c>
      <c r="C1362">
        <v>2598</v>
      </c>
      <c r="D1362" t="s">
        <v>8219</v>
      </c>
    </row>
    <row r="1363" spans="1:4" x14ac:dyDescent="0.35">
      <c r="A1363">
        <v>1362</v>
      </c>
      <c r="B1363">
        <v>6000</v>
      </c>
      <c r="C1363">
        <v>7559</v>
      </c>
      <c r="D1363" t="s">
        <v>8219</v>
      </c>
    </row>
    <row r="1364" spans="1:4" x14ac:dyDescent="0.35">
      <c r="A1364">
        <v>1363</v>
      </c>
      <c r="B1364">
        <v>1000</v>
      </c>
      <c r="C1364">
        <v>1091</v>
      </c>
      <c r="D1364" t="s">
        <v>8219</v>
      </c>
    </row>
    <row r="1365" spans="1:4" x14ac:dyDescent="0.35">
      <c r="A1365">
        <v>1364</v>
      </c>
      <c r="B1365">
        <v>200</v>
      </c>
      <c r="C1365">
        <v>200</v>
      </c>
      <c r="D1365" t="s">
        <v>8219</v>
      </c>
    </row>
    <row r="1366" spans="1:4" x14ac:dyDescent="0.35">
      <c r="A1366">
        <v>1365</v>
      </c>
      <c r="B1366">
        <v>42000</v>
      </c>
      <c r="C1366">
        <v>49830</v>
      </c>
      <c r="D1366" t="s">
        <v>8219</v>
      </c>
    </row>
    <row r="1367" spans="1:4" x14ac:dyDescent="0.35">
      <c r="A1367">
        <v>1366</v>
      </c>
      <c r="B1367">
        <v>7500</v>
      </c>
      <c r="C1367">
        <v>7520</v>
      </c>
      <c r="D1367" t="s">
        <v>8219</v>
      </c>
    </row>
    <row r="1368" spans="1:4" x14ac:dyDescent="0.35">
      <c r="A1368">
        <v>1367</v>
      </c>
      <c r="B1368">
        <v>7500</v>
      </c>
      <c r="C1368">
        <v>9486.69</v>
      </c>
      <c r="D1368" t="s">
        <v>8219</v>
      </c>
    </row>
    <row r="1369" spans="1:4" x14ac:dyDescent="0.35">
      <c r="A1369">
        <v>1368</v>
      </c>
      <c r="B1369">
        <v>5000</v>
      </c>
      <c r="C1369">
        <v>5713</v>
      </c>
      <c r="D1369" t="s">
        <v>8219</v>
      </c>
    </row>
    <row r="1370" spans="1:4" x14ac:dyDescent="0.35">
      <c r="A1370">
        <v>1369</v>
      </c>
      <c r="B1370">
        <v>5000</v>
      </c>
      <c r="C1370">
        <v>5535</v>
      </c>
      <c r="D1370" t="s">
        <v>8219</v>
      </c>
    </row>
    <row r="1371" spans="1:4" x14ac:dyDescent="0.35">
      <c r="A1371">
        <v>1370</v>
      </c>
      <c r="B1371">
        <v>32360</v>
      </c>
      <c r="C1371">
        <v>34090.629999999997</v>
      </c>
      <c r="D1371" t="s">
        <v>8219</v>
      </c>
    </row>
    <row r="1372" spans="1:4" x14ac:dyDescent="0.35">
      <c r="A1372">
        <v>1371</v>
      </c>
      <c r="B1372">
        <v>1500</v>
      </c>
      <c r="C1372">
        <v>1555</v>
      </c>
      <c r="D1372" t="s">
        <v>8219</v>
      </c>
    </row>
    <row r="1373" spans="1:4" x14ac:dyDescent="0.35">
      <c r="A1373">
        <v>1372</v>
      </c>
      <c r="B1373">
        <v>6999</v>
      </c>
      <c r="C1373">
        <v>7495</v>
      </c>
      <c r="D1373" t="s">
        <v>8219</v>
      </c>
    </row>
    <row r="1374" spans="1:4" x14ac:dyDescent="0.35">
      <c r="A1374">
        <v>1373</v>
      </c>
      <c r="B1374">
        <v>500</v>
      </c>
      <c r="C1374">
        <v>620</v>
      </c>
      <c r="D1374" t="s">
        <v>8219</v>
      </c>
    </row>
    <row r="1375" spans="1:4" x14ac:dyDescent="0.35">
      <c r="A1375">
        <v>1374</v>
      </c>
      <c r="B1375">
        <v>10000</v>
      </c>
      <c r="C1375">
        <v>10501</v>
      </c>
      <c r="D1375" t="s">
        <v>8219</v>
      </c>
    </row>
    <row r="1376" spans="1:4" x14ac:dyDescent="0.35">
      <c r="A1376">
        <v>1375</v>
      </c>
      <c r="B1376">
        <v>1500</v>
      </c>
      <c r="C1376">
        <v>2842</v>
      </c>
      <c r="D1376" t="s">
        <v>8219</v>
      </c>
    </row>
    <row r="1377" spans="1:4" x14ac:dyDescent="0.35">
      <c r="A1377">
        <v>1376</v>
      </c>
      <c r="B1377">
        <v>4000</v>
      </c>
      <c r="C1377">
        <v>6853</v>
      </c>
      <c r="D1377" t="s">
        <v>8219</v>
      </c>
    </row>
    <row r="1378" spans="1:4" x14ac:dyDescent="0.35">
      <c r="A1378">
        <v>1377</v>
      </c>
      <c r="B1378">
        <v>3700</v>
      </c>
      <c r="C1378">
        <v>9342</v>
      </c>
      <c r="D1378" t="s">
        <v>8219</v>
      </c>
    </row>
    <row r="1379" spans="1:4" x14ac:dyDescent="0.35">
      <c r="A1379">
        <v>1378</v>
      </c>
      <c r="B1379">
        <v>1300</v>
      </c>
      <c r="C1379">
        <v>1510</v>
      </c>
      <c r="D1379" t="s">
        <v>8219</v>
      </c>
    </row>
    <row r="1380" spans="1:4" x14ac:dyDescent="0.35">
      <c r="A1380">
        <v>1379</v>
      </c>
      <c r="B1380">
        <v>2000</v>
      </c>
      <c r="C1380">
        <v>4067</v>
      </c>
      <c r="D1380" t="s">
        <v>8219</v>
      </c>
    </row>
    <row r="1381" spans="1:4" x14ac:dyDescent="0.35">
      <c r="A1381">
        <v>1380</v>
      </c>
      <c r="B1381">
        <v>10000</v>
      </c>
      <c r="C1381">
        <v>11160</v>
      </c>
      <c r="D1381" t="s">
        <v>8219</v>
      </c>
    </row>
    <row r="1382" spans="1:4" x14ac:dyDescent="0.35">
      <c r="A1382">
        <v>1381</v>
      </c>
      <c r="B1382">
        <v>25</v>
      </c>
      <c r="C1382">
        <v>106</v>
      </c>
      <c r="D1382" t="s">
        <v>8219</v>
      </c>
    </row>
    <row r="1383" spans="1:4" x14ac:dyDescent="0.35">
      <c r="A1383">
        <v>1382</v>
      </c>
      <c r="B1383">
        <v>5000</v>
      </c>
      <c r="C1383">
        <v>5355</v>
      </c>
      <c r="D1383" t="s">
        <v>8219</v>
      </c>
    </row>
    <row r="1384" spans="1:4" x14ac:dyDescent="0.35">
      <c r="A1384">
        <v>1383</v>
      </c>
      <c r="B1384">
        <v>8000</v>
      </c>
      <c r="C1384">
        <v>8349</v>
      </c>
      <c r="D1384" t="s">
        <v>8219</v>
      </c>
    </row>
    <row r="1385" spans="1:4" x14ac:dyDescent="0.35">
      <c r="A1385">
        <v>1384</v>
      </c>
      <c r="B1385">
        <v>2200</v>
      </c>
      <c r="C1385">
        <v>4673</v>
      </c>
      <c r="D1385" t="s">
        <v>8219</v>
      </c>
    </row>
    <row r="1386" spans="1:4" x14ac:dyDescent="0.35">
      <c r="A1386">
        <v>1385</v>
      </c>
      <c r="B1386">
        <v>3500</v>
      </c>
      <c r="C1386">
        <v>4343</v>
      </c>
      <c r="D1386" t="s">
        <v>8219</v>
      </c>
    </row>
    <row r="1387" spans="1:4" x14ac:dyDescent="0.35">
      <c r="A1387">
        <v>1386</v>
      </c>
      <c r="B1387">
        <v>8000</v>
      </c>
      <c r="C1387">
        <v>8832.49</v>
      </c>
      <c r="D1387" t="s">
        <v>8219</v>
      </c>
    </row>
    <row r="1388" spans="1:4" x14ac:dyDescent="0.35">
      <c r="A1388">
        <v>1387</v>
      </c>
      <c r="B1388">
        <v>400</v>
      </c>
      <c r="C1388">
        <v>875</v>
      </c>
      <c r="D1388" t="s">
        <v>8219</v>
      </c>
    </row>
    <row r="1389" spans="1:4" x14ac:dyDescent="0.35">
      <c r="A1389">
        <v>1388</v>
      </c>
      <c r="B1389">
        <v>4000</v>
      </c>
      <c r="C1389">
        <v>5465</v>
      </c>
      <c r="D1389" t="s">
        <v>8219</v>
      </c>
    </row>
    <row r="1390" spans="1:4" x14ac:dyDescent="0.35">
      <c r="A1390">
        <v>1389</v>
      </c>
      <c r="B1390">
        <v>5000</v>
      </c>
      <c r="C1390">
        <v>6740.37</v>
      </c>
      <c r="D1390" t="s">
        <v>8219</v>
      </c>
    </row>
    <row r="1391" spans="1:4" x14ac:dyDescent="0.35">
      <c r="A1391">
        <v>1390</v>
      </c>
      <c r="B1391">
        <v>500</v>
      </c>
      <c r="C1391">
        <v>727</v>
      </c>
      <c r="D1391" t="s">
        <v>8219</v>
      </c>
    </row>
    <row r="1392" spans="1:4" x14ac:dyDescent="0.35">
      <c r="A1392">
        <v>1391</v>
      </c>
      <c r="B1392">
        <v>2800</v>
      </c>
      <c r="C1392">
        <v>3055</v>
      </c>
      <c r="D1392" t="s">
        <v>8219</v>
      </c>
    </row>
    <row r="1393" spans="1:4" x14ac:dyDescent="0.35">
      <c r="A1393">
        <v>1392</v>
      </c>
      <c r="B1393">
        <v>500</v>
      </c>
      <c r="C1393">
        <v>551</v>
      </c>
      <c r="D1393" t="s">
        <v>8219</v>
      </c>
    </row>
    <row r="1394" spans="1:4" x14ac:dyDescent="0.35">
      <c r="A1394">
        <v>1393</v>
      </c>
      <c r="B1394">
        <v>2500</v>
      </c>
      <c r="C1394">
        <v>2841</v>
      </c>
      <c r="D1394" t="s">
        <v>8219</v>
      </c>
    </row>
    <row r="1395" spans="1:4" x14ac:dyDescent="0.35">
      <c r="A1395">
        <v>1394</v>
      </c>
      <c r="B1395">
        <v>10000</v>
      </c>
      <c r="C1395">
        <v>10235</v>
      </c>
      <c r="D1395" t="s">
        <v>8219</v>
      </c>
    </row>
    <row r="1396" spans="1:4" x14ac:dyDescent="0.35">
      <c r="A1396">
        <v>1395</v>
      </c>
      <c r="B1396">
        <v>750</v>
      </c>
      <c r="C1396">
        <v>916</v>
      </c>
      <c r="D1396" t="s">
        <v>8219</v>
      </c>
    </row>
    <row r="1397" spans="1:4" x14ac:dyDescent="0.35">
      <c r="A1397">
        <v>1396</v>
      </c>
      <c r="B1397">
        <v>3500</v>
      </c>
      <c r="C1397">
        <v>3916</v>
      </c>
      <c r="D1397" t="s">
        <v>8219</v>
      </c>
    </row>
    <row r="1398" spans="1:4" x14ac:dyDescent="0.35">
      <c r="A1398">
        <v>1397</v>
      </c>
      <c r="B1398">
        <v>6000</v>
      </c>
      <c r="C1398">
        <v>6438</v>
      </c>
      <c r="D1398" t="s">
        <v>8219</v>
      </c>
    </row>
    <row r="1399" spans="1:4" x14ac:dyDescent="0.35">
      <c r="A1399">
        <v>1398</v>
      </c>
      <c r="B1399">
        <v>10000</v>
      </c>
      <c r="C1399">
        <v>11385</v>
      </c>
      <c r="D1399" t="s">
        <v>8219</v>
      </c>
    </row>
    <row r="1400" spans="1:4" x14ac:dyDescent="0.35">
      <c r="A1400">
        <v>1399</v>
      </c>
      <c r="B1400">
        <v>4400</v>
      </c>
      <c r="C1400">
        <v>4826</v>
      </c>
      <c r="D1400" t="s">
        <v>8219</v>
      </c>
    </row>
    <row r="1401" spans="1:4" x14ac:dyDescent="0.35">
      <c r="A1401">
        <v>1400</v>
      </c>
      <c r="B1401">
        <v>9000</v>
      </c>
      <c r="C1401">
        <v>11353</v>
      </c>
      <c r="D1401" t="s">
        <v>8219</v>
      </c>
    </row>
    <row r="1402" spans="1:4" x14ac:dyDescent="0.35">
      <c r="A1402">
        <v>1401</v>
      </c>
      <c r="B1402">
        <v>350</v>
      </c>
      <c r="C1402">
        <v>586</v>
      </c>
      <c r="D1402" t="s">
        <v>8219</v>
      </c>
    </row>
    <row r="1403" spans="1:4" x14ac:dyDescent="0.35">
      <c r="A1403">
        <v>1402</v>
      </c>
      <c r="B1403">
        <v>2500</v>
      </c>
      <c r="C1403">
        <v>12413</v>
      </c>
      <c r="D1403" t="s">
        <v>8219</v>
      </c>
    </row>
    <row r="1404" spans="1:4" x14ac:dyDescent="0.35">
      <c r="A1404">
        <v>1403</v>
      </c>
      <c r="B1404">
        <v>2500</v>
      </c>
      <c r="C1404">
        <v>2729</v>
      </c>
      <c r="D1404" t="s">
        <v>8219</v>
      </c>
    </row>
    <row r="1405" spans="1:4" x14ac:dyDescent="0.35">
      <c r="A1405">
        <v>1404</v>
      </c>
      <c r="B1405">
        <v>4000</v>
      </c>
      <c r="C1405">
        <v>4103</v>
      </c>
      <c r="D1405" t="s">
        <v>8219</v>
      </c>
    </row>
    <row r="1406" spans="1:4" x14ac:dyDescent="0.35">
      <c r="A1406">
        <v>1405</v>
      </c>
      <c r="B1406">
        <v>14500</v>
      </c>
      <c r="C1406">
        <v>241</v>
      </c>
      <c r="D1406" t="s">
        <v>8221</v>
      </c>
    </row>
    <row r="1407" spans="1:4" x14ac:dyDescent="0.35">
      <c r="A1407">
        <v>1406</v>
      </c>
      <c r="B1407">
        <v>25000</v>
      </c>
      <c r="C1407">
        <v>105</v>
      </c>
      <c r="D1407" t="s">
        <v>8221</v>
      </c>
    </row>
    <row r="1408" spans="1:4" x14ac:dyDescent="0.35">
      <c r="A1408">
        <v>1407</v>
      </c>
      <c r="B1408">
        <v>12000</v>
      </c>
      <c r="C1408">
        <v>15</v>
      </c>
      <c r="D1408" t="s">
        <v>8221</v>
      </c>
    </row>
    <row r="1409" spans="1:4" x14ac:dyDescent="0.35">
      <c r="A1409">
        <v>1408</v>
      </c>
      <c r="B1409">
        <v>3000</v>
      </c>
      <c r="C1409">
        <v>15</v>
      </c>
      <c r="D1409" t="s">
        <v>8221</v>
      </c>
    </row>
    <row r="1410" spans="1:4" x14ac:dyDescent="0.35">
      <c r="A1410">
        <v>1409</v>
      </c>
      <c r="B1410">
        <v>1000</v>
      </c>
      <c r="C1410">
        <v>72</v>
      </c>
      <c r="D1410" t="s">
        <v>8221</v>
      </c>
    </row>
    <row r="1411" spans="1:4" x14ac:dyDescent="0.35">
      <c r="A1411">
        <v>1410</v>
      </c>
      <c r="B1411">
        <v>4000</v>
      </c>
      <c r="C1411">
        <v>0</v>
      </c>
      <c r="D1411" t="s">
        <v>8221</v>
      </c>
    </row>
    <row r="1412" spans="1:4" x14ac:dyDescent="0.35">
      <c r="A1412">
        <v>1411</v>
      </c>
      <c r="B1412">
        <v>6000</v>
      </c>
      <c r="C1412">
        <v>1</v>
      </c>
      <c r="D1412" t="s">
        <v>8221</v>
      </c>
    </row>
    <row r="1413" spans="1:4" x14ac:dyDescent="0.35">
      <c r="A1413">
        <v>1412</v>
      </c>
      <c r="B1413">
        <v>3000</v>
      </c>
      <c r="C1413">
        <v>7</v>
      </c>
      <c r="D1413" t="s">
        <v>8221</v>
      </c>
    </row>
    <row r="1414" spans="1:4" x14ac:dyDescent="0.35">
      <c r="A1414">
        <v>1413</v>
      </c>
      <c r="B1414">
        <v>7000</v>
      </c>
      <c r="C1414">
        <v>320</v>
      </c>
      <c r="D1414" t="s">
        <v>8221</v>
      </c>
    </row>
    <row r="1415" spans="1:4" x14ac:dyDescent="0.35">
      <c r="A1415">
        <v>1414</v>
      </c>
      <c r="B1415">
        <v>2000</v>
      </c>
      <c r="C1415">
        <v>100</v>
      </c>
      <c r="D1415" t="s">
        <v>8221</v>
      </c>
    </row>
    <row r="1416" spans="1:4" x14ac:dyDescent="0.35">
      <c r="A1416">
        <v>1415</v>
      </c>
      <c r="B1416">
        <v>500</v>
      </c>
      <c r="C1416">
        <v>1</v>
      </c>
      <c r="D1416" t="s">
        <v>8221</v>
      </c>
    </row>
    <row r="1417" spans="1:4" x14ac:dyDescent="0.35">
      <c r="A1417">
        <v>1416</v>
      </c>
      <c r="B1417">
        <v>4400</v>
      </c>
      <c r="C1417">
        <v>800</v>
      </c>
      <c r="D1417" t="s">
        <v>8221</v>
      </c>
    </row>
    <row r="1418" spans="1:4" x14ac:dyDescent="0.35">
      <c r="A1418">
        <v>1417</v>
      </c>
      <c r="B1418">
        <v>50000</v>
      </c>
      <c r="C1418">
        <v>0</v>
      </c>
      <c r="D1418" t="s">
        <v>8221</v>
      </c>
    </row>
    <row r="1419" spans="1:4" x14ac:dyDescent="0.35">
      <c r="A1419">
        <v>1418</v>
      </c>
      <c r="B1419">
        <v>4500</v>
      </c>
      <c r="C1419">
        <v>55</v>
      </c>
      <c r="D1419" t="s">
        <v>8221</v>
      </c>
    </row>
    <row r="1420" spans="1:4" x14ac:dyDescent="0.35">
      <c r="A1420">
        <v>1419</v>
      </c>
      <c r="B1420">
        <v>3000</v>
      </c>
      <c r="C1420">
        <v>6</v>
      </c>
      <c r="D1420" t="s">
        <v>8221</v>
      </c>
    </row>
    <row r="1421" spans="1:4" x14ac:dyDescent="0.35">
      <c r="A1421">
        <v>1420</v>
      </c>
      <c r="B1421">
        <v>6300</v>
      </c>
      <c r="C1421">
        <v>445</v>
      </c>
      <c r="D1421" t="s">
        <v>8221</v>
      </c>
    </row>
    <row r="1422" spans="1:4" x14ac:dyDescent="0.35">
      <c r="A1422">
        <v>1421</v>
      </c>
      <c r="B1422">
        <v>110</v>
      </c>
      <c r="C1422">
        <v>3</v>
      </c>
      <c r="D1422" t="s">
        <v>8221</v>
      </c>
    </row>
    <row r="1423" spans="1:4" x14ac:dyDescent="0.35">
      <c r="A1423">
        <v>1422</v>
      </c>
      <c r="B1423">
        <v>200000</v>
      </c>
      <c r="C1423">
        <v>200</v>
      </c>
      <c r="D1423" t="s">
        <v>8221</v>
      </c>
    </row>
    <row r="1424" spans="1:4" x14ac:dyDescent="0.35">
      <c r="A1424">
        <v>1423</v>
      </c>
      <c r="B1424">
        <v>25000</v>
      </c>
      <c r="C1424">
        <v>26</v>
      </c>
      <c r="D1424" t="s">
        <v>8221</v>
      </c>
    </row>
    <row r="1425" spans="1:4" x14ac:dyDescent="0.35">
      <c r="A1425">
        <v>1424</v>
      </c>
      <c r="B1425">
        <v>30000</v>
      </c>
      <c r="C1425">
        <v>100</v>
      </c>
      <c r="D1425" t="s">
        <v>8221</v>
      </c>
    </row>
    <row r="1426" spans="1:4" x14ac:dyDescent="0.35">
      <c r="A1426">
        <v>1425</v>
      </c>
      <c r="B1426">
        <v>7500</v>
      </c>
      <c r="C1426">
        <v>1527</v>
      </c>
      <c r="D1426" t="s">
        <v>8221</v>
      </c>
    </row>
    <row r="1427" spans="1:4" x14ac:dyDescent="0.35">
      <c r="A1427">
        <v>1426</v>
      </c>
      <c r="B1427">
        <v>13000</v>
      </c>
      <c r="C1427">
        <v>0</v>
      </c>
      <c r="D1427" t="s">
        <v>8221</v>
      </c>
    </row>
    <row r="1428" spans="1:4" x14ac:dyDescent="0.35">
      <c r="A1428">
        <v>1427</v>
      </c>
      <c r="B1428">
        <v>1000</v>
      </c>
      <c r="C1428">
        <v>0</v>
      </c>
      <c r="D1428" t="s">
        <v>8221</v>
      </c>
    </row>
    <row r="1429" spans="1:4" x14ac:dyDescent="0.35">
      <c r="A1429">
        <v>1428</v>
      </c>
      <c r="B1429">
        <v>5000</v>
      </c>
      <c r="C1429">
        <v>419</v>
      </c>
      <c r="D1429" t="s">
        <v>8221</v>
      </c>
    </row>
    <row r="1430" spans="1:4" x14ac:dyDescent="0.35">
      <c r="A1430">
        <v>1429</v>
      </c>
      <c r="B1430">
        <v>1000</v>
      </c>
      <c r="C1430">
        <v>45</v>
      </c>
      <c r="D1430" t="s">
        <v>8221</v>
      </c>
    </row>
    <row r="1431" spans="1:4" x14ac:dyDescent="0.35">
      <c r="A1431">
        <v>1430</v>
      </c>
      <c r="B1431">
        <v>10000</v>
      </c>
      <c r="C1431">
        <v>0</v>
      </c>
      <c r="D1431" t="s">
        <v>8221</v>
      </c>
    </row>
    <row r="1432" spans="1:4" x14ac:dyDescent="0.35">
      <c r="A1432">
        <v>1431</v>
      </c>
      <c r="B1432">
        <v>5000</v>
      </c>
      <c r="C1432">
        <v>403</v>
      </c>
      <c r="D1432" t="s">
        <v>8221</v>
      </c>
    </row>
    <row r="1433" spans="1:4" x14ac:dyDescent="0.35">
      <c r="A1433">
        <v>1432</v>
      </c>
      <c r="B1433">
        <v>17000</v>
      </c>
      <c r="C1433">
        <v>5431</v>
      </c>
      <c r="D1433" t="s">
        <v>8221</v>
      </c>
    </row>
    <row r="1434" spans="1:4" x14ac:dyDescent="0.35">
      <c r="A1434">
        <v>1433</v>
      </c>
      <c r="B1434">
        <v>40000</v>
      </c>
      <c r="C1434">
        <v>0</v>
      </c>
      <c r="D1434" t="s">
        <v>8221</v>
      </c>
    </row>
    <row r="1435" spans="1:4" x14ac:dyDescent="0.35">
      <c r="A1435">
        <v>1434</v>
      </c>
      <c r="B1435">
        <v>12000</v>
      </c>
      <c r="C1435">
        <v>805</v>
      </c>
      <c r="D1435" t="s">
        <v>8221</v>
      </c>
    </row>
    <row r="1436" spans="1:4" x14ac:dyDescent="0.35">
      <c r="A1436">
        <v>1435</v>
      </c>
      <c r="B1436">
        <v>82000</v>
      </c>
      <c r="C1436">
        <v>8190</v>
      </c>
      <c r="D1436" t="s">
        <v>8221</v>
      </c>
    </row>
    <row r="1437" spans="1:4" x14ac:dyDescent="0.35">
      <c r="A1437">
        <v>1436</v>
      </c>
      <c r="B1437">
        <v>15000</v>
      </c>
      <c r="C1437">
        <v>15</v>
      </c>
      <c r="D1437" t="s">
        <v>8221</v>
      </c>
    </row>
    <row r="1438" spans="1:4" x14ac:dyDescent="0.35">
      <c r="A1438">
        <v>1437</v>
      </c>
      <c r="B1438">
        <v>10000</v>
      </c>
      <c r="C1438">
        <v>77</v>
      </c>
      <c r="D1438" t="s">
        <v>8221</v>
      </c>
    </row>
    <row r="1439" spans="1:4" x14ac:dyDescent="0.35">
      <c r="A1439">
        <v>1438</v>
      </c>
      <c r="B1439">
        <v>3000</v>
      </c>
      <c r="C1439">
        <v>807</v>
      </c>
      <c r="D1439" t="s">
        <v>8221</v>
      </c>
    </row>
    <row r="1440" spans="1:4" x14ac:dyDescent="0.35">
      <c r="A1440">
        <v>1439</v>
      </c>
      <c r="B1440">
        <v>20000</v>
      </c>
      <c r="C1440">
        <v>600</v>
      </c>
      <c r="D1440" t="s">
        <v>8221</v>
      </c>
    </row>
    <row r="1441" spans="1:4" x14ac:dyDescent="0.35">
      <c r="A1441">
        <v>1440</v>
      </c>
      <c r="B1441">
        <v>2725</v>
      </c>
      <c r="C1441">
        <v>180</v>
      </c>
      <c r="D1441" t="s">
        <v>8221</v>
      </c>
    </row>
    <row r="1442" spans="1:4" x14ac:dyDescent="0.35">
      <c r="A1442">
        <v>1441</v>
      </c>
      <c r="B1442">
        <v>13000</v>
      </c>
      <c r="C1442">
        <v>1</v>
      </c>
      <c r="D1442" t="s">
        <v>8221</v>
      </c>
    </row>
    <row r="1443" spans="1:4" x14ac:dyDescent="0.35">
      <c r="A1443">
        <v>1442</v>
      </c>
      <c r="B1443">
        <v>180000</v>
      </c>
      <c r="C1443">
        <v>2020</v>
      </c>
      <c r="D1443" t="s">
        <v>8221</v>
      </c>
    </row>
    <row r="1444" spans="1:4" x14ac:dyDescent="0.35">
      <c r="A1444">
        <v>1443</v>
      </c>
      <c r="B1444">
        <v>1500</v>
      </c>
      <c r="C1444">
        <v>0</v>
      </c>
      <c r="D1444" t="s">
        <v>8221</v>
      </c>
    </row>
    <row r="1445" spans="1:4" x14ac:dyDescent="0.35">
      <c r="A1445">
        <v>1444</v>
      </c>
      <c r="B1445">
        <v>13000</v>
      </c>
      <c r="C1445">
        <v>0</v>
      </c>
      <c r="D1445" t="s">
        <v>8221</v>
      </c>
    </row>
    <row r="1446" spans="1:4" x14ac:dyDescent="0.35">
      <c r="A1446">
        <v>1445</v>
      </c>
      <c r="B1446">
        <v>4950</v>
      </c>
      <c r="C1446">
        <v>0</v>
      </c>
      <c r="D1446" t="s">
        <v>8221</v>
      </c>
    </row>
    <row r="1447" spans="1:4" x14ac:dyDescent="0.35">
      <c r="A1447">
        <v>1446</v>
      </c>
      <c r="B1447">
        <v>130000</v>
      </c>
      <c r="C1447">
        <v>0</v>
      </c>
      <c r="D1447" t="s">
        <v>8221</v>
      </c>
    </row>
    <row r="1448" spans="1:4" x14ac:dyDescent="0.35">
      <c r="A1448">
        <v>1447</v>
      </c>
      <c r="B1448">
        <v>900</v>
      </c>
      <c r="C1448">
        <v>0</v>
      </c>
      <c r="D1448" t="s">
        <v>8221</v>
      </c>
    </row>
    <row r="1449" spans="1:4" x14ac:dyDescent="0.35">
      <c r="A1449">
        <v>1448</v>
      </c>
      <c r="B1449">
        <v>500000</v>
      </c>
      <c r="C1449">
        <v>75</v>
      </c>
      <c r="D1449" t="s">
        <v>8221</v>
      </c>
    </row>
    <row r="1450" spans="1:4" x14ac:dyDescent="0.35">
      <c r="A1450">
        <v>1449</v>
      </c>
      <c r="B1450">
        <v>200000</v>
      </c>
      <c r="C1450">
        <v>0</v>
      </c>
      <c r="D1450" t="s">
        <v>8221</v>
      </c>
    </row>
    <row r="1451" spans="1:4" x14ac:dyDescent="0.35">
      <c r="A1451">
        <v>1450</v>
      </c>
      <c r="B1451">
        <v>8888</v>
      </c>
      <c r="C1451">
        <v>0</v>
      </c>
      <c r="D1451" t="s">
        <v>8221</v>
      </c>
    </row>
    <row r="1452" spans="1:4" x14ac:dyDescent="0.35">
      <c r="A1452">
        <v>1451</v>
      </c>
      <c r="B1452">
        <v>100000</v>
      </c>
      <c r="C1452">
        <v>1</v>
      </c>
      <c r="D1452" t="s">
        <v>8221</v>
      </c>
    </row>
    <row r="1453" spans="1:4" x14ac:dyDescent="0.35">
      <c r="A1453">
        <v>1452</v>
      </c>
      <c r="B1453">
        <v>18950</v>
      </c>
      <c r="C1453">
        <v>2</v>
      </c>
      <c r="D1453" t="s">
        <v>8220</v>
      </c>
    </row>
    <row r="1454" spans="1:4" x14ac:dyDescent="0.35">
      <c r="A1454">
        <v>1453</v>
      </c>
      <c r="B1454">
        <v>14000</v>
      </c>
      <c r="C1454">
        <v>0</v>
      </c>
      <c r="D1454" t="s">
        <v>8220</v>
      </c>
    </row>
    <row r="1455" spans="1:4" x14ac:dyDescent="0.35">
      <c r="A1455">
        <v>1454</v>
      </c>
      <c r="B1455">
        <v>25000</v>
      </c>
      <c r="C1455">
        <v>0</v>
      </c>
      <c r="D1455" t="s">
        <v>8220</v>
      </c>
    </row>
    <row r="1456" spans="1:4" x14ac:dyDescent="0.35">
      <c r="A1456">
        <v>1455</v>
      </c>
      <c r="B1456">
        <v>1750</v>
      </c>
      <c r="C1456">
        <v>15</v>
      </c>
      <c r="D1456" t="s">
        <v>8220</v>
      </c>
    </row>
    <row r="1457" spans="1:4" x14ac:dyDescent="0.35">
      <c r="A1457">
        <v>1456</v>
      </c>
      <c r="B1457">
        <v>15000</v>
      </c>
      <c r="C1457">
        <v>1575</v>
      </c>
      <c r="D1457" t="s">
        <v>8220</v>
      </c>
    </row>
    <row r="1458" spans="1:4" x14ac:dyDescent="0.35">
      <c r="A1458">
        <v>1457</v>
      </c>
      <c r="B1458">
        <v>5000</v>
      </c>
      <c r="C1458">
        <v>145</v>
      </c>
      <c r="D1458" t="s">
        <v>8220</v>
      </c>
    </row>
    <row r="1459" spans="1:4" x14ac:dyDescent="0.35">
      <c r="A1459">
        <v>1458</v>
      </c>
      <c r="B1459">
        <v>6000</v>
      </c>
      <c r="C1459">
        <v>0</v>
      </c>
      <c r="D1459" t="s">
        <v>8220</v>
      </c>
    </row>
    <row r="1460" spans="1:4" x14ac:dyDescent="0.35">
      <c r="A1460">
        <v>1459</v>
      </c>
      <c r="B1460">
        <v>5000</v>
      </c>
      <c r="C1460">
        <v>0</v>
      </c>
      <c r="D1460" t="s">
        <v>8220</v>
      </c>
    </row>
    <row r="1461" spans="1:4" x14ac:dyDescent="0.35">
      <c r="A1461">
        <v>1460</v>
      </c>
      <c r="B1461">
        <v>37000</v>
      </c>
      <c r="C1461">
        <v>0</v>
      </c>
      <c r="D1461" t="s">
        <v>8220</v>
      </c>
    </row>
    <row r="1462" spans="1:4" x14ac:dyDescent="0.35">
      <c r="A1462">
        <v>1461</v>
      </c>
      <c r="B1462">
        <v>25000000</v>
      </c>
      <c r="C1462">
        <v>0</v>
      </c>
      <c r="D1462" t="s">
        <v>8220</v>
      </c>
    </row>
    <row r="1463" spans="1:4" x14ac:dyDescent="0.35">
      <c r="A1463">
        <v>1462</v>
      </c>
      <c r="B1463">
        <v>15000</v>
      </c>
      <c r="C1463">
        <v>15186.69</v>
      </c>
      <c r="D1463" t="s">
        <v>8219</v>
      </c>
    </row>
    <row r="1464" spans="1:4" x14ac:dyDescent="0.35">
      <c r="A1464">
        <v>1463</v>
      </c>
      <c r="B1464">
        <v>4000</v>
      </c>
      <c r="C1464">
        <v>4340.7</v>
      </c>
      <c r="D1464" t="s">
        <v>8219</v>
      </c>
    </row>
    <row r="1465" spans="1:4" x14ac:dyDescent="0.35">
      <c r="A1465">
        <v>1464</v>
      </c>
      <c r="B1465">
        <v>600</v>
      </c>
      <c r="C1465">
        <v>886</v>
      </c>
      <c r="D1465" t="s">
        <v>8219</v>
      </c>
    </row>
    <row r="1466" spans="1:4" x14ac:dyDescent="0.35">
      <c r="A1466">
        <v>1465</v>
      </c>
      <c r="B1466">
        <v>5000</v>
      </c>
      <c r="C1466">
        <v>8160</v>
      </c>
      <c r="D1466" t="s">
        <v>8219</v>
      </c>
    </row>
    <row r="1467" spans="1:4" x14ac:dyDescent="0.35">
      <c r="A1467">
        <v>1466</v>
      </c>
      <c r="B1467">
        <v>30000</v>
      </c>
      <c r="C1467">
        <v>136924.35</v>
      </c>
      <c r="D1467" t="s">
        <v>8219</v>
      </c>
    </row>
    <row r="1468" spans="1:4" x14ac:dyDescent="0.35">
      <c r="A1468">
        <v>1467</v>
      </c>
      <c r="B1468">
        <v>16000</v>
      </c>
      <c r="C1468">
        <v>17260.37</v>
      </c>
      <c r="D1468" t="s">
        <v>8219</v>
      </c>
    </row>
    <row r="1469" spans="1:4" x14ac:dyDescent="0.35">
      <c r="A1469">
        <v>1468</v>
      </c>
      <c r="B1469">
        <v>40000</v>
      </c>
      <c r="C1469">
        <v>46032</v>
      </c>
      <c r="D1469" t="s">
        <v>8219</v>
      </c>
    </row>
    <row r="1470" spans="1:4" x14ac:dyDescent="0.35">
      <c r="A1470">
        <v>1469</v>
      </c>
      <c r="B1470">
        <v>9500</v>
      </c>
      <c r="C1470">
        <v>9725</v>
      </c>
      <c r="D1470" t="s">
        <v>8219</v>
      </c>
    </row>
    <row r="1471" spans="1:4" x14ac:dyDescent="0.35">
      <c r="A1471">
        <v>1470</v>
      </c>
      <c r="B1471">
        <v>44250</v>
      </c>
      <c r="C1471">
        <v>47978</v>
      </c>
      <c r="D1471" t="s">
        <v>8219</v>
      </c>
    </row>
    <row r="1472" spans="1:4" x14ac:dyDescent="0.35">
      <c r="A1472">
        <v>1471</v>
      </c>
      <c r="B1472">
        <v>1500</v>
      </c>
      <c r="C1472">
        <v>1877</v>
      </c>
      <c r="D1472" t="s">
        <v>8219</v>
      </c>
    </row>
    <row r="1473" spans="1:4" x14ac:dyDescent="0.35">
      <c r="A1473">
        <v>1472</v>
      </c>
      <c r="B1473">
        <v>32000</v>
      </c>
      <c r="C1473">
        <v>33229</v>
      </c>
      <c r="D1473" t="s">
        <v>8219</v>
      </c>
    </row>
    <row r="1474" spans="1:4" x14ac:dyDescent="0.35">
      <c r="A1474">
        <v>1473</v>
      </c>
      <c r="B1474">
        <v>25000</v>
      </c>
      <c r="C1474">
        <v>34676</v>
      </c>
      <c r="D1474" t="s">
        <v>8219</v>
      </c>
    </row>
    <row r="1475" spans="1:4" x14ac:dyDescent="0.35">
      <c r="A1475">
        <v>1474</v>
      </c>
      <c r="B1475">
        <v>1500</v>
      </c>
      <c r="C1475">
        <v>1807.74</v>
      </c>
      <c r="D1475" t="s">
        <v>8219</v>
      </c>
    </row>
    <row r="1476" spans="1:4" x14ac:dyDescent="0.35">
      <c r="A1476">
        <v>1475</v>
      </c>
      <c r="B1476">
        <v>3000</v>
      </c>
      <c r="C1476">
        <v>3368</v>
      </c>
      <c r="D1476" t="s">
        <v>8219</v>
      </c>
    </row>
    <row r="1477" spans="1:4" x14ac:dyDescent="0.35">
      <c r="A1477">
        <v>1476</v>
      </c>
      <c r="B1477">
        <v>15000</v>
      </c>
      <c r="C1477">
        <v>28300.45</v>
      </c>
      <c r="D1477" t="s">
        <v>8219</v>
      </c>
    </row>
    <row r="1478" spans="1:4" x14ac:dyDescent="0.35">
      <c r="A1478">
        <v>1477</v>
      </c>
      <c r="B1478">
        <v>6000</v>
      </c>
      <c r="C1478">
        <v>39693.279999999999</v>
      </c>
      <c r="D1478" t="s">
        <v>8219</v>
      </c>
    </row>
    <row r="1479" spans="1:4" x14ac:dyDescent="0.35">
      <c r="A1479">
        <v>1478</v>
      </c>
      <c r="B1479">
        <v>30000</v>
      </c>
      <c r="C1479">
        <v>33393</v>
      </c>
      <c r="D1479" t="s">
        <v>8219</v>
      </c>
    </row>
    <row r="1480" spans="1:4" x14ac:dyDescent="0.35">
      <c r="A1480">
        <v>1479</v>
      </c>
      <c r="B1480">
        <v>50000</v>
      </c>
      <c r="C1480">
        <v>590807.11</v>
      </c>
      <c r="D1480" t="s">
        <v>8219</v>
      </c>
    </row>
    <row r="1481" spans="1:4" x14ac:dyDescent="0.35">
      <c r="A1481">
        <v>1480</v>
      </c>
      <c r="B1481">
        <v>1600</v>
      </c>
      <c r="C1481">
        <v>2198</v>
      </c>
      <c r="D1481" t="s">
        <v>8219</v>
      </c>
    </row>
    <row r="1482" spans="1:4" x14ac:dyDescent="0.35">
      <c r="A1482">
        <v>1481</v>
      </c>
      <c r="B1482">
        <v>50000</v>
      </c>
      <c r="C1482">
        <v>58520.2</v>
      </c>
      <c r="D1482" t="s">
        <v>8219</v>
      </c>
    </row>
    <row r="1483" spans="1:4" x14ac:dyDescent="0.35">
      <c r="A1483">
        <v>1482</v>
      </c>
      <c r="B1483">
        <v>5000</v>
      </c>
      <c r="C1483">
        <v>105</v>
      </c>
      <c r="D1483" t="s">
        <v>8221</v>
      </c>
    </row>
    <row r="1484" spans="1:4" x14ac:dyDescent="0.35">
      <c r="A1484">
        <v>1483</v>
      </c>
      <c r="B1484">
        <v>5000</v>
      </c>
      <c r="C1484">
        <v>5</v>
      </c>
      <c r="D1484" t="s">
        <v>8221</v>
      </c>
    </row>
    <row r="1485" spans="1:4" x14ac:dyDescent="0.35">
      <c r="A1485">
        <v>1484</v>
      </c>
      <c r="B1485">
        <v>7000</v>
      </c>
      <c r="C1485">
        <v>50</v>
      </c>
      <c r="D1485" t="s">
        <v>8221</v>
      </c>
    </row>
    <row r="1486" spans="1:4" x14ac:dyDescent="0.35">
      <c r="A1486">
        <v>1485</v>
      </c>
      <c r="B1486">
        <v>2000</v>
      </c>
      <c r="C1486">
        <v>0</v>
      </c>
      <c r="D1486" t="s">
        <v>8221</v>
      </c>
    </row>
    <row r="1487" spans="1:4" x14ac:dyDescent="0.35">
      <c r="A1487">
        <v>1486</v>
      </c>
      <c r="B1487">
        <v>6700</v>
      </c>
      <c r="C1487">
        <v>150</v>
      </c>
      <c r="D1487" t="s">
        <v>8221</v>
      </c>
    </row>
    <row r="1488" spans="1:4" x14ac:dyDescent="0.35">
      <c r="A1488">
        <v>1487</v>
      </c>
      <c r="B1488">
        <v>20000</v>
      </c>
      <c r="C1488">
        <v>48</v>
      </c>
      <c r="D1488" t="s">
        <v>8221</v>
      </c>
    </row>
    <row r="1489" spans="1:4" x14ac:dyDescent="0.35">
      <c r="A1489">
        <v>1488</v>
      </c>
      <c r="B1489">
        <v>10000</v>
      </c>
      <c r="C1489">
        <v>0</v>
      </c>
      <c r="D1489" t="s">
        <v>8221</v>
      </c>
    </row>
    <row r="1490" spans="1:4" x14ac:dyDescent="0.35">
      <c r="A1490">
        <v>1489</v>
      </c>
      <c r="B1490">
        <v>15000</v>
      </c>
      <c r="C1490">
        <v>360</v>
      </c>
      <c r="D1490" t="s">
        <v>8221</v>
      </c>
    </row>
    <row r="1491" spans="1:4" x14ac:dyDescent="0.35">
      <c r="A1491">
        <v>1490</v>
      </c>
      <c r="B1491">
        <v>5000</v>
      </c>
      <c r="C1491">
        <v>0</v>
      </c>
      <c r="D1491" t="s">
        <v>8221</v>
      </c>
    </row>
    <row r="1492" spans="1:4" x14ac:dyDescent="0.35">
      <c r="A1492">
        <v>1491</v>
      </c>
      <c r="B1492">
        <v>2900</v>
      </c>
      <c r="C1492">
        <v>895</v>
      </c>
      <c r="D1492" t="s">
        <v>8221</v>
      </c>
    </row>
    <row r="1493" spans="1:4" x14ac:dyDescent="0.35">
      <c r="A1493">
        <v>1492</v>
      </c>
      <c r="B1493">
        <v>1200</v>
      </c>
      <c r="C1493">
        <v>100</v>
      </c>
      <c r="D1493" t="s">
        <v>8221</v>
      </c>
    </row>
    <row r="1494" spans="1:4" x14ac:dyDescent="0.35">
      <c r="A1494">
        <v>1493</v>
      </c>
      <c r="B1494">
        <v>4000</v>
      </c>
      <c r="C1494">
        <v>30</v>
      </c>
      <c r="D1494" t="s">
        <v>8221</v>
      </c>
    </row>
    <row r="1495" spans="1:4" x14ac:dyDescent="0.35">
      <c r="A1495">
        <v>1494</v>
      </c>
      <c r="B1495">
        <v>2400</v>
      </c>
      <c r="C1495">
        <v>0</v>
      </c>
      <c r="D1495" t="s">
        <v>8221</v>
      </c>
    </row>
    <row r="1496" spans="1:4" x14ac:dyDescent="0.35">
      <c r="A1496">
        <v>1495</v>
      </c>
      <c r="B1496">
        <v>5000</v>
      </c>
      <c r="C1496">
        <v>445</v>
      </c>
      <c r="D1496" t="s">
        <v>8221</v>
      </c>
    </row>
    <row r="1497" spans="1:4" x14ac:dyDescent="0.35">
      <c r="A1497">
        <v>1496</v>
      </c>
      <c r="B1497">
        <v>2000</v>
      </c>
      <c r="C1497">
        <v>0</v>
      </c>
      <c r="D1497" t="s">
        <v>8221</v>
      </c>
    </row>
    <row r="1498" spans="1:4" x14ac:dyDescent="0.35">
      <c r="A1498">
        <v>1497</v>
      </c>
      <c r="B1498">
        <v>1500</v>
      </c>
      <c r="C1498">
        <v>0</v>
      </c>
      <c r="D1498" t="s">
        <v>8221</v>
      </c>
    </row>
    <row r="1499" spans="1:4" x14ac:dyDescent="0.35">
      <c r="A1499">
        <v>1498</v>
      </c>
      <c r="B1499">
        <v>15000</v>
      </c>
      <c r="C1499">
        <v>1</v>
      </c>
      <c r="D1499" t="s">
        <v>8221</v>
      </c>
    </row>
    <row r="1500" spans="1:4" x14ac:dyDescent="0.35">
      <c r="A1500">
        <v>1499</v>
      </c>
      <c r="B1500">
        <v>3000</v>
      </c>
      <c r="C1500">
        <v>57</v>
      </c>
      <c r="D1500" t="s">
        <v>8221</v>
      </c>
    </row>
    <row r="1501" spans="1:4" x14ac:dyDescent="0.35">
      <c r="A1501">
        <v>1500</v>
      </c>
      <c r="B1501">
        <v>2000</v>
      </c>
      <c r="C1501">
        <v>5</v>
      </c>
      <c r="D1501" t="s">
        <v>8221</v>
      </c>
    </row>
    <row r="1502" spans="1:4" x14ac:dyDescent="0.35">
      <c r="A1502">
        <v>1501</v>
      </c>
      <c r="B1502">
        <v>2800</v>
      </c>
      <c r="C1502">
        <v>701</v>
      </c>
      <c r="D1502" t="s">
        <v>8221</v>
      </c>
    </row>
    <row r="1503" spans="1:4" x14ac:dyDescent="0.35">
      <c r="A1503">
        <v>1502</v>
      </c>
      <c r="B1503">
        <v>52000</v>
      </c>
      <c r="C1503">
        <v>86492</v>
      </c>
      <c r="D1503" t="s">
        <v>8219</v>
      </c>
    </row>
    <row r="1504" spans="1:4" x14ac:dyDescent="0.35">
      <c r="A1504">
        <v>1503</v>
      </c>
      <c r="B1504">
        <v>22000</v>
      </c>
      <c r="C1504">
        <v>22318</v>
      </c>
      <c r="D1504" t="s">
        <v>8219</v>
      </c>
    </row>
    <row r="1505" spans="1:4" x14ac:dyDescent="0.35">
      <c r="A1505">
        <v>1504</v>
      </c>
      <c r="B1505">
        <v>3750</v>
      </c>
      <c r="C1505">
        <v>4045.93</v>
      </c>
      <c r="D1505" t="s">
        <v>8219</v>
      </c>
    </row>
    <row r="1506" spans="1:4" x14ac:dyDescent="0.35">
      <c r="A1506">
        <v>1505</v>
      </c>
      <c r="B1506">
        <v>6500</v>
      </c>
      <c r="C1506">
        <v>18066</v>
      </c>
      <c r="D1506" t="s">
        <v>8219</v>
      </c>
    </row>
    <row r="1507" spans="1:4" x14ac:dyDescent="0.35">
      <c r="A1507">
        <v>1506</v>
      </c>
      <c r="B1507">
        <v>16000</v>
      </c>
      <c r="C1507">
        <v>16573</v>
      </c>
      <c r="D1507" t="s">
        <v>8219</v>
      </c>
    </row>
    <row r="1508" spans="1:4" x14ac:dyDescent="0.35">
      <c r="A1508">
        <v>1507</v>
      </c>
      <c r="B1508">
        <v>1500</v>
      </c>
      <c r="C1508">
        <v>1671</v>
      </c>
      <c r="D1508" t="s">
        <v>8219</v>
      </c>
    </row>
    <row r="1509" spans="1:4" x14ac:dyDescent="0.35">
      <c r="A1509">
        <v>1508</v>
      </c>
      <c r="B1509">
        <v>1200</v>
      </c>
      <c r="C1509">
        <v>2580</v>
      </c>
      <c r="D1509" t="s">
        <v>8219</v>
      </c>
    </row>
    <row r="1510" spans="1:4" x14ac:dyDescent="0.35">
      <c r="A1510">
        <v>1509</v>
      </c>
      <c r="B1510">
        <v>18500</v>
      </c>
      <c r="C1510">
        <v>20491</v>
      </c>
      <c r="D1510" t="s">
        <v>8219</v>
      </c>
    </row>
    <row r="1511" spans="1:4" x14ac:dyDescent="0.35">
      <c r="A1511">
        <v>1510</v>
      </c>
      <c r="B1511">
        <v>17500</v>
      </c>
      <c r="C1511">
        <v>21637.22</v>
      </c>
      <c r="D1511" t="s">
        <v>8219</v>
      </c>
    </row>
    <row r="1512" spans="1:4" x14ac:dyDescent="0.35">
      <c r="A1512">
        <v>1511</v>
      </c>
      <c r="B1512">
        <v>16000</v>
      </c>
      <c r="C1512">
        <v>16165.6</v>
      </c>
      <c r="D1512" t="s">
        <v>8219</v>
      </c>
    </row>
    <row r="1513" spans="1:4" x14ac:dyDescent="0.35">
      <c r="A1513">
        <v>1512</v>
      </c>
      <c r="B1513">
        <v>14000</v>
      </c>
      <c r="C1513">
        <v>15651</v>
      </c>
      <c r="D1513" t="s">
        <v>8219</v>
      </c>
    </row>
    <row r="1514" spans="1:4" x14ac:dyDescent="0.35">
      <c r="A1514">
        <v>1513</v>
      </c>
      <c r="B1514">
        <v>3500</v>
      </c>
      <c r="C1514">
        <v>19557</v>
      </c>
      <c r="D1514" t="s">
        <v>8219</v>
      </c>
    </row>
    <row r="1515" spans="1:4" x14ac:dyDescent="0.35">
      <c r="A1515">
        <v>1514</v>
      </c>
      <c r="B1515">
        <v>8000</v>
      </c>
      <c r="C1515">
        <v>12001.5</v>
      </c>
      <c r="D1515" t="s">
        <v>8219</v>
      </c>
    </row>
    <row r="1516" spans="1:4" x14ac:dyDescent="0.35">
      <c r="A1516">
        <v>1515</v>
      </c>
      <c r="B1516">
        <v>25000</v>
      </c>
      <c r="C1516">
        <v>26619</v>
      </c>
      <c r="D1516" t="s">
        <v>8219</v>
      </c>
    </row>
    <row r="1517" spans="1:4" x14ac:dyDescent="0.35">
      <c r="A1517">
        <v>1516</v>
      </c>
      <c r="B1517">
        <v>300000</v>
      </c>
      <c r="C1517">
        <v>471567</v>
      </c>
      <c r="D1517" t="s">
        <v>8219</v>
      </c>
    </row>
    <row r="1518" spans="1:4" x14ac:dyDescent="0.35">
      <c r="A1518">
        <v>1517</v>
      </c>
      <c r="B1518">
        <v>17000</v>
      </c>
      <c r="C1518">
        <v>18472</v>
      </c>
      <c r="D1518" t="s">
        <v>8219</v>
      </c>
    </row>
    <row r="1519" spans="1:4" x14ac:dyDescent="0.35">
      <c r="A1519">
        <v>1518</v>
      </c>
      <c r="B1519">
        <v>15000</v>
      </c>
      <c r="C1519">
        <v>24297</v>
      </c>
      <c r="D1519" t="s">
        <v>8219</v>
      </c>
    </row>
    <row r="1520" spans="1:4" x14ac:dyDescent="0.35">
      <c r="A1520">
        <v>1519</v>
      </c>
      <c r="B1520">
        <v>15000</v>
      </c>
      <c r="C1520">
        <v>30805</v>
      </c>
      <c r="D1520" t="s">
        <v>8219</v>
      </c>
    </row>
    <row r="1521" spans="1:4" x14ac:dyDescent="0.35">
      <c r="A1521">
        <v>1520</v>
      </c>
      <c r="B1521">
        <v>9000</v>
      </c>
      <c r="C1521">
        <v>9302.75</v>
      </c>
      <c r="D1521" t="s">
        <v>8219</v>
      </c>
    </row>
    <row r="1522" spans="1:4" x14ac:dyDescent="0.35">
      <c r="A1522">
        <v>1521</v>
      </c>
      <c r="B1522">
        <v>18000</v>
      </c>
      <c r="C1522">
        <v>18625</v>
      </c>
      <c r="D1522" t="s">
        <v>8219</v>
      </c>
    </row>
    <row r="1523" spans="1:4" x14ac:dyDescent="0.35">
      <c r="A1523">
        <v>1522</v>
      </c>
      <c r="B1523">
        <v>37500</v>
      </c>
      <c r="C1523">
        <v>40055</v>
      </c>
      <c r="D1523" t="s">
        <v>8219</v>
      </c>
    </row>
    <row r="1524" spans="1:4" x14ac:dyDescent="0.35">
      <c r="A1524">
        <v>1523</v>
      </c>
      <c r="B1524">
        <v>43500</v>
      </c>
      <c r="C1524">
        <v>60450.1</v>
      </c>
      <c r="D1524" t="s">
        <v>8219</v>
      </c>
    </row>
    <row r="1525" spans="1:4" x14ac:dyDescent="0.35">
      <c r="A1525">
        <v>1524</v>
      </c>
      <c r="B1525">
        <v>18500</v>
      </c>
      <c r="C1525">
        <v>23096</v>
      </c>
      <c r="D1525" t="s">
        <v>8219</v>
      </c>
    </row>
    <row r="1526" spans="1:4" x14ac:dyDescent="0.35">
      <c r="A1526">
        <v>1525</v>
      </c>
      <c r="B1526">
        <v>3000</v>
      </c>
      <c r="C1526">
        <v>6210</v>
      </c>
      <c r="D1526" t="s">
        <v>8219</v>
      </c>
    </row>
    <row r="1527" spans="1:4" x14ac:dyDescent="0.35">
      <c r="A1527">
        <v>1526</v>
      </c>
      <c r="B1527">
        <v>2600</v>
      </c>
      <c r="C1527">
        <v>4524.1499999999996</v>
      </c>
      <c r="D1527" t="s">
        <v>8219</v>
      </c>
    </row>
    <row r="1528" spans="1:4" x14ac:dyDescent="0.35">
      <c r="A1528">
        <v>1527</v>
      </c>
      <c r="B1528">
        <v>23000</v>
      </c>
      <c r="C1528">
        <v>27675</v>
      </c>
      <c r="D1528" t="s">
        <v>8219</v>
      </c>
    </row>
    <row r="1529" spans="1:4" x14ac:dyDescent="0.35">
      <c r="A1529">
        <v>1528</v>
      </c>
      <c r="B1529">
        <v>3500</v>
      </c>
      <c r="C1529">
        <v>3865.55</v>
      </c>
      <c r="D1529" t="s">
        <v>8219</v>
      </c>
    </row>
    <row r="1530" spans="1:4" x14ac:dyDescent="0.35">
      <c r="A1530">
        <v>1529</v>
      </c>
      <c r="B1530">
        <v>3000</v>
      </c>
      <c r="C1530">
        <v>8447</v>
      </c>
      <c r="D1530" t="s">
        <v>8219</v>
      </c>
    </row>
    <row r="1531" spans="1:4" x14ac:dyDescent="0.35">
      <c r="A1531">
        <v>1530</v>
      </c>
      <c r="B1531">
        <v>19000</v>
      </c>
      <c r="C1531">
        <v>19129</v>
      </c>
      <c r="D1531" t="s">
        <v>8219</v>
      </c>
    </row>
    <row r="1532" spans="1:4" x14ac:dyDescent="0.35">
      <c r="A1532">
        <v>1531</v>
      </c>
      <c r="B1532">
        <v>35000</v>
      </c>
      <c r="C1532">
        <v>47189</v>
      </c>
      <c r="D1532" t="s">
        <v>8219</v>
      </c>
    </row>
    <row r="1533" spans="1:4" x14ac:dyDescent="0.35">
      <c r="A1533">
        <v>1532</v>
      </c>
      <c r="B1533">
        <v>2350</v>
      </c>
      <c r="C1533">
        <v>4135</v>
      </c>
      <c r="D1533" t="s">
        <v>8219</v>
      </c>
    </row>
    <row r="1534" spans="1:4" x14ac:dyDescent="0.35">
      <c r="A1534">
        <v>1533</v>
      </c>
      <c r="B1534">
        <v>5000</v>
      </c>
      <c r="C1534">
        <v>24201</v>
      </c>
      <c r="D1534" t="s">
        <v>8219</v>
      </c>
    </row>
    <row r="1535" spans="1:4" x14ac:dyDescent="0.35">
      <c r="A1535">
        <v>1534</v>
      </c>
      <c r="B1535">
        <v>45000</v>
      </c>
      <c r="C1535">
        <v>65313</v>
      </c>
      <c r="D1535" t="s">
        <v>8219</v>
      </c>
    </row>
    <row r="1536" spans="1:4" x14ac:dyDescent="0.35">
      <c r="A1536">
        <v>1535</v>
      </c>
      <c r="B1536">
        <v>7500</v>
      </c>
      <c r="C1536">
        <v>31330</v>
      </c>
      <c r="D1536" t="s">
        <v>8219</v>
      </c>
    </row>
    <row r="1537" spans="1:4" x14ac:dyDescent="0.35">
      <c r="A1537">
        <v>1536</v>
      </c>
      <c r="B1537">
        <v>4000</v>
      </c>
      <c r="C1537">
        <v>5297</v>
      </c>
      <c r="D1537" t="s">
        <v>8219</v>
      </c>
    </row>
    <row r="1538" spans="1:4" x14ac:dyDescent="0.35">
      <c r="A1538">
        <v>1537</v>
      </c>
      <c r="B1538">
        <v>12000</v>
      </c>
      <c r="C1538">
        <v>30037.01</v>
      </c>
      <c r="D1538" t="s">
        <v>8219</v>
      </c>
    </row>
    <row r="1539" spans="1:4" x14ac:dyDescent="0.35">
      <c r="A1539">
        <v>1538</v>
      </c>
      <c r="B1539">
        <v>12000</v>
      </c>
      <c r="C1539">
        <v>21588</v>
      </c>
      <c r="D1539" t="s">
        <v>8219</v>
      </c>
    </row>
    <row r="1540" spans="1:4" x14ac:dyDescent="0.35">
      <c r="A1540">
        <v>1539</v>
      </c>
      <c r="B1540">
        <v>7000</v>
      </c>
      <c r="C1540">
        <v>7184</v>
      </c>
      <c r="D1540" t="s">
        <v>8219</v>
      </c>
    </row>
    <row r="1541" spans="1:4" x14ac:dyDescent="0.35">
      <c r="A1541">
        <v>1540</v>
      </c>
      <c r="B1541">
        <v>20000</v>
      </c>
      <c r="C1541">
        <v>27197.22</v>
      </c>
      <c r="D1541" t="s">
        <v>8219</v>
      </c>
    </row>
    <row r="1542" spans="1:4" x14ac:dyDescent="0.35">
      <c r="A1542">
        <v>1541</v>
      </c>
      <c r="B1542">
        <v>15000</v>
      </c>
      <c r="C1542">
        <v>17680</v>
      </c>
      <c r="D1542" t="s">
        <v>8219</v>
      </c>
    </row>
    <row r="1543" spans="1:4" x14ac:dyDescent="0.35">
      <c r="A1543">
        <v>1542</v>
      </c>
      <c r="B1543">
        <v>18000</v>
      </c>
      <c r="C1543">
        <v>6</v>
      </c>
      <c r="D1543" t="s">
        <v>8221</v>
      </c>
    </row>
    <row r="1544" spans="1:4" x14ac:dyDescent="0.35">
      <c r="A1544">
        <v>1543</v>
      </c>
      <c r="B1544">
        <v>500</v>
      </c>
      <c r="C1544">
        <v>20</v>
      </c>
      <c r="D1544" t="s">
        <v>8221</v>
      </c>
    </row>
    <row r="1545" spans="1:4" x14ac:dyDescent="0.35">
      <c r="A1545">
        <v>1544</v>
      </c>
      <c r="B1545">
        <v>2250</v>
      </c>
      <c r="C1545">
        <v>10</v>
      </c>
      <c r="D1545" t="s">
        <v>8221</v>
      </c>
    </row>
    <row r="1546" spans="1:4" x14ac:dyDescent="0.35">
      <c r="A1546">
        <v>1545</v>
      </c>
      <c r="B1546">
        <v>1000</v>
      </c>
      <c r="C1546">
        <v>0</v>
      </c>
      <c r="D1546" t="s">
        <v>8221</v>
      </c>
    </row>
    <row r="1547" spans="1:4" x14ac:dyDescent="0.35">
      <c r="A1547">
        <v>1546</v>
      </c>
      <c r="B1547">
        <v>3000</v>
      </c>
      <c r="C1547">
        <v>1</v>
      </c>
      <c r="D1547" t="s">
        <v>8221</v>
      </c>
    </row>
    <row r="1548" spans="1:4" x14ac:dyDescent="0.35">
      <c r="A1548">
        <v>1547</v>
      </c>
      <c r="B1548">
        <v>1000</v>
      </c>
      <c r="C1548">
        <v>289</v>
      </c>
      <c r="D1548" t="s">
        <v>8221</v>
      </c>
    </row>
    <row r="1549" spans="1:4" x14ac:dyDescent="0.35">
      <c r="A1549">
        <v>1548</v>
      </c>
      <c r="B1549">
        <v>20</v>
      </c>
      <c r="C1549">
        <v>0</v>
      </c>
      <c r="D1549" t="s">
        <v>8221</v>
      </c>
    </row>
    <row r="1550" spans="1:4" x14ac:dyDescent="0.35">
      <c r="A1550">
        <v>1549</v>
      </c>
      <c r="B1550">
        <v>700</v>
      </c>
      <c r="C1550">
        <v>60</v>
      </c>
      <c r="D1550" t="s">
        <v>8221</v>
      </c>
    </row>
    <row r="1551" spans="1:4" x14ac:dyDescent="0.35">
      <c r="A1551">
        <v>1550</v>
      </c>
      <c r="B1551">
        <v>500</v>
      </c>
      <c r="C1551">
        <v>170</v>
      </c>
      <c r="D1551" t="s">
        <v>8221</v>
      </c>
    </row>
    <row r="1552" spans="1:4" x14ac:dyDescent="0.35">
      <c r="A1552">
        <v>1551</v>
      </c>
      <c r="B1552">
        <v>750</v>
      </c>
      <c r="C1552">
        <v>101</v>
      </c>
      <c r="D1552" t="s">
        <v>8221</v>
      </c>
    </row>
    <row r="1553" spans="1:4" x14ac:dyDescent="0.35">
      <c r="A1553">
        <v>1552</v>
      </c>
      <c r="B1553">
        <v>3500</v>
      </c>
      <c r="C1553">
        <v>0</v>
      </c>
      <c r="D1553" t="s">
        <v>8221</v>
      </c>
    </row>
    <row r="1554" spans="1:4" x14ac:dyDescent="0.35">
      <c r="A1554">
        <v>1553</v>
      </c>
      <c r="B1554">
        <v>4300</v>
      </c>
      <c r="C1554">
        <v>2115</v>
      </c>
      <c r="D1554" t="s">
        <v>8221</v>
      </c>
    </row>
    <row r="1555" spans="1:4" x14ac:dyDescent="0.35">
      <c r="A1555">
        <v>1554</v>
      </c>
      <c r="B1555">
        <v>6000</v>
      </c>
      <c r="C1555">
        <v>0</v>
      </c>
      <c r="D1555" t="s">
        <v>8221</v>
      </c>
    </row>
    <row r="1556" spans="1:4" x14ac:dyDescent="0.35">
      <c r="A1556">
        <v>1555</v>
      </c>
      <c r="B1556">
        <v>20000</v>
      </c>
      <c r="C1556">
        <v>0</v>
      </c>
      <c r="D1556" t="s">
        <v>8221</v>
      </c>
    </row>
    <row r="1557" spans="1:4" x14ac:dyDescent="0.35">
      <c r="A1557">
        <v>1556</v>
      </c>
      <c r="B1557">
        <v>750</v>
      </c>
      <c r="C1557">
        <v>0</v>
      </c>
      <c r="D1557" t="s">
        <v>8221</v>
      </c>
    </row>
    <row r="1558" spans="1:4" x14ac:dyDescent="0.35">
      <c r="A1558">
        <v>1557</v>
      </c>
      <c r="B1558">
        <v>1500</v>
      </c>
      <c r="C1558">
        <v>677</v>
      </c>
      <c r="D1558" t="s">
        <v>8221</v>
      </c>
    </row>
    <row r="1559" spans="1:4" x14ac:dyDescent="0.35">
      <c r="A1559">
        <v>1558</v>
      </c>
      <c r="B1559">
        <v>2500</v>
      </c>
      <c r="C1559">
        <v>100</v>
      </c>
      <c r="D1559" t="s">
        <v>8221</v>
      </c>
    </row>
    <row r="1560" spans="1:4" x14ac:dyDescent="0.35">
      <c r="A1560">
        <v>1559</v>
      </c>
      <c r="B1560">
        <v>750</v>
      </c>
      <c r="C1560">
        <v>35</v>
      </c>
      <c r="D1560" t="s">
        <v>8221</v>
      </c>
    </row>
    <row r="1561" spans="1:4" x14ac:dyDescent="0.35">
      <c r="A1561">
        <v>1560</v>
      </c>
      <c r="B1561">
        <v>15000</v>
      </c>
      <c r="C1561">
        <v>50</v>
      </c>
      <c r="D1561" t="s">
        <v>8221</v>
      </c>
    </row>
    <row r="1562" spans="1:4" x14ac:dyDescent="0.35">
      <c r="A1562">
        <v>1561</v>
      </c>
      <c r="B1562">
        <v>2500</v>
      </c>
      <c r="C1562">
        <v>94</v>
      </c>
      <c r="D1562" t="s">
        <v>8221</v>
      </c>
    </row>
    <row r="1563" spans="1:4" x14ac:dyDescent="0.35">
      <c r="A1563">
        <v>1562</v>
      </c>
      <c r="B1563">
        <v>10000</v>
      </c>
      <c r="C1563">
        <v>67</v>
      </c>
      <c r="D1563" t="s">
        <v>8220</v>
      </c>
    </row>
    <row r="1564" spans="1:4" x14ac:dyDescent="0.35">
      <c r="A1564">
        <v>1563</v>
      </c>
      <c r="B1564">
        <v>4000</v>
      </c>
      <c r="C1564">
        <v>0</v>
      </c>
      <c r="D1564" t="s">
        <v>8220</v>
      </c>
    </row>
    <row r="1565" spans="1:4" x14ac:dyDescent="0.35">
      <c r="A1565">
        <v>1564</v>
      </c>
      <c r="B1565">
        <v>6000</v>
      </c>
      <c r="C1565">
        <v>85</v>
      </c>
      <c r="D1565" t="s">
        <v>8220</v>
      </c>
    </row>
    <row r="1566" spans="1:4" x14ac:dyDescent="0.35">
      <c r="A1566">
        <v>1565</v>
      </c>
      <c r="B1566">
        <v>10000</v>
      </c>
      <c r="C1566">
        <v>10</v>
      </c>
      <c r="D1566" t="s">
        <v>8220</v>
      </c>
    </row>
    <row r="1567" spans="1:4" x14ac:dyDescent="0.35">
      <c r="A1567">
        <v>1566</v>
      </c>
      <c r="B1567">
        <v>4000</v>
      </c>
      <c r="C1567">
        <v>100</v>
      </c>
      <c r="D1567" t="s">
        <v>8220</v>
      </c>
    </row>
    <row r="1568" spans="1:4" x14ac:dyDescent="0.35">
      <c r="A1568">
        <v>1567</v>
      </c>
      <c r="B1568">
        <v>30000</v>
      </c>
      <c r="C1568">
        <v>6375</v>
      </c>
      <c r="D1568" t="s">
        <v>8220</v>
      </c>
    </row>
    <row r="1569" spans="1:4" x14ac:dyDescent="0.35">
      <c r="A1569">
        <v>1568</v>
      </c>
      <c r="B1569">
        <v>8500</v>
      </c>
      <c r="C1569">
        <v>350</v>
      </c>
      <c r="D1569" t="s">
        <v>8220</v>
      </c>
    </row>
    <row r="1570" spans="1:4" x14ac:dyDescent="0.35">
      <c r="A1570">
        <v>1569</v>
      </c>
      <c r="B1570">
        <v>25000</v>
      </c>
      <c r="C1570">
        <v>3410</v>
      </c>
      <c r="D1570" t="s">
        <v>8220</v>
      </c>
    </row>
    <row r="1571" spans="1:4" x14ac:dyDescent="0.35">
      <c r="A1571">
        <v>1570</v>
      </c>
      <c r="B1571">
        <v>30000</v>
      </c>
      <c r="C1571">
        <v>0</v>
      </c>
      <c r="D1571" t="s">
        <v>8220</v>
      </c>
    </row>
    <row r="1572" spans="1:4" x14ac:dyDescent="0.35">
      <c r="A1572">
        <v>1571</v>
      </c>
      <c r="B1572">
        <v>6000</v>
      </c>
      <c r="C1572">
        <v>2484</v>
      </c>
      <c r="D1572" t="s">
        <v>8220</v>
      </c>
    </row>
    <row r="1573" spans="1:4" x14ac:dyDescent="0.35">
      <c r="A1573">
        <v>1572</v>
      </c>
      <c r="B1573">
        <v>12100</v>
      </c>
      <c r="C1573">
        <v>80</v>
      </c>
      <c r="D1573" t="s">
        <v>8220</v>
      </c>
    </row>
    <row r="1574" spans="1:4" x14ac:dyDescent="0.35">
      <c r="A1574">
        <v>1573</v>
      </c>
      <c r="B1574">
        <v>2500</v>
      </c>
      <c r="C1574">
        <v>125</v>
      </c>
      <c r="D1574" t="s">
        <v>8220</v>
      </c>
    </row>
    <row r="1575" spans="1:4" x14ac:dyDescent="0.35">
      <c r="A1575">
        <v>1574</v>
      </c>
      <c r="B1575">
        <v>9000</v>
      </c>
      <c r="C1575">
        <v>223</v>
      </c>
      <c r="D1575" t="s">
        <v>8220</v>
      </c>
    </row>
    <row r="1576" spans="1:4" x14ac:dyDescent="0.35">
      <c r="A1576">
        <v>1575</v>
      </c>
      <c r="B1576">
        <v>10000</v>
      </c>
      <c r="C1576">
        <v>506</v>
      </c>
      <c r="D1576" t="s">
        <v>8220</v>
      </c>
    </row>
    <row r="1577" spans="1:4" x14ac:dyDescent="0.35">
      <c r="A1577">
        <v>1576</v>
      </c>
      <c r="B1577">
        <v>10000</v>
      </c>
      <c r="C1577">
        <v>2291</v>
      </c>
      <c r="D1577" t="s">
        <v>8220</v>
      </c>
    </row>
    <row r="1578" spans="1:4" x14ac:dyDescent="0.35">
      <c r="A1578">
        <v>1577</v>
      </c>
      <c r="B1578">
        <v>5000</v>
      </c>
      <c r="C1578">
        <v>650</v>
      </c>
      <c r="D1578" t="s">
        <v>8220</v>
      </c>
    </row>
    <row r="1579" spans="1:4" x14ac:dyDescent="0.35">
      <c r="A1579">
        <v>1578</v>
      </c>
      <c r="B1579">
        <v>10000</v>
      </c>
      <c r="C1579">
        <v>55</v>
      </c>
      <c r="D1579" t="s">
        <v>8220</v>
      </c>
    </row>
    <row r="1580" spans="1:4" x14ac:dyDescent="0.35">
      <c r="A1580">
        <v>1579</v>
      </c>
      <c r="B1580">
        <v>1897</v>
      </c>
      <c r="C1580">
        <v>205</v>
      </c>
      <c r="D1580" t="s">
        <v>8220</v>
      </c>
    </row>
    <row r="1581" spans="1:4" x14ac:dyDescent="0.35">
      <c r="A1581">
        <v>1580</v>
      </c>
      <c r="B1581">
        <v>3333</v>
      </c>
      <c r="C1581">
        <v>28</v>
      </c>
      <c r="D1581" t="s">
        <v>8220</v>
      </c>
    </row>
    <row r="1582" spans="1:4" x14ac:dyDescent="0.35">
      <c r="A1582">
        <v>1581</v>
      </c>
      <c r="B1582">
        <v>1750</v>
      </c>
      <c r="C1582">
        <v>0</v>
      </c>
      <c r="D1582" t="s">
        <v>8220</v>
      </c>
    </row>
    <row r="1583" spans="1:4" x14ac:dyDescent="0.35">
      <c r="A1583">
        <v>1582</v>
      </c>
      <c r="B1583">
        <v>1000</v>
      </c>
      <c r="C1583">
        <v>5</v>
      </c>
      <c r="D1583" t="s">
        <v>8221</v>
      </c>
    </row>
    <row r="1584" spans="1:4" x14ac:dyDescent="0.35">
      <c r="A1584">
        <v>1583</v>
      </c>
      <c r="B1584">
        <v>1000</v>
      </c>
      <c r="C1584">
        <v>93</v>
      </c>
      <c r="D1584" t="s">
        <v>8221</v>
      </c>
    </row>
    <row r="1585" spans="1:4" x14ac:dyDescent="0.35">
      <c r="A1585">
        <v>1584</v>
      </c>
      <c r="B1585">
        <v>20000</v>
      </c>
      <c r="C1585">
        <v>15</v>
      </c>
      <c r="D1585" t="s">
        <v>8221</v>
      </c>
    </row>
    <row r="1586" spans="1:4" x14ac:dyDescent="0.35">
      <c r="A1586">
        <v>1585</v>
      </c>
      <c r="B1586">
        <v>1200</v>
      </c>
      <c r="C1586">
        <v>0</v>
      </c>
      <c r="D1586" t="s">
        <v>8221</v>
      </c>
    </row>
    <row r="1587" spans="1:4" x14ac:dyDescent="0.35">
      <c r="A1587">
        <v>1586</v>
      </c>
      <c r="B1587">
        <v>2000</v>
      </c>
      <c r="C1587">
        <v>1580</v>
      </c>
      <c r="D1587" t="s">
        <v>8221</v>
      </c>
    </row>
    <row r="1588" spans="1:4" x14ac:dyDescent="0.35">
      <c r="A1588">
        <v>1587</v>
      </c>
      <c r="B1588">
        <v>1500</v>
      </c>
      <c r="C1588">
        <v>0</v>
      </c>
      <c r="D1588" t="s">
        <v>8221</v>
      </c>
    </row>
    <row r="1589" spans="1:4" x14ac:dyDescent="0.35">
      <c r="A1589">
        <v>1588</v>
      </c>
      <c r="B1589">
        <v>7500</v>
      </c>
      <c r="C1589">
        <v>1</v>
      </c>
      <c r="D1589" t="s">
        <v>8221</v>
      </c>
    </row>
    <row r="1590" spans="1:4" x14ac:dyDescent="0.35">
      <c r="A1590">
        <v>1589</v>
      </c>
      <c r="B1590">
        <v>516</v>
      </c>
      <c r="C1590">
        <v>0</v>
      </c>
      <c r="D1590" t="s">
        <v>8221</v>
      </c>
    </row>
    <row r="1591" spans="1:4" x14ac:dyDescent="0.35">
      <c r="A1591">
        <v>1590</v>
      </c>
      <c r="B1591">
        <v>1200</v>
      </c>
      <c r="C1591">
        <v>0</v>
      </c>
      <c r="D1591" t="s">
        <v>8221</v>
      </c>
    </row>
    <row r="1592" spans="1:4" x14ac:dyDescent="0.35">
      <c r="A1592">
        <v>1591</v>
      </c>
      <c r="B1592">
        <v>60000</v>
      </c>
      <c r="C1592">
        <v>1020</v>
      </c>
      <c r="D1592" t="s">
        <v>8221</v>
      </c>
    </row>
    <row r="1593" spans="1:4" x14ac:dyDescent="0.35">
      <c r="A1593">
        <v>1592</v>
      </c>
      <c r="B1593">
        <v>14000</v>
      </c>
      <c r="C1593">
        <v>4092</v>
      </c>
      <c r="D1593" t="s">
        <v>8221</v>
      </c>
    </row>
    <row r="1594" spans="1:4" x14ac:dyDescent="0.35">
      <c r="A1594">
        <v>1593</v>
      </c>
      <c r="B1594">
        <v>25</v>
      </c>
      <c r="C1594">
        <v>0</v>
      </c>
      <c r="D1594" t="s">
        <v>8221</v>
      </c>
    </row>
    <row r="1595" spans="1:4" x14ac:dyDescent="0.35">
      <c r="A1595">
        <v>1594</v>
      </c>
      <c r="B1595">
        <v>22000</v>
      </c>
      <c r="C1595">
        <v>3</v>
      </c>
      <c r="D1595" t="s">
        <v>8221</v>
      </c>
    </row>
    <row r="1596" spans="1:4" x14ac:dyDescent="0.35">
      <c r="A1596">
        <v>1595</v>
      </c>
      <c r="B1596">
        <v>1000</v>
      </c>
      <c r="C1596">
        <v>205</v>
      </c>
      <c r="D1596" t="s">
        <v>8221</v>
      </c>
    </row>
    <row r="1597" spans="1:4" x14ac:dyDescent="0.35">
      <c r="A1597">
        <v>1596</v>
      </c>
      <c r="B1597">
        <v>100000</v>
      </c>
      <c r="C1597">
        <v>280</v>
      </c>
      <c r="D1597" t="s">
        <v>8221</v>
      </c>
    </row>
    <row r="1598" spans="1:4" x14ac:dyDescent="0.35">
      <c r="A1598">
        <v>1597</v>
      </c>
      <c r="B1598">
        <v>3250</v>
      </c>
      <c r="C1598">
        <v>75</v>
      </c>
      <c r="D1598" t="s">
        <v>8221</v>
      </c>
    </row>
    <row r="1599" spans="1:4" x14ac:dyDescent="0.35">
      <c r="A1599">
        <v>1598</v>
      </c>
      <c r="B1599">
        <v>15000</v>
      </c>
      <c r="C1599">
        <v>0</v>
      </c>
      <c r="D1599" t="s">
        <v>8221</v>
      </c>
    </row>
    <row r="1600" spans="1:4" x14ac:dyDescent="0.35">
      <c r="A1600">
        <v>1599</v>
      </c>
      <c r="B1600">
        <v>800</v>
      </c>
      <c r="C1600">
        <v>1</v>
      </c>
      <c r="D1600" t="s">
        <v>8221</v>
      </c>
    </row>
    <row r="1601" spans="1:4" x14ac:dyDescent="0.35">
      <c r="A1601">
        <v>1600</v>
      </c>
      <c r="B1601">
        <v>500</v>
      </c>
      <c r="C1601">
        <v>0</v>
      </c>
      <c r="D1601" t="s">
        <v>8221</v>
      </c>
    </row>
    <row r="1602" spans="1:4" x14ac:dyDescent="0.35">
      <c r="A1602">
        <v>1601</v>
      </c>
      <c r="B1602">
        <v>5000</v>
      </c>
      <c r="C1602">
        <v>367</v>
      </c>
      <c r="D1602" t="s">
        <v>8221</v>
      </c>
    </row>
    <row r="1603" spans="1:4" x14ac:dyDescent="0.35">
      <c r="A1603">
        <v>1602</v>
      </c>
      <c r="B1603">
        <v>2500</v>
      </c>
      <c r="C1603">
        <v>2706.23</v>
      </c>
      <c r="D1603" t="s">
        <v>8219</v>
      </c>
    </row>
    <row r="1604" spans="1:4" x14ac:dyDescent="0.35">
      <c r="A1604">
        <v>1603</v>
      </c>
      <c r="B1604">
        <v>1500</v>
      </c>
      <c r="C1604">
        <v>1502.5</v>
      </c>
      <c r="D1604" t="s">
        <v>8219</v>
      </c>
    </row>
    <row r="1605" spans="1:4" x14ac:dyDescent="0.35">
      <c r="A1605">
        <v>1604</v>
      </c>
      <c r="B1605">
        <v>2000</v>
      </c>
      <c r="C1605">
        <v>2000.66</v>
      </c>
      <c r="D1605" t="s">
        <v>8219</v>
      </c>
    </row>
    <row r="1606" spans="1:4" x14ac:dyDescent="0.35">
      <c r="A1606">
        <v>1605</v>
      </c>
      <c r="B1606">
        <v>2800</v>
      </c>
      <c r="C1606">
        <v>3419</v>
      </c>
      <c r="D1606" t="s">
        <v>8219</v>
      </c>
    </row>
    <row r="1607" spans="1:4" x14ac:dyDescent="0.35">
      <c r="A1607">
        <v>1606</v>
      </c>
      <c r="B1607">
        <v>6000</v>
      </c>
      <c r="C1607">
        <v>6041.6</v>
      </c>
      <c r="D1607" t="s">
        <v>8219</v>
      </c>
    </row>
    <row r="1608" spans="1:4" x14ac:dyDescent="0.35">
      <c r="A1608">
        <v>1607</v>
      </c>
      <c r="B1608">
        <v>8000</v>
      </c>
      <c r="C1608">
        <v>8080.33</v>
      </c>
      <c r="D1608" t="s">
        <v>8219</v>
      </c>
    </row>
    <row r="1609" spans="1:4" x14ac:dyDescent="0.35">
      <c r="A1609">
        <v>1608</v>
      </c>
      <c r="B1609">
        <v>10000</v>
      </c>
      <c r="C1609">
        <v>14511</v>
      </c>
      <c r="D1609" t="s">
        <v>8219</v>
      </c>
    </row>
    <row r="1610" spans="1:4" x14ac:dyDescent="0.35">
      <c r="A1610">
        <v>1609</v>
      </c>
      <c r="B1610">
        <v>1200</v>
      </c>
      <c r="C1610">
        <v>1215</v>
      </c>
      <c r="D1610" t="s">
        <v>8219</v>
      </c>
    </row>
    <row r="1611" spans="1:4" x14ac:dyDescent="0.35">
      <c r="A1611">
        <v>1610</v>
      </c>
      <c r="B1611">
        <v>1500</v>
      </c>
      <c r="C1611">
        <v>1775</v>
      </c>
      <c r="D1611" t="s">
        <v>8219</v>
      </c>
    </row>
    <row r="1612" spans="1:4" x14ac:dyDescent="0.35">
      <c r="A1612">
        <v>1611</v>
      </c>
      <c r="B1612">
        <v>2000</v>
      </c>
      <c r="C1612">
        <v>5437</v>
      </c>
      <c r="D1612" t="s">
        <v>8219</v>
      </c>
    </row>
    <row r="1613" spans="1:4" x14ac:dyDescent="0.35">
      <c r="A1613">
        <v>1612</v>
      </c>
      <c r="B1613">
        <v>800</v>
      </c>
      <c r="C1613">
        <v>1001</v>
      </c>
      <c r="D1613" t="s">
        <v>8219</v>
      </c>
    </row>
    <row r="1614" spans="1:4" x14ac:dyDescent="0.35">
      <c r="A1614">
        <v>1613</v>
      </c>
      <c r="B1614">
        <v>500</v>
      </c>
      <c r="C1614">
        <v>550</v>
      </c>
      <c r="D1614" t="s">
        <v>8219</v>
      </c>
    </row>
    <row r="1615" spans="1:4" x14ac:dyDescent="0.35">
      <c r="A1615">
        <v>1614</v>
      </c>
      <c r="B1615">
        <v>1000</v>
      </c>
      <c r="C1615">
        <v>1015</v>
      </c>
      <c r="D1615" t="s">
        <v>8219</v>
      </c>
    </row>
    <row r="1616" spans="1:4" x14ac:dyDescent="0.35">
      <c r="A1616">
        <v>1615</v>
      </c>
      <c r="B1616">
        <v>5000</v>
      </c>
      <c r="C1616">
        <v>5135</v>
      </c>
      <c r="D1616" t="s">
        <v>8219</v>
      </c>
    </row>
    <row r="1617" spans="1:4" x14ac:dyDescent="0.35">
      <c r="A1617">
        <v>1616</v>
      </c>
      <c r="B1617">
        <v>8000</v>
      </c>
      <c r="C1617">
        <v>9130</v>
      </c>
      <c r="D1617" t="s">
        <v>8219</v>
      </c>
    </row>
    <row r="1618" spans="1:4" x14ac:dyDescent="0.35">
      <c r="A1618">
        <v>1617</v>
      </c>
      <c r="B1618">
        <v>10000</v>
      </c>
      <c r="C1618">
        <v>10420</v>
      </c>
      <c r="D1618" t="s">
        <v>8219</v>
      </c>
    </row>
    <row r="1619" spans="1:4" x14ac:dyDescent="0.35">
      <c r="A1619">
        <v>1618</v>
      </c>
      <c r="B1619">
        <v>7000</v>
      </c>
      <c r="C1619">
        <v>10210</v>
      </c>
      <c r="D1619" t="s">
        <v>8219</v>
      </c>
    </row>
    <row r="1620" spans="1:4" x14ac:dyDescent="0.35">
      <c r="A1620">
        <v>1619</v>
      </c>
      <c r="B1620">
        <v>1500</v>
      </c>
      <c r="C1620">
        <v>1576</v>
      </c>
      <c r="D1620" t="s">
        <v>8219</v>
      </c>
    </row>
    <row r="1621" spans="1:4" x14ac:dyDescent="0.35">
      <c r="A1621">
        <v>1620</v>
      </c>
      <c r="B1621">
        <v>1500</v>
      </c>
      <c r="C1621">
        <v>2000</v>
      </c>
      <c r="D1621" t="s">
        <v>8219</v>
      </c>
    </row>
    <row r="1622" spans="1:4" x14ac:dyDescent="0.35">
      <c r="A1622">
        <v>1621</v>
      </c>
      <c r="B1622">
        <v>1000</v>
      </c>
      <c r="C1622">
        <v>1130</v>
      </c>
      <c r="D1622" t="s">
        <v>8219</v>
      </c>
    </row>
    <row r="1623" spans="1:4" x14ac:dyDescent="0.35">
      <c r="A1623">
        <v>1622</v>
      </c>
      <c r="B1623">
        <v>5000</v>
      </c>
      <c r="C1623">
        <v>6060</v>
      </c>
      <c r="D1623" t="s">
        <v>8219</v>
      </c>
    </row>
    <row r="1624" spans="1:4" x14ac:dyDescent="0.35">
      <c r="A1624">
        <v>1623</v>
      </c>
      <c r="B1624">
        <v>6900</v>
      </c>
      <c r="C1624">
        <v>7019</v>
      </c>
      <c r="D1624" t="s">
        <v>8219</v>
      </c>
    </row>
    <row r="1625" spans="1:4" x14ac:dyDescent="0.35">
      <c r="A1625">
        <v>1624</v>
      </c>
      <c r="B1625">
        <v>750</v>
      </c>
      <c r="C1625">
        <v>758</v>
      </c>
      <c r="D1625" t="s">
        <v>8219</v>
      </c>
    </row>
    <row r="1626" spans="1:4" x14ac:dyDescent="0.35">
      <c r="A1626">
        <v>1625</v>
      </c>
      <c r="B1626">
        <v>1000</v>
      </c>
      <c r="C1626">
        <v>1180</v>
      </c>
      <c r="D1626" t="s">
        <v>8219</v>
      </c>
    </row>
    <row r="1627" spans="1:4" x14ac:dyDescent="0.35">
      <c r="A1627">
        <v>1626</v>
      </c>
      <c r="B1627">
        <v>7500</v>
      </c>
      <c r="C1627">
        <v>11650</v>
      </c>
      <c r="D1627" t="s">
        <v>8219</v>
      </c>
    </row>
    <row r="1628" spans="1:4" x14ac:dyDescent="0.35">
      <c r="A1628">
        <v>1627</v>
      </c>
      <c r="B1628">
        <v>8000</v>
      </c>
      <c r="C1628">
        <v>8095</v>
      </c>
      <c r="D1628" t="s">
        <v>8219</v>
      </c>
    </row>
    <row r="1629" spans="1:4" x14ac:dyDescent="0.35">
      <c r="A1629">
        <v>1628</v>
      </c>
      <c r="B1629">
        <v>2000</v>
      </c>
      <c r="C1629">
        <v>2340</v>
      </c>
      <c r="D1629" t="s">
        <v>8219</v>
      </c>
    </row>
    <row r="1630" spans="1:4" x14ac:dyDescent="0.35">
      <c r="A1630">
        <v>1629</v>
      </c>
      <c r="B1630">
        <v>4000</v>
      </c>
      <c r="C1630">
        <v>4037</v>
      </c>
      <c r="D1630" t="s">
        <v>8219</v>
      </c>
    </row>
    <row r="1631" spans="1:4" x14ac:dyDescent="0.35">
      <c r="A1631">
        <v>1630</v>
      </c>
      <c r="B1631">
        <v>6000</v>
      </c>
      <c r="C1631">
        <v>6220</v>
      </c>
      <c r="D1631" t="s">
        <v>8219</v>
      </c>
    </row>
    <row r="1632" spans="1:4" x14ac:dyDescent="0.35">
      <c r="A1632">
        <v>1631</v>
      </c>
      <c r="B1632">
        <v>4000</v>
      </c>
      <c r="C1632">
        <v>10610</v>
      </c>
      <c r="D1632" t="s">
        <v>8219</v>
      </c>
    </row>
    <row r="1633" spans="1:4" x14ac:dyDescent="0.35">
      <c r="A1633">
        <v>1632</v>
      </c>
      <c r="B1633">
        <v>10000</v>
      </c>
      <c r="C1633">
        <v>15591</v>
      </c>
      <c r="D1633" t="s">
        <v>8219</v>
      </c>
    </row>
    <row r="1634" spans="1:4" x14ac:dyDescent="0.35">
      <c r="A1634">
        <v>1633</v>
      </c>
      <c r="B1634">
        <v>4000</v>
      </c>
      <c r="C1634">
        <v>4065</v>
      </c>
      <c r="D1634" t="s">
        <v>8219</v>
      </c>
    </row>
    <row r="1635" spans="1:4" x14ac:dyDescent="0.35">
      <c r="A1635">
        <v>1634</v>
      </c>
      <c r="B1635">
        <v>10000</v>
      </c>
      <c r="C1635">
        <v>10000</v>
      </c>
      <c r="D1635" t="s">
        <v>8219</v>
      </c>
    </row>
    <row r="1636" spans="1:4" x14ac:dyDescent="0.35">
      <c r="A1636">
        <v>1635</v>
      </c>
      <c r="B1636">
        <v>2000</v>
      </c>
      <c r="C1636">
        <v>2010</v>
      </c>
      <c r="D1636" t="s">
        <v>8219</v>
      </c>
    </row>
    <row r="1637" spans="1:4" x14ac:dyDescent="0.35">
      <c r="A1637">
        <v>1636</v>
      </c>
      <c r="B1637">
        <v>2000</v>
      </c>
      <c r="C1637">
        <v>2506</v>
      </c>
      <c r="D1637" t="s">
        <v>8219</v>
      </c>
    </row>
    <row r="1638" spans="1:4" x14ac:dyDescent="0.35">
      <c r="A1638">
        <v>1637</v>
      </c>
      <c r="B1638">
        <v>4500</v>
      </c>
      <c r="C1638">
        <v>4660</v>
      </c>
      <c r="D1638" t="s">
        <v>8219</v>
      </c>
    </row>
    <row r="1639" spans="1:4" x14ac:dyDescent="0.35">
      <c r="A1639">
        <v>1638</v>
      </c>
      <c r="B1639">
        <v>500</v>
      </c>
      <c r="C1639">
        <v>519</v>
      </c>
      <c r="D1639" t="s">
        <v>8219</v>
      </c>
    </row>
    <row r="1640" spans="1:4" x14ac:dyDescent="0.35">
      <c r="A1640">
        <v>1639</v>
      </c>
      <c r="B1640">
        <v>1000</v>
      </c>
      <c r="C1640">
        <v>1050</v>
      </c>
      <c r="D1640" t="s">
        <v>8219</v>
      </c>
    </row>
    <row r="1641" spans="1:4" x14ac:dyDescent="0.35">
      <c r="A1641">
        <v>1640</v>
      </c>
      <c r="B1641">
        <v>1800</v>
      </c>
      <c r="C1641">
        <v>1800</v>
      </c>
      <c r="D1641" t="s">
        <v>8219</v>
      </c>
    </row>
    <row r="1642" spans="1:4" x14ac:dyDescent="0.35">
      <c r="A1642">
        <v>1641</v>
      </c>
      <c r="B1642">
        <v>400</v>
      </c>
      <c r="C1642">
        <v>679.44</v>
      </c>
      <c r="D1642" t="s">
        <v>8219</v>
      </c>
    </row>
    <row r="1643" spans="1:4" x14ac:dyDescent="0.35">
      <c r="A1643">
        <v>1642</v>
      </c>
      <c r="B1643">
        <v>2500</v>
      </c>
      <c r="C1643">
        <v>2535</v>
      </c>
      <c r="D1643" t="s">
        <v>8219</v>
      </c>
    </row>
    <row r="1644" spans="1:4" x14ac:dyDescent="0.35">
      <c r="A1644">
        <v>1643</v>
      </c>
      <c r="B1644">
        <v>1200</v>
      </c>
      <c r="C1644">
        <v>1200</v>
      </c>
      <c r="D1644" t="s">
        <v>8219</v>
      </c>
    </row>
    <row r="1645" spans="1:4" x14ac:dyDescent="0.35">
      <c r="A1645">
        <v>1644</v>
      </c>
      <c r="B1645">
        <v>5000</v>
      </c>
      <c r="C1645">
        <v>6235</v>
      </c>
      <c r="D1645" t="s">
        <v>8219</v>
      </c>
    </row>
    <row r="1646" spans="1:4" x14ac:dyDescent="0.35">
      <c r="A1646">
        <v>1645</v>
      </c>
      <c r="B1646">
        <v>10000</v>
      </c>
      <c r="C1646">
        <v>10950</v>
      </c>
      <c r="D1646" t="s">
        <v>8219</v>
      </c>
    </row>
    <row r="1647" spans="1:4" x14ac:dyDescent="0.35">
      <c r="A1647">
        <v>1646</v>
      </c>
      <c r="B1647">
        <v>5000</v>
      </c>
      <c r="C1647">
        <v>5540</v>
      </c>
      <c r="D1647" t="s">
        <v>8219</v>
      </c>
    </row>
    <row r="1648" spans="1:4" x14ac:dyDescent="0.35">
      <c r="A1648">
        <v>1647</v>
      </c>
      <c r="B1648">
        <v>2000</v>
      </c>
      <c r="C1648">
        <v>2204</v>
      </c>
      <c r="D1648" t="s">
        <v>8219</v>
      </c>
    </row>
    <row r="1649" spans="1:4" x14ac:dyDescent="0.35">
      <c r="A1649">
        <v>1648</v>
      </c>
      <c r="B1649">
        <v>5000</v>
      </c>
      <c r="C1649">
        <v>5236</v>
      </c>
      <c r="D1649" t="s">
        <v>8219</v>
      </c>
    </row>
    <row r="1650" spans="1:4" x14ac:dyDescent="0.35">
      <c r="A1650">
        <v>1649</v>
      </c>
      <c r="B1650">
        <v>2300</v>
      </c>
      <c r="C1650">
        <v>2881</v>
      </c>
      <c r="D1650" t="s">
        <v>8219</v>
      </c>
    </row>
    <row r="1651" spans="1:4" x14ac:dyDescent="0.35">
      <c r="A1651">
        <v>1650</v>
      </c>
      <c r="B1651">
        <v>3800</v>
      </c>
      <c r="C1651">
        <v>3822.33</v>
      </c>
      <c r="D1651" t="s">
        <v>8219</v>
      </c>
    </row>
    <row r="1652" spans="1:4" x14ac:dyDescent="0.35">
      <c r="A1652">
        <v>1651</v>
      </c>
      <c r="B1652">
        <v>2000</v>
      </c>
      <c r="C1652">
        <v>2831</v>
      </c>
      <c r="D1652" t="s">
        <v>8219</v>
      </c>
    </row>
    <row r="1653" spans="1:4" x14ac:dyDescent="0.35">
      <c r="A1653">
        <v>1652</v>
      </c>
      <c r="B1653">
        <v>2000</v>
      </c>
      <c r="C1653">
        <v>2015</v>
      </c>
      <c r="D1653" t="s">
        <v>8219</v>
      </c>
    </row>
    <row r="1654" spans="1:4" x14ac:dyDescent="0.35">
      <c r="A1654">
        <v>1653</v>
      </c>
      <c r="B1654">
        <v>4500</v>
      </c>
      <c r="C1654">
        <v>4530</v>
      </c>
      <c r="D1654" t="s">
        <v>8219</v>
      </c>
    </row>
    <row r="1655" spans="1:4" x14ac:dyDescent="0.35">
      <c r="A1655">
        <v>1654</v>
      </c>
      <c r="B1655">
        <v>5000</v>
      </c>
      <c r="C1655">
        <v>8711.52</v>
      </c>
      <c r="D1655" t="s">
        <v>8219</v>
      </c>
    </row>
    <row r="1656" spans="1:4" x14ac:dyDescent="0.35">
      <c r="A1656">
        <v>1655</v>
      </c>
      <c r="B1656">
        <v>1100</v>
      </c>
      <c r="C1656">
        <v>1319</v>
      </c>
      <c r="D1656" t="s">
        <v>8219</v>
      </c>
    </row>
    <row r="1657" spans="1:4" x14ac:dyDescent="0.35">
      <c r="A1657">
        <v>1656</v>
      </c>
      <c r="B1657">
        <v>1500</v>
      </c>
      <c r="C1657">
        <v>2143</v>
      </c>
      <c r="D1657" t="s">
        <v>8219</v>
      </c>
    </row>
    <row r="1658" spans="1:4" x14ac:dyDescent="0.35">
      <c r="A1658">
        <v>1657</v>
      </c>
      <c r="B1658">
        <v>7500</v>
      </c>
      <c r="C1658">
        <v>7525.12</v>
      </c>
      <c r="D1658" t="s">
        <v>8219</v>
      </c>
    </row>
    <row r="1659" spans="1:4" x14ac:dyDescent="0.35">
      <c r="A1659">
        <v>1658</v>
      </c>
      <c r="B1659">
        <v>25000</v>
      </c>
      <c r="C1659">
        <v>26233.45</v>
      </c>
      <c r="D1659" t="s">
        <v>8219</v>
      </c>
    </row>
    <row r="1660" spans="1:4" x14ac:dyDescent="0.35">
      <c r="A1660">
        <v>1659</v>
      </c>
      <c r="B1660">
        <v>6000</v>
      </c>
      <c r="C1660">
        <v>7934</v>
      </c>
      <c r="D1660" t="s">
        <v>8219</v>
      </c>
    </row>
    <row r="1661" spans="1:4" x14ac:dyDescent="0.35">
      <c r="A1661">
        <v>1660</v>
      </c>
      <c r="B1661">
        <v>500</v>
      </c>
      <c r="C1661">
        <v>564</v>
      </c>
      <c r="D1661" t="s">
        <v>8219</v>
      </c>
    </row>
    <row r="1662" spans="1:4" x14ac:dyDescent="0.35">
      <c r="A1662">
        <v>1661</v>
      </c>
      <c r="B1662">
        <v>80</v>
      </c>
      <c r="C1662">
        <v>1003</v>
      </c>
      <c r="D1662" t="s">
        <v>8219</v>
      </c>
    </row>
    <row r="1663" spans="1:4" x14ac:dyDescent="0.35">
      <c r="A1663">
        <v>1662</v>
      </c>
      <c r="B1663">
        <v>7900</v>
      </c>
      <c r="C1663">
        <v>8098</v>
      </c>
      <c r="D1663" t="s">
        <v>8219</v>
      </c>
    </row>
    <row r="1664" spans="1:4" x14ac:dyDescent="0.35">
      <c r="A1664">
        <v>1663</v>
      </c>
      <c r="B1664">
        <v>8000</v>
      </c>
      <c r="C1664">
        <v>8211</v>
      </c>
      <c r="D1664" t="s">
        <v>8219</v>
      </c>
    </row>
    <row r="1665" spans="1:4" x14ac:dyDescent="0.35">
      <c r="A1665">
        <v>1664</v>
      </c>
      <c r="B1665">
        <v>1000</v>
      </c>
      <c r="C1665">
        <v>1080</v>
      </c>
      <c r="D1665" t="s">
        <v>8219</v>
      </c>
    </row>
    <row r="1666" spans="1:4" x14ac:dyDescent="0.35">
      <c r="A1666">
        <v>1665</v>
      </c>
      <c r="B1666">
        <v>2500</v>
      </c>
      <c r="C1666">
        <v>3060.22</v>
      </c>
      <c r="D1666" t="s">
        <v>8219</v>
      </c>
    </row>
    <row r="1667" spans="1:4" x14ac:dyDescent="0.35">
      <c r="A1667">
        <v>1666</v>
      </c>
      <c r="B1667">
        <v>3500</v>
      </c>
      <c r="C1667">
        <v>4181</v>
      </c>
      <c r="D1667" t="s">
        <v>8219</v>
      </c>
    </row>
    <row r="1668" spans="1:4" x14ac:dyDescent="0.35">
      <c r="A1668">
        <v>1667</v>
      </c>
      <c r="B1668">
        <v>2500</v>
      </c>
      <c r="C1668">
        <v>4022</v>
      </c>
      <c r="D1668" t="s">
        <v>8219</v>
      </c>
    </row>
    <row r="1669" spans="1:4" x14ac:dyDescent="0.35">
      <c r="A1669">
        <v>1668</v>
      </c>
      <c r="B1669">
        <v>3400</v>
      </c>
      <c r="C1669">
        <v>4313</v>
      </c>
      <c r="D1669" t="s">
        <v>8219</v>
      </c>
    </row>
    <row r="1670" spans="1:4" x14ac:dyDescent="0.35">
      <c r="A1670">
        <v>1669</v>
      </c>
      <c r="B1670">
        <v>8000</v>
      </c>
      <c r="C1670">
        <v>8211</v>
      </c>
      <c r="D1670" t="s">
        <v>8219</v>
      </c>
    </row>
    <row r="1671" spans="1:4" x14ac:dyDescent="0.35">
      <c r="A1671">
        <v>1670</v>
      </c>
      <c r="B1671">
        <v>2000</v>
      </c>
      <c r="C1671">
        <v>2795</v>
      </c>
      <c r="D1671" t="s">
        <v>8219</v>
      </c>
    </row>
    <row r="1672" spans="1:4" x14ac:dyDescent="0.35">
      <c r="A1672">
        <v>1671</v>
      </c>
      <c r="B1672">
        <v>1000</v>
      </c>
      <c r="C1672">
        <v>1026</v>
      </c>
      <c r="D1672" t="s">
        <v>8219</v>
      </c>
    </row>
    <row r="1673" spans="1:4" x14ac:dyDescent="0.35">
      <c r="A1673">
        <v>1672</v>
      </c>
      <c r="B1673">
        <v>2000</v>
      </c>
      <c r="C1673">
        <v>2013.47</v>
      </c>
      <c r="D1673" t="s">
        <v>8219</v>
      </c>
    </row>
    <row r="1674" spans="1:4" x14ac:dyDescent="0.35">
      <c r="A1674">
        <v>1673</v>
      </c>
      <c r="B1674">
        <v>1700</v>
      </c>
      <c r="C1674">
        <v>1920</v>
      </c>
      <c r="D1674" t="s">
        <v>8219</v>
      </c>
    </row>
    <row r="1675" spans="1:4" x14ac:dyDescent="0.35">
      <c r="A1675">
        <v>1674</v>
      </c>
      <c r="B1675">
        <v>2100</v>
      </c>
      <c r="C1675">
        <v>2690</v>
      </c>
      <c r="D1675" t="s">
        <v>8219</v>
      </c>
    </row>
    <row r="1676" spans="1:4" x14ac:dyDescent="0.35">
      <c r="A1676">
        <v>1675</v>
      </c>
      <c r="B1676">
        <v>5000</v>
      </c>
      <c r="C1676">
        <v>10085</v>
      </c>
      <c r="D1676" t="s">
        <v>8219</v>
      </c>
    </row>
    <row r="1677" spans="1:4" x14ac:dyDescent="0.35">
      <c r="A1677">
        <v>1676</v>
      </c>
      <c r="B1677">
        <v>1000</v>
      </c>
      <c r="C1677">
        <v>1374.16</v>
      </c>
      <c r="D1677" t="s">
        <v>8219</v>
      </c>
    </row>
    <row r="1678" spans="1:4" x14ac:dyDescent="0.35">
      <c r="A1678">
        <v>1677</v>
      </c>
      <c r="B1678">
        <v>3000</v>
      </c>
      <c r="C1678">
        <v>3460</v>
      </c>
      <c r="D1678" t="s">
        <v>8219</v>
      </c>
    </row>
    <row r="1679" spans="1:4" x14ac:dyDescent="0.35">
      <c r="A1679">
        <v>1678</v>
      </c>
      <c r="B1679">
        <v>6000</v>
      </c>
      <c r="C1679">
        <v>6700</v>
      </c>
      <c r="D1679" t="s">
        <v>8219</v>
      </c>
    </row>
    <row r="1680" spans="1:4" x14ac:dyDescent="0.35">
      <c r="A1680">
        <v>1679</v>
      </c>
      <c r="B1680">
        <v>1500</v>
      </c>
      <c r="C1680">
        <v>1776</v>
      </c>
      <c r="D1680" t="s">
        <v>8219</v>
      </c>
    </row>
    <row r="1681" spans="1:4" x14ac:dyDescent="0.35">
      <c r="A1681">
        <v>1680</v>
      </c>
      <c r="B1681">
        <v>2000</v>
      </c>
      <c r="C1681">
        <v>3500</v>
      </c>
      <c r="D1681" t="s">
        <v>8219</v>
      </c>
    </row>
    <row r="1682" spans="1:4" x14ac:dyDescent="0.35">
      <c r="A1682">
        <v>1681</v>
      </c>
      <c r="B1682">
        <v>1000</v>
      </c>
      <c r="C1682">
        <v>1175</v>
      </c>
      <c r="D1682" t="s">
        <v>8219</v>
      </c>
    </row>
    <row r="1683" spans="1:4" x14ac:dyDescent="0.35">
      <c r="A1683">
        <v>1682</v>
      </c>
      <c r="B1683">
        <v>65000</v>
      </c>
      <c r="C1683">
        <v>65924.38</v>
      </c>
      <c r="D1683" t="s">
        <v>8222</v>
      </c>
    </row>
    <row r="1684" spans="1:4" x14ac:dyDescent="0.35">
      <c r="A1684">
        <v>1683</v>
      </c>
      <c r="B1684">
        <v>6000</v>
      </c>
      <c r="C1684">
        <v>0</v>
      </c>
      <c r="D1684" t="s">
        <v>8222</v>
      </c>
    </row>
    <row r="1685" spans="1:4" x14ac:dyDescent="0.35">
      <c r="A1685">
        <v>1684</v>
      </c>
      <c r="B1685">
        <v>3500</v>
      </c>
      <c r="C1685">
        <v>760</v>
      </c>
      <c r="D1685" t="s">
        <v>8222</v>
      </c>
    </row>
    <row r="1686" spans="1:4" x14ac:dyDescent="0.35">
      <c r="A1686">
        <v>1685</v>
      </c>
      <c r="B1686">
        <v>8000</v>
      </c>
      <c r="C1686">
        <v>8730</v>
      </c>
      <c r="D1686" t="s">
        <v>8222</v>
      </c>
    </row>
    <row r="1687" spans="1:4" x14ac:dyDescent="0.35">
      <c r="A1687">
        <v>1686</v>
      </c>
      <c r="B1687">
        <v>350</v>
      </c>
      <c r="C1687">
        <v>360</v>
      </c>
      <c r="D1687" t="s">
        <v>8222</v>
      </c>
    </row>
    <row r="1688" spans="1:4" x14ac:dyDescent="0.35">
      <c r="A1688">
        <v>1687</v>
      </c>
      <c r="B1688">
        <v>5000</v>
      </c>
      <c r="C1688">
        <v>18</v>
      </c>
      <c r="D1688" t="s">
        <v>8222</v>
      </c>
    </row>
    <row r="1689" spans="1:4" x14ac:dyDescent="0.35">
      <c r="A1689">
        <v>1688</v>
      </c>
      <c r="B1689">
        <v>10000</v>
      </c>
      <c r="C1689">
        <v>3125</v>
      </c>
      <c r="D1689" t="s">
        <v>8222</v>
      </c>
    </row>
    <row r="1690" spans="1:4" x14ac:dyDescent="0.35">
      <c r="A1690">
        <v>1689</v>
      </c>
      <c r="B1690">
        <v>4000</v>
      </c>
      <c r="C1690">
        <v>1772</v>
      </c>
      <c r="D1690" t="s">
        <v>8222</v>
      </c>
    </row>
    <row r="1691" spans="1:4" x14ac:dyDescent="0.35">
      <c r="A1691">
        <v>1690</v>
      </c>
      <c r="B1691">
        <v>2400</v>
      </c>
      <c r="C1691">
        <v>2400</v>
      </c>
      <c r="D1691" t="s">
        <v>8222</v>
      </c>
    </row>
    <row r="1692" spans="1:4" x14ac:dyDescent="0.35">
      <c r="A1692">
        <v>1691</v>
      </c>
      <c r="B1692">
        <v>2500</v>
      </c>
      <c r="C1692">
        <v>635</v>
      </c>
      <c r="D1692" t="s">
        <v>8222</v>
      </c>
    </row>
    <row r="1693" spans="1:4" x14ac:dyDescent="0.35">
      <c r="A1693">
        <v>1692</v>
      </c>
      <c r="B1693">
        <v>30000</v>
      </c>
      <c r="C1693">
        <v>10042</v>
      </c>
      <c r="D1693" t="s">
        <v>8222</v>
      </c>
    </row>
    <row r="1694" spans="1:4" x14ac:dyDescent="0.35">
      <c r="A1694">
        <v>1693</v>
      </c>
      <c r="B1694">
        <v>5000</v>
      </c>
      <c r="C1694">
        <v>2390</v>
      </c>
      <c r="D1694" t="s">
        <v>8222</v>
      </c>
    </row>
    <row r="1695" spans="1:4" x14ac:dyDescent="0.35">
      <c r="A1695">
        <v>1694</v>
      </c>
      <c r="B1695">
        <v>3000</v>
      </c>
      <c r="C1695">
        <v>280</v>
      </c>
      <c r="D1695" t="s">
        <v>8222</v>
      </c>
    </row>
    <row r="1696" spans="1:4" x14ac:dyDescent="0.35">
      <c r="A1696">
        <v>1695</v>
      </c>
      <c r="B1696">
        <v>10000</v>
      </c>
      <c r="C1696">
        <v>5</v>
      </c>
      <c r="D1696" t="s">
        <v>8222</v>
      </c>
    </row>
    <row r="1697" spans="1:4" x14ac:dyDescent="0.35">
      <c r="A1697">
        <v>1696</v>
      </c>
      <c r="B1697">
        <v>12000</v>
      </c>
      <c r="C1697">
        <v>1405</v>
      </c>
      <c r="D1697" t="s">
        <v>8222</v>
      </c>
    </row>
    <row r="1698" spans="1:4" x14ac:dyDescent="0.35">
      <c r="A1698">
        <v>1697</v>
      </c>
      <c r="B1698">
        <v>300000</v>
      </c>
      <c r="C1698">
        <v>0</v>
      </c>
      <c r="D1698" t="s">
        <v>8222</v>
      </c>
    </row>
    <row r="1699" spans="1:4" x14ac:dyDescent="0.35">
      <c r="A1699">
        <v>1698</v>
      </c>
      <c r="B1699">
        <v>12500</v>
      </c>
      <c r="C1699">
        <v>2526</v>
      </c>
      <c r="D1699" t="s">
        <v>8222</v>
      </c>
    </row>
    <row r="1700" spans="1:4" x14ac:dyDescent="0.35">
      <c r="A1700">
        <v>1699</v>
      </c>
      <c r="B1700">
        <v>125000</v>
      </c>
      <c r="C1700">
        <v>0</v>
      </c>
      <c r="D1700" t="s">
        <v>8222</v>
      </c>
    </row>
    <row r="1701" spans="1:4" x14ac:dyDescent="0.35">
      <c r="A1701">
        <v>1700</v>
      </c>
      <c r="B1701">
        <v>5105</v>
      </c>
      <c r="C1701">
        <v>216</v>
      </c>
      <c r="D1701" t="s">
        <v>8222</v>
      </c>
    </row>
    <row r="1702" spans="1:4" x14ac:dyDescent="0.35">
      <c r="A1702">
        <v>1701</v>
      </c>
      <c r="B1702">
        <v>20000</v>
      </c>
      <c r="C1702">
        <v>5212</v>
      </c>
      <c r="D1702" t="s">
        <v>8222</v>
      </c>
    </row>
    <row r="1703" spans="1:4" x14ac:dyDescent="0.35">
      <c r="A1703">
        <v>1702</v>
      </c>
      <c r="B1703">
        <v>5050</v>
      </c>
      <c r="C1703">
        <v>10</v>
      </c>
      <c r="D1703" t="s">
        <v>8221</v>
      </c>
    </row>
    <row r="1704" spans="1:4" x14ac:dyDescent="0.35">
      <c r="A1704">
        <v>1703</v>
      </c>
      <c r="B1704">
        <v>16500</v>
      </c>
      <c r="C1704">
        <v>1</v>
      </c>
      <c r="D1704" t="s">
        <v>8221</v>
      </c>
    </row>
    <row r="1705" spans="1:4" x14ac:dyDescent="0.35">
      <c r="A1705">
        <v>1704</v>
      </c>
      <c r="B1705">
        <v>5000</v>
      </c>
      <c r="C1705">
        <v>51</v>
      </c>
      <c r="D1705" t="s">
        <v>8221</v>
      </c>
    </row>
    <row r="1706" spans="1:4" x14ac:dyDescent="0.35">
      <c r="A1706">
        <v>1705</v>
      </c>
      <c r="B1706">
        <v>2000</v>
      </c>
      <c r="C1706">
        <v>1302</v>
      </c>
      <c r="D1706" t="s">
        <v>8221</v>
      </c>
    </row>
    <row r="1707" spans="1:4" x14ac:dyDescent="0.35">
      <c r="A1707">
        <v>1706</v>
      </c>
      <c r="B1707">
        <v>2000</v>
      </c>
      <c r="C1707">
        <v>0</v>
      </c>
      <c r="D1707" t="s">
        <v>8221</v>
      </c>
    </row>
    <row r="1708" spans="1:4" x14ac:dyDescent="0.35">
      <c r="A1708">
        <v>1707</v>
      </c>
      <c r="B1708">
        <v>5500</v>
      </c>
      <c r="C1708">
        <v>0</v>
      </c>
      <c r="D1708" t="s">
        <v>8221</v>
      </c>
    </row>
    <row r="1709" spans="1:4" x14ac:dyDescent="0.35">
      <c r="A1709">
        <v>1708</v>
      </c>
      <c r="B1709">
        <v>5000</v>
      </c>
      <c r="C1709">
        <v>487</v>
      </c>
      <c r="D1709" t="s">
        <v>8221</v>
      </c>
    </row>
    <row r="1710" spans="1:4" x14ac:dyDescent="0.35">
      <c r="A1710">
        <v>1709</v>
      </c>
      <c r="B1710">
        <v>7000</v>
      </c>
      <c r="C1710">
        <v>0</v>
      </c>
      <c r="D1710" t="s">
        <v>8221</v>
      </c>
    </row>
    <row r="1711" spans="1:4" x14ac:dyDescent="0.35">
      <c r="A1711">
        <v>1710</v>
      </c>
      <c r="B1711">
        <v>1750</v>
      </c>
      <c r="C1711">
        <v>85</v>
      </c>
      <c r="D1711" t="s">
        <v>8221</v>
      </c>
    </row>
    <row r="1712" spans="1:4" x14ac:dyDescent="0.35">
      <c r="A1712">
        <v>1711</v>
      </c>
      <c r="B1712">
        <v>5000</v>
      </c>
      <c r="C1712">
        <v>34</v>
      </c>
      <c r="D1712" t="s">
        <v>8221</v>
      </c>
    </row>
    <row r="1713" spans="1:4" x14ac:dyDescent="0.35">
      <c r="A1713">
        <v>1712</v>
      </c>
      <c r="B1713">
        <v>10000</v>
      </c>
      <c r="C1713">
        <v>1050</v>
      </c>
      <c r="D1713" t="s">
        <v>8221</v>
      </c>
    </row>
    <row r="1714" spans="1:4" x14ac:dyDescent="0.35">
      <c r="A1714">
        <v>1713</v>
      </c>
      <c r="B1714">
        <v>5000</v>
      </c>
      <c r="C1714">
        <v>0</v>
      </c>
      <c r="D1714" t="s">
        <v>8221</v>
      </c>
    </row>
    <row r="1715" spans="1:4" x14ac:dyDescent="0.35">
      <c r="A1715">
        <v>1714</v>
      </c>
      <c r="B1715">
        <v>3000</v>
      </c>
      <c r="C1715">
        <v>50</v>
      </c>
      <c r="D1715" t="s">
        <v>8221</v>
      </c>
    </row>
    <row r="1716" spans="1:4" x14ac:dyDescent="0.35">
      <c r="A1716">
        <v>1715</v>
      </c>
      <c r="B1716">
        <v>25000</v>
      </c>
      <c r="C1716">
        <v>1967</v>
      </c>
      <c r="D1716" t="s">
        <v>8221</v>
      </c>
    </row>
    <row r="1717" spans="1:4" x14ac:dyDescent="0.35">
      <c r="A1717">
        <v>1716</v>
      </c>
      <c r="B1717">
        <v>5000</v>
      </c>
      <c r="C1717">
        <v>11</v>
      </c>
      <c r="D1717" t="s">
        <v>8221</v>
      </c>
    </row>
    <row r="1718" spans="1:4" x14ac:dyDescent="0.35">
      <c r="A1718">
        <v>1717</v>
      </c>
      <c r="B1718">
        <v>2000</v>
      </c>
      <c r="C1718">
        <v>150</v>
      </c>
      <c r="D1718" t="s">
        <v>8221</v>
      </c>
    </row>
    <row r="1719" spans="1:4" x14ac:dyDescent="0.35">
      <c r="A1719">
        <v>1718</v>
      </c>
      <c r="B1719">
        <v>3265</v>
      </c>
      <c r="C1719">
        <v>1395</v>
      </c>
      <c r="D1719" t="s">
        <v>8221</v>
      </c>
    </row>
    <row r="1720" spans="1:4" x14ac:dyDescent="0.35">
      <c r="A1720">
        <v>1719</v>
      </c>
      <c r="B1720">
        <v>35000</v>
      </c>
      <c r="C1720">
        <v>75</v>
      </c>
      <c r="D1720" t="s">
        <v>8221</v>
      </c>
    </row>
    <row r="1721" spans="1:4" x14ac:dyDescent="0.35">
      <c r="A1721">
        <v>1720</v>
      </c>
      <c r="B1721">
        <v>4000</v>
      </c>
      <c r="C1721">
        <v>35</v>
      </c>
      <c r="D1721" t="s">
        <v>8221</v>
      </c>
    </row>
    <row r="1722" spans="1:4" x14ac:dyDescent="0.35">
      <c r="A1722">
        <v>1721</v>
      </c>
      <c r="B1722">
        <v>4000</v>
      </c>
      <c r="C1722">
        <v>225</v>
      </c>
      <c r="D1722" t="s">
        <v>8221</v>
      </c>
    </row>
    <row r="1723" spans="1:4" x14ac:dyDescent="0.35">
      <c r="A1723">
        <v>1722</v>
      </c>
      <c r="B1723">
        <v>5000</v>
      </c>
      <c r="C1723">
        <v>0</v>
      </c>
      <c r="D1723" t="s">
        <v>8221</v>
      </c>
    </row>
    <row r="1724" spans="1:4" x14ac:dyDescent="0.35">
      <c r="A1724">
        <v>1723</v>
      </c>
      <c r="B1724">
        <v>2880</v>
      </c>
      <c r="C1724">
        <v>1</v>
      </c>
      <c r="D1724" t="s">
        <v>8221</v>
      </c>
    </row>
    <row r="1725" spans="1:4" x14ac:dyDescent="0.35">
      <c r="A1725">
        <v>1724</v>
      </c>
      <c r="B1725">
        <v>10000</v>
      </c>
      <c r="C1725">
        <v>650</v>
      </c>
      <c r="D1725" t="s">
        <v>8221</v>
      </c>
    </row>
    <row r="1726" spans="1:4" x14ac:dyDescent="0.35">
      <c r="A1726">
        <v>1725</v>
      </c>
      <c r="B1726">
        <v>6000</v>
      </c>
      <c r="C1726">
        <v>35</v>
      </c>
      <c r="D1726" t="s">
        <v>8221</v>
      </c>
    </row>
    <row r="1727" spans="1:4" x14ac:dyDescent="0.35">
      <c r="A1727">
        <v>1726</v>
      </c>
      <c r="B1727">
        <v>5500</v>
      </c>
      <c r="C1727">
        <v>560</v>
      </c>
      <c r="D1727" t="s">
        <v>8221</v>
      </c>
    </row>
    <row r="1728" spans="1:4" x14ac:dyDescent="0.35">
      <c r="A1728">
        <v>1727</v>
      </c>
      <c r="B1728">
        <v>6500</v>
      </c>
      <c r="C1728">
        <v>2196</v>
      </c>
      <c r="D1728" t="s">
        <v>8221</v>
      </c>
    </row>
    <row r="1729" spans="1:4" x14ac:dyDescent="0.35">
      <c r="A1729">
        <v>1728</v>
      </c>
      <c r="B1729">
        <v>3000</v>
      </c>
      <c r="C1729">
        <v>1</v>
      </c>
      <c r="D1729" t="s">
        <v>8221</v>
      </c>
    </row>
    <row r="1730" spans="1:4" x14ac:dyDescent="0.35">
      <c r="A1730">
        <v>1729</v>
      </c>
      <c r="B1730">
        <v>1250</v>
      </c>
      <c r="C1730">
        <v>855</v>
      </c>
      <c r="D1730" t="s">
        <v>8221</v>
      </c>
    </row>
    <row r="1731" spans="1:4" x14ac:dyDescent="0.35">
      <c r="A1731">
        <v>1730</v>
      </c>
      <c r="B1731">
        <v>10000</v>
      </c>
      <c r="C1731">
        <v>0</v>
      </c>
      <c r="D1731" t="s">
        <v>8221</v>
      </c>
    </row>
    <row r="1732" spans="1:4" x14ac:dyDescent="0.35">
      <c r="A1732">
        <v>1731</v>
      </c>
      <c r="B1732">
        <v>3000</v>
      </c>
      <c r="C1732">
        <v>0</v>
      </c>
      <c r="D1732" t="s">
        <v>8221</v>
      </c>
    </row>
    <row r="1733" spans="1:4" x14ac:dyDescent="0.35">
      <c r="A1733">
        <v>1732</v>
      </c>
      <c r="B1733">
        <v>1000</v>
      </c>
      <c r="C1733">
        <v>0</v>
      </c>
      <c r="D1733" t="s">
        <v>8221</v>
      </c>
    </row>
    <row r="1734" spans="1:4" x14ac:dyDescent="0.35">
      <c r="A1734">
        <v>1733</v>
      </c>
      <c r="B1734">
        <v>4000</v>
      </c>
      <c r="C1734">
        <v>0</v>
      </c>
      <c r="D1734" t="s">
        <v>8221</v>
      </c>
    </row>
    <row r="1735" spans="1:4" x14ac:dyDescent="0.35">
      <c r="A1735">
        <v>1734</v>
      </c>
      <c r="B1735">
        <v>10000</v>
      </c>
      <c r="C1735">
        <v>0</v>
      </c>
      <c r="D1735" t="s">
        <v>8221</v>
      </c>
    </row>
    <row r="1736" spans="1:4" x14ac:dyDescent="0.35">
      <c r="A1736">
        <v>1735</v>
      </c>
      <c r="B1736">
        <v>4500</v>
      </c>
      <c r="C1736">
        <v>1</v>
      </c>
      <c r="D1736" t="s">
        <v>8221</v>
      </c>
    </row>
    <row r="1737" spans="1:4" x14ac:dyDescent="0.35">
      <c r="A1737">
        <v>1736</v>
      </c>
      <c r="B1737">
        <v>1000</v>
      </c>
      <c r="C1737">
        <v>110</v>
      </c>
      <c r="D1737" t="s">
        <v>8221</v>
      </c>
    </row>
    <row r="1738" spans="1:4" x14ac:dyDescent="0.35">
      <c r="A1738">
        <v>1737</v>
      </c>
      <c r="B1738">
        <v>3000</v>
      </c>
      <c r="C1738">
        <v>22</v>
      </c>
      <c r="D1738" t="s">
        <v>8221</v>
      </c>
    </row>
    <row r="1739" spans="1:4" x14ac:dyDescent="0.35">
      <c r="A1739">
        <v>1738</v>
      </c>
      <c r="B1739">
        <v>4000</v>
      </c>
      <c r="C1739">
        <v>850</v>
      </c>
      <c r="D1739" t="s">
        <v>8221</v>
      </c>
    </row>
    <row r="1740" spans="1:4" x14ac:dyDescent="0.35">
      <c r="A1740">
        <v>1739</v>
      </c>
      <c r="B1740">
        <v>5000</v>
      </c>
      <c r="C1740">
        <v>20</v>
      </c>
      <c r="D1740" t="s">
        <v>8221</v>
      </c>
    </row>
    <row r="1741" spans="1:4" x14ac:dyDescent="0.35">
      <c r="A1741">
        <v>1740</v>
      </c>
      <c r="B1741">
        <v>1000</v>
      </c>
      <c r="C1741">
        <v>1</v>
      </c>
      <c r="D1741" t="s">
        <v>8221</v>
      </c>
    </row>
    <row r="1742" spans="1:4" x14ac:dyDescent="0.35">
      <c r="A1742">
        <v>1741</v>
      </c>
      <c r="B1742">
        <v>3000</v>
      </c>
      <c r="C1742">
        <v>0</v>
      </c>
      <c r="D1742" t="s">
        <v>8221</v>
      </c>
    </row>
    <row r="1743" spans="1:4" x14ac:dyDescent="0.35">
      <c r="A1743">
        <v>1742</v>
      </c>
      <c r="B1743">
        <v>1200</v>
      </c>
      <c r="C1743">
        <v>1330</v>
      </c>
      <c r="D1743" t="s">
        <v>8219</v>
      </c>
    </row>
    <row r="1744" spans="1:4" x14ac:dyDescent="0.35">
      <c r="A1744">
        <v>1743</v>
      </c>
      <c r="B1744">
        <v>2000</v>
      </c>
      <c r="C1744">
        <v>2175</v>
      </c>
      <c r="D1744" t="s">
        <v>8219</v>
      </c>
    </row>
    <row r="1745" spans="1:4" x14ac:dyDescent="0.35">
      <c r="A1745">
        <v>1744</v>
      </c>
      <c r="B1745">
        <v>6000</v>
      </c>
      <c r="C1745">
        <v>6025</v>
      </c>
      <c r="D1745" t="s">
        <v>8219</v>
      </c>
    </row>
    <row r="1746" spans="1:4" x14ac:dyDescent="0.35">
      <c r="A1746">
        <v>1745</v>
      </c>
      <c r="B1746">
        <v>5500</v>
      </c>
      <c r="C1746">
        <v>6515</v>
      </c>
      <c r="D1746" t="s">
        <v>8219</v>
      </c>
    </row>
    <row r="1747" spans="1:4" x14ac:dyDescent="0.35">
      <c r="A1747">
        <v>1746</v>
      </c>
      <c r="B1747">
        <v>7000</v>
      </c>
      <c r="C1747">
        <v>7981</v>
      </c>
      <c r="D1747" t="s">
        <v>8219</v>
      </c>
    </row>
    <row r="1748" spans="1:4" x14ac:dyDescent="0.35">
      <c r="A1748">
        <v>1747</v>
      </c>
      <c r="B1748">
        <v>15000</v>
      </c>
      <c r="C1748">
        <v>22215</v>
      </c>
      <c r="D1748" t="s">
        <v>8219</v>
      </c>
    </row>
    <row r="1749" spans="1:4" x14ac:dyDescent="0.35">
      <c r="A1749">
        <v>1748</v>
      </c>
      <c r="B1749">
        <v>9000</v>
      </c>
      <c r="C1749">
        <v>9446</v>
      </c>
      <c r="D1749" t="s">
        <v>8219</v>
      </c>
    </row>
    <row r="1750" spans="1:4" x14ac:dyDescent="0.35">
      <c r="A1750">
        <v>1749</v>
      </c>
      <c r="B1750">
        <v>50000</v>
      </c>
      <c r="C1750">
        <v>64974</v>
      </c>
      <c r="D1750" t="s">
        <v>8219</v>
      </c>
    </row>
    <row r="1751" spans="1:4" x14ac:dyDescent="0.35">
      <c r="A1751">
        <v>1750</v>
      </c>
      <c r="B1751">
        <v>10050</v>
      </c>
      <c r="C1751">
        <v>12410.5</v>
      </c>
      <c r="D1751" t="s">
        <v>8219</v>
      </c>
    </row>
    <row r="1752" spans="1:4" x14ac:dyDescent="0.35">
      <c r="A1752">
        <v>1751</v>
      </c>
      <c r="B1752">
        <v>5000</v>
      </c>
      <c r="C1752">
        <v>10081</v>
      </c>
      <c r="D1752" t="s">
        <v>8219</v>
      </c>
    </row>
    <row r="1753" spans="1:4" x14ac:dyDescent="0.35">
      <c r="A1753">
        <v>1752</v>
      </c>
      <c r="B1753">
        <v>10000</v>
      </c>
      <c r="C1753">
        <v>10290</v>
      </c>
      <c r="D1753" t="s">
        <v>8219</v>
      </c>
    </row>
    <row r="1754" spans="1:4" x14ac:dyDescent="0.35">
      <c r="A1754">
        <v>1753</v>
      </c>
      <c r="B1754">
        <v>1200</v>
      </c>
      <c r="C1754">
        <v>3122</v>
      </c>
      <c r="D1754" t="s">
        <v>8219</v>
      </c>
    </row>
    <row r="1755" spans="1:4" x14ac:dyDescent="0.35">
      <c r="A1755">
        <v>1754</v>
      </c>
      <c r="B1755">
        <v>15000</v>
      </c>
      <c r="C1755">
        <v>16200</v>
      </c>
      <c r="D1755" t="s">
        <v>8219</v>
      </c>
    </row>
    <row r="1756" spans="1:4" x14ac:dyDescent="0.35">
      <c r="A1756">
        <v>1755</v>
      </c>
      <c r="B1756">
        <v>8500</v>
      </c>
      <c r="C1756">
        <v>9395</v>
      </c>
      <c r="D1756" t="s">
        <v>8219</v>
      </c>
    </row>
    <row r="1757" spans="1:4" x14ac:dyDescent="0.35">
      <c r="A1757">
        <v>1756</v>
      </c>
      <c r="B1757">
        <v>25</v>
      </c>
      <c r="C1757">
        <v>30</v>
      </c>
      <c r="D1757" t="s">
        <v>8219</v>
      </c>
    </row>
    <row r="1758" spans="1:4" x14ac:dyDescent="0.35">
      <c r="A1758">
        <v>1757</v>
      </c>
      <c r="B1758">
        <v>5500</v>
      </c>
      <c r="C1758">
        <v>5655.6</v>
      </c>
      <c r="D1758" t="s">
        <v>8219</v>
      </c>
    </row>
    <row r="1759" spans="1:4" x14ac:dyDescent="0.35">
      <c r="A1759">
        <v>1758</v>
      </c>
      <c r="B1759">
        <v>5000</v>
      </c>
      <c r="C1759">
        <v>5800</v>
      </c>
      <c r="D1759" t="s">
        <v>8219</v>
      </c>
    </row>
    <row r="1760" spans="1:4" x14ac:dyDescent="0.35">
      <c r="A1760">
        <v>1759</v>
      </c>
      <c r="B1760">
        <v>1000</v>
      </c>
      <c r="C1760">
        <v>1147</v>
      </c>
      <c r="D1760" t="s">
        <v>8219</v>
      </c>
    </row>
    <row r="1761" spans="1:4" x14ac:dyDescent="0.35">
      <c r="A1761">
        <v>1760</v>
      </c>
      <c r="B1761">
        <v>5000</v>
      </c>
      <c r="C1761">
        <v>5330</v>
      </c>
      <c r="D1761" t="s">
        <v>8219</v>
      </c>
    </row>
    <row r="1762" spans="1:4" x14ac:dyDescent="0.35">
      <c r="A1762">
        <v>1761</v>
      </c>
      <c r="B1762">
        <v>5000</v>
      </c>
      <c r="C1762">
        <v>8272</v>
      </c>
      <c r="D1762" t="s">
        <v>8219</v>
      </c>
    </row>
    <row r="1763" spans="1:4" x14ac:dyDescent="0.35">
      <c r="A1763">
        <v>1762</v>
      </c>
      <c r="B1763">
        <v>100</v>
      </c>
      <c r="C1763">
        <v>155</v>
      </c>
      <c r="D1763" t="s">
        <v>8219</v>
      </c>
    </row>
    <row r="1764" spans="1:4" x14ac:dyDescent="0.35">
      <c r="A1764">
        <v>1763</v>
      </c>
      <c r="B1764">
        <v>100</v>
      </c>
      <c r="C1764">
        <v>885</v>
      </c>
      <c r="D1764" t="s">
        <v>8219</v>
      </c>
    </row>
    <row r="1765" spans="1:4" x14ac:dyDescent="0.35">
      <c r="A1765">
        <v>1764</v>
      </c>
      <c r="B1765">
        <v>12000</v>
      </c>
      <c r="C1765">
        <v>12229</v>
      </c>
      <c r="D1765" t="s">
        <v>8219</v>
      </c>
    </row>
    <row r="1766" spans="1:4" x14ac:dyDescent="0.35">
      <c r="A1766">
        <v>1765</v>
      </c>
      <c r="B1766">
        <v>11000</v>
      </c>
      <c r="C1766">
        <v>2156</v>
      </c>
      <c r="D1766" t="s">
        <v>8221</v>
      </c>
    </row>
    <row r="1767" spans="1:4" x14ac:dyDescent="0.35">
      <c r="A1767">
        <v>1766</v>
      </c>
      <c r="B1767">
        <v>12500</v>
      </c>
      <c r="C1767">
        <v>7433.48</v>
      </c>
      <c r="D1767" t="s">
        <v>8221</v>
      </c>
    </row>
    <row r="1768" spans="1:4" x14ac:dyDescent="0.35">
      <c r="A1768">
        <v>1767</v>
      </c>
      <c r="B1768">
        <v>1500</v>
      </c>
      <c r="C1768">
        <v>0</v>
      </c>
      <c r="D1768" t="s">
        <v>8221</v>
      </c>
    </row>
    <row r="1769" spans="1:4" x14ac:dyDescent="0.35">
      <c r="A1769">
        <v>1768</v>
      </c>
      <c r="B1769">
        <v>5000</v>
      </c>
      <c r="C1769">
        <v>2286</v>
      </c>
      <c r="D1769" t="s">
        <v>8221</v>
      </c>
    </row>
    <row r="1770" spans="1:4" x14ac:dyDescent="0.35">
      <c r="A1770">
        <v>1769</v>
      </c>
      <c r="B1770">
        <v>5000</v>
      </c>
      <c r="C1770">
        <v>187</v>
      </c>
      <c r="D1770" t="s">
        <v>8221</v>
      </c>
    </row>
    <row r="1771" spans="1:4" x14ac:dyDescent="0.35">
      <c r="A1771">
        <v>1770</v>
      </c>
      <c r="B1771">
        <v>40000</v>
      </c>
      <c r="C1771">
        <v>1081</v>
      </c>
      <c r="D1771" t="s">
        <v>8221</v>
      </c>
    </row>
    <row r="1772" spans="1:4" x14ac:dyDescent="0.35">
      <c r="A1772">
        <v>1771</v>
      </c>
      <c r="B1772">
        <v>24500</v>
      </c>
      <c r="C1772">
        <v>13846</v>
      </c>
      <c r="D1772" t="s">
        <v>8221</v>
      </c>
    </row>
    <row r="1773" spans="1:4" x14ac:dyDescent="0.35">
      <c r="A1773">
        <v>1772</v>
      </c>
      <c r="B1773">
        <v>4200</v>
      </c>
      <c r="C1773">
        <v>895</v>
      </c>
      <c r="D1773" t="s">
        <v>8221</v>
      </c>
    </row>
    <row r="1774" spans="1:4" x14ac:dyDescent="0.35">
      <c r="A1774">
        <v>1773</v>
      </c>
      <c r="B1774">
        <v>5500</v>
      </c>
      <c r="C1774">
        <v>858</v>
      </c>
      <c r="D1774" t="s">
        <v>8221</v>
      </c>
    </row>
    <row r="1775" spans="1:4" x14ac:dyDescent="0.35">
      <c r="A1775">
        <v>1774</v>
      </c>
      <c r="B1775">
        <v>30000</v>
      </c>
      <c r="C1775">
        <v>1877</v>
      </c>
      <c r="D1775" t="s">
        <v>8221</v>
      </c>
    </row>
    <row r="1776" spans="1:4" x14ac:dyDescent="0.35">
      <c r="A1776">
        <v>1775</v>
      </c>
      <c r="B1776">
        <v>2500</v>
      </c>
      <c r="C1776">
        <v>1148</v>
      </c>
      <c r="D1776" t="s">
        <v>8221</v>
      </c>
    </row>
    <row r="1777" spans="1:4" x14ac:dyDescent="0.35">
      <c r="A1777">
        <v>1776</v>
      </c>
      <c r="B1777">
        <v>32500</v>
      </c>
      <c r="C1777">
        <v>21158</v>
      </c>
      <c r="D1777" t="s">
        <v>8221</v>
      </c>
    </row>
    <row r="1778" spans="1:4" x14ac:dyDescent="0.35">
      <c r="A1778">
        <v>1777</v>
      </c>
      <c r="B1778">
        <v>5000</v>
      </c>
      <c r="C1778">
        <v>335</v>
      </c>
      <c r="D1778" t="s">
        <v>8221</v>
      </c>
    </row>
    <row r="1779" spans="1:4" x14ac:dyDescent="0.35">
      <c r="A1779">
        <v>1778</v>
      </c>
      <c r="B1779">
        <v>4800</v>
      </c>
      <c r="C1779">
        <v>651</v>
      </c>
      <c r="D1779" t="s">
        <v>8221</v>
      </c>
    </row>
    <row r="1780" spans="1:4" x14ac:dyDescent="0.35">
      <c r="A1780">
        <v>1779</v>
      </c>
      <c r="B1780">
        <v>50000</v>
      </c>
      <c r="C1780">
        <v>995</v>
      </c>
      <c r="D1780" t="s">
        <v>8221</v>
      </c>
    </row>
    <row r="1781" spans="1:4" x14ac:dyDescent="0.35">
      <c r="A1781">
        <v>1780</v>
      </c>
      <c r="B1781">
        <v>11000</v>
      </c>
      <c r="C1781">
        <v>3986</v>
      </c>
      <c r="D1781" t="s">
        <v>8221</v>
      </c>
    </row>
    <row r="1782" spans="1:4" x14ac:dyDescent="0.35">
      <c r="A1782">
        <v>1781</v>
      </c>
      <c r="B1782">
        <v>30000</v>
      </c>
      <c r="C1782">
        <v>11923</v>
      </c>
      <c r="D1782" t="s">
        <v>8221</v>
      </c>
    </row>
    <row r="1783" spans="1:4" x14ac:dyDescent="0.35">
      <c r="A1783">
        <v>1782</v>
      </c>
      <c r="B1783">
        <v>5500</v>
      </c>
      <c r="C1783">
        <v>1417</v>
      </c>
      <c r="D1783" t="s">
        <v>8221</v>
      </c>
    </row>
    <row r="1784" spans="1:4" x14ac:dyDescent="0.35">
      <c r="A1784">
        <v>1783</v>
      </c>
      <c r="B1784">
        <v>35000</v>
      </c>
      <c r="C1784">
        <v>5422</v>
      </c>
      <c r="D1784" t="s">
        <v>8221</v>
      </c>
    </row>
    <row r="1785" spans="1:4" x14ac:dyDescent="0.35">
      <c r="A1785">
        <v>1784</v>
      </c>
      <c r="B1785">
        <v>40000</v>
      </c>
      <c r="C1785">
        <v>9477</v>
      </c>
      <c r="D1785" t="s">
        <v>8221</v>
      </c>
    </row>
    <row r="1786" spans="1:4" x14ac:dyDescent="0.35">
      <c r="A1786">
        <v>1785</v>
      </c>
      <c r="B1786">
        <v>5000</v>
      </c>
      <c r="C1786">
        <v>1988</v>
      </c>
      <c r="D1786" t="s">
        <v>8221</v>
      </c>
    </row>
    <row r="1787" spans="1:4" x14ac:dyDescent="0.35">
      <c r="A1787">
        <v>1786</v>
      </c>
      <c r="B1787">
        <v>24000</v>
      </c>
      <c r="C1787">
        <v>4853</v>
      </c>
      <c r="D1787" t="s">
        <v>8221</v>
      </c>
    </row>
    <row r="1788" spans="1:4" x14ac:dyDescent="0.35">
      <c r="A1788">
        <v>1787</v>
      </c>
      <c r="B1788">
        <v>1900</v>
      </c>
      <c r="C1788">
        <v>905</v>
      </c>
      <c r="D1788" t="s">
        <v>8221</v>
      </c>
    </row>
    <row r="1789" spans="1:4" x14ac:dyDescent="0.35">
      <c r="A1789">
        <v>1788</v>
      </c>
      <c r="B1789">
        <v>10000</v>
      </c>
      <c r="C1789">
        <v>1533</v>
      </c>
      <c r="D1789" t="s">
        <v>8221</v>
      </c>
    </row>
    <row r="1790" spans="1:4" x14ac:dyDescent="0.35">
      <c r="A1790">
        <v>1789</v>
      </c>
      <c r="B1790">
        <v>5500</v>
      </c>
      <c r="C1790">
        <v>76</v>
      </c>
      <c r="D1790" t="s">
        <v>8221</v>
      </c>
    </row>
    <row r="1791" spans="1:4" x14ac:dyDescent="0.35">
      <c r="A1791">
        <v>1790</v>
      </c>
      <c r="B1791">
        <v>8000</v>
      </c>
      <c r="C1791">
        <v>40</v>
      </c>
      <c r="D1791" t="s">
        <v>8221</v>
      </c>
    </row>
    <row r="1792" spans="1:4" x14ac:dyDescent="0.35">
      <c r="A1792">
        <v>1791</v>
      </c>
      <c r="B1792">
        <v>33000</v>
      </c>
      <c r="C1792">
        <v>1636</v>
      </c>
      <c r="D1792" t="s">
        <v>8221</v>
      </c>
    </row>
    <row r="1793" spans="1:4" x14ac:dyDescent="0.35">
      <c r="A1793">
        <v>1792</v>
      </c>
      <c r="B1793">
        <v>3000</v>
      </c>
      <c r="C1793">
        <v>107</v>
      </c>
      <c r="D1793" t="s">
        <v>8221</v>
      </c>
    </row>
    <row r="1794" spans="1:4" x14ac:dyDescent="0.35">
      <c r="A1794">
        <v>1793</v>
      </c>
      <c r="B1794">
        <v>25000</v>
      </c>
      <c r="C1794">
        <v>15281</v>
      </c>
      <c r="D1794" t="s">
        <v>8221</v>
      </c>
    </row>
    <row r="1795" spans="1:4" x14ac:dyDescent="0.35">
      <c r="A1795">
        <v>1794</v>
      </c>
      <c r="B1795">
        <v>3000</v>
      </c>
      <c r="C1795">
        <v>40</v>
      </c>
      <c r="D1795" t="s">
        <v>8221</v>
      </c>
    </row>
    <row r="1796" spans="1:4" x14ac:dyDescent="0.35">
      <c r="A1796">
        <v>1795</v>
      </c>
      <c r="B1796">
        <v>9000</v>
      </c>
      <c r="C1796">
        <v>997</v>
      </c>
      <c r="D1796" t="s">
        <v>8221</v>
      </c>
    </row>
    <row r="1797" spans="1:4" x14ac:dyDescent="0.35">
      <c r="A1797">
        <v>1796</v>
      </c>
      <c r="B1797">
        <v>28000</v>
      </c>
      <c r="C1797">
        <v>10846</v>
      </c>
      <c r="D1797" t="s">
        <v>8221</v>
      </c>
    </row>
    <row r="1798" spans="1:4" x14ac:dyDescent="0.35">
      <c r="A1798">
        <v>1797</v>
      </c>
      <c r="B1798">
        <v>19000</v>
      </c>
      <c r="C1798">
        <v>4190</v>
      </c>
      <c r="D1798" t="s">
        <v>8221</v>
      </c>
    </row>
    <row r="1799" spans="1:4" x14ac:dyDescent="0.35">
      <c r="A1799">
        <v>1798</v>
      </c>
      <c r="B1799">
        <v>10000</v>
      </c>
      <c r="C1799">
        <v>6755</v>
      </c>
      <c r="D1799" t="s">
        <v>8221</v>
      </c>
    </row>
    <row r="1800" spans="1:4" x14ac:dyDescent="0.35">
      <c r="A1800">
        <v>1799</v>
      </c>
      <c r="B1800">
        <v>16000</v>
      </c>
      <c r="C1800">
        <v>2182</v>
      </c>
      <c r="D1800" t="s">
        <v>8221</v>
      </c>
    </row>
    <row r="1801" spans="1:4" x14ac:dyDescent="0.35">
      <c r="A1801">
        <v>1800</v>
      </c>
      <c r="B1801">
        <v>4000</v>
      </c>
      <c r="C1801">
        <v>69.83</v>
      </c>
      <c r="D1801" t="s">
        <v>8221</v>
      </c>
    </row>
    <row r="1802" spans="1:4" x14ac:dyDescent="0.35">
      <c r="A1802">
        <v>1801</v>
      </c>
      <c r="B1802">
        <v>46260</v>
      </c>
      <c r="C1802">
        <v>9460</v>
      </c>
      <c r="D1802" t="s">
        <v>8221</v>
      </c>
    </row>
    <row r="1803" spans="1:4" x14ac:dyDescent="0.35">
      <c r="A1803">
        <v>1802</v>
      </c>
      <c r="B1803">
        <v>17000</v>
      </c>
      <c r="C1803">
        <v>2355</v>
      </c>
      <c r="D1803" t="s">
        <v>8221</v>
      </c>
    </row>
    <row r="1804" spans="1:4" x14ac:dyDescent="0.35">
      <c r="A1804">
        <v>1803</v>
      </c>
      <c r="B1804">
        <v>3500</v>
      </c>
      <c r="C1804">
        <v>1697</v>
      </c>
      <c r="D1804" t="s">
        <v>8221</v>
      </c>
    </row>
    <row r="1805" spans="1:4" x14ac:dyDescent="0.35">
      <c r="A1805">
        <v>1804</v>
      </c>
      <c r="B1805">
        <v>17500</v>
      </c>
      <c r="C1805">
        <v>5390</v>
      </c>
      <c r="D1805" t="s">
        <v>8221</v>
      </c>
    </row>
    <row r="1806" spans="1:4" x14ac:dyDescent="0.35">
      <c r="A1806">
        <v>1805</v>
      </c>
      <c r="B1806">
        <v>15500</v>
      </c>
      <c r="C1806">
        <v>5452</v>
      </c>
      <c r="D1806" t="s">
        <v>8221</v>
      </c>
    </row>
    <row r="1807" spans="1:4" x14ac:dyDescent="0.35">
      <c r="A1807">
        <v>1806</v>
      </c>
      <c r="B1807">
        <v>22500</v>
      </c>
      <c r="C1807">
        <v>8191</v>
      </c>
      <c r="D1807" t="s">
        <v>8221</v>
      </c>
    </row>
    <row r="1808" spans="1:4" x14ac:dyDescent="0.35">
      <c r="A1808">
        <v>1807</v>
      </c>
      <c r="B1808">
        <v>20000</v>
      </c>
      <c r="C1808">
        <v>591</v>
      </c>
      <c r="D1808" t="s">
        <v>8221</v>
      </c>
    </row>
    <row r="1809" spans="1:4" x14ac:dyDescent="0.35">
      <c r="A1809">
        <v>1808</v>
      </c>
      <c r="B1809">
        <v>5000</v>
      </c>
      <c r="C1809">
        <v>553</v>
      </c>
      <c r="D1809" t="s">
        <v>8221</v>
      </c>
    </row>
    <row r="1810" spans="1:4" x14ac:dyDescent="0.35">
      <c r="A1810">
        <v>1809</v>
      </c>
      <c r="B1810">
        <v>28000</v>
      </c>
      <c r="C1810">
        <v>11594</v>
      </c>
      <c r="D1810" t="s">
        <v>8221</v>
      </c>
    </row>
    <row r="1811" spans="1:4" x14ac:dyDescent="0.35">
      <c r="A1811">
        <v>1810</v>
      </c>
      <c r="B1811">
        <v>3500</v>
      </c>
      <c r="C1811">
        <v>380</v>
      </c>
      <c r="D1811" t="s">
        <v>8221</v>
      </c>
    </row>
    <row r="1812" spans="1:4" x14ac:dyDescent="0.35">
      <c r="A1812">
        <v>1811</v>
      </c>
      <c r="B1812">
        <v>450</v>
      </c>
      <c r="C1812">
        <v>15</v>
      </c>
      <c r="D1812" t="s">
        <v>8221</v>
      </c>
    </row>
    <row r="1813" spans="1:4" x14ac:dyDescent="0.35">
      <c r="A1813">
        <v>1812</v>
      </c>
      <c r="B1813">
        <v>54000</v>
      </c>
      <c r="C1813">
        <v>40</v>
      </c>
      <c r="D1813" t="s">
        <v>8221</v>
      </c>
    </row>
    <row r="1814" spans="1:4" x14ac:dyDescent="0.35">
      <c r="A1814">
        <v>1813</v>
      </c>
      <c r="B1814">
        <v>6500</v>
      </c>
      <c r="C1814">
        <v>865</v>
      </c>
      <c r="D1814" t="s">
        <v>8221</v>
      </c>
    </row>
    <row r="1815" spans="1:4" x14ac:dyDescent="0.35">
      <c r="A1815">
        <v>1814</v>
      </c>
      <c r="B1815">
        <v>8750</v>
      </c>
      <c r="C1815">
        <v>0</v>
      </c>
      <c r="D1815" t="s">
        <v>8221</v>
      </c>
    </row>
    <row r="1816" spans="1:4" x14ac:dyDescent="0.35">
      <c r="A1816">
        <v>1815</v>
      </c>
      <c r="B1816">
        <v>12000</v>
      </c>
      <c r="C1816">
        <v>5902</v>
      </c>
      <c r="D1816" t="s">
        <v>8221</v>
      </c>
    </row>
    <row r="1817" spans="1:4" x14ac:dyDescent="0.35">
      <c r="A1817">
        <v>1816</v>
      </c>
      <c r="B1817">
        <v>3000</v>
      </c>
      <c r="C1817">
        <v>0</v>
      </c>
      <c r="D1817" t="s">
        <v>8221</v>
      </c>
    </row>
    <row r="1818" spans="1:4" x14ac:dyDescent="0.35">
      <c r="A1818">
        <v>1817</v>
      </c>
      <c r="B1818">
        <v>25000</v>
      </c>
      <c r="C1818">
        <v>509</v>
      </c>
      <c r="D1818" t="s">
        <v>8221</v>
      </c>
    </row>
    <row r="1819" spans="1:4" x14ac:dyDescent="0.35">
      <c r="A1819">
        <v>1818</v>
      </c>
      <c r="B1819">
        <v>18000</v>
      </c>
      <c r="C1819">
        <v>9419</v>
      </c>
      <c r="D1819" t="s">
        <v>8221</v>
      </c>
    </row>
    <row r="1820" spans="1:4" x14ac:dyDescent="0.35">
      <c r="A1820">
        <v>1819</v>
      </c>
      <c r="B1820">
        <v>15000</v>
      </c>
      <c r="C1820">
        <v>0</v>
      </c>
      <c r="D1820" t="s">
        <v>8221</v>
      </c>
    </row>
    <row r="1821" spans="1:4" x14ac:dyDescent="0.35">
      <c r="A1821">
        <v>1820</v>
      </c>
      <c r="B1821">
        <v>1200</v>
      </c>
      <c r="C1821">
        <v>25</v>
      </c>
      <c r="D1821" t="s">
        <v>8221</v>
      </c>
    </row>
    <row r="1822" spans="1:4" x14ac:dyDescent="0.35">
      <c r="A1822">
        <v>1821</v>
      </c>
      <c r="B1822">
        <v>26000</v>
      </c>
      <c r="C1822">
        <v>1707</v>
      </c>
      <c r="D1822" t="s">
        <v>8221</v>
      </c>
    </row>
    <row r="1823" spans="1:4" x14ac:dyDescent="0.35">
      <c r="A1823">
        <v>1822</v>
      </c>
      <c r="B1823">
        <v>2500</v>
      </c>
      <c r="C1823">
        <v>3372.25</v>
      </c>
      <c r="D1823" t="s">
        <v>8219</v>
      </c>
    </row>
    <row r="1824" spans="1:4" x14ac:dyDescent="0.35">
      <c r="A1824">
        <v>1823</v>
      </c>
      <c r="B1824">
        <v>300</v>
      </c>
      <c r="C1824">
        <v>300</v>
      </c>
      <c r="D1824" t="s">
        <v>8219</v>
      </c>
    </row>
    <row r="1825" spans="1:4" x14ac:dyDescent="0.35">
      <c r="A1825">
        <v>1824</v>
      </c>
      <c r="B1825">
        <v>700</v>
      </c>
      <c r="C1825">
        <v>811</v>
      </c>
      <c r="D1825" t="s">
        <v>8219</v>
      </c>
    </row>
    <row r="1826" spans="1:4" x14ac:dyDescent="0.35">
      <c r="A1826">
        <v>1825</v>
      </c>
      <c r="B1826">
        <v>3000</v>
      </c>
      <c r="C1826">
        <v>3002</v>
      </c>
      <c r="D1826" t="s">
        <v>8219</v>
      </c>
    </row>
    <row r="1827" spans="1:4" x14ac:dyDescent="0.35">
      <c r="A1827">
        <v>1826</v>
      </c>
      <c r="B1827">
        <v>2000</v>
      </c>
      <c r="C1827">
        <v>2101</v>
      </c>
      <c r="D1827" t="s">
        <v>8219</v>
      </c>
    </row>
    <row r="1828" spans="1:4" x14ac:dyDescent="0.35">
      <c r="A1828">
        <v>1827</v>
      </c>
      <c r="B1828">
        <v>2000</v>
      </c>
      <c r="C1828">
        <v>2020</v>
      </c>
      <c r="D1828" t="s">
        <v>8219</v>
      </c>
    </row>
    <row r="1829" spans="1:4" x14ac:dyDescent="0.35">
      <c r="A1829">
        <v>1828</v>
      </c>
      <c r="B1829">
        <v>8000</v>
      </c>
      <c r="C1829">
        <v>8053</v>
      </c>
      <c r="D1829" t="s">
        <v>8219</v>
      </c>
    </row>
    <row r="1830" spans="1:4" x14ac:dyDescent="0.35">
      <c r="A1830">
        <v>1829</v>
      </c>
      <c r="B1830">
        <v>20000</v>
      </c>
      <c r="C1830">
        <v>20032</v>
      </c>
      <c r="D1830" t="s">
        <v>8219</v>
      </c>
    </row>
    <row r="1831" spans="1:4" x14ac:dyDescent="0.35">
      <c r="A1831">
        <v>1830</v>
      </c>
      <c r="B1831">
        <v>1500</v>
      </c>
      <c r="C1831">
        <v>2500.25</v>
      </c>
      <c r="D1831" t="s">
        <v>8219</v>
      </c>
    </row>
    <row r="1832" spans="1:4" x14ac:dyDescent="0.35">
      <c r="A1832">
        <v>1831</v>
      </c>
      <c r="B1832">
        <v>15000</v>
      </c>
      <c r="C1832">
        <v>15230</v>
      </c>
      <c r="D1832" t="s">
        <v>8219</v>
      </c>
    </row>
    <row r="1833" spans="1:4" x14ac:dyDescent="0.35">
      <c r="A1833">
        <v>1832</v>
      </c>
      <c r="B1833">
        <v>1000</v>
      </c>
      <c r="C1833">
        <v>1030</v>
      </c>
      <c r="D1833" t="s">
        <v>8219</v>
      </c>
    </row>
    <row r="1834" spans="1:4" x14ac:dyDescent="0.35">
      <c r="A1834">
        <v>1833</v>
      </c>
      <c r="B1834">
        <v>350</v>
      </c>
      <c r="C1834">
        <v>500</v>
      </c>
      <c r="D1834" t="s">
        <v>8219</v>
      </c>
    </row>
    <row r="1835" spans="1:4" x14ac:dyDescent="0.35">
      <c r="A1835">
        <v>1834</v>
      </c>
      <c r="B1835">
        <v>400</v>
      </c>
      <c r="C1835">
        <v>1050</v>
      </c>
      <c r="D1835" t="s">
        <v>8219</v>
      </c>
    </row>
    <row r="1836" spans="1:4" x14ac:dyDescent="0.35">
      <c r="A1836">
        <v>1835</v>
      </c>
      <c r="B1836">
        <v>10000</v>
      </c>
      <c r="C1836">
        <v>11805</v>
      </c>
      <c r="D1836" t="s">
        <v>8219</v>
      </c>
    </row>
    <row r="1837" spans="1:4" x14ac:dyDescent="0.35">
      <c r="A1837">
        <v>1836</v>
      </c>
      <c r="B1837">
        <v>500</v>
      </c>
      <c r="C1837">
        <v>520</v>
      </c>
      <c r="D1837" t="s">
        <v>8219</v>
      </c>
    </row>
    <row r="1838" spans="1:4" x14ac:dyDescent="0.35">
      <c r="A1838">
        <v>1837</v>
      </c>
      <c r="B1838">
        <v>5000</v>
      </c>
      <c r="C1838">
        <v>10017</v>
      </c>
      <c r="D1838" t="s">
        <v>8219</v>
      </c>
    </row>
    <row r="1839" spans="1:4" x14ac:dyDescent="0.35">
      <c r="A1839">
        <v>1838</v>
      </c>
      <c r="B1839">
        <v>600</v>
      </c>
      <c r="C1839">
        <v>1841</v>
      </c>
      <c r="D1839" t="s">
        <v>8219</v>
      </c>
    </row>
    <row r="1840" spans="1:4" x14ac:dyDescent="0.35">
      <c r="A1840">
        <v>1839</v>
      </c>
      <c r="B1840">
        <v>1000</v>
      </c>
      <c r="C1840">
        <v>1001.49</v>
      </c>
      <c r="D1840" t="s">
        <v>8219</v>
      </c>
    </row>
    <row r="1841" spans="1:4" x14ac:dyDescent="0.35">
      <c r="A1841">
        <v>1840</v>
      </c>
      <c r="B1841">
        <v>1000</v>
      </c>
      <c r="C1841">
        <v>2053</v>
      </c>
      <c r="D1841" t="s">
        <v>8219</v>
      </c>
    </row>
    <row r="1842" spans="1:4" x14ac:dyDescent="0.35">
      <c r="A1842">
        <v>1841</v>
      </c>
      <c r="B1842">
        <v>900</v>
      </c>
      <c r="C1842">
        <v>980</v>
      </c>
      <c r="D1842" t="s">
        <v>8219</v>
      </c>
    </row>
    <row r="1843" spans="1:4" x14ac:dyDescent="0.35">
      <c r="A1843">
        <v>1842</v>
      </c>
      <c r="B1843">
        <v>2000</v>
      </c>
      <c r="C1843">
        <v>2035</v>
      </c>
      <c r="D1843" t="s">
        <v>8219</v>
      </c>
    </row>
    <row r="1844" spans="1:4" x14ac:dyDescent="0.35">
      <c r="A1844">
        <v>1843</v>
      </c>
      <c r="B1844">
        <v>2000</v>
      </c>
      <c r="C1844">
        <v>2505</v>
      </c>
      <c r="D1844" t="s">
        <v>8219</v>
      </c>
    </row>
    <row r="1845" spans="1:4" x14ac:dyDescent="0.35">
      <c r="A1845">
        <v>1844</v>
      </c>
      <c r="B1845">
        <v>10000</v>
      </c>
      <c r="C1845">
        <v>12400.61</v>
      </c>
      <c r="D1845" t="s">
        <v>8219</v>
      </c>
    </row>
    <row r="1846" spans="1:4" x14ac:dyDescent="0.35">
      <c r="A1846">
        <v>1845</v>
      </c>
      <c r="B1846">
        <v>1500</v>
      </c>
      <c r="C1846">
        <v>1521</v>
      </c>
      <c r="D1846" t="s">
        <v>8219</v>
      </c>
    </row>
    <row r="1847" spans="1:4" x14ac:dyDescent="0.35">
      <c r="A1847">
        <v>1846</v>
      </c>
      <c r="B1847">
        <v>1000</v>
      </c>
      <c r="C1847">
        <v>1000</v>
      </c>
      <c r="D1847" t="s">
        <v>8219</v>
      </c>
    </row>
    <row r="1848" spans="1:4" x14ac:dyDescent="0.35">
      <c r="A1848">
        <v>1847</v>
      </c>
      <c r="B1848">
        <v>15000</v>
      </c>
      <c r="C1848">
        <v>20689</v>
      </c>
      <c r="D1848" t="s">
        <v>8219</v>
      </c>
    </row>
    <row r="1849" spans="1:4" x14ac:dyDescent="0.35">
      <c r="A1849">
        <v>1848</v>
      </c>
      <c r="B1849">
        <v>2500</v>
      </c>
      <c r="C1849">
        <v>3022</v>
      </c>
      <c r="D1849" t="s">
        <v>8219</v>
      </c>
    </row>
    <row r="1850" spans="1:4" x14ac:dyDescent="0.35">
      <c r="A1850">
        <v>1849</v>
      </c>
      <c r="B1850">
        <v>3000</v>
      </c>
      <c r="C1850">
        <v>3221</v>
      </c>
      <c r="D1850" t="s">
        <v>8219</v>
      </c>
    </row>
    <row r="1851" spans="1:4" x14ac:dyDescent="0.35">
      <c r="A1851">
        <v>1850</v>
      </c>
      <c r="B1851">
        <v>300</v>
      </c>
      <c r="C1851">
        <v>301</v>
      </c>
      <c r="D1851" t="s">
        <v>8219</v>
      </c>
    </row>
    <row r="1852" spans="1:4" x14ac:dyDescent="0.35">
      <c r="A1852">
        <v>1851</v>
      </c>
      <c r="B1852">
        <v>9000</v>
      </c>
      <c r="C1852">
        <v>9137</v>
      </c>
      <c r="D1852" t="s">
        <v>8219</v>
      </c>
    </row>
    <row r="1853" spans="1:4" x14ac:dyDescent="0.35">
      <c r="A1853">
        <v>1852</v>
      </c>
      <c r="B1853">
        <v>1300</v>
      </c>
      <c r="C1853">
        <v>1301</v>
      </c>
      <c r="D1853" t="s">
        <v>8219</v>
      </c>
    </row>
    <row r="1854" spans="1:4" x14ac:dyDescent="0.35">
      <c r="A1854">
        <v>1853</v>
      </c>
      <c r="B1854">
        <v>15000</v>
      </c>
      <c r="C1854">
        <v>17545</v>
      </c>
      <c r="D1854" t="s">
        <v>8219</v>
      </c>
    </row>
    <row r="1855" spans="1:4" x14ac:dyDescent="0.35">
      <c r="A1855">
        <v>1854</v>
      </c>
      <c r="B1855">
        <v>800</v>
      </c>
      <c r="C1855">
        <v>815</v>
      </c>
      <c r="D1855" t="s">
        <v>8219</v>
      </c>
    </row>
    <row r="1856" spans="1:4" x14ac:dyDescent="0.35">
      <c r="A1856">
        <v>1855</v>
      </c>
      <c r="B1856">
        <v>15000</v>
      </c>
      <c r="C1856">
        <v>15318.55</v>
      </c>
      <c r="D1856" t="s">
        <v>8219</v>
      </c>
    </row>
    <row r="1857" spans="1:4" x14ac:dyDescent="0.35">
      <c r="A1857">
        <v>1856</v>
      </c>
      <c r="B1857">
        <v>8750</v>
      </c>
      <c r="C1857">
        <v>13480.16</v>
      </c>
      <c r="D1857" t="s">
        <v>8219</v>
      </c>
    </row>
    <row r="1858" spans="1:4" x14ac:dyDescent="0.35">
      <c r="A1858">
        <v>1857</v>
      </c>
      <c r="B1858">
        <v>2000</v>
      </c>
      <c r="C1858">
        <v>2025</v>
      </c>
      <c r="D1858" t="s">
        <v>8219</v>
      </c>
    </row>
    <row r="1859" spans="1:4" x14ac:dyDescent="0.35">
      <c r="A1859">
        <v>1858</v>
      </c>
      <c r="B1859">
        <v>3000</v>
      </c>
      <c r="C1859">
        <v>3000</v>
      </c>
      <c r="D1859" t="s">
        <v>8219</v>
      </c>
    </row>
    <row r="1860" spans="1:4" x14ac:dyDescent="0.35">
      <c r="A1860">
        <v>1859</v>
      </c>
      <c r="B1860">
        <v>5555.55</v>
      </c>
      <c r="C1860">
        <v>6041.55</v>
      </c>
      <c r="D1860" t="s">
        <v>8219</v>
      </c>
    </row>
    <row r="1861" spans="1:4" x14ac:dyDescent="0.35">
      <c r="A1861">
        <v>1860</v>
      </c>
      <c r="B1861">
        <v>3000</v>
      </c>
      <c r="C1861">
        <v>3955</v>
      </c>
      <c r="D1861" t="s">
        <v>8219</v>
      </c>
    </row>
    <row r="1862" spans="1:4" x14ac:dyDescent="0.35">
      <c r="A1862">
        <v>1861</v>
      </c>
      <c r="B1862">
        <v>750</v>
      </c>
      <c r="C1862">
        <v>1001</v>
      </c>
      <c r="D1862" t="s">
        <v>8219</v>
      </c>
    </row>
    <row r="1863" spans="1:4" x14ac:dyDescent="0.35">
      <c r="A1863">
        <v>1862</v>
      </c>
      <c r="B1863">
        <v>250000</v>
      </c>
      <c r="C1863">
        <v>0</v>
      </c>
      <c r="D1863" t="s">
        <v>8221</v>
      </c>
    </row>
    <row r="1864" spans="1:4" x14ac:dyDescent="0.35">
      <c r="A1864">
        <v>1863</v>
      </c>
      <c r="B1864">
        <v>18000</v>
      </c>
      <c r="C1864">
        <v>1455</v>
      </c>
      <c r="D1864" t="s">
        <v>8221</v>
      </c>
    </row>
    <row r="1865" spans="1:4" x14ac:dyDescent="0.35">
      <c r="A1865">
        <v>1864</v>
      </c>
      <c r="B1865">
        <v>2500</v>
      </c>
      <c r="C1865">
        <v>10</v>
      </c>
      <c r="D1865" t="s">
        <v>8221</v>
      </c>
    </row>
    <row r="1866" spans="1:4" x14ac:dyDescent="0.35">
      <c r="A1866">
        <v>1865</v>
      </c>
      <c r="B1866">
        <v>6500</v>
      </c>
      <c r="C1866">
        <v>2788</v>
      </c>
      <c r="D1866" t="s">
        <v>8221</v>
      </c>
    </row>
    <row r="1867" spans="1:4" x14ac:dyDescent="0.35">
      <c r="A1867">
        <v>1866</v>
      </c>
      <c r="B1867">
        <v>110000</v>
      </c>
      <c r="C1867">
        <v>4</v>
      </c>
      <c r="D1867" t="s">
        <v>8221</v>
      </c>
    </row>
    <row r="1868" spans="1:4" x14ac:dyDescent="0.35">
      <c r="A1868">
        <v>1867</v>
      </c>
      <c r="B1868">
        <v>25000</v>
      </c>
      <c r="C1868">
        <v>125</v>
      </c>
      <c r="D1868" t="s">
        <v>8221</v>
      </c>
    </row>
    <row r="1869" spans="1:4" x14ac:dyDescent="0.35">
      <c r="A1869">
        <v>1868</v>
      </c>
      <c r="B1869">
        <v>20000</v>
      </c>
      <c r="C1869">
        <v>10</v>
      </c>
      <c r="D1869" t="s">
        <v>8221</v>
      </c>
    </row>
    <row r="1870" spans="1:4" x14ac:dyDescent="0.35">
      <c r="A1870">
        <v>1869</v>
      </c>
      <c r="B1870">
        <v>25000</v>
      </c>
      <c r="C1870">
        <v>1217</v>
      </c>
      <c r="D1870" t="s">
        <v>8221</v>
      </c>
    </row>
    <row r="1871" spans="1:4" x14ac:dyDescent="0.35">
      <c r="A1871">
        <v>1870</v>
      </c>
      <c r="B1871">
        <v>10000</v>
      </c>
      <c r="C1871">
        <v>0</v>
      </c>
      <c r="D1871" t="s">
        <v>8221</v>
      </c>
    </row>
    <row r="1872" spans="1:4" x14ac:dyDescent="0.35">
      <c r="A1872">
        <v>1871</v>
      </c>
      <c r="B1872">
        <v>3500</v>
      </c>
      <c r="C1872">
        <v>361</v>
      </c>
      <c r="D1872" t="s">
        <v>8221</v>
      </c>
    </row>
    <row r="1873" spans="1:4" x14ac:dyDescent="0.35">
      <c r="A1873">
        <v>1872</v>
      </c>
      <c r="B1873">
        <v>6500</v>
      </c>
      <c r="C1873">
        <v>4666</v>
      </c>
      <c r="D1873" t="s">
        <v>8221</v>
      </c>
    </row>
    <row r="1874" spans="1:4" x14ac:dyDescent="0.35">
      <c r="A1874">
        <v>1873</v>
      </c>
      <c r="B1874">
        <v>20000</v>
      </c>
      <c r="C1874">
        <v>212</v>
      </c>
      <c r="D1874" t="s">
        <v>8221</v>
      </c>
    </row>
    <row r="1875" spans="1:4" x14ac:dyDescent="0.35">
      <c r="A1875">
        <v>1874</v>
      </c>
      <c r="B1875">
        <v>8000</v>
      </c>
      <c r="C1875">
        <v>36</v>
      </c>
      <c r="D1875" t="s">
        <v>8221</v>
      </c>
    </row>
    <row r="1876" spans="1:4" x14ac:dyDescent="0.35">
      <c r="A1876">
        <v>1875</v>
      </c>
      <c r="B1876">
        <v>160000</v>
      </c>
      <c r="C1876">
        <v>26</v>
      </c>
      <c r="D1876" t="s">
        <v>8221</v>
      </c>
    </row>
    <row r="1877" spans="1:4" x14ac:dyDescent="0.35">
      <c r="A1877">
        <v>1876</v>
      </c>
      <c r="B1877">
        <v>10000</v>
      </c>
      <c r="C1877">
        <v>51</v>
      </c>
      <c r="D1877" t="s">
        <v>8221</v>
      </c>
    </row>
    <row r="1878" spans="1:4" x14ac:dyDescent="0.35">
      <c r="A1878">
        <v>1877</v>
      </c>
      <c r="B1878">
        <v>280</v>
      </c>
      <c r="C1878">
        <v>0</v>
      </c>
      <c r="D1878" t="s">
        <v>8221</v>
      </c>
    </row>
    <row r="1879" spans="1:4" x14ac:dyDescent="0.35">
      <c r="A1879">
        <v>1878</v>
      </c>
      <c r="B1879">
        <v>60</v>
      </c>
      <c r="C1879">
        <v>0</v>
      </c>
      <c r="D1879" t="s">
        <v>8221</v>
      </c>
    </row>
    <row r="1880" spans="1:4" x14ac:dyDescent="0.35">
      <c r="A1880">
        <v>1879</v>
      </c>
      <c r="B1880">
        <v>8000</v>
      </c>
      <c r="C1880">
        <v>0</v>
      </c>
      <c r="D1880" t="s">
        <v>8221</v>
      </c>
    </row>
    <row r="1881" spans="1:4" x14ac:dyDescent="0.35">
      <c r="A1881">
        <v>1880</v>
      </c>
      <c r="B1881">
        <v>5000</v>
      </c>
      <c r="C1881">
        <v>6</v>
      </c>
      <c r="D1881" t="s">
        <v>8221</v>
      </c>
    </row>
    <row r="1882" spans="1:4" x14ac:dyDescent="0.35">
      <c r="A1882">
        <v>1881</v>
      </c>
      <c r="B1882">
        <v>5000</v>
      </c>
      <c r="C1882">
        <v>1004</v>
      </c>
      <c r="D1882" t="s">
        <v>8221</v>
      </c>
    </row>
    <row r="1883" spans="1:4" x14ac:dyDescent="0.35">
      <c r="A1883">
        <v>1882</v>
      </c>
      <c r="B1883">
        <v>2000</v>
      </c>
      <c r="C1883">
        <v>3453.69</v>
      </c>
      <c r="D1883" t="s">
        <v>8219</v>
      </c>
    </row>
    <row r="1884" spans="1:4" x14ac:dyDescent="0.35">
      <c r="A1884">
        <v>1883</v>
      </c>
      <c r="B1884">
        <v>3350</v>
      </c>
      <c r="C1884">
        <v>3380</v>
      </c>
      <c r="D1884" t="s">
        <v>8219</v>
      </c>
    </row>
    <row r="1885" spans="1:4" x14ac:dyDescent="0.35">
      <c r="A1885">
        <v>1884</v>
      </c>
      <c r="B1885">
        <v>999</v>
      </c>
      <c r="C1885">
        <v>1047</v>
      </c>
      <c r="D1885" t="s">
        <v>8219</v>
      </c>
    </row>
    <row r="1886" spans="1:4" x14ac:dyDescent="0.35">
      <c r="A1886">
        <v>1885</v>
      </c>
      <c r="B1886">
        <v>1000</v>
      </c>
      <c r="C1886">
        <v>1351</v>
      </c>
      <c r="D1886" t="s">
        <v>8219</v>
      </c>
    </row>
    <row r="1887" spans="1:4" x14ac:dyDescent="0.35">
      <c r="A1887">
        <v>1886</v>
      </c>
      <c r="B1887">
        <v>4575</v>
      </c>
      <c r="C1887">
        <v>5322</v>
      </c>
      <c r="D1887" t="s">
        <v>8219</v>
      </c>
    </row>
    <row r="1888" spans="1:4" x14ac:dyDescent="0.35">
      <c r="A1888">
        <v>1887</v>
      </c>
      <c r="B1888">
        <v>1200</v>
      </c>
      <c r="C1888">
        <v>1225</v>
      </c>
      <c r="D1888" t="s">
        <v>8219</v>
      </c>
    </row>
    <row r="1889" spans="1:4" x14ac:dyDescent="0.35">
      <c r="A1889">
        <v>1888</v>
      </c>
      <c r="B1889">
        <v>3000</v>
      </c>
      <c r="C1889">
        <v>3335</v>
      </c>
      <c r="D1889" t="s">
        <v>8219</v>
      </c>
    </row>
    <row r="1890" spans="1:4" x14ac:dyDescent="0.35">
      <c r="A1890">
        <v>1889</v>
      </c>
      <c r="B1890">
        <v>2500</v>
      </c>
      <c r="C1890">
        <v>4152</v>
      </c>
      <c r="D1890" t="s">
        <v>8219</v>
      </c>
    </row>
    <row r="1891" spans="1:4" x14ac:dyDescent="0.35">
      <c r="A1891">
        <v>1890</v>
      </c>
      <c r="B1891">
        <v>2000</v>
      </c>
      <c r="C1891">
        <v>2132</v>
      </c>
      <c r="D1891" t="s">
        <v>8219</v>
      </c>
    </row>
    <row r="1892" spans="1:4" x14ac:dyDescent="0.35">
      <c r="A1892">
        <v>1891</v>
      </c>
      <c r="B1892">
        <v>12000</v>
      </c>
      <c r="C1892">
        <v>17350.13</v>
      </c>
      <c r="D1892" t="s">
        <v>8219</v>
      </c>
    </row>
    <row r="1893" spans="1:4" x14ac:dyDescent="0.35">
      <c r="A1893">
        <v>1892</v>
      </c>
      <c r="B1893">
        <v>10000</v>
      </c>
      <c r="C1893">
        <v>10555</v>
      </c>
      <c r="D1893" t="s">
        <v>8219</v>
      </c>
    </row>
    <row r="1894" spans="1:4" x14ac:dyDescent="0.35">
      <c r="A1894">
        <v>1893</v>
      </c>
      <c r="B1894">
        <v>500</v>
      </c>
      <c r="C1894">
        <v>683</v>
      </c>
      <c r="D1894" t="s">
        <v>8219</v>
      </c>
    </row>
    <row r="1895" spans="1:4" x14ac:dyDescent="0.35">
      <c r="A1895">
        <v>1894</v>
      </c>
      <c r="B1895">
        <v>2500</v>
      </c>
      <c r="C1895">
        <v>2600</v>
      </c>
      <c r="D1895" t="s">
        <v>8219</v>
      </c>
    </row>
    <row r="1896" spans="1:4" x14ac:dyDescent="0.35">
      <c r="A1896">
        <v>1895</v>
      </c>
      <c r="B1896">
        <v>1000</v>
      </c>
      <c r="C1896">
        <v>1145</v>
      </c>
      <c r="D1896" t="s">
        <v>8219</v>
      </c>
    </row>
    <row r="1897" spans="1:4" x14ac:dyDescent="0.35">
      <c r="A1897">
        <v>1896</v>
      </c>
      <c r="B1897">
        <v>9072</v>
      </c>
      <c r="C1897">
        <v>9228</v>
      </c>
      <c r="D1897" t="s">
        <v>8219</v>
      </c>
    </row>
    <row r="1898" spans="1:4" x14ac:dyDescent="0.35">
      <c r="A1898">
        <v>1897</v>
      </c>
      <c r="B1898">
        <v>451</v>
      </c>
      <c r="C1898">
        <v>559</v>
      </c>
      <c r="D1898" t="s">
        <v>8219</v>
      </c>
    </row>
    <row r="1899" spans="1:4" x14ac:dyDescent="0.35">
      <c r="A1899">
        <v>1898</v>
      </c>
      <c r="B1899">
        <v>6350</v>
      </c>
      <c r="C1899">
        <v>6506</v>
      </c>
      <c r="D1899" t="s">
        <v>8219</v>
      </c>
    </row>
    <row r="1900" spans="1:4" x14ac:dyDescent="0.35">
      <c r="A1900">
        <v>1899</v>
      </c>
      <c r="B1900">
        <v>1000</v>
      </c>
      <c r="C1900">
        <v>1445</v>
      </c>
      <c r="D1900" t="s">
        <v>8219</v>
      </c>
    </row>
    <row r="1901" spans="1:4" x14ac:dyDescent="0.35">
      <c r="A1901">
        <v>1900</v>
      </c>
      <c r="B1901">
        <v>900</v>
      </c>
      <c r="C1901">
        <v>1200</v>
      </c>
      <c r="D1901" t="s">
        <v>8219</v>
      </c>
    </row>
    <row r="1902" spans="1:4" x14ac:dyDescent="0.35">
      <c r="A1902">
        <v>1901</v>
      </c>
      <c r="B1902">
        <v>2500</v>
      </c>
      <c r="C1902">
        <v>2734.11</v>
      </c>
      <c r="D1902" t="s">
        <v>8219</v>
      </c>
    </row>
    <row r="1903" spans="1:4" x14ac:dyDescent="0.35">
      <c r="A1903">
        <v>1902</v>
      </c>
      <c r="B1903">
        <v>99000</v>
      </c>
      <c r="C1903">
        <v>2670</v>
      </c>
      <c r="D1903" t="s">
        <v>8221</v>
      </c>
    </row>
    <row r="1904" spans="1:4" x14ac:dyDescent="0.35">
      <c r="A1904">
        <v>1903</v>
      </c>
      <c r="B1904">
        <v>1000</v>
      </c>
      <c r="C1904">
        <v>12</v>
      </c>
      <c r="D1904" t="s">
        <v>8221</v>
      </c>
    </row>
    <row r="1905" spans="1:4" x14ac:dyDescent="0.35">
      <c r="A1905">
        <v>1904</v>
      </c>
      <c r="B1905">
        <v>3000</v>
      </c>
      <c r="C1905">
        <v>1398</v>
      </c>
      <c r="D1905" t="s">
        <v>8221</v>
      </c>
    </row>
    <row r="1906" spans="1:4" x14ac:dyDescent="0.35">
      <c r="A1906">
        <v>1905</v>
      </c>
      <c r="B1906">
        <v>50000</v>
      </c>
      <c r="C1906">
        <v>50</v>
      </c>
      <c r="D1906" t="s">
        <v>8221</v>
      </c>
    </row>
    <row r="1907" spans="1:4" x14ac:dyDescent="0.35">
      <c r="A1907">
        <v>1906</v>
      </c>
      <c r="B1907">
        <v>25000</v>
      </c>
      <c r="C1907">
        <v>42</v>
      </c>
      <c r="D1907" t="s">
        <v>8221</v>
      </c>
    </row>
    <row r="1908" spans="1:4" x14ac:dyDescent="0.35">
      <c r="A1908">
        <v>1907</v>
      </c>
      <c r="B1908">
        <v>50000</v>
      </c>
      <c r="C1908">
        <v>21380</v>
      </c>
      <c r="D1908" t="s">
        <v>8221</v>
      </c>
    </row>
    <row r="1909" spans="1:4" x14ac:dyDescent="0.35">
      <c r="A1909">
        <v>1908</v>
      </c>
      <c r="B1909">
        <v>30000</v>
      </c>
      <c r="C1909">
        <v>85</v>
      </c>
      <c r="D1909" t="s">
        <v>8221</v>
      </c>
    </row>
    <row r="1910" spans="1:4" x14ac:dyDescent="0.35">
      <c r="A1910">
        <v>1909</v>
      </c>
      <c r="B1910">
        <v>25000</v>
      </c>
      <c r="C1910">
        <v>433</v>
      </c>
      <c r="D1910" t="s">
        <v>8221</v>
      </c>
    </row>
    <row r="1911" spans="1:4" x14ac:dyDescent="0.35">
      <c r="A1911">
        <v>1910</v>
      </c>
      <c r="B1911">
        <v>35000</v>
      </c>
      <c r="C1911">
        <v>4939</v>
      </c>
      <c r="D1911" t="s">
        <v>8221</v>
      </c>
    </row>
    <row r="1912" spans="1:4" x14ac:dyDescent="0.35">
      <c r="A1912">
        <v>1911</v>
      </c>
      <c r="B1912">
        <v>85000</v>
      </c>
      <c r="C1912">
        <v>33486</v>
      </c>
      <c r="D1912" t="s">
        <v>8221</v>
      </c>
    </row>
    <row r="1913" spans="1:4" x14ac:dyDescent="0.35">
      <c r="A1913">
        <v>1912</v>
      </c>
      <c r="B1913">
        <v>42500</v>
      </c>
      <c r="C1913">
        <v>10</v>
      </c>
      <c r="D1913" t="s">
        <v>8221</v>
      </c>
    </row>
    <row r="1914" spans="1:4" x14ac:dyDescent="0.35">
      <c r="A1914">
        <v>1913</v>
      </c>
      <c r="B1914">
        <v>5000</v>
      </c>
      <c r="C1914">
        <v>2965</v>
      </c>
      <c r="D1914" t="s">
        <v>8221</v>
      </c>
    </row>
    <row r="1915" spans="1:4" x14ac:dyDescent="0.35">
      <c r="A1915">
        <v>1914</v>
      </c>
      <c r="B1915">
        <v>48000</v>
      </c>
      <c r="C1915">
        <v>637</v>
      </c>
      <c r="D1915" t="s">
        <v>8221</v>
      </c>
    </row>
    <row r="1916" spans="1:4" x14ac:dyDescent="0.35">
      <c r="A1916">
        <v>1915</v>
      </c>
      <c r="B1916">
        <v>666</v>
      </c>
      <c r="C1916">
        <v>60</v>
      </c>
      <c r="D1916" t="s">
        <v>8221</v>
      </c>
    </row>
    <row r="1917" spans="1:4" x14ac:dyDescent="0.35">
      <c r="A1917">
        <v>1916</v>
      </c>
      <c r="B1917">
        <v>500</v>
      </c>
      <c r="C1917">
        <v>8</v>
      </c>
      <c r="D1917" t="s">
        <v>8221</v>
      </c>
    </row>
    <row r="1918" spans="1:4" x14ac:dyDescent="0.35">
      <c r="A1918">
        <v>1917</v>
      </c>
      <c r="B1918">
        <v>20000</v>
      </c>
      <c r="C1918">
        <v>102</v>
      </c>
      <c r="D1918" t="s">
        <v>8221</v>
      </c>
    </row>
    <row r="1919" spans="1:4" x14ac:dyDescent="0.35">
      <c r="A1919">
        <v>1918</v>
      </c>
      <c r="B1919">
        <v>390000</v>
      </c>
      <c r="C1919">
        <v>205025</v>
      </c>
      <c r="D1919" t="s">
        <v>8221</v>
      </c>
    </row>
    <row r="1920" spans="1:4" x14ac:dyDescent="0.35">
      <c r="A1920">
        <v>1919</v>
      </c>
      <c r="B1920">
        <v>25000</v>
      </c>
      <c r="C1920">
        <v>260</v>
      </c>
      <c r="D1920" t="s">
        <v>8221</v>
      </c>
    </row>
    <row r="1921" spans="1:4" x14ac:dyDescent="0.35">
      <c r="A1921">
        <v>1920</v>
      </c>
      <c r="B1921">
        <v>500</v>
      </c>
      <c r="C1921">
        <v>237</v>
      </c>
      <c r="D1921" t="s">
        <v>8221</v>
      </c>
    </row>
    <row r="1922" spans="1:4" x14ac:dyDescent="0.35">
      <c r="A1922">
        <v>1921</v>
      </c>
      <c r="B1922">
        <v>10000</v>
      </c>
      <c r="C1922">
        <v>4303</v>
      </c>
      <c r="D1922" t="s">
        <v>8221</v>
      </c>
    </row>
    <row r="1923" spans="1:4" x14ac:dyDescent="0.35">
      <c r="A1923">
        <v>1922</v>
      </c>
      <c r="B1923">
        <v>1500</v>
      </c>
      <c r="C1923">
        <v>2052</v>
      </c>
      <c r="D1923" t="s">
        <v>8219</v>
      </c>
    </row>
    <row r="1924" spans="1:4" x14ac:dyDescent="0.35">
      <c r="A1924">
        <v>1923</v>
      </c>
      <c r="B1924">
        <v>2000</v>
      </c>
      <c r="C1924">
        <v>2311</v>
      </c>
      <c r="D1924" t="s">
        <v>8219</v>
      </c>
    </row>
    <row r="1925" spans="1:4" x14ac:dyDescent="0.35">
      <c r="A1925">
        <v>1924</v>
      </c>
      <c r="B1925">
        <v>125</v>
      </c>
      <c r="C1925">
        <v>301</v>
      </c>
      <c r="D1925" t="s">
        <v>8219</v>
      </c>
    </row>
    <row r="1926" spans="1:4" x14ac:dyDescent="0.35">
      <c r="A1926">
        <v>1925</v>
      </c>
      <c r="B1926">
        <v>3000</v>
      </c>
      <c r="C1926">
        <v>3432</v>
      </c>
      <c r="D1926" t="s">
        <v>8219</v>
      </c>
    </row>
    <row r="1927" spans="1:4" x14ac:dyDescent="0.35">
      <c r="A1927">
        <v>1926</v>
      </c>
      <c r="B1927">
        <v>1500</v>
      </c>
      <c r="C1927">
        <v>1655</v>
      </c>
      <c r="D1927" t="s">
        <v>8219</v>
      </c>
    </row>
    <row r="1928" spans="1:4" x14ac:dyDescent="0.35">
      <c r="A1928">
        <v>1927</v>
      </c>
      <c r="B1928">
        <v>1500</v>
      </c>
      <c r="C1928">
        <v>2930.69</v>
      </c>
      <c r="D1928" t="s">
        <v>8219</v>
      </c>
    </row>
    <row r="1929" spans="1:4" x14ac:dyDescent="0.35">
      <c r="A1929">
        <v>1928</v>
      </c>
      <c r="B1929">
        <v>600</v>
      </c>
      <c r="C1929">
        <v>620</v>
      </c>
      <c r="D1929" t="s">
        <v>8219</v>
      </c>
    </row>
    <row r="1930" spans="1:4" x14ac:dyDescent="0.35">
      <c r="A1930">
        <v>1929</v>
      </c>
      <c r="B1930">
        <v>2550</v>
      </c>
      <c r="C1930">
        <v>2630</v>
      </c>
      <c r="D1930" t="s">
        <v>8219</v>
      </c>
    </row>
    <row r="1931" spans="1:4" x14ac:dyDescent="0.35">
      <c r="A1931">
        <v>1930</v>
      </c>
      <c r="B1931">
        <v>3200</v>
      </c>
      <c r="C1931">
        <v>3210</v>
      </c>
      <c r="D1931" t="s">
        <v>8219</v>
      </c>
    </row>
    <row r="1932" spans="1:4" x14ac:dyDescent="0.35">
      <c r="A1932">
        <v>1931</v>
      </c>
      <c r="B1932">
        <v>1000</v>
      </c>
      <c r="C1932">
        <v>1270</v>
      </c>
      <c r="D1932" t="s">
        <v>8219</v>
      </c>
    </row>
    <row r="1933" spans="1:4" x14ac:dyDescent="0.35">
      <c r="A1933">
        <v>1932</v>
      </c>
      <c r="B1933">
        <v>2000</v>
      </c>
      <c r="C1933">
        <v>2412.02</v>
      </c>
      <c r="D1933" t="s">
        <v>8219</v>
      </c>
    </row>
    <row r="1934" spans="1:4" x14ac:dyDescent="0.35">
      <c r="A1934">
        <v>1933</v>
      </c>
      <c r="B1934">
        <v>5250</v>
      </c>
      <c r="C1934">
        <v>5617</v>
      </c>
      <c r="D1934" t="s">
        <v>8219</v>
      </c>
    </row>
    <row r="1935" spans="1:4" x14ac:dyDescent="0.35">
      <c r="A1935">
        <v>1934</v>
      </c>
      <c r="B1935">
        <v>6000</v>
      </c>
      <c r="C1935">
        <v>10346</v>
      </c>
      <c r="D1935" t="s">
        <v>8219</v>
      </c>
    </row>
    <row r="1936" spans="1:4" x14ac:dyDescent="0.35">
      <c r="A1936">
        <v>1935</v>
      </c>
      <c r="B1936">
        <v>5000</v>
      </c>
      <c r="C1936">
        <v>6181</v>
      </c>
      <c r="D1936" t="s">
        <v>8219</v>
      </c>
    </row>
    <row r="1937" spans="1:4" x14ac:dyDescent="0.35">
      <c r="A1937">
        <v>1936</v>
      </c>
      <c r="B1937">
        <v>2500</v>
      </c>
      <c r="C1937">
        <v>2710</v>
      </c>
      <c r="D1937" t="s">
        <v>8219</v>
      </c>
    </row>
    <row r="1938" spans="1:4" x14ac:dyDescent="0.35">
      <c r="A1938">
        <v>1937</v>
      </c>
      <c r="B1938">
        <v>7500</v>
      </c>
      <c r="C1938">
        <v>8739.01</v>
      </c>
      <c r="D1938" t="s">
        <v>8219</v>
      </c>
    </row>
    <row r="1939" spans="1:4" x14ac:dyDescent="0.35">
      <c r="A1939">
        <v>1938</v>
      </c>
      <c r="B1939">
        <v>600</v>
      </c>
      <c r="C1939">
        <v>1123.47</v>
      </c>
      <c r="D1939" t="s">
        <v>8219</v>
      </c>
    </row>
    <row r="1940" spans="1:4" x14ac:dyDescent="0.35">
      <c r="A1940">
        <v>1939</v>
      </c>
      <c r="B1940">
        <v>15000</v>
      </c>
      <c r="C1940">
        <v>17390</v>
      </c>
      <c r="D1940" t="s">
        <v>8219</v>
      </c>
    </row>
    <row r="1941" spans="1:4" x14ac:dyDescent="0.35">
      <c r="A1941">
        <v>1940</v>
      </c>
      <c r="B1941">
        <v>10000</v>
      </c>
      <c r="C1941">
        <v>11070</v>
      </c>
      <c r="D1941" t="s">
        <v>8219</v>
      </c>
    </row>
    <row r="1942" spans="1:4" x14ac:dyDescent="0.35">
      <c r="A1942">
        <v>1941</v>
      </c>
      <c r="B1942">
        <v>650</v>
      </c>
      <c r="C1942">
        <v>1111</v>
      </c>
      <c r="D1942" t="s">
        <v>8219</v>
      </c>
    </row>
    <row r="1943" spans="1:4" x14ac:dyDescent="0.35">
      <c r="A1943">
        <v>1942</v>
      </c>
      <c r="B1943">
        <v>250000</v>
      </c>
      <c r="C1943">
        <v>315295.89</v>
      </c>
      <c r="D1943" t="s">
        <v>8219</v>
      </c>
    </row>
    <row r="1944" spans="1:4" x14ac:dyDescent="0.35">
      <c r="A1944">
        <v>1943</v>
      </c>
      <c r="B1944">
        <v>6000</v>
      </c>
      <c r="C1944">
        <v>8306.42</v>
      </c>
      <c r="D1944" t="s">
        <v>8219</v>
      </c>
    </row>
    <row r="1945" spans="1:4" x14ac:dyDescent="0.35">
      <c r="A1945">
        <v>1944</v>
      </c>
      <c r="B1945">
        <v>10000</v>
      </c>
      <c r="C1945">
        <v>170525</v>
      </c>
      <c r="D1945" t="s">
        <v>8219</v>
      </c>
    </row>
    <row r="1946" spans="1:4" x14ac:dyDescent="0.35">
      <c r="A1946">
        <v>1945</v>
      </c>
      <c r="B1946">
        <v>40000</v>
      </c>
      <c r="C1946">
        <v>315222.2</v>
      </c>
      <c r="D1946" t="s">
        <v>8219</v>
      </c>
    </row>
    <row r="1947" spans="1:4" x14ac:dyDescent="0.35">
      <c r="A1947">
        <v>1946</v>
      </c>
      <c r="B1947">
        <v>100000</v>
      </c>
      <c r="C1947">
        <v>348018</v>
      </c>
      <c r="D1947" t="s">
        <v>8219</v>
      </c>
    </row>
    <row r="1948" spans="1:4" x14ac:dyDescent="0.35">
      <c r="A1948">
        <v>1947</v>
      </c>
      <c r="B1948">
        <v>7500</v>
      </c>
      <c r="C1948">
        <v>11231</v>
      </c>
      <c r="D1948" t="s">
        <v>8219</v>
      </c>
    </row>
    <row r="1949" spans="1:4" x14ac:dyDescent="0.35">
      <c r="A1949">
        <v>1948</v>
      </c>
      <c r="B1949">
        <v>800</v>
      </c>
      <c r="C1949">
        <v>805.07</v>
      </c>
      <c r="D1949" t="s">
        <v>8219</v>
      </c>
    </row>
    <row r="1950" spans="1:4" x14ac:dyDescent="0.35">
      <c r="A1950">
        <v>1949</v>
      </c>
      <c r="B1950">
        <v>100000</v>
      </c>
      <c r="C1950">
        <v>800211</v>
      </c>
      <c r="D1950" t="s">
        <v>8219</v>
      </c>
    </row>
    <row r="1951" spans="1:4" x14ac:dyDescent="0.35">
      <c r="A1951">
        <v>1950</v>
      </c>
      <c r="B1951">
        <v>50000</v>
      </c>
      <c r="C1951">
        <v>53001.3</v>
      </c>
      <c r="D1951" t="s">
        <v>8219</v>
      </c>
    </row>
    <row r="1952" spans="1:4" x14ac:dyDescent="0.35">
      <c r="A1952">
        <v>1951</v>
      </c>
      <c r="B1952">
        <v>48000</v>
      </c>
      <c r="C1952">
        <v>96248.960000000006</v>
      </c>
      <c r="D1952" t="s">
        <v>8219</v>
      </c>
    </row>
    <row r="1953" spans="1:4" x14ac:dyDescent="0.35">
      <c r="A1953">
        <v>1952</v>
      </c>
      <c r="B1953">
        <v>50000</v>
      </c>
      <c r="C1953">
        <v>106222</v>
      </c>
      <c r="D1953" t="s">
        <v>8219</v>
      </c>
    </row>
    <row r="1954" spans="1:4" x14ac:dyDescent="0.35">
      <c r="A1954">
        <v>1953</v>
      </c>
      <c r="B1954">
        <v>35000</v>
      </c>
      <c r="C1954">
        <v>69465.33</v>
      </c>
      <c r="D1954" t="s">
        <v>8219</v>
      </c>
    </row>
    <row r="1955" spans="1:4" x14ac:dyDescent="0.35">
      <c r="A1955">
        <v>1954</v>
      </c>
      <c r="B1955">
        <v>15000</v>
      </c>
      <c r="C1955">
        <v>33892</v>
      </c>
      <c r="D1955" t="s">
        <v>8219</v>
      </c>
    </row>
    <row r="1956" spans="1:4" x14ac:dyDescent="0.35">
      <c r="A1956">
        <v>1955</v>
      </c>
      <c r="B1956">
        <v>50000</v>
      </c>
      <c r="C1956">
        <v>349474</v>
      </c>
      <c r="D1956" t="s">
        <v>8219</v>
      </c>
    </row>
    <row r="1957" spans="1:4" x14ac:dyDescent="0.35">
      <c r="A1957">
        <v>1956</v>
      </c>
      <c r="B1957">
        <v>42000</v>
      </c>
      <c r="C1957">
        <v>167410.01999999999</v>
      </c>
      <c r="D1957" t="s">
        <v>8219</v>
      </c>
    </row>
    <row r="1958" spans="1:4" x14ac:dyDescent="0.35">
      <c r="A1958">
        <v>1957</v>
      </c>
      <c r="B1958">
        <v>60000</v>
      </c>
      <c r="C1958">
        <v>176420</v>
      </c>
      <c r="D1958" t="s">
        <v>8219</v>
      </c>
    </row>
    <row r="1959" spans="1:4" x14ac:dyDescent="0.35">
      <c r="A1959">
        <v>1958</v>
      </c>
      <c r="B1959">
        <v>30000</v>
      </c>
      <c r="C1959">
        <v>50251.41</v>
      </c>
      <c r="D1959" t="s">
        <v>8219</v>
      </c>
    </row>
    <row r="1960" spans="1:4" x14ac:dyDescent="0.35">
      <c r="A1960">
        <v>1959</v>
      </c>
      <c r="B1960">
        <v>7000</v>
      </c>
      <c r="C1960">
        <v>100490.02</v>
      </c>
      <c r="D1960" t="s">
        <v>8219</v>
      </c>
    </row>
    <row r="1961" spans="1:4" x14ac:dyDescent="0.35">
      <c r="A1961">
        <v>1960</v>
      </c>
      <c r="B1961">
        <v>10000</v>
      </c>
      <c r="C1961">
        <v>15673.44</v>
      </c>
      <c r="D1961" t="s">
        <v>8219</v>
      </c>
    </row>
    <row r="1962" spans="1:4" x14ac:dyDescent="0.35">
      <c r="A1962">
        <v>1961</v>
      </c>
      <c r="B1962">
        <v>70000</v>
      </c>
      <c r="C1962">
        <v>82532</v>
      </c>
      <c r="D1962" t="s">
        <v>8219</v>
      </c>
    </row>
    <row r="1963" spans="1:4" x14ac:dyDescent="0.35">
      <c r="A1963">
        <v>1962</v>
      </c>
      <c r="B1963">
        <v>10000</v>
      </c>
      <c r="C1963">
        <v>110538.12</v>
      </c>
      <c r="D1963" t="s">
        <v>8219</v>
      </c>
    </row>
    <row r="1964" spans="1:4" x14ac:dyDescent="0.35">
      <c r="A1964">
        <v>1963</v>
      </c>
      <c r="B1964">
        <v>10000</v>
      </c>
      <c r="C1964">
        <v>19292.5</v>
      </c>
      <c r="D1964" t="s">
        <v>8219</v>
      </c>
    </row>
    <row r="1965" spans="1:4" x14ac:dyDescent="0.35">
      <c r="A1965">
        <v>1964</v>
      </c>
      <c r="B1965">
        <v>19000</v>
      </c>
      <c r="C1965">
        <v>24108</v>
      </c>
      <c r="D1965" t="s">
        <v>8219</v>
      </c>
    </row>
    <row r="1966" spans="1:4" x14ac:dyDescent="0.35">
      <c r="A1966">
        <v>1965</v>
      </c>
      <c r="B1966">
        <v>89200</v>
      </c>
      <c r="C1966">
        <v>231543.12</v>
      </c>
      <c r="D1966" t="s">
        <v>8219</v>
      </c>
    </row>
    <row r="1967" spans="1:4" x14ac:dyDescent="0.35">
      <c r="A1967">
        <v>1966</v>
      </c>
      <c r="B1967">
        <v>5000</v>
      </c>
      <c r="C1967">
        <v>13114</v>
      </c>
      <c r="D1967" t="s">
        <v>8219</v>
      </c>
    </row>
    <row r="1968" spans="1:4" x14ac:dyDescent="0.35">
      <c r="A1968">
        <v>1967</v>
      </c>
      <c r="B1968">
        <v>100000</v>
      </c>
      <c r="C1968">
        <v>206743.09</v>
      </c>
      <c r="D1968" t="s">
        <v>8219</v>
      </c>
    </row>
    <row r="1969" spans="1:4" x14ac:dyDescent="0.35">
      <c r="A1969">
        <v>1968</v>
      </c>
      <c r="B1969">
        <v>20000</v>
      </c>
      <c r="C1969">
        <v>74026</v>
      </c>
      <c r="D1969" t="s">
        <v>8219</v>
      </c>
    </row>
    <row r="1970" spans="1:4" x14ac:dyDescent="0.35">
      <c r="A1970">
        <v>1969</v>
      </c>
      <c r="B1970">
        <v>50000</v>
      </c>
      <c r="C1970">
        <v>142483</v>
      </c>
      <c r="D1970" t="s">
        <v>8219</v>
      </c>
    </row>
    <row r="1971" spans="1:4" x14ac:dyDescent="0.35">
      <c r="A1971">
        <v>1970</v>
      </c>
      <c r="B1971">
        <v>20000</v>
      </c>
      <c r="C1971">
        <v>115816</v>
      </c>
      <c r="D1971" t="s">
        <v>8219</v>
      </c>
    </row>
    <row r="1972" spans="1:4" x14ac:dyDescent="0.35">
      <c r="A1972">
        <v>1971</v>
      </c>
      <c r="B1972">
        <v>5000</v>
      </c>
      <c r="C1972">
        <v>56590</v>
      </c>
      <c r="D1972" t="s">
        <v>8219</v>
      </c>
    </row>
    <row r="1973" spans="1:4" x14ac:dyDescent="0.35">
      <c r="A1973">
        <v>1972</v>
      </c>
      <c r="B1973">
        <v>400000</v>
      </c>
      <c r="C1973">
        <v>1052110.8700000001</v>
      </c>
      <c r="D1973" t="s">
        <v>8219</v>
      </c>
    </row>
    <row r="1974" spans="1:4" x14ac:dyDescent="0.35">
      <c r="A1974">
        <v>1973</v>
      </c>
      <c r="B1974">
        <v>2500</v>
      </c>
      <c r="C1974">
        <v>16862</v>
      </c>
      <c r="D1974" t="s">
        <v>8219</v>
      </c>
    </row>
    <row r="1975" spans="1:4" x14ac:dyDescent="0.35">
      <c r="A1975">
        <v>1974</v>
      </c>
      <c r="B1975">
        <v>198000</v>
      </c>
      <c r="C1975">
        <v>508525.01</v>
      </c>
      <c r="D1975" t="s">
        <v>8219</v>
      </c>
    </row>
    <row r="1976" spans="1:4" x14ac:dyDescent="0.35">
      <c r="A1976">
        <v>1975</v>
      </c>
      <c r="B1976">
        <v>20000</v>
      </c>
      <c r="C1976">
        <v>75099.199999999997</v>
      </c>
      <c r="D1976" t="s">
        <v>8219</v>
      </c>
    </row>
    <row r="1977" spans="1:4" x14ac:dyDescent="0.35">
      <c r="A1977">
        <v>1976</v>
      </c>
      <c r="B1977">
        <v>16000</v>
      </c>
      <c r="C1977">
        <v>33393.339999999997</v>
      </c>
      <c r="D1977" t="s">
        <v>8219</v>
      </c>
    </row>
    <row r="1978" spans="1:4" x14ac:dyDescent="0.35">
      <c r="A1978">
        <v>1977</v>
      </c>
      <c r="B1978">
        <v>4000</v>
      </c>
      <c r="C1978">
        <v>13864</v>
      </c>
      <c r="D1978" t="s">
        <v>8219</v>
      </c>
    </row>
    <row r="1979" spans="1:4" x14ac:dyDescent="0.35">
      <c r="A1979">
        <v>1978</v>
      </c>
      <c r="B1979">
        <v>50000</v>
      </c>
      <c r="C1979">
        <v>201165</v>
      </c>
      <c r="D1979" t="s">
        <v>8219</v>
      </c>
    </row>
    <row r="1980" spans="1:4" x14ac:dyDescent="0.35">
      <c r="A1980">
        <v>1979</v>
      </c>
      <c r="B1980">
        <v>50000</v>
      </c>
      <c r="C1980">
        <v>513422.57</v>
      </c>
      <c r="D1980" t="s">
        <v>8219</v>
      </c>
    </row>
    <row r="1981" spans="1:4" x14ac:dyDescent="0.35">
      <c r="A1981">
        <v>1980</v>
      </c>
      <c r="B1981">
        <v>200000</v>
      </c>
      <c r="C1981">
        <v>229802.31</v>
      </c>
      <c r="D1981" t="s">
        <v>8219</v>
      </c>
    </row>
    <row r="1982" spans="1:4" x14ac:dyDescent="0.35">
      <c r="A1982">
        <v>1981</v>
      </c>
      <c r="B1982">
        <v>50000</v>
      </c>
      <c r="C1982">
        <v>177412.01</v>
      </c>
      <c r="D1982" t="s">
        <v>8219</v>
      </c>
    </row>
    <row r="1983" spans="1:4" x14ac:dyDescent="0.35">
      <c r="A1983">
        <v>1982</v>
      </c>
      <c r="B1983">
        <v>7500</v>
      </c>
      <c r="C1983">
        <v>381</v>
      </c>
      <c r="D1983" t="s">
        <v>8221</v>
      </c>
    </row>
    <row r="1984" spans="1:4" x14ac:dyDescent="0.35">
      <c r="A1984">
        <v>1983</v>
      </c>
      <c r="B1984">
        <v>180000</v>
      </c>
      <c r="C1984">
        <v>0</v>
      </c>
      <c r="D1984" t="s">
        <v>8221</v>
      </c>
    </row>
    <row r="1985" spans="1:4" x14ac:dyDescent="0.35">
      <c r="A1985">
        <v>1984</v>
      </c>
      <c r="B1985">
        <v>33000</v>
      </c>
      <c r="C1985">
        <v>1419</v>
      </c>
      <c r="D1985" t="s">
        <v>8221</v>
      </c>
    </row>
    <row r="1986" spans="1:4" x14ac:dyDescent="0.35">
      <c r="A1986">
        <v>1985</v>
      </c>
      <c r="B1986">
        <v>15000</v>
      </c>
      <c r="C1986">
        <v>3172</v>
      </c>
      <c r="D1986" t="s">
        <v>8221</v>
      </c>
    </row>
    <row r="1987" spans="1:4" x14ac:dyDescent="0.35">
      <c r="A1987">
        <v>1986</v>
      </c>
      <c r="B1987">
        <v>1600</v>
      </c>
      <c r="C1987">
        <v>51</v>
      </c>
      <c r="D1987" t="s">
        <v>8221</v>
      </c>
    </row>
    <row r="1988" spans="1:4" x14ac:dyDescent="0.35">
      <c r="A1988">
        <v>1987</v>
      </c>
      <c r="B1988">
        <v>2000</v>
      </c>
      <c r="C1988">
        <v>1</v>
      </c>
      <c r="D1988" t="s">
        <v>8221</v>
      </c>
    </row>
    <row r="1989" spans="1:4" x14ac:dyDescent="0.35">
      <c r="A1989">
        <v>1988</v>
      </c>
      <c r="B1989">
        <v>5500</v>
      </c>
      <c r="C1989">
        <v>2336</v>
      </c>
      <c r="D1989" t="s">
        <v>8221</v>
      </c>
    </row>
    <row r="1990" spans="1:4" x14ac:dyDescent="0.35">
      <c r="A1990">
        <v>1989</v>
      </c>
      <c r="B1990">
        <v>6000</v>
      </c>
      <c r="C1990">
        <v>25</v>
      </c>
      <c r="D1990" t="s">
        <v>8221</v>
      </c>
    </row>
    <row r="1991" spans="1:4" x14ac:dyDescent="0.35">
      <c r="A1991">
        <v>1990</v>
      </c>
      <c r="B1991">
        <v>5000</v>
      </c>
      <c r="C1991">
        <v>50</v>
      </c>
      <c r="D1991" t="s">
        <v>8221</v>
      </c>
    </row>
    <row r="1992" spans="1:4" x14ac:dyDescent="0.35">
      <c r="A1992">
        <v>1991</v>
      </c>
      <c r="B1992">
        <v>3000</v>
      </c>
      <c r="C1992">
        <v>509</v>
      </c>
      <c r="D1992" t="s">
        <v>8221</v>
      </c>
    </row>
    <row r="1993" spans="1:4" x14ac:dyDescent="0.35">
      <c r="A1993">
        <v>1992</v>
      </c>
      <c r="B1993">
        <v>2000</v>
      </c>
      <c r="C1993">
        <v>140</v>
      </c>
      <c r="D1993" t="s">
        <v>8221</v>
      </c>
    </row>
    <row r="1994" spans="1:4" x14ac:dyDescent="0.35">
      <c r="A1994">
        <v>1993</v>
      </c>
      <c r="B1994">
        <v>1500</v>
      </c>
      <c r="C1994">
        <v>2</v>
      </c>
      <c r="D1994" t="s">
        <v>8221</v>
      </c>
    </row>
    <row r="1995" spans="1:4" x14ac:dyDescent="0.35">
      <c r="A1995">
        <v>1994</v>
      </c>
      <c r="B1995">
        <v>2000</v>
      </c>
      <c r="C1995">
        <v>0</v>
      </c>
      <c r="D1995" t="s">
        <v>8221</v>
      </c>
    </row>
    <row r="1996" spans="1:4" x14ac:dyDescent="0.35">
      <c r="A1996">
        <v>1995</v>
      </c>
      <c r="B1996">
        <v>3200</v>
      </c>
      <c r="C1996">
        <v>0</v>
      </c>
      <c r="D1996" t="s">
        <v>8221</v>
      </c>
    </row>
    <row r="1997" spans="1:4" x14ac:dyDescent="0.35">
      <c r="A1997">
        <v>1996</v>
      </c>
      <c r="B1997">
        <v>1000</v>
      </c>
      <c r="C1997">
        <v>78</v>
      </c>
      <c r="D1997" t="s">
        <v>8221</v>
      </c>
    </row>
    <row r="1998" spans="1:4" x14ac:dyDescent="0.35">
      <c r="A1998">
        <v>1997</v>
      </c>
      <c r="B1998">
        <v>133800</v>
      </c>
      <c r="C1998">
        <v>0</v>
      </c>
      <c r="D1998" t="s">
        <v>8221</v>
      </c>
    </row>
    <row r="1999" spans="1:4" x14ac:dyDescent="0.35">
      <c r="A1999">
        <v>1998</v>
      </c>
      <c r="B1999">
        <v>6500</v>
      </c>
      <c r="C1999">
        <v>0</v>
      </c>
      <c r="D1999" t="s">
        <v>8221</v>
      </c>
    </row>
    <row r="2000" spans="1:4" x14ac:dyDescent="0.35">
      <c r="A2000">
        <v>1999</v>
      </c>
      <c r="B2000">
        <v>2500</v>
      </c>
      <c r="C2000">
        <v>655</v>
      </c>
      <c r="D2000" t="s">
        <v>8221</v>
      </c>
    </row>
    <row r="2001" spans="1:4" x14ac:dyDescent="0.35">
      <c r="A2001">
        <v>2000</v>
      </c>
      <c r="B2001">
        <v>31000</v>
      </c>
      <c r="C2001">
        <v>236</v>
      </c>
      <c r="D2001" t="s">
        <v>8221</v>
      </c>
    </row>
    <row r="2002" spans="1:4" x14ac:dyDescent="0.35">
      <c r="A2002">
        <v>2001</v>
      </c>
      <c r="B2002">
        <v>5000</v>
      </c>
      <c r="C2002">
        <v>625</v>
      </c>
      <c r="D2002" t="s">
        <v>8221</v>
      </c>
    </row>
    <row r="2003" spans="1:4" x14ac:dyDescent="0.35">
      <c r="A2003">
        <v>2002</v>
      </c>
      <c r="B2003">
        <v>55000</v>
      </c>
      <c r="C2003">
        <v>210171</v>
      </c>
      <c r="D2003" t="s">
        <v>8219</v>
      </c>
    </row>
    <row r="2004" spans="1:4" x14ac:dyDescent="0.35">
      <c r="A2004">
        <v>2003</v>
      </c>
      <c r="B2004">
        <v>50000</v>
      </c>
      <c r="C2004">
        <v>108397.11</v>
      </c>
      <c r="D2004" t="s">
        <v>8219</v>
      </c>
    </row>
    <row r="2005" spans="1:4" x14ac:dyDescent="0.35">
      <c r="A2005">
        <v>2004</v>
      </c>
      <c r="B2005">
        <v>500</v>
      </c>
      <c r="C2005">
        <v>1560</v>
      </c>
      <c r="D2005" t="s">
        <v>8219</v>
      </c>
    </row>
    <row r="2006" spans="1:4" x14ac:dyDescent="0.35">
      <c r="A2006">
        <v>2005</v>
      </c>
      <c r="B2006">
        <v>50000</v>
      </c>
      <c r="C2006">
        <v>117210.24000000001</v>
      </c>
      <c r="D2006" t="s">
        <v>8219</v>
      </c>
    </row>
    <row r="2007" spans="1:4" x14ac:dyDescent="0.35">
      <c r="A2007">
        <v>2006</v>
      </c>
      <c r="B2007">
        <v>30000</v>
      </c>
      <c r="C2007">
        <v>37104.03</v>
      </c>
      <c r="D2007" t="s">
        <v>8219</v>
      </c>
    </row>
    <row r="2008" spans="1:4" x14ac:dyDescent="0.35">
      <c r="A2008">
        <v>2007</v>
      </c>
      <c r="B2008">
        <v>50000</v>
      </c>
      <c r="C2008">
        <v>123920</v>
      </c>
      <c r="D2008" t="s">
        <v>8219</v>
      </c>
    </row>
    <row r="2009" spans="1:4" x14ac:dyDescent="0.35">
      <c r="A2009">
        <v>2008</v>
      </c>
      <c r="B2009">
        <v>10000</v>
      </c>
      <c r="C2009">
        <v>11570.92</v>
      </c>
      <c r="D2009" t="s">
        <v>8219</v>
      </c>
    </row>
    <row r="2010" spans="1:4" x14ac:dyDescent="0.35">
      <c r="A2010">
        <v>2009</v>
      </c>
      <c r="B2010">
        <v>1570.79</v>
      </c>
      <c r="C2010">
        <v>1839</v>
      </c>
      <c r="D2010" t="s">
        <v>8219</v>
      </c>
    </row>
    <row r="2011" spans="1:4" x14ac:dyDescent="0.35">
      <c r="A2011">
        <v>2010</v>
      </c>
      <c r="B2011">
        <v>50000</v>
      </c>
      <c r="C2011">
        <v>152579</v>
      </c>
      <c r="D2011" t="s">
        <v>8219</v>
      </c>
    </row>
    <row r="2012" spans="1:4" x14ac:dyDescent="0.35">
      <c r="A2012">
        <v>2011</v>
      </c>
      <c r="B2012">
        <v>30000</v>
      </c>
      <c r="C2012">
        <v>96015.9</v>
      </c>
      <c r="D2012" t="s">
        <v>8219</v>
      </c>
    </row>
    <row r="2013" spans="1:4" x14ac:dyDescent="0.35">
      <c r="A2013">
        <v>2012</v>
      </c>
      <c r="B2013">
        <v>50000</v>
      </c>
      <c r="C2013">
        <v>409782</v>
      </c>
      <c r="D2013" t="s">
        <v>8219</v>
      </c>
    </row>
    <row r="2014" spans="1:4" x14ac:dyDescent="0.35">
      <c r="A2014">
        <v>2013</v>
      </c>
      <c r="B2014">
        <v>5000</v>
      </c>
      <c r="C2014">
        <v>11745</v>
      </c>
      <c r="D2014" t="s">
        <v>8219</v>
      </c>
    </row>
    <row r="2015" spans="1:4" x14ac:dyDescent="0.35">
      <c r="A2015">
        <v>2014</v>
      </c>
      <c r="B2015">
        <v>160000</v>
      </c>
      <c r="C2015">
        <v>791862</v>
      </c>
      <c r="D2015" t="s">
        <v>8219</v>
      </c>
    </row>
    <row r="2016" spans="1:4" x14ac:dyDescent="0.35">
      <c r="A2016">
        <v>2015</v>
      </c>
      <c r="B2016">
        <v>30000</v>
      </c>
      <c r="C2016">
        <v>2344134.67</v>
      </c>
      <c r="D2016" t="s">
        <v>8219</v>
      </c>
    </row>
    <row r="2017" spans="1:4" x14ac:dyDescent="0.35">
      <c r="A2017">
        <v>2016</v>
      </c>
      <c r="B2017">
        <v>7200</v>
      </c>
      <c r="C2017">
        <v>8136.01</v>
      </c>
      <c r="D2017" t="s">
        <v>8219</v>
      </c>
    </row>
    <row r="2018" spans="1:4" x14ac:dyDescent="0.35">
      <c r="A2018">
        <v>2017</v>
      </c>
      <c r="B2018">
        <v>10000</v>
      </c>
      <c r="C2018">
        <v>92154.22</v>
      </c>
      <c r="D2018" t="s">
        <v>8219</v>
      </c>
    </row>
    <row r="2019" spans="1:4" x14ac:dyDescent="0.35">
      <c r="A2019">
        <v>2018</v>
      </c>
      <c r="B2019">
        <v>25000</v>
      </c>
      <c r="C2019">
        <v>31275.599999999999</v>
      </c>
      <c r="D2019" t="s">
        <v>8219</v>
      </c>
    </row>
    <row r="2020" spans="1:4" x14ac:dyDescent="0.35">
      <c r="A2020">
        <v>2019</v>
      </c>
      <c r="B2020">
        <v>65000</v>
      </c>
      <c r="C2020">
        <v>66458.23</v>
      </c>
      <c r="D2020" t="s">
        <v>8219</v>
      </c>
    </row>
    <row r="2021" spans="1:4" x14ac:dyDescent="0.35">
      <c r="A2021">
        <v>2020</v>
      </c>
      <c r="B2021">
        <v>40000</v>
      </c>
      <c r="C2021">
        <v>193963.9</v>
      </c>
      <c r="D2021" t="s">
        <v>8219</v>
      </c>
    </row>
    <row r="2022" spans="1:4" x14ac:dyDescent="0.35">
      <c r="A2022">
        <v>2021</v>
      </c>
      <c r="B2022">
        <v>1500</v>
      </c>
      <c r="C2022">
        <v>2885</v>
      </c>
      <c r="D2022" t="s">
        <v>8219</v>
      </c>
    </row>
    <row r="2023" spans="1:4" x14ac:dyDescent="0.35">
      <c r="A2023">
        <v>2022</v>
      </c>
      <c r="B2023">
        <v>5000</v>
      </c>
      <c r="C2023">
        <v>14055</v>
      </c>
      <c r="D2023" t="s">
        <v>8219</v>
      </c>
    </row>
    <row r="2024" spans="1:4" x14ac:dyDescent="0.35">
      <c r="A2024">
        <v>2023</v>
      </c>
      <c r="B2024">
        <v>100000</v>
      </c>
      <c r="C2024">
        <v>125137</v>
      </c>
      <c r="D2024" t="s">
        <v>8219</v>
      </c>
    </row>
    <row r="2025" spans="1:4" x14ac:dyDescent="0.35">
      <c r="A2025">
        <v>2024</v>
      </c>
      <c r="B2025">
        <v>100000</v>
      </c>
      <c r="C2025">
        <v>161459</v>
      </c>
      <c r="D2025" t="s">
        <v>8219</v>
      </c>
    </row>
    <row r="2026" spans="1:4" x14ac:dyDescent="0.35">
      <c r="A2026">
        <v>2025</v>
      </c>
      <c r="B2026">
        <v>4000</v>
      </c>
      <c r="C2026">
        <v>23414</v>
      </c>
      <c r="D2026" t="s">
        <v>8219</v>
      </c>
    </row>
    <row r="2027" spans="1:4" x14ac:dyDescent="0.35">
      <c r="A2027">
        <v>2026</v>
      </c>
      <c r="B2027">
        <v>80000</v>
      </c>
      <c r="C2027">
        <v>160920</v>
      </c>
      <c r="D2027" t="s">
        <v>8219</v>
      </c>
    </row>
    <row r="2028" spans="1:4" x14ac:dyDescent="0.35">
      <c r="A2028">
        <v>2027</v>
      </c>
      <c r="B2028">
        <v>25000</v>
      </c>
      <c r="C2028">
        <v>33370.769999999997</v>
      </c>
      <c r="D2028" t="s">
        <v>8219</v>
      </c>
    </row>
    <row r="2029" spans="1:4" x14ac:dyDescent="0.35">
      <c r="A2029">
        <v>2028</v>
      </c>
      <c r="B2029">
        <v>100000</v>
      </c>
      <c r="C2029">
        <v>120249</v>
      </c>
      <c r="D2029" t="s">
        <v>8219</v>
      </c>
    </row>
    <row r="2030" spans="1:4" x14ac:dyDescent="0.35">
      <c r="A2030">
        <v>2029</v>
      </c>
      <c r="B2030">
        <v>3000</v>
      </c>
      <c r="C2030">
        <v>3785</v>
      </c>
      <c r="D2030" t="s">
        <v>8219</v>
      </c>
    </row>
    <row r="2031" spans="1:4" x14ac:dyDescent="0.35">
      <c r="A2031">
        <v>2030</v>
      </c>
      <c r="B2031">
        <v>2500</v>
      </c>
      <c r="C2031">
        <v>9030</v>
      </c>
      <c r="D2031" t="s">
        <v>8219</v>
      </c>
    </row>
    <row r="2032" spans="1:4" x14ac:dyDescent="0.35">
      <c r="A2032">
        <v>2031</v>
      </c>
      <c r="B2032">
        <v>32768</v>
      </c>
      <c r="C2032">
        <v>74134</v>
      </c>
      <c r="D2032" t="s">
        <v>8219</v>
      </c>
    </row>
    <row r="2033" spans="1:4" x14ac:dyDescent="0.35">
      <c r="A2033">
        <v>2032</v>
      </c>
      <c r="B2033">
        <v>50000</v>
      </c>
      <c r="C2033">
        <v>60175</v>
      </c>
      <c r="D2033" t="s">
        <v>8219</v>
      </c>
    </row>
    <row r="2034" spans="1:4" x14ac:dyDescent="0.35">
      <c r="A2034">
        <v>2033</v>
      </c>
      <c r="B2034">
        <v>25000</v>
      </c>
      <c r="C2034">
        <v>76047</v>
      </c>
      <c r="D2034" t="s">
        <v>8219</v>
      </c>
    </row>
    <row r="2035" spans="1:4" x14ac:dyDescent="0.35">
      <c r="A2035">
        <v>2034</v>
      </c>
      <c r="B2035">
        <v>25000</v>
      </c>
      <c r="C2035">
        <v>44669</v>
      </c>
      <c r="D2035" t="s">
        <v>8219</v>
      </c>
    </row>
    <row r="2036" spans="1:4" x14ac:dyDescent="0.35">
      <c r="A2036">
        <v>2035</v>
      </c>
      <c r="B2036">
        <v>78000</v>
      </c>
      <c r="C2036">
        <v>301719.59000000003</v>
      </c>
      <c r="D2036" t="s">
        <v>8219</v>
      </c>
    </row>
    <row r="2037" spans="1:4" x14ac:dyDescent="0.35">
      <c r="A2037">
        <v>2036</v>
      </c>
      <c r="B2037">
        <v>80000</v>
      </c>
      <c r="C2037">
        <v>168829.14</v>
      </c>
      <c r="D2037" t="s">
        <v>8219</v>
      </c>
    </row>
    <row r="2038" spans="1:4" x14ac:dyDescent="0.35">
      <c r="A2038">
        <v>2037</v>
      </c>
      <c r="B2038">
        <v>30000</v>
      </c>
      <c r="C2038">
        <v>39500.5</v>
      </c>
      <c r="D2038" t="s">
        <v>8219</v>
      </c>
    </row>
    <row r="2039" spans="1:4" x14ac:dyDescent="0.35">
      <c r="A2039">
        <v>2038</v>
      </c>
      <c r="B2039">
        <v>10000</v>
      </c>
      <c r="C2039">
        <v>30047.64</v>
      </c>
      <c r="D2039" t="s">
        <v>8219</v>
      </c>
    </row>
    <row r="2040" spans="1:4" x14ac:dyDescent="0.35">
      <c r="A2040">
        <v>2039</v>
      </c>
      <c r="B2040">
        <v>8000</v>
      </c>
      <c r="C2040">
        <v>33641</v>
      </c>
      <c r="D2040" t="s">
        <v>8219</v>
      </c>
    </row>
    <row r="2041" spans="1:4" x14ac:dyDescent="0.35">
      <c r="A2041">
        <v>2040</v>
      </c>
      <c r="B2041">
        <v>125000</v>
      </c>
      <c r="C2041">
        <v>170271</v>
      </c>
      <c r="D2041" t="s">
        <v>8219</v>
      </c>
    </row>
    <row r="2042" spans="1:4" x14ac:dyDescent="0.35">
      <c r="A2042">
        <v>2041</v>
      </c>
      <c r="B2042">
        <v>3000</v>
      </c>
      <c r="C2042">
        <v>7445.14</v>
      </c>
      <c r="D2042" t="s">
        <v>8219</v>
      </c>
    </row>
    <row r="2043" spans="1:4" x14ac:dyDescent="0.35">
      <c r="A2043">
        <v>2042</v>
      </c>
      <c r="B2043">
        <v>9500</v>
      </c>
      <c r="C2043">
        <v>17277</v>
      </c>
      <c r="D2043" t="s">
        <v>8219</v>
      </c>
    </row>
    <row r="2044" spans="1:4" x14ac:dyDescent="0.35">
      <c r="A2044">
        <v>2043</v>
      </c>
      <c r="B2044">
        <v>10000</v>
      </c>
      <c r="C2044">
        <v>12353</v>
      </c>
      <c r="D2044" t="s">
        <v>8219</v>
      </c>
    </row>
    <row r="2045" spans="1:4" x14ac:dyDescent="0.35">
      <c r="A2045">
        <v>2044</v>
      </c>
      <c r="B2045">
        <v>1385</v>
      </c>
      <c r="C2045">
        <v>7011</v>
      </c>
      <c r="D2045" t="s">
        <v>8219</v>
      </c>
    </row>
    <row r="2046" spans="1:4" x14ac:dyDescent="0.35">
      <c r="A2046">
        <v>2045</v>
      </c>
      <c r="B2046">
        <v>15000</v>
      </c>
      <c r="C2046">
        <v>16232</v>
      </c>
      <c r="D2046" t="s">
        <v>8219</v>
      </c>
    </row>
    <row r="2047" spans="1:4" x14ac:dyDescent="0.35">
      <c r="A2047">
        <v>2046</v>
      </c>
      <c r="B2047">
        <v>4900</v>
      </c>
      <c r="C2047">
        <v>40140.01</v>
      </c>
      <c r="D2047" t="s">
        <v>8219</v>
      </c>
    </row>
    <row r="2048" spans="1:4" x14ac:dyDescent="0.35">
      <c r="A2048">
        <v>2047</v>
      </c>
      <c r="B2048">
        <v>10000</v>
      </c>
      <c r="C2048">
        <v>12110</v>
      </c>
      <c r="D2048" t="s">
        <v>8219</v>
      </c>
    </row>
    <row r="2049" spans="1:4" x14ac:dyDescent="0.35">
      <c r="A2049">
        <v>2048</v>
      </c>
      <c r="B2049">
        <v>98000</v>
      </c>
      <c r="C2049">
        <v>100939</v>
      </c>
      <c r="D2049" t="s">
        <v>8219</v>
      </c>
    </row>
    <row r="2050" spans="1:4" x14ac:dyDescent="0.35">
      <c r="A2050">
        <v>2049</v>
      </c>
      <c r="B2050">
        <v>85000</v>
      </c>
      <c r="C2050">
        <v>126082.45</v>
      </c>
      <c r="D2050" t="s">
        <v>8219</v>
      </c>
    </row>
    <row r="2051" spans="1:4" x14ac:dyDescent="0.35">
      <c r="A2051">
        <v>2050</v>
      </c>
      <c r="B2051">
        <v>50000</v>
      </c>
      <c r="C2051">
        <v>60095.35</v>
      </c>
      <c r="D2051" t="s">
        <v>8219</v>
      </c>
    </row>
    <row r="2052" spans="1:4" x14ac:dyDescent="0.35">
      <c r="A2052">
        <v>2051</v>
      </c>
      <c r="B2052">
        <v>10000</v>
      </c>
      <c r="C2052">
        <v>47327</v>
      </c>
      <c r="D2052" t="s">
        <v>8219</v>
      </c>
    </row>
    <row r="2053" spans="1:4" x14ac:dyDescent="0.35">
      <c r="A2053">
        <v>2052</v>
      </c>
      <c r="B2053">
        <v>8000</v>
      </c>
      <c r="C2053">
        <v>10429</v>
      </c>
      <c r="D2053" t="s">
        <v>8219</v>
      </c>
    </row>
    <row r="2054" spans="1:4" x14ac:dyDescent="0.35">
      <c r="A2054">
        <v>2053</v>
      </c>
      <c r="B2054">
        <v>50000</v>
      </c>
      <c r="C2054">
        <v>176524</v>
      </c>
      <c r="D2054" t="s">
        <v>8219</v>
      </c>
    </row>
    <row r="2055" spans="1:4" x14ac:dyDescent="0.35">
      <c r="A2055">
        <v>2054</v>
      </c>
      <c r="B2055">
        <v>5000</v>
      </c>
      <c r="C2055">
        <v>5051</v>
      </c>
      <c r="D2055" t="s">
        <v>8219</v>
      </c>
    </row>
    <row r="2056" spans="1:4" x14ac:dyDescent="0.35">
      <c r="A2056">
        <v>2055</v>
      </c>
      <c r="B2056">
        <v>35000</v>
      </c>
      <c r="C2056">
        <v>39757</v>
      </c>
      <c r="D2056" t="s">
        <v>8219</v>
      </c>
    </row>
    <row r="2057" spans="1:4" x14ac:dyDescent="0.35">
      <c r="A2057">
        <v>2056</v>
      </c>
      <c r="B2057">
        <v>6000</v>
      </c>
      <c r="C2057">
        <v>10045</v>
      </c>
      <c r="D2057" t="s">
        <v>8219</v>
      </c>
    </row>
    <row r="2058" spans="1:4" x14ac:dyDescent="0.35">
      <c r="A2058">
        <v>2057</v>
      </c>
      <c r="B2058">
        <v>50000</v>
      </c>
      <c r="C2058">
        <v>76726</v>
      </c>
      <c r="D2058" t="s">
        <v>8219</v>
      </c>
    </row>
    <row r="2059" spans="1:4" x14ac:dyDescent="0.35">
      <c r="A2059">
        <v>2058</v>
      </c>
      <c r="B2059">
        <v>15000</v>
      </c>
      <c r="C2059">
        <v>30334.83</v>
      </c>
      <c r="D2059" t="s">
        <v>8219</v>
      </c>
    </row>
    <row r="2060" spans="1:4" x14ac:dyDescent="0.35">
      <c r="A2060">
        <v>2059</v>
      </c>
      <c r="B2060">
        <v>2560</v>
      </c>
      <c r="C2060">
        <v>4308</v>
      </c>
      <c r="D2060" t="s">
        <v>8219</v>
      </c>
    </row>
    <row r="2061" spans="1:4" x14ac:dyDescent="0.35">
      <c r="A2061">
        <v>2060</v>
      </c>
      <c r="B2061">
        <v>30000</v>
      </c>
      <c r="C2061">
        <v>43037</v>
      </c>
      <c r="D2061" t="s">
        <v>8219</v>
      </c>
    </row>
    <row r="2062" spans="1:4" x14ac:dyDescent="0.35">
      <c r="A2062">
        <v>2061</v>
      </c>
      <c r="B2062">
        <v>25000</v>
      </c>
      <c r="C2062">
        <v>49100</v>
      </c>
      <c r="D2062" t="s">
        <v>8219</v>
      </c>
    </row>
    <row r="2063" spans="1:4" x14ac:dyDescent="0.35">
      <c r="A2063">
        <v>2062</v>
      </c>
      <c r="B2063">
        <v>5000</v>
      </c>
      <c r="C2063">
        <v>5396</v>
      </c>
      <c r="D2063" t="s">
        <v>8219</v>
      </c>
    </row>
    <row r="2064" spans="1:4" x14ac:dyDescent="0.35">
      <c r="A2064">
        <v>2063</v>
      </c>
      <c r="B2064">
        <v>100000</v>
      </c>
      <c r="C2064">
        <v>114977</v>
      </c>
      <c r="D2064" t="s">
        <v>8219</v>
      </c>
    </row>
    <row r="2065" spans="1:4" x14ac:dyDescent="0.35">
      <c r="A2065">
        <v>2064</v>
      </c>
      <c r="B2065">
        <v>4000</v>
      </c>
      <c r="C2065">
        <v>5922</v>
      </c>
      <c r="D2065" t="s">
        <v>8219</v>
      </c>
    </row>
    <row r="2066" spans="1:4" x14ac:dyDescent="0.35">
      <c r="A2066">
        <v>2065</v>
      </c>
      <c r="B2066">
        <v>261962</v>
      </c>
      <c r="C2066">
        <v>500784.27</v>
      </c>
      <c r="D2066" t="s">
        <v>8219</v>
      </c>
    </row>
    <row r="2067" spans="1:4" x14ac:dyDescent="0.35">
      <c r="A2067">
        <v>2066</v>
      </c>
      <c r="B2067">
        <v>40000</v>
      </c>
      <c r="C2067">
        <v>79686.05</v>
      </c>
      <c r="D2067" t="s">
        <v>8219</v>
      </c>
    </row>
    <row r="2068" spans="1:4" x14ac:dyDescent="0.35">
      <c r="A2068">
        <v>2067</v>
      </c>
      <c r="B2068">
        <v>2000</v>
      </c>
      <c r="C2068">
        <v>4372</v>
      </c>
      <c r="D2068" t="s">
        <v>8219</v>
      </c>
    </row>
    <row r="2069" spans="1:4" x14ac:dyDescent="0.35">
      <c r="A2069">
        <v>2068</v>
      </c>
      <c r="B2069">
        <v>495</v>
      </c>
      <c r="C2069">
        <v>628</v>
      </c>
      <c r="D2069" t="s">
        <v>8219</v>
      </c>
    </row>
    <row r="2070" spans="1:4" x14ac:dyDescent="0.35">
      <c r="A2070">
        <v>2069</v>
      </c>
      <c r="B2070">
        <v>25000</v>
      </c>
      <c r="C2070">
        <v>26305.97</v>
      </c>
      <c r="D2070" t="s">
        <v>8219</v>
      </c>
    </row>
    <row r="2071" spans="1:4" x14ac:dyDescent="0.35">
      <c r="A2071">
        <v>2070</v>
      </c>
      <c r="B2071">
        <v>50000</v>
      </c>
      <c r="C2071">
        <v>64203.33</v>
      </c>
      <c r="D2071" t="s">
        <v>8219</v>
      </c>
    </row>
    <row r="2072" spans="1:4" x14ac:dyDescent="0.35">
      <c r="A2072">
        <v>2071</v>
      </c>
      <c r="B2072">
        <v>125000</v>
      </c>
      <c r="C2072">
        <v>396659</v>
      </c>
      <c r="D2072" t="s">
        <v>8219</v>
      </c>
    </row>
    <row r="2073" spans="1:4" x14ac:dyDescent="0.35">
      <c r="A2073">
        <v>2072</v>
      </c>
      <c r="B2073">
        <v>20000</v>
      </c>
      <c r="C2073">
        <v>56146</v>
      </c>
      <c r="D2073" t="s">
        <v>8219</v>
      </c>
    </row>
    <row r="2074" spans="1:4" x14ac:dyDescent="0.35">
      <c r="A2074">
        <v>2073</v>
      </c>
      <c r="B2074">
        <v>71500</v>
      </c>
      <c r="C2074">
        <v>79173</v>
      </c>
      <c r="D2074" t="s">
        <v>8219</v>
      </c>
    </row>
    <row r="2075" spans="1:4" x14ac:dyDescent="0.35">
      <c r="A2075">
        <v>2074</v>
      </c>
      <c r="B2075">
        <v>100000</v>
      </c>
      <c r="C2075">
        <v>152604.29999999999</v>
      </c>
      <c r="D2075" t="s">
        <v>8219</v>
      </c>
    </row>
    <row r="2076" spans="1:4" x14ac:dyDescent="0.35">
      <c r="A2076">
        <v>2075</v>
      </c>
      <c r="B2076">
        <v>600</v>
      </c>
      <c r="C2076">
        <v>615</v>
      </c>
      <c r="D2076" t="s">
        <v>8219</v>
      </c>
    </row>
    <row r="2077" spans="1:4" x14ac:dyDescent="0.35">
      <c r="A2077">
        <v>2076</v>
      </c>
      <c r="B2077">
        <v>9999</v>
      </c>
      <c r="C2077">
        <v>167820.6</v>
      </c>
      <c r="D2077" t="s">
        <v>8219</v>
      </c>
    </row>
    <row r="2078" spans="1:4" x14ac:dyDescent="0.35">
      <c r="A2078">
        <v>2077</v>
      </c>
      <c r="B2078">
        <v>179000</v>
      </c>
      <c r="C2078">
        <v>972594.99</v>
      </c>
      <c r="D2078" t="s">
        <v>8219</v>
      </c>
    </row>
    <row r="2079" spans="1:4" x14ac:dyDescent="0.35">
      <c r="A2079">
        <v>2078</v>
      </c>
      <c r="B2079">
        <v>50000</v>
      </c>
      <c r="C2079">
        <v>57754</v>
      </c>
      <c r="D2079" t="s">
        <v>8219</v>
      </c>
    </row>
    <row r="2080" spans="1:4" x14ac:dyDescent="0.35">
      <c r="A2080">
        <v>2079</v>
      </c>
      <c r="B2080">
        <v>20000</v>
      </c>
      <c r="C2080">
        <v>26241</v>
      </c>
      <c r="D2080" t="s">
        <v>8219</v>
      </c>
    </row>
    <row r="2081" spans="1:4" x14ac:dyDescent="0.35">
      <c r="A2081">
        <v>2080</v>
      </c>
      <c r="B2081">
        <v>10000</v>
      </c>
      <c r="C2081">
        <v>28817</v>
      </c>
      <c r="D2081" t="s">
        <v>8219</v>
      </c>
    </row>
    <row r="2082" spans="1:4" x14ac:dyDescent="0.35">
      <c r="A2082">
        <v>2081</v>
      </c>
      <c r="B2082">
        <v>1000</v>
      </c>
      <c r="C2082">
        <v>5078</v>
      </c>
      <c r="D2082" t="s">
        <v>8219</v>
      </c>
    </row>
    <row r="2083" spans="1:4" x14ac:dyDescent="0.35">
      <c r="A2083">
        <v>2082</v>
      </c>
      <c r="B2083">
        <v>3500</v>
      </c>
      <c r="C2083">
        <v>4010</v>
      </c>
      <c r="D2083" t="s">
        <v>8219</v>
      </c>
    </row>
    <row r="2084" spans="1:4" x14ac:dyDescent="0.35">
      <c r="A2084">
        <v>2083</v>
      </c>
      <c r="B2084">
        <v>1500</v>
      </c>
      <c r="C2084">
        <v>1661</v>
      </c>
      <c r="D2084" t="s">
        <v>8219</v>
      </c>
    </row>
    <row r="2085" spans="1:4" x14ac:dyDescent="0.35">
      <c r="A2085">
        <v>2084</v>
      </c>
      <c r="B2085">
        <v>750</v>
      </c>
      <c r="C2085">
        <v>850</v>
      </c>
      <c r="D2085" t="s">
        <v>8219</v>
      </c>
    </row>
    <row r="2086" spans="1:4" x14ac:dyDescent="0.35">
      <c r="A2086">
        <v>2085</v>
      </c>
      <c r="B2086">
        <v>3000</v>
      </c>
      <c r="C2086">
        <v>3250</v>
      </c>
      <c r="D2086" t="s">
        <v>8219</v>
      </c>
    </row>
    <row r="2087" spans="1:4" x14ac:dyDescent="0.35">
      <c r="A2087">
        <v>2086</v>
      </c>
      <c r="B2087">
        <v>6000</v>
      </c>
      <c r="C2087">
        <v>7412</v>
      </c>
      <c r="D2087" t="s">
        <v>8219</v>
      </c>
    </row>
    <row r="2088" spans="1:4" x14ac:dyDescent="0.35">
      <c r="A2088">
        <v>2087</v>
      </c>
      <c r="B2088">
        <v>4000</v>
      </c>
      <c r="C2088">
        <v>4028</v>
      </c>
      <c r="D2088" t="s">
        <v>8219</v>
      </c>
    </row>
    <row r="2089" spans="1:4" x14ac:dyDescent="0.35">
      <c r="A2089">
        <v>2088</v>
      </c>
      <c r="B2089">
        <v>1500</v>
      </c>
      <c r="C2089">
        <v>1553</v>
      </c>
      <c r="D2089" t="s">
        <v>8219</v>
      </c>
    </row>
    <row r="2090" spans="1:4" x14ac:dyDescent="0.35">
      <c r="A2090">
        <v>2089</v>
      </c>
      <c r="B2090">
        <v>3000</v>
      </c>
      <c r="C2090">
        <v>3465.32</v>
      </c>
      <c r="D2090" t="s">
        <v>8219</v>
      </c>
    </row>
    <row r="2091" spans="1:4" x14ac:dyDescent="0.35">
      <c r="A2091">
        <v>2090</v>
      </c>
      <c r="B2091">
        <v>2500</v>
      </c>
      <c r="C2091">
        <v>3010.01</v>
      </c>
      <c r="D2091" t="s">
        <v>8219</v>
      </c>
    </row>
    <row r="2092" spans="1:4" x14ac:dyDescent="0.35">
      <c r="A2092">
        <v>2091</v>
      </c>
      <c r="B2092">
        <v>8000</v>
      </c>
      <c r="C2092">
        <v>9203.23</v>
      </c>
      <c r="D2092" t="s">
        <v>8219</v>
      </c>
    </row>
    <row r="2093" spans="1:4" x14ac:dyDescent="0.35">
      <c r="A2093">
        <v>2092</v>
      </c>
      <c r="B2093">
        <v>18000</v>
      </c>
      <c r="C2093">
        <v>21684.2</v>
      </c>
      <c r="D2093" t="s">
        <v>8219</v>
      </c>
    </row>
    <row r="2094" spans="1:4" x14ac:dyDescent="0.35">
      <c r="A2094">
        <v>2093</v>
      </c>
      <c r="B2094">
        <v>6000</v>
      </c>
      <c r="C2094">
        <v>6077</v>
      </c>
      <c r="D2094" t="s">
        <v>8219</v>
      </c>
    </row>
    <row r="2095" spans="1:4" x14ac:dyDescent="0.35">
      <c r="A2095">
        <v>2094</v>
      </c>
      <c r="B2095">
        <v>1500</v>
      </c>
      <c r="C2095">
        <v>1537</v>
      </c>
      <c r="D2095" t="s">
        <v>8219</v>
      </c>
    </row>
    <row r="2096" spans="1:4" x14ac:dyDescent="0.35">
      <c r="A2096">
        <v>2095</v>
      </c>
      <c r="B2096">
        <v>3500</v>
      </c>
      <c r="C2096">
        <v>4219</v>
      </c>
      <c r="D2096" t="s">
        <v>8219</v>
      </c>
    </row>
    <row r="2097" spans="1:4" x14ac:dyDescent="0.35">
      <c r="A2097">
        <v>2096</v>
      </c>
      <c r="B2097">
        <v>2500</v>
      </c>
      <c r="C2097">
        <v>2500</v>
      </c>
      <c r="D2097" t="s">
        <v>8219</v>
      </c>
    </row>
    <row r="2098" spans="1:4" x14ac:dyDescent="0.35">
      <c r="A2098">
        <v>2097</v>
      </c>
      <c r="B2098">
        <v>600</v>
      </c>
      <c r="C2098">
        <v>610</v>
      </c>
      <c r="D2098" t="s">
        <v>8219</v>
      </c>
    </row>
    <row r="2099" spans="1:4" x14ac:dyDescent="0.35">
      <c r="A2099">
        <v>2098</v>
      </c>
      <c r="B2099">
        <v>3000</v>
      </c>
      <c r="C2099">
        <v>3000</v>
      </c>
      <c r="D2099" t="s">
        <v>8219</v>
      </c>
    </row>
    <row r="2100" spans="1:4" x14ac:dyDescent="0.35">
      <c r="A2100">
        <v>2099</v>
      </c>
      <c r="B2100">
        <v>6000</v>
      </c>
      <c r="C2100">
        <v>6020</v>
      </c>
      <c r="D2100" t="s">
        <v>8219</v>
      </c>
    </row>
    <row r="2101" spans="1:4" x14ac:dyDescent="0.35">
      <c r="A2101">
        <v>2100</v>
      </c>
      <c r="B2101">
        <v>3000</v>
      </c>
      <c r="C2101">
        <v>3971</v>
      </c>
      <c r="D2101" t="s">
        <v>8219</v>
      </c>
    </row>
    <row r="2102" spans="1:4" x14ac:dyDescent="0.35">
      <c r="A2102">
        <v>2101</v>
      </c>
      <c r="B2102">
        <v>600</v>
      </c>
      <c r="C2102">
        <v>820</v>
      </c>
      <c r="D2102" t="s">
        <v>8219</v>
      </c>
    </row>
    <row r="2103" spans="1:4" x14ac:dyDescent="0.35">
      <c r="A2103">
        <v>2102</v>
      </c>
      <c r="B2103">
        <v>2000</v>
      </c>
      <c r="C2103">
        <v>2265</v>
      </c>
      <c r="D2103" t="s">
        <v>8219</v>
      </c>
    </row>
    <row r="2104" spans="1:4" x14ac:dyDescent="0.35">
      <c r="A2104">
        <v>2103</v>
      </c>
      <c r="B2104">
        <v>1000</v>
      </c>
      <c r="C2104">
        <v>1360</v>
      </c>
      <c r="D2104" t="s">
        <v>8219</v>
      </c>
    </row>
    <row r="2105" spans="1:4" x14ac:dyDescent="0.35">
      <c r="A2105">
        <v>2104</v>
      </c>
      <c r="B2105">
        <v>7777</v>
      </c>
      <c r="C2105">
        <v>11364</v>
      </c>
      <c r="D2105" t="s">
        <v>8219</v>
      </c>
    </row>
    <row r="2106" spans="1:4" x14ac:dyDescent="0.35">
      <c r="A2106">
        <v>2105</v>
      </c>
      <c r="B2106">
        <v>800</v>
      </c>
      <c r="C2106">
        <v>1036</v>
      </c>
      <c r="D2106" t="s">
        <v>8219</v>
      </c>
    </row>
    <row r="2107" spans="1:4" x14ac:dyDescent="0.35">
      <c r="A2107">
        <v>2106</v>
      </c>
      <c r="B2107">
        <v>2000</v>
      </c>
      <c r="C2107">
        <v>5080</v>
      </c>
      <c r="D2107" t="s">
        <v>8219</v>
      </c>
    </row>
    <row r="2108" spans="1:4" x14ac:dyDescent="0.35">
      <c r="A2108">
        <v>2107</v>
      </c>
      <c r="B2108">
        <v>2200</v>
      </c>
      <c r="C2108">
        <v>2355</v>
      </c>
      <c r="D2108" t="s">
        <v>8219</v>
      </c>
    </row>
    <row r="2109" spans="1:4" x14ac:dyDescent="0.35">
      <c r="A2109">
        <v>2108</v>
      </c>
      <c r="B2109">
        <v>2000</v>
      </c>
      <c r="C2109">
        <v>2154.66</v>
      </c>
      <c r="D2109" t="s">
        <v>8219</v>
      </c>
    </row>
    <row r="2110" spans="1:4" x14ac:dyDescent="0.35">
      <c r="A2110">
        <v>2109</v>
      </c>
      <c r="B2110">
        <v>16000</v>
      </c>
      <c r="C2110">
        <v>17170</v>
      </c>
      <c r="D2110" t="s">
        <v>8219</v>
      </c>
    </row>
    <row r="2111" spans="1:4" x14ac:dyDescent="0.35">
      <c r="A2111">
        <v>2110</v>
      </c>
      <c r="B2111">
        <v>4000</v>
      </c>
      <c r="C2111">
        <v>4261</v>
      </c>
      <c r="D2111" t="s">
        <v>8219</v>
      </c>
    </row>
    <row r="2112" spans="1:4" x14ac:dyDescent="0.35">
      <c r="A2112">
        <v>2111</v>
      </c>
      <c r="B2112">
        <v>2000</v>
      </c>
      <c r="C2112">
        <v>2007</v>
      </c>
      <c r="D2112" t="s">
        <v>8219</v>
      </c>
    </row>
    <row r="2113" spans="1:4" x14ac:dyDescent="0.35">
      <c r="A2113">
        <v>2112</v>
      </c>
      <c r="B2113">
        <v>2000</v>
      </c>
      <c r="C2113">
        <v>2130</v>
      </c>
      <c r="D2113" t="s">
        <v>8219</v>
      </c>
    </row>
    <row r="2114" spans="1:4" x14ac:dyDescent="0.35">
      <c r="A2114">
        <v>2113</v>
      </c>
      <c r="B2114">
        <v>300</v>
      </c>
      <c r="C2114">
        <v>300</v>
      </c>
      <c r="D2114" t="s">
        <v>8219</v>
      </c>
    </row>
    <row r="2115" spans="1:4" x14ac:dyDescent="0.35">
      <c r="A2115">
        <v>2114</v>
      </c>
      <c r="B2115">
        <v>7000</v>
      </c>
      <c r="C2115">
        <v>7340</v>
      </c>
      <c r="D2115" t="s">
        <v>8219</v>
      </c>
    </row>
    <row r="2116" spans="1:4" x14ac:dyDescent="0.35">
      <c r="A2116">
        <v>2115</v>
      </c>
      <c r="B2116">
        <v>5000</v>
      </c>
      <c r="C2116">
        <v>5235</v>
      </c>
      <c r="D2116" t="s">
        <v>8219</v>
      </c>
    </row>
    <row r="2117" spans="1:4" x14ac:dyDescent="0.35">
      <c r="A2117">
        <v>2116</v>
      </c>
      <c r="B2117">
        <v>1500</v>
      </c>
      <c r="C2117">
        <v>3385</v>
      </c>
      <c r="D2117" t="s">
        <v>8219</v>
      </c>
    </row>
    <row r="2118" spans="1:4" x14ac:dyDescent="0.35">
      <c r="A2118">
        <v>2117</v>
      </c>
      <c r="B2118">
        <v>48000</v>
      </c>
      <c r="C2118">
        <v>48434</v>
      </c>
      <c r="D2118" t="s">
        <v>8219</v>
      </c>
    </row>
    <row r="2119" spans="1:4" x14ac:dyDescent="0.35">
      <c r="A2119">
        <v>2118</v>
      </c>
      <c r="B2119">
        <v>1200</v>
      </c>
      <c r="C2119">
        <v>1773</v>
      </c>
      <c r="D2119" t="s">
        <v>8219</v>
      </c>
    </row>
    <row r="2120" spans="1:4" x14ac:dyDescent="0.35">
      <c r="A2120">
        <v>2119</v>
      </c>
      <c r="B2120">
        <v>1000</v>
      </c>
      <c r="C2120">
        <v>1346.11</v>
      </c>
      <c r="D2120" t="s">
        <v>8219</v>
      </c>
    </row>
    <row r="2121" spans="1:4" x14ac:dyDescent="0.35">
      <c r="A2121">
        <v>2120</v>
      </c>
      <c r="B2121">
        <v>2000</v>
      </c>
      <c r="C2121">
        <v>2015</v>
      </c>
      <c r="D2121" t="s">
        <v>8219</v>
      </c>
    </row>
    <row r="2122" spans="1:4" x14ac:dyDescent="0.35">
      <c r="A2122">
        <v>2121</v>
      </c>
      <c r="B2122">
        <v>8000</v>
      </c>
      <c r="C2122">
        <v>8070.43</v>
      </c>
      <c r="D2122" t="s">
        <v>8219</v>
      </c>
    </row>
    <row r="2123" spans="1:4" x14ac:dyDescent="0.35">
      <c r="A2123">
        <v>2122</v>
      </c>
      <c r="B2123">
        <v>50000</v>
      </c>
      <c r="C2123">
        <v>284</v>
      </c>
      <c r="D2123" t="s">
        <v>8221</v>
      </c>
    </row>
    <row r="2124" spans="1:4" x14ac:dyDescent="0.35">
      <c r="A2124">
        <v>2123</v>
      </c>
      <c r="B2124">
        <v>80000</v>
      </c>
      <c r="C2124">
        <v>310</v>
      </c>
      <c r="D2124" t="s">
        <v>8221</v>
      </c>
    </row>
    <row r="2125" spans="1:4" x14ac:dyDescent="0.35">
      <c r="A2125">
        <v>2124</v>
      </c>
      <c r="B2125">
        <v>500</v>
      </c>
      <c r="C2125">
        <v>50</v>
      </c>
      <c r="D2125" t="s">
        <v>8221</v>
      </c>
    </row>
    <row r="2126" spans="1:4" x14ac:dyDescent="0.35">
      <c r="A2126">
        <v>2125</v>
      </c>
      <c r="B2126">
        <v>1100</v>
      </c>
      <c r="C2126">
        <v>115</v>
      </c>
      <c r="D2126" t="s">
        <v>8221</v>
      </c>
    </row>
    <row r="2127" spans="1:4" x14ac:dyDescent="0.35">
      <c r="A2127">
        <v>2126</v>
      </c>
      <c r="B2127">
        <v>60000</v>
      </c>
      <c r="C2127">
        <v>852</v>
      </c>
      <c r="D2127" t="s">
        <v>8221</v>
      </c>
    </row>
    <row r="2128" spans="1:4" x14ac:dyDescent="0.35">
      <c r="A2128">
        <v>2127</v>
      </c>
      <c r="B2128">
        <v>20000</v>
      </c>
      <c r="C2128">
        <v>10</v>
      </c>
      <c r="D2128" t="s">
        <v>8221</v>
      </c>
    </row>
    <row r="2129" spans="1:4" x14ac:dyDescent="0.35">
      <c r="A2129">
        <v>2128</v>
      </c>
      <c r="B2129">
        <v>28000</v>
      </c>
      <c r="C2129">
        <v>8076</v>
      </c>
      <c r="D2129" t="s">
        <v>8221</v>
      </c>
    </row>
    <row r="2130" spans="1:4" x14ac:dyDescent="0.35">
      <c r="A2130">
        <v>2129</v>
      </c>
      <c r="B2130">
        <v>15000</v>
      </c>
      <c r="C2130">
        <v>25</v>
      </c>
      <c r="D2130" t="s">
        <v>8221</v>
      </c>
    </row>
    <row r="2131" spans="1:4" x14ac:dyDescent="0.35">
      <c r="A2131">
        <v>2130</v>
      </c>
      <c r="B2131">
        <v>2000</v>
      </c>
      <c r="C2131">
        <v>236</v>
      </c>
      <c r="D2131" t="s">
        <v>8221</v>
      </c>
    </row>
    <row r="2132" spans="1:4" x14ac:dyDescent="0.35">
      <c r="A2132">
        <v>2131</v>
      </c>
      <c r="B2132">
        <v>42000</v>
      </c>
      <c r="C2132">
        <v>85</v>
      </c>
      <c r="D2132" t="s">
        <v>8221</v>
      </c>
    </row>
    <row r="2133" spans="1:4" x14ac:dyDescent="0.35">
      <c r="A2133">
        <v>2132</v>
      </c>
      <c r="B2133">
        <v>500</v>
      </c>
      <c r="C2133">
        <v>25</v>
      </c>
      <c r="D2133" t="s">
        <v>8221</v>
      </c>
    </row>
    <row r="2134" spans="1:4" x14ac:dyDescent="0.35">
      <c r="A2134">
        <v>2133</v>
      </c>
      <c r="B2134">
        <v>100000</v>
      </c>
      <c r="C2134">
        <v>2112.9899999999998</v>
      </c>
      <c r="D2134" t="s">
        <v>8221</v>
      </c>
    </row>
    <row r="2135" spans="1:4" x14ac:dyDescent="0.35">
      <c r="A2135">
        <v>2134</v>
      </c>
      <c r="B2135">
        <v>1000</v>
      </c>
      <c r="C2135">
        <v>16</v>
      </c>
      <c r="D2135" t="s">
        <v>8221</v>
      </c>
    </row>
    <row r="2136" spans="1:4" x14ac:dyDescent="0.35">
      <c r="A2136">
        <v>2135</v>
      </c>
      <c r="B2136">
        <v>6000</v>
      </c>
      <c r="C2136">
        <v>104</v>
      </c>
      <c r="D2136" t="s">
        <v>8221</v>
      </c>
    </row>
    <row r="2137" spans="1:4" x14ac:dyDescent="0.35">
      <c r="A2137">
        <v>2136</v>
      </c>
      <c r="B2137">
        <v>5000</v>
      </c>
      <c r="C2137">
        <v>478</v>
      </c>
      <c r="D2137" t="s">
        <v>8221</v>
      </c>
    </row>
    <row r="2138" spans="1:4" x14ac:dyDescent="0.35">
      <c r="A2138">
        <v>2137</v>
      </c>
      <c r="B2138">
        <v>80000</v>
      </c>
      <c r="C2138">
        <v>47.69</v>
      </c>
      <c r="D2138" t="s">
        <v>8221</v>
      </c>
    </row>
    <row r="2139" spans="1:4" x14ac:dyDescent="0.35">
      <c r="A2139">
        <v>2138</v>
      </c>
      <c r="B2139">
        <v>50000</v>
      </c>
      <c r="C2139">
        <v>14203</v>
      </c>
      <c r="D2139" t="s">
        <v>8221</v>
      </c>
    </row>
    <row r="2140" spans="1:4" x14ac:dyDescent="0.35">
      <c r="A2140">
        <v>2139</v>
      </c>
      <c r="B2140">
        <v>1000</v>
      </c>
      <c r="C2140">
        <v>128</v>
      </c>
      <c r="D2140" t="s">
        <v>8221</v>
      </c>
    </row>
    <row r="2141" spans="1:4" x14ac:dyDescent="0.35">
      <c r="A2141">
        <v>2140</v>
      </c>
      <c r="B2141">
        <v>30000</v>
      </c>
      <c r="C2141">
        <v>1626</v>
      </c>
      <c r="D2141" t="s">
        <v>8221</v>
      </c>
    </row>
    <row r="2142" spans="1:4" x14ac:dyDescent="0.35">
      <c r="A2142">
        <v>2141</v>
      </c>
      <c r="B2142">
        <v>500000</v>
      </c>
      <c r="C2142">
        <v>560</v>
      </c>
      <c r="D2142" t="s">
        <v>8221</v>
      </c>
    </row>
    <row r="2143" spans="1:4" x14ac:dyDescent="0.35">
      <c r="A2143">
        <v>2142</v>
      </c>
      <c r="B2143">
        <v>15000</v>
      </c>
      <c r="C2143">
        <v>0</v>
      </c>
      <c r="D2143" t="s">
        <v>8221</v>
      </c>
    </row>
    <row r="2144" spans="1:4" x14ac:dyDescent="0.35">
      <c r="A2144">
        <v>2143</v>
      </c>
      <c r="B2144">
        <v>10500</v>
      </c>
      <c r="C2144">
        <v>601</v>
      </c>
      <c r="D2144" t="s">
        <v>8221</v>
      </c>
    </row>
    <row r="2145" spans="1:4" x14ac:dyDescent="0.35">
      <c r="A2145">
        <v>2144</v>
      </c>
      <c r="B2145">
        <v>2000</v>
      </c>
      <c r="C2145">
        <v>225</v>
      </c>
      <c r="D2145" t="s">
        <v>8221</v>
      </c>
    </row>
    <row r="2146" spans="1:4" x14ac:dyDescent="0.35">
      <c r="A2146">
        <v>2145</v>
      </c>
      <c r="B2146">
        <v>35500</v>
      </c>
      <c r="C2146">
        <v>607</v>
      </c>
      <c r="D2146" t="s">
        <v>8221</v>
      </c>
    </row>
    <row r="2147" spans="1:4" x14ac:dyDescent="0.35">
      <c r="A2147">
        <v>2146</v>
      </c>
      <c r="B2147">
        <v>15000</v>
      </c>
      <c r="C2147">
        <v>4565</v>
      </c>
      <c r="D2147" t="s">
        <v>8221</v>
      </c>
    </row>
    <row r="2148" spans="1:4" x14ac:dyDescent="0.35">
      <c r="A2148">
        <v>2147</v>
      </c>
      <c r="B2148">
        <v>5000</v>
      </c>
      <c r="C2148">
        <v>1</v>
      </c>
      <c r="D2148" t="s">
        <v>8221</v>
      </c>
    </row>
    <row r="2149" spans="1:4" x14ac:dyDescent="0.35">
      <c r="A2149">
        <v>2148</v>
      </c>
      <c r="B2149">
        <v>390000</v>
      </c>
      <c r="C2149">
        <v>2716</v>
      </c>
      <c r="D2149" t="s">
        <v>8221</v>
      </c>
    </row>
    <row r="2150" spans="1:4" x14ac:dyDescent="0.35">
      <c r="A2150">
        <v>2149</v>
      </c>
      <c r="B2150">
        <v>100</v>
      </c>
      <c r="C2150">
        <v>2</v>
      </c>
      <c r="D2150" t="s">
        <v>8221</v>
      </c>
    </row>
    <row r="2151" spans="1:4" x14ac:dyDescent="0.35">
      <c r="A2151">
        <v>2150</v>
      </c>
      <c r="B2151">
        <v>2000</v>
      </c>
      <c r="C2151">
        <v>0</v>
      </c>
      <c r="D2151" t="s">
        <v>8221</v>
      </c>
    </row>
    <row r="2152" spans="1:4" x14ac:dyDescent="0.35">
      <c r="A2152">
        <v>2151</v>
      </c>
      <c r="B2152">
        <v>50000</v>
      </c>
      <c r="C2152">
        <v>405</v>
      </c>
      <c r="D2152" t="s">
        <v>8221</v>
      </c>
    </row>
    <row r="2153" spans="1:4" x14ac:dyDescent="0.35">
      <c r="A2153">
        <v>2152</v>
      </c>
      <c r="B2153">
        <v>45000</v>
      </c>
      <c r="C2153">
        <v>118</v>
      </c>
      <c r="D2153" t="s">
        <v>8221</v>
      </c>
    </row>
    <row r="2154" spans="1:4" x14ac:dyDescent="0.35">
      <c r="A2154">
        <v>2153</v>
      </c>
      <c r="B2154">
        <v>30000</v>
      </c>
      <c r="C2154">
        <v>50</v>
      </c>
      <c r="D2154" t="s">
        <v>8221</v>
      </c>
    </row>
    <row r="2155" spans="1:4" x14ac:dyDescent="0.35">
      <c r="A2155">
        <v>2154</v>
      </c>
      <c r="B2155">
        <v>372625</v>
      </c>
      <c r="C2155">
        <v>34</v>
      </c>
      <c r="D2155" t="s">
        <v>8221</v>
      </c>
    </row>
    <row r="2156" spans="1:4" x14ac:dyDescent="0.35">
      <c r="A2156">
        <v>2155</v>
      </c>
      <c r="B2156">
        <v>250</v>
      </c>
      <c r="C2156">
        <v>2</v>
      </c>
      <c r="D2156" t="s">
        <v>8221</v>
      </c>
    </row>
    <row r="2157" spans="1:4" x14ac:dyDescent="0.35">
      <c r="A2157">
        <v>2156</v>
      </c>
      <c r="B2157">
        <v>5000</v>
      </c>
      <c r="C2157">
        <v>115</v>
      </c>
      <c r="D2157" t="s">
        <v>8221</v>
      </c>
    </row>
    <row r="2158" spans="1:4" x14ac:dyDescent="0.35">
      <c r="A2158">
        <v>2157</v>
      </c>
      <c r="B2158">
        <v>56000</v>
      </c>
      <c r="C2158">
        <v>1493</v>
      </c>
      <c r="D2158" t="s">
        <v>8221</v>
      </c>
    </row>
    <row r="2159" spans="1:4" x14ac:dyDescent="0.35">
      <c r="A2159">
        <v>2158</v>
      </c>
      <c r="B2159">
        <v>75000</v>
      </c>
      <c r="C2159">
        <v>21144</v>
      </c>
      <c r="D2159" t="s">
        <v>8221</v>
      </c>
    </row>
    <row r="2160" spans="1:4" x14ac:dyDescent="0.35">
      <c r="A2160">
        <v>2159</v>
      </c>
      <c r="B2160">
        <v>300000</v>
      </c>
      <c r="C2160">
        <v>19770.11</v>
      </c>
      <c r="D2160" t="s">
        <v>8221</v>
      </c>
    </row>
    <row r="2161" spans="1:4" x14ac:dyDescent="0.35">
      <c r="A2161">
        <v>2160</v>
      </c>
      <c r="B2161">
        <v>3600</v>
      </c>
      <c r="C2161">
        <v>26</v>
      </c>
      <c r="D2161" t="s">
        <v>8221</v>
      </c>
    </row>
    <row r="2162" spans="1:4" x14ac:dyDescent="0.35">
      <c r="A2162">
        <v>2161</v>
      </c>
      <c r="B2162">
        <v>10000</v>
      </c>
      <c r="C2162">
        <v>85</v>
      </c>
      <c r="D2162" t="s">
        <v>8221</v>
      </c>
    </row>
    <row r="2163" spans="1:4" x14ac:dyDescent="0.35">
      <c r="A2163">
        <v>2162</v>
      </c>
      <c r="B2163">
        <v>400</v>
      </c>
      <c r="C2163">
        <v>463</v>
      </c>
      <c r="D2163" t="s">
        <v>8219</v>
      </c>
    </row>
    <row r="2164" spans="1:4" x14ac:dyDescent="0.35">
      <c r="A2164">
        <v>2163</v>
      </c>
      <c r="B2164">
        <v>4500</v>
      </c>
      <c r="C2164">
        <v>5052</v>
      </c>
      <c r="D2164" t="s">
        <v>8219</v>
      </c>
    </row>
    <row r="2165" spans="1:4" x14ac:dyDescent="0.35">
      <c r="A2165">
        <v>2164</v>
      </c>
      <c r="B2165">
        <v>2500</v>
      </c>
      <c r="C2165">
        <v>3305</v>
      </c>
      <c r="D2165" t="s">
        <v>8219</v>
      </c>
    </row>
    <row r="2166" spans="1:4" x14ac:dyDescent="0.35">
      <c r="A2166">
        <v>2165</v>
      </c>
      <c r="B2166">
        <v>5500</v>
      </c>
      <c r="C2166">
        <v>5645</v>
      </c>
      <c r="D2166" t="s">
        <v>8219</v>
      </c>
    </row>
    <row r="2167" spans="1:4" x14ac:dyDescent="0.35">
      <c r="A2167">
        <v>2166</v>
      </c>
      <c r="B2167">
        <v>2500</v>
      </c>
      <c r="C2167">
        <v>3466</v>
      </c>
      <c r="D2167" t="s">
        <v>8219</v>
      </c>
    </row>
    <row r="2168" spans="1:4" x14ac:dyDescent="0.35">
      <c r="A2168">
        <v>2167</v>
      </c>
      <c r="B2168">
        <v>2000</v>
      </c>
      <c r="C2168">
        <v>2932</v>
      </c>
      <c r="D2168" t="s">
        <v>8219</v>
      </c>
    </row>
    <row r="2169" spans="1:4" x14ac:dyDescent="0.35">
      <c r="A2169">
        <v>2168</v>
      </c>
      <c r="B2169">
        <v>150</v>
      </c>
      <c r="C2169">
        <v>180</v>
      </c>
      <c r="D2169" t="s">
        <v>8219</v>
      </c>
    </row>
    <row r="2170" spans="1:4" x14ac:dyDescent="0.35">
      <c r="A2170">
        <v>2169</v>
      </c>
      <c r="B2170">
        <v>18000</v>
      </c>
      <c r="C2170">
        <v>21884.69</v>
      </c>
      <c r="D2170" t="s">
        <v>8219</v>
      </c>
    </row>
    <row r="2171" spans="1:4" x14ac:dyDescent="0.35">
      <c r="A2171">
        <v>2170</v>
      </c>
      <c r="B2171">
        <v>153</v>
      </c>
      <c r="C2171">
        <v>153</v>
      </c>
      <c r="D2171" t="s">
        <v>8219</v>
      </c>
    </row>
    <row r="2172" spans="1:4" x14ac:dyDescent="0.35">
      <c r="A2172">
        <v>2171</v>
      </c>
      <c r="B2172">
        <v>350</v>
      </c>
      <c r="C2172">
        <v>633</v>
      </c>
      <c r="D2172" t="s">
        <v>8219</v>
      </c>
    </row>
    <row r="2173" spans="1:4" x14ac:dyDescent="0.35">
      <c r="A2173">
        <v>2172</v>
      </c>
      <c r="B2173">
        <v>4000</v>
      </c>
      <c r="C2173">
        <v>4243</v>
      </c>
      <c r="D2173" t="s">
        <v>8219</v>
      </c>
    </row>
    <row r="2174" spans="1:4" x14ac:dyDescent="0.35">
      <c r="A2174">
        <v>2173</v>
      </c>
      <c r="B2174">
        <v>1000</v>
      </c>
      <c r="C2174">
        <v>1000</v>
      </c>
      <c r="D2174" t="s">
        <v>8219</v>
      </c>
    </row>
    <row r="2175" spans="1:4" x14ac:dyDescent="0.35">
      <c r="A2175">
        <v>2174</v>
      </c>
      <c r="B2175">
        <v>4200</v>
      </c>
      <c r="C2175">
        <v>5331</v>
      </c>
      <c r="D2175" t="s">
        <v>8219</v>
      </c>
    </row>
    <row r="2176" spans="1:4" x14ac:dyDescent="0.35">
      <c r="A2176">
        <v>2175</v>
      </c>
      <c r="B2176">
        <v>4000</v>
      </c>
      <c r="C2176">
        <v>4119</v>
      </c>
      <c r="D2176" t="s">
        <v>8219</v>
      </c>
    </row>
    <row r="2177" spans="1:4" x14ac:dyDescent="0.35">
      <c r="A2177">
        <v>2176</v>
      </c>
      <c r="B2177">
        <v>700</v>
      </c>
      <c r="C2177">
        <v>1750</v>
      </c>
      <c r="D2177" t="s">
        <v>8219</v>
      </c>
    </row>
    <row r="2178" spans="1:4" x14ac:dyDescent="0.35">
      <c r="A2178">
        <v>2177</v>
      </c>
      <c r="B2178">
        <v>5000</v>
      </c>
      <c r="C2178">
        <v>6301</v>
      </c>
      <c r="D2178" t="s">
        <v>8219</v>
      </c>
    </row>
    <row r="2179" spans="1:4" x14ac:dyDescent="0.35">
      <c r="A2179">
        <v>2178</v>
      </c>
      <c r="B2179">
        <v>2500</v>
      </c>
      <c r="C2179">
        <v>2503</v>
      </c>
      <c r="D2179" t="s">
        <v>8219</v>
      </c>
    </row>
    <row r="2180" spans="1:4" x14ac:dyDescent="0.35">
      <c r="A2180">
        <v>2179</v>
      </c>
      <c r="B2180">
        <v>25000</v>
      </c>
      <c r="C2180">
        <v>34660</v>
      </c>
      <c r="D2180" t="s">
        <v>8219</v>
      </c>
    </row>
    <row r="2181" spans="1:4" x14ac:dyDescent="0.35">
      <c r="A2181">
        <v>2180</v>
      </c>
      <c r="B2181">
        <v>1000</v>
      </c>
      <c r="C2181">
        <v>1614</v>
      </c>
      <c r="D2181" t="s">
        <v>8219</v>
      </c>
    </row>
    <row r="2182" spans="1:4" x14ac:dyDescent="0.35">
      <c r="A2182">
        <v>2181</v>
      </c>
      <c r="B2182">
        <v>5000</v>
      </c>
      <c r="C2182">
        <v>5359.21</v>
      </c>
      <c r="D2182" t="s">
        <v>8219</v>
      </c>
    </row>
    <row r="2183" spans="1:4" x14ac:dyDescent="0.35">
      <c r="A2183">
        <v>2182</v>
      </c>
      <c r="B2183">
        <v>2000</v>
      </c>
      <c r="C2183">
        <v>3062</v>
      </c>
      <c r="D2183" t="s">
        <v>8219</v>
      </c>
    </row>
    <row r="2184" spans="1:4" x14ac:dyDescent="0.35">
      <c r="A2184">
        <v>2183</v>
      </c>
      <c r="B2184">
        <v>3000</v>
      </c>
      <c r="C2184">
        <v>15725</v>
      </c>
      <c r="D2184" t="s">
        <v>8219</v>
      </c>
    </row>
    <row r="2185" spans="1:4" x14ac:dyDescent="0.35">
      <c r="A2185">
        <v>2184</v>
      </c>
      <c r="B2185">
        <v>1800</v>
      </c>
      <c r="C2185">
        <v>8807</v>
      </c>
      <c r="D2185" t="s">
        <v>8219</v>
      </c>
    </row>
    <row r="2186" spans="1:4" x14ac:dyDescent="0.35">
      <c r="A2186">
        <v>2185</v>
      </c>
      <c r="B2186">
        <v>10000</v>
      </c>
      <c r="C2186">
        <v>28474</v>
      </c>
      <c r="D2186" t="s">
        <v>8219</v>
      </c>
    </row>
    <row r="2187" spans="1:4" x14ac:dyDescent="0.35">
      <c r="A2187">
        <v>2186</v>
      </c>
      <c r="B2187">
        <v>5000</v>
      </c>
      <c r="C2187">
        <v>92848.5</v>
      </c>
      <c r="D2187" t="s">
        <v>8219</v>
      </c>
    </row>
    <row r="2188" spans="1:4" x14ac:dyDescent="0.35">
      <c r="A2188">
        <v>2187</v>
      </c>
      <c r="B2188">
        <v>20000</v>
      </c>
      <c r="C2188">
        <v>21935</v>
      </c>
      <c r="D2188" t="s">
        <v>8219</v>
      </c>
    </row>
    <row r="2189" spans="1:4" x14ac:dyDescent="0.35">
      <c r="A2189">
        <v>2188</v>
      </c>
      <c r="B2189">
        <v>20000</v>
      </c>
      <c r="C2189">
        <v>202928.5</v>
      </c>
      <c r="D2189" t="s">
        <v>8219</v>
      </c>
    </row>
    <row r="2190" spans="1:4" x14ac:dyDescent="0.35">
      <c r="A2190">
        <v>2189</v>
      </c>
      <c r="B2190">
        <v>5494</v>
      </c>
      <c r="C2190">
        <v>22645</v>
      </c>
      <c r="D2190" t="s">
        <v>8219</v>
      </c>
    </row>
    <row r="2191" spans="1:4" x14ac:dyDescent="0.35">
      <c r="A2191">
        <v>2190</v>
      </c>
      <c r="B2191">
        <v>1200</v>
      </c>
      <c r="C2191">
        <v>6039</v>
      </c>
      <c r="D2191" t="s">
        <v>8219</v>
      </c>
    </row>
    <row r="2192" spans="1:4" x14ac:dyDescent="0.35">
      <c r="A2192">
        <v>2191</v>
      </c>
      <c r="B2192">
        <v>19000</v>
      </c>
      <c r="C2192">
        <v>35076</v>
      </c>
      <c r="D2192" t="s">
        <v>8219</v>
      </c>
    </row>
    <row r="2193" spans="1:4" x14ac:dyDescent="0.35">
      <c r="A2193">
        <v>2192</v>
      </c>
      <c r="B2193">
        <v>750</v>
      </c>
      <c r="C2193">
        <v>898</v>
      </c>
      <c r="D2193" t="s">
        <v>8219</v>
      </c>
    </row>
    <row r="2194" spans="1:4" x14ac:dyDescent="0.35">
      <c r="A2194">
        <v>2193</v>
      </c>
      <c r="B2194">
        <v>12000</v>
      </c>
      <c r="C2194">
        <v>129748.82</v>
      </c>
      <c r="D2194" t="s">
        <v>8219</v>
      </c>
    </row>
    <row r="2195" spans="1:4" x14ac:dyDescent="0.35">
      <c r="A2195">
        <v>2194</v>
      </c>
      <c r="B2195">
        <v>15000</v>
      </c>
      <c r="C2195">
        <v>67856</v>
      </c>
      <c r="D2195" t="s">
        <v>8219</v>
      </c>
    </row>
    <row r="2196" spans="1:4" x14ac:dyDescent="0.35">
      <c r="A2196">
        <v>2195</v>
      </c>
      <c r="B2196">
        <v>10000</v>
      </c>
      <c r="C2196">
        <v>53737</v>
      </c>
      <c r="D2196" t="s">
        <v>8219</v>
      </c>
    </row>
    <row r="2197" spans="1:4" x14ac:dyDescent="0.35">
      <c r="A2197">
        <v>2196</v>
      </c>
      <c r="B2197">
        <v>4600</v>
      </c>
      <c r="C2197">
        <v>5535</v>
      </c>
      <c r="D2197" t="s">
        <v>8219</v>
      </c>
    </row>
    <row r="2198" spans="1:4" x14ac:dyDescent="0.35">
      <c r="A2198">
        <v>2197</v>
      </c>
      <c r="B2198">
        <v>14000</v>
      </c>
      <c r="C2198">
        <v>15937</v>
      </c>
      <c r="D2198" t="s">
        <v>8219</v>
      </c>
    </row>
    <row r="2199" spans="1:4" x14ac:dyDescent="0.35">
      <c r="A2199">
        <v>2198</v>
      </c>
      <c r="B2199">
        <v>30000</v>
      </c>
      <c r="C2199">
        <v>285309.33</v>
      </c>
      <c r="D2199" t="s">
        <v>8219</v>
      </c>
    </row>
    <row r="2200" spans="1:4" x14ac:dyDescent="0.35">
      <c r="A2200">
        <v>2199</v>
      </c>
      <c r="B2200">
        <v>40000</v>
      </c>
      <c r="C2200">
        <v>53157</v>
      </c>
      <c r="D2200" t="s">
        <v>8219</v>
      </c>
    </row>
    <row r="2201" spans="1:4" x14ac:dyDescent="0.35">
      <c r="A2201">
        <v>2200</v>
      </c>
      <c r="B2201">
        <v>9000</v>
      </c>
      <c r="C2201">
        <v>13228</v>
      </c>
      <c r="D2201" t="s">
        <v>8219</v>
      </c>
    </row>
    <row r="2202" spans="1:4" x14ac:dyDescent="0.35">
      <c r="A2202">
        <v>2201</v>
      </c>
      <c r="B2202">
        <v>2000</v>
      </c>
      <c r="C2202">
        <v>10843</v>
      </c>
      <c r="D2202" t="s">
        <v>8219</v>
      </c>
    </row>
    <row r="2203" spans="1:4" x14ac:dyDescent="0.35">
      <c r="A2203">
        <v>2202</v>
      </c>
      <c r="B2203">
        <v>110</v>
      </c>
      <c r="C2203">
        <v>420.99</v>
      </c>
      <c r="D2203" t="s">
        <v>8219</v>
      </c>
    </row>
    <row r="2204" spans="1:4" x14ac:dyDescent="0.35">
      <c r="A2204">
        <v>2203</v>
      </c>
      <c r="B2204">
        <v>4000</v>
      </c>
      <c r="C2204">
        <v>28167.25</v>
      </c>
      <c r="D2204" t="s">
        <v>8219</v>
      </c>
    </row>
    <row r="2205" spans="1:4" x14ac:dyDescent="0.35">
      <c r="A2205">
        <v>2204</v>
      </c>
      <c r="B2205">
        <v>2000</v>
      </c>
      <c r="C2205">
        <v>2191</v>
      </c>
      <c r="D2205" t="s">
        <v>8219</v>
      </c>
    </row>
    <row r="2206" spans="1:4" x14ac:dyDescent="0.35">
      <c r="A2206">
        <v>2205</v>
      </c>
      <c r="B2206">
        <v>1500</v>
      </c>
      <c r="C2206">
        <v>1993</v>
      </c>
      <c r="D2206" t="s">
        <v>8219</v>
      </c>
    </row>
    <row r="2207" spans="1:4" x14ac:dyDescent="0.35">
      <c r="A2207">
        <v>2206</v>
      </c>
      <c r="B2207">
        <v>750</v>
      </c>
      <c r="C2207">
        <v>1140</v>
      </c>
      <c r="D2207" t="s">
        <v>8219</v>
      </c>
    </row>
    <row r="2208" spans="1:4" x14ac:dyDescent="0.35">
      <c r="A2208">
        <v>2207</v>
      </c>
      <c r="B2208">
        <v>1100</v>
      </c>
      <c r="C2208">
        <v>1130</v>
      </c>
      <c r="D2208" t="s">
        <v>8219</v>
      </c>
    </row>
    <row r="2209" spans="1:4" x14ac:dyDescent="0.35">
      <c r="A2209">
        <v>2208</v>
      </c>
      <c r="B2209">
        <v>2000</v>
      </c>
      <c r="C2209">
        <v>2000</v>
      </c>
      <c r="D2209" t="s">
        <v>8219</v>
      </c>
    </row>
    <row r="2210" spans="1:4" x14ac:dyDescent="0.35">
      <c r="A2210">
        <v>2209</v>
      </c>
      <c r="B2210">
        <v>1000</v>
      </c>
      <c r="C2210">
        <v>1016</v>
      </c>
      <c r="D2210" t="s">
        <v>8219</v>
      </c>
    </row>
    <row r="2211" spans="1:4" x14ac:dyDescent="0.35">
      <c r="A2211">
        <v>2210</v>
      </c>
      <c r="B2211">
        <v>500</v>
      </c>
      <c r="C2211">
        <v>754</v>
      </c>
      <c r="D2211" t="s">
        <v>8219</v>
      </c>
    </row>
    <row r="2212" spans="1:4" x14ac:dyDescent="0.35">
      <c r="A2212">
        <v>2211</v>
      </c>
      <c r="B2212">
        <v>4000</v>
      </c>
      <c r="C2212">
        <v>4457</v>
      </c>
      <c r="D2212" t="s">
        <v>8219</v>
      </c>
    </row>
    <row r="2213" spans="1:4" x14ac:dyDescent="0.35">
      <c r="A2213">
        <v>2212</v>
      </c>
      <c r="B2213">
        <v>2500</v>
      </c>
      <c r="C2213">
        <v>4890</v>
      </c>
      <c r="D2213" t="s">
        <v>8219</v>
      </c>
    </row>
    <row r="2214" spans="1:4" x14ac:dyDescent="0.35">
      <c r="A2214">
        <v>2213</v>
      </c>
      <c r="B2214">
        <v>6000</v>
      </c>
      <c r="C2214">
        <v>6863</v>
      </c>
      <c r="D2214" t="s">
        <v>8219</v>
      </c>
    </row>
    <row r="2215" spans="1:4" x14ac:dyDescent="0.35">
      <c r="A2215">
        <v>2214</v>
      </c>
      <c r="B2215">
        <v>5</v>
      </c>
      <c r="C2215">
        <v>10</v>
      </c>
      <c r="D2215" t="s">
        <v>8219</v>
      </c>
    </row>
    <row r="2216" spans="1:4" x14ac:dyDescent="0.35">
      <c r="A2216">
        <v>2215</v>
      </c>
      <c r="B2216">
        <v>600</v>
      </c>
      <c r="C2216">
        <v>1755.01</v>
      </c>
      <c r="D2216" t="s">
        <v>8219</v>
      </c>
    </row>
    <row r="2217" spans="1:4" x14ac:dyDescent="0.35">
      <c r="A2217">
        <v>2216</v>
      </c>
      <c r="B2217">
        <v>550</v>
      </c>
      <c r="C2217">
        <v>860</v>
      </c>
      <c r="D2217" t="s">
        <v>8219</v>
      </c>
    </row>
    <row r="2218" spans="1:4" x14ac:dyDescent="0.35">
      <c r="A2218">
        <v>2217</v>
      </c>
      <c r="B2218">
        <v>300</v>
      </c>
      <c r="C2218">
        <v>317</v>
      </c>
      <c r="D2218" t="s">
        <v>8219</v>
      </c>
    </row>
    <row r="2219" spans="1:4" x14ac:dyDescent="0.35">
      <c r="A2219">
        <v>2218</v>
      </c>
      <c r="B2219">
        <v>420</v>
      </c>
      <c r="C2219">
        <v>425</v>
      </c>
      <c r="D2219" t="s">
        <v>8219</v>
      </c>
    </row>
    <row r="2220" spans="1:4" x14ac:dyDescent="0.35">
      <c r="A2220">
        <v>2219</v>
      </c>
      <c r="B2220">
        <v>2000</v>
      </c>
      <c r="C2220">
        <v>2456.66</v>
      </c>
      <c r="D2220" t="s">
        <v>8219</v>
      </c>
    </row>
    <row r="2221" spans="1:4" x14ac:dyDescent="0.35">
      <c r="A2221">
        <v>2220</v>
      </c>
      <c r="B2221">
        <v>1000</v>
      </c>
      <c r="C2221">
        <v>1015</v>
      </c>
      <c r="D2221" t="s">
        <v>8219</v>
      </c>
    </row>
    <row r="2222" spans="1:4" x14ac:dyDescent="0.35">
      <c r="A2222">
        <v>2221</v>
      </c>
      <c r="B2222">
        <v>3500</v>
      </c>
      <c r="C2222">
        <v>3540</v>
      </c>
      <c r="D2222" t="s">
        <v>8219</v>
      </c>
    </row>
    <row r="2223" spans="1:4" x14ac:dyDescent="0.35">
      <c r="A2223">
        <v>2222</v>
      </c>
      <c r="B2223">
        <v>7500</v>
      </c>
      <c r="C2223">
        <v>8109</v>
      </c>
      <c r="D2223" t="s">
        <v>8219</v>
      </c>
    </row>
    <row r="2224" spans="1:4" x14ac:dyDescent="0.35">
      <c r="A2224">
        <v>2223</v>
      </c>
      <c r="B2224">
        <v>500</v>
      </c>
      <c r="C2224">
        <v>813</v>
      </c>
      <c r="D2224" t="s">
        <v>8219</v>
      </c>
    </row>
    <row r="2225" spans="1:4" x14ac:dyDescent="0.35">
      <c r="A2225">
        <v>2224</v>
      </c>
      <c r="B2225">
        <v>19500</v>
      </c>
      <c r="C2225">
        <v>20631</v>
      </c>
      <c r="D2225" t="s">
        <v>8219</v>
      </c>
    </row>
    <row r="2226" spans="1:4" x14ac:dyDescent="0.35">
      <c r="A2226">
        <v>2225</v>
      </c>
      <c r="B2226">
        <v>10000</v>
      </c>
      <c r="C2226">
        <v>24315</v>
      </c>
      <c r="D2226" t="s">
        <v>8219</v>
      </c>
    </row>
    <row r="2227" spans="1:4" x14ac:dyDescent="0.35">
      <c r="A2227">
        <v>2226</v>
      </c>
      <c r="B2227">
        <v>21000</v>
      </c>
      <c r="C2227">
        <v>198415.01</v>
      </c>
      <c r="D2227" t="s">
        <v>8219</v>
      </c>
    </row>
    <row r="2228" spans="1:4" x14ac:dyDescent="0.35">
      <c r="A2228">
        <v>2227</v>
      </c>
      <c r="B2228">
        <v>18000</v>
      </c>
      <c r="C2228">
        <v>19523.310000000001</v>
      </c>
      <c r="D2228" t="s">
        <v>8219</v>
      </c>
    </row>
    <row r="2229" spans="1:4" x14ac:dyDescent="0.35">
      <c r="A2229">
        <v>2228</v>
      </c>
      <c r="B2229">
        <v>13000</v>
      </c>
      <c r="C2229">
        <v>20459</v>
      </c>
      <c r="D2229" t="s">
        <v>8219</v>
      </c>
    </row>
    <row r="2230" spans="1:4" x14ac:dyDescent="0.35">
      <c r="A2230">
        <v>2229</v>
      </c>
      <c r="B2230">
        <v>1000</v>
      </c>
      <c r="C2230">
        <v>11744.9</v>
      </c>
      <c r="D2230" t="s">
        <v>8219</v>
      </c>
    </row>
    <row r="2231" spans="1:4" x14ac:dyDescent="0.35">
      <c r="A2231">
        <v>2230</v>
      </c>
      <c r="B2231">
        <v>8012</v>
      </c>
      <c r="C2231">
        <v>13704.33</v>
      </c>
      <c r="D2231" t="s">
        <v>8219</v>
      </c>
    </row>
    <row r="2232" spans="1:4" x14ac:dyDescent="0.35">
      <c r="A2232">
        <v>2231</v>
      </c>
      <c r="B2232">
        <v>8500</v>
      </c>
      <c r="C2232">
        <v>10706</v>
      </c>
      <c r="D2232" t="s">
        <v>8219</v>
      </c>
    </row>
    <row r="2233" spans="1:4" x14ac:dyDescent="0.35">
      <c r="A2233">
        <v>2232</v>
      </c>
      <c r="B2233">
        <v>2500</v>
      </c>
      <c r="C2233">
        <v>30303.24</v>
      </c>
      <c r="D2233" t="s">
        <v>8219</v>
      </c>
    </row>
    <row r="2234" spans="1:4" x14ac:dyDescent="0.35">
      <c r="A2234">
        <v>2233</v>
      </c>
      <c r="B2234">
        <v>5000</v>
      </c>
      <c r="C2234">
        <v>24790</v>
      </c>
      <c r="D2234" t="s">
        <v>8219</v>
      </c>
    </row>
    <row r="2235" spans="1:4" x14ac:dyDescent="0.35">
      <c r="A2235">
        <v>2234</v>
      </c>
      <c r="B2235">
        <v>2500</v>
      </c>
      <c r="C2235">
        <v>8301</v>
      </c>
      <c r="D2235" t="s">
        <v>8219</v>
      </c>
    </row>
    <row r="2236" spans="1:4" x14ac:dyDescent="0.35">
      <c r="A2236">
        <v>2235</v>
      </c>
      <c r="B2236">
        <v>100</v>
      </c>
      <c r="C2236">
        <v>1165</v>
      </c>
      <c r="D2236" t="s">
        <v>8219</v>
      </c>
    </row>
    <row r="2237" spans="1:4" x14ac:dyDescent="0.35">
      <c r="A2237">
        <v>2236</v>
      </c>
      <c r="B2237">
        <v>13000</v>
      </c>
      <c r="C2237">
        <v>19931</v>
      </c>
      <c r="D2237" t="s">
        <v>8219</v>
      </c>
    </row>
    <row r="2238" spans="1:4" x14ac:dyDescent="0.35">
      <c r="A2238">
        <v>2237</v>
      </c>
      <c r="B2238">
        <v>2800</v>
      </c>
      <c r="C2238">
        <v>15039</v>
      </c>
      <c r="D2238" t="s">
        <v>8219</v>
      </c>
    </row>
    <row r="2239" spans="1:4" x14ac:dyDescent="0.35">
      <c r="A2239">
        <v>2238</v>
      </c>
      <c r="B2239">
        <v>18000</v>
      </c>
      <c r="C2239">
        <v>63527</v>
      </c>
      <c r="D2239" t="s">
        <v>8219</v>
      </c>
    </row>
    <row r="2240" spans="1:4" x14ac:dyDescent="0.35">
      <c r="A2240">
        <v>2239</v>
      </c>
      <c r="B2240">
        <v>4000</v>
      </c>
      <c r="C2240">
        <v>5496</v>
      </c>
      <c r="D2240" t="s">
        <v>8219</v>
      </c>
    </row>
    <row r="2241" spans="1:4" x14ac:dyDescent="0.35">
      <c r="A2241">
        <v>2240</v>
      </c>
      <c r="B2241">
        <v>25000</v>
      </c>
      <c r="C2241">
        <v>32006.67</v>
      </c>
      <c r="D2241" t="s">
        <v>8219</v>
      </c>
    </row>
    <row r="2242" spans="1:4" x14ac:dyDescent="0.35">
      <c r="A2242">
        <v>2241</v>
      </c>
      <c r="B2242">
        <v>5000</v>
      </c>
      <c r="C2242">
        <v>13534</v>
      </c>
      <c r="D2242" t="s">
        <v>8219</v>
      </c>
    </row>
    <row r="2243" spans="1:4" x14ac:dyDescent="0.35">
      <c r="A2243">
        <v>2242</v>
      </c>
      <c r="B2243">
        <v>1000</v>
      </c>
      <c r="C2243">
        <v>8064</v>
      </c>
      <c r="D2243" t="s">
        <v>8219</v>
      </c>
    </row>
    <row r="2244" spans="1:4" x14ac:dyDescent="0.35">
      <c r="A2244">
        <v>2243</v>
      </c>
      <c r="B2244">
        <v>10000</v>
      </c>
      <c r="C2244">
        <v>136009.76</v>
      </c>
      <c r="D2244" t="s">
        <v>8219</v>
      </c>
    </row>
    <row r="2245" spans="1:4" x14ac:dyDescent="0.35">
      <c r="A2245">
        <v>2244</v>
      </c>
      <c r="B2245">
        <v>1</v>
      </c>
      <c r="C2245">
        <v>9302.5</v>
      </c>
      <c r="D2245" t="s">
        <v>8219</v>
      </c>
    </row>
    <row r="2246" spans="1:4" x14ac:dyDescent="0.35">
      <c r="A2246">
        <v>2245</v>
      </c>
      <c r="B2246">
        <v>5000</v>
      </c>
      <c r="C2246">
        <v>18851</v>
      </c>
      <c r="D2246" t="s">
        <v>8219</v>
      </c>
    </row>
    <row r="2247" spans="1:4" x14ac:dyDescent="0.35">
      <c r="A2247">
        <v>2246</v>
      </c>
      <c r="B2247">
        <v>4000</v>
      </c>
      <c r="C2247">
        <v>105881</v>
      </c>
      <c r="D2247" t="s">
        <v>8219</v>
      </c>
    </row>
    <row r="2248" spans="1:4" x14ac:dyDescent="0.35">
      <c r="A2248">
        <v>2247</v>
      </c>
      <c r="B2248">
        <v>2500</v>
      </c>
      <c r="C2248">
        <v>2503</v>
      </c>
      <c r="D2248" t="s">
        <v>8219</v>
      </c>
    </row>
    <row r="2249" spans="1:4" x14ac:dyDescent="0.35">
      <c r="A2249">
        <v>2248</v>
      </c>
      <c r="B2249">
        <v>18500</v>
      </c>
      <c r="C2249">
        <v>19324</v>
      </c>
      <c r="D2249" t="s">
        <v>8219</v>
      </c>
    </row>
    <row r="2250" spans="1:4" x14ac:dyDescent="0.35">
      <c r="A2250">
        <v>2249</v>
      </c>
      <c r="B2250">
        <v>7000</v>
      </c>
      <c r="C2250">
        <v>7505</v>
      </c>
      <c r="D2250" t="s">
        <v>8219</v>
      </c>
    </row>
    <row r="2251" spans="1:4" x14ac:dyDescent="0.35">
      <c r="A2251">
        <v>2250</v>
      </c>
      <c r="B2251">
        <v>3500</v>
      </c>
      <c r="C2251">
        <v>5907</v>
      </c>
      <c r="D2251" t="s">
        <v>8219</v>
      </c>
    </row>
    <row r="2252" spans="1:4" x14ac:dyDescent="0.35">
      <c r="A2252">
        <v>2251</v>
      </c>
      <c r="B2252">
        <v>25000</v>
      </c>
      <c r="C2252">
        <v>243778</v>
      </c>
      <c r="D2252" t="s">
        <v>8219</v>
      </c>
    </row>
    <row r="2253" spans="1:4" x14ac:dyDescent="0.35">
      <c r="A2253">
        <v>2252</v>
      </c>
      <c r="B2253">
        <v>8500</v>
      </c>
      <c r="C2253">
        <v>11428.19</v>
      </c>
      <c r="D2253" t="s">
        <v>8219</v>
      </c>
    </row>
    <row r="2254" spans="1:4" x14ac:dyDescent="0.35">
      <c r="A2254">
        <v>2253</v>
      </c>
      <c r="B2254">
        <v>9000</v>
      </c>
      <c r="C2254">
        <v>24505</v>
      </c>
      <c r="D2254" t="s">
        <v>8219</v>
      </c>
    </row>
    <row r="2255" spans="1:4" x14ac:dyDescent="0.35">
      <c r="A2255">
        <v>2254</v>
      </c>
      <c r="B2255">
        <v>8000</v>
      </c>
      <c r="C2255">
        <v>9015</v>
      </c>
      <c r="D2255" t="s">
        <v>8219</v>
      </c>
    </row>
    <row r="2256" spans="1:4" x14ac:dyDescent="0.35">
      <c r="A2256">
        <v>2255</v>
      </c>
      <c r="B2256">
        <v>500</v>
      </c>
      <c r="C2256">
        <v>2299</v>
      </c>
      <c r="D2256" t="s">
        <v>8219</v>
      </c>
    </row>
    <row r="2257" spans="1:4" x14ac:dyDescent="0.35">
      <c r="A2257">
        <v>2256</v>
      </c>
      <c r="B2257">
        <v>3950</v>
      </c>
      <c r="C2257">
        <v>11323</v>
      </c>
      <c r="D2257" t="s">
        <v>8219</v>
      </c>
    </row>
    <row r="2258" spans="1:4" x14ac:dyDescent="0.35">
      <c r="A2258">
        <v>2257</v>
      </c>
      <c r="B2258">
        <v>480</v>
      </c>
      <c r="C2258">
        <v>1069</v>
      </c>
      <c r="D2258" t="s">
        <v>8219</v>
      </c>
    </row>
    <row r="2259" spans="1:4" x14ac:dyDescent="0.35">
      <c r="A2259">
        <v>2258</v>
      </c>
      <c r="B2259">
        <v>2500</v>
      </c>
      <c r="C2259">
        <v>15903.5</v>
      </c>
      <c r="D2259" t="s">
        <v>8219</v>
      </c>
    </row>
    <row r="2260" spans="1:4" x14ac:dyDescent="0.35">
      <c r="A2260">
        <v>2259</v>
      </c>
      <c r="B2260">
        <v>2200</v>
      </c>
      <c r="C2260">
        <v>3223</v>
      </c>
      <c r="D2260" t="s">
        <v>8219</v>
      </c>
    </row>
    <row r="2261" spans="1:4" x14ac:dyDescent="0.35">
      <c r="A2261">
        <v>2260</v>
      </c>
      <c r="B2261">
        <v>1000</v>
      </c>
      <c r="C2261">
        <v>18671</v>
      </c>
      <c r="D2261" t="s">
        <v>8219</v>
      </c>
    </row>
    <row r="2262" spans="1:4" x14ac:dyDescent="0.35">
      <c r="A2262">
        <v>2261</v>
      </c>
      <c r="B2262">
        <v>2500</v>
      </c>
      <c r="C2262">
        <v>8173</v>
      </c>
      <c r="D2262" t="s">
        <v>8219</v>
      </c>
    </row>
    <row r="2263" spans="1:4" x14ac:dyDescent="0.35">
      <c r="A2263">
        <v>2262</v>
      </c>
      <c r="B2263">
        <v>1000</v>
      </c>
      <c r="C2263">
        <v>7795</v>
      </c>
      <c r="D2263" t="s">
        <v>8219</v>
      </c>
    </row>
    <row r="2264" spans="1:4" x14ac:dyDescent="0.35">
      <c r="A2264">
        <v>2263</v>
      </c>
      <c r="B2264">
        <v>3300</v>
      </c>
      <c r="C2264">
        <v>5087</v>
      </c>
      <c r="D2264" t="s">
        <v>8219</v>
      </c>
    </row>
    <row r="2265" spans="1:4" x14ac:dyDescent="0.35">
      <c r="A2265">
        <v>2264</v>
      </c>
      <c r="B2265">
        <v>7500</v>
      </c>
      <c r="C2265">
        <v>8666</v>
      </c>
      <c r="D2265" t="s">
        <v>8219</v>
      </c>
    </row>
    <row r="2266" spans="1:4" x14ac:dyDescent="0.35">
      <c r="A2266">
        <v>2265</v>
      </c>
      <c r="B2266">
        <v>6000</v>
      </c>
      <c r="C2266">
        <v>10802</v>
      </c>
      <c r="D2266" t="s">
        <v>8219</v>
      </c>
    </row>
    <row r="2267" spans="1:4" x14ac:dyDescent="0.35">
      <c r="A2267">
        <v>2266</v>
      </c>
      <c r="B2267">
        <v>200</v>
      </c>
      <c r="C2267">
        <v>597</v>
      </c>
      <c r="D2267" t="s">
        <v>8219</v>
      </c>
    </row>
    <row r="2268" spans="1:4" x14ac:dyDescent="0.35">
      <c r="A2268">
        <v>2267</v>
      </c>
      <c r="B2268">
        <v>1500</v>
      </c>
      <c r="C2268">
        <v>4804</v>
      </c>
      <c r="D2268" t="s">
        <v>8219</v>
      </c>
    </row>
    <row r="2269" spans="1:4" x14ac:dyDescent="0.35">
      <c r="A2269">
        <v>2268</v>
      </c>
      <c r="B2269">
        <v>20000</v>
      </c>
      <c r="C2269">
        <v>76105</v>
      </c>
      <c r="D2269" t="s">
        <v>8219</v>
      </c>
    </row>
    <row r="2270" spans="1:4" x14ac:dyDescent="0.35">
      <c r="A2270">
        <v>2269</v>
      </c>
      <c r="B2270">
        <v>28000</v>
      </c>
      <c r="C2270">
        <v>28728</v>
      </c>
      <c r="D2270" t="s">
        <v>8219</v>
      </c>
    </row>
    <row r="2271" spans="1:4" x14ac:dyDescent="0.35">
      <c r="A2271">
        <v>2270</v>
      </c>
      <c r="B2271">
        <v>2500</v>
      </c>
      <c r="C2271">
        <v>45041</v>
      </c>
      <c r="D2271" t="s">
        <v>8219</v>
      </c>
    </row>
    <row r="2272" spans="1:4" x14ac:dyDescent="0.35">
      <c r="A2272">
        <v>2271</v>
      </c>
      <c r="B2272">
        <v>25000</v>
      </c>
      <c r="C2272">
        <v>180062</v>
      </c>
      <c r="D2272" t="s">
        <v>8219</v>
      </c>
    </row>
    <row r="2273" spans="1:4" x14ac:dyDescent="0.35">
      <c r="A2273">
        <v>2272</v>
      </c>
      <c r="B2273">
        <v>20000</v>
      </c>
      <c r="C2273">
        <v>56618</v>
      </c>
      <c r="D2273" t="s">
        <v>8219</v>
      </c>
    </row>
    <row r="2274" spans="1:4" x14ac:dyDescent="0.35">
      <c r="A2274">
        <v>2273</v>
      </c>
      <c r="B2274">
        <v>1000</v>
      </c>
      <c r="C2274">
        <v>13566</v>
      </c>
      <c r="D2274" t="s">
        <v>8219</v>
      </c>
    </row>
    <row r="2275" spans="1:4" x14ac:dyDescent="0.35">
      <c r="A2275">
        <v>2274</v>
      </c>
      <c r="B2275">
        <v>2500</v>
      </c>
      <c r="C2275">
        <v>5509</v>
      </c>
      <c r="D2275" t="s">
        <v>8219</v>
      </c>
    </row>
    <row r="2276" spans="1:4" x14ac:dyDescent="0.35">
      <c r="A2276">
        <v>2275</v>
      </c>
      <c r="B2276">
        <v>2500</v>
      </c>
      <c r="C2276">
        <v>2990</v>
      </c>
      <c r="D2276" t="s">
        <v>8219</v>
      </c>
    </row>
    <row r="2277" spans="1:4" x14ac:dyDescent="0.35">
      <c r="A2277">
        <v>2276</v>
      </c>
      <c r="B2277">
        <v>650</v>
      </c>
      <c r="C2277">
        <v>2650.5</v>
      </c>
      <c r="D2277" t="s">
        <v>8219</v>
      </c>
    </row>
    <row r="2278" spans="1:4" x14ac:dyDescent="0.35">
      <c r="A2278">
        <v>2277</v>
      </c>
      <c r="B2278">
        <v>4589</v>
      </c>
      <c r="C2278">
        <v>4856</v>
      </c>
      <c r="D2278" t="s">
        <v>8219</v>
      </c>
    </row>
    <row r="2279" spans="1:4" x14ac:dyDescent="0.35">
      <c r="A2279">
        <v>2278</v>
      </c>
      <c r="B2279">
        <v>8500</v>
      </c>
      <c r="C2279">
        <v>11992</v>
      </c>
      <c r="D2279" t="s">
        <v>8219</v>
      </c>
    </row>
    <row r="2280" spans="1:4" x14ac:dyDescent="0.35">
      <c r="A2280">
        <v>2279</v>
      </c>
      <c r="B2280">
        <v>2000</v>
      </c>
      <c r="C2280">
        <v>5414</v>
      </c>
      <c r="D2280" t="s">
        <v>8219</v>
      </c>
    </row>
    <row r="2281" spans="1:4" x14ac:dyDescent="0.35">
      <c r="A2281">
        <v>2280</v>
      </c>
      <c r="B2281">
        <v>1000</v>
      </c>
      <c r="C2281">
        <v>1538</v>
      </c>
      <c r="D2281" t="s">
        <v>8219</v>
      </c>
    </row>
    <row r="2282" spans="1:4" x14ac:dyDescent="0.35">
      <c r="A2282">
        <v>2281</v>
      </c>
      <c r="B2282">
        <v>9800</v>
      </c>
      <c r="C2282">
        <v>39550.5</v>
      </c>
      <c r="D2282" t="s">
        <v>8219</v>
      </c>
    </row>
    <row r="2283" spans="1:4" x14ac:dyDescent="0.35">
      <c r="A2283">
        <v>2282</v>
      </c>
      <c r="B2283">
        <v>300</v>
      </c>
      <c r="C2283">
        <v>555</v>
      </c>
      <c r="D2283" t="s">
        <v>8219</v>
      </c>
    </row>
    <row r="2284" spans="1:4" x14ac:dyDescent="0.35">
      <c r="A2284">
        <v>2283</v>
      </c>
      <c r="B2284">
        <v>750</v>
      </c>
      <c r="C2284">
        <v>1390</v>
      </c>
      <c r="D2284" t="s">
        <v>8219</v>
      </c>
    </row>
    <row r="2285" spans="1:4" x14ac:dyDescent="0.35">
      <c r="A2285">
        <v>2284</v>
      </c>
      <c r="B2285">
        <v>3000</v>
      </c>
      <c r="C2285">
        <v>3025.66</v>
      </c>
      <c r="D2285" t="s">
        <v>8219</v>
      </c>
    </row>
    <row r="2286" spans="1:4" x14ac:dyDescent="0.35">
      <c r="A2286">
        <v>2285</v>
      </c>
      <c r="B2286">
        <v>6000</v>
      </c>
      <c r="C2286">
        <v>6373.27</v>
      </c>
      <c r="D2286" t="s">
        <v>8219</v>
      </c>
    </row>
    <row r="2287" spans="1:4" x14ac:dyDescent="0.35">
      <c r="A2287">
        <v>2286</v>
      </c>
      <c r="B2287">
        <v>3000</v>
      </c>
      <c r="C2287">
        <v>3641</v>
      </c>
      <c r="D2287" t="s">
        <v>8219</v>
      </c>
    </row>
    <row r="2288" spans="1:4" x14ac:dyDescent="0.35">
      <c r="A2288">
        <v>2287</v>
      </c>
      <c r="B2288">
        <v>1500</v>
      </c>
      <c r="C2288">
        <v>1501</v>
      </c>
      <c r="D2288" t="s">
        <v>8219</v>
      </c>
    </row>
    <row r="2289" spans="1:4" x14ac:dyDescent="0.35">
      <c r="A2289">
        <v>2288</v>
      </c>
      <c r="B2289">
        <v>4500</v>
      </c>
      <c r="C2289">
        <v>5398.99</v>
      </c>
      <c r="D2289" t="s">
        <v>8219</v>
      </c>
    </row>
    <row r="2290" spans="1:4" x14ac:dyDescent="0.35">
      <c r="A2290">
        <v>2289</v>
      </c>
      <c r="B2290">
        <v>1000</v>
      </c>
      <c r="C2290">
        <v>1001</v>
      </c>
      <c r="D2290" t="s">
        <v>8219</v>
      </c>
    </row>
    <row r="2291" spans="1:4" x14ac:dyDescent="0.35">
      <c r="A2291">
        <v>2290</v>
      </c>
      <c r="B2291">
        <v>1500</v>
      </c>
      <c r="C2291">
        <v>1611</v>
      </c>
      <c r="D2291" t="s">
        <v>8219</v>
      </c>
    </row>
    <row r="2292" spans="1:4" x14ac:dyDescent="0.35">
      <c r="A2292">
        <v>2291</v>
      </c>
      <c r="B2292">
        <v>1500</v>
      </c>
      <c r="C2292">
        <v>1561</v>
      </c>
      <c r="D2292" t="s">
        <v>8219</v>
      </c>
    </row>
    <row r="2293" spans="1:4" x14ac:dyDescent="0.35">
      <c r="A2293">
        <v>2292</v>
      </c>
      <c r="B2293">
        <v>2500</v>
      </c>
      <c r="C2293">
        <v>4320</v>
      </c>
      <c r="D2293" t="s">
        <v>8219</v>
      </c>
    </row>
    <row r="2294" spans="1:4" x14ac:dyDescent="0.35">
      <c r="A2294">
        <v>2293</v>
      </c>
      <c r="B2294">
        <v>2000</v>
      </c>
      <c r="C2294">
        <v>2145.0100000000002</v>
      </c>
      <c r="D2294" t="s">
        <v>8219</v>
      </c>
    </row>
    <row r="2295" spans="1:4" x14ac:dyDescent="0.35">
      <c r="A2295">
        <v>2294</v>
      </c>
      <c r="B2295">
        <v>850</v>
      </c>
      <c r="C2295">
        <v>920</v>
      </c>
      <c r="D2295" t="s">
        <v>8219</v>
      </c>
    </row>
    <row r="2296" spans="1:4" x14ac:dyDescent="0.35">
      <c r="A2296">
        <v>2295</v>
      </c>
      <c r="B2296">
        <v>5000</v>
      </c>
      <c r="C2296">
        <v>7304.04</v>
      </c>
      <c r="D2296" t="s">
        <v>8219</v>
      </c>
    </row>
    <row r="2297" spans="1:4" x14ac:dyDescent="0.35">
      <c r="A2297">
        <v>2296</v>
      </c>
      <c r="B2297">
        <v>1200</v>
      </c>
      <c r="C2297">
        <v>1503</v>
      </c>
      <c r="D2297" t="s">
        <v>8219</v>
      </c>
    </row>
    <row r="2298" spans="1:4" x14ac:dyDescent="0.35">
      <c r="A2298">
        <v>2297</v>
      </c>
      <c r="B2298">
        <v>7000</v>
      </c>
      <c r="C2298">
        <v>10435</v>
      </c>
      <c r="D2298" t="s">
        <v>8219</v>
      </c>
    </row>
    <row r="2299" spans="1:4" x14ac:dyDescent="0.35">
      <c r="A2299">
        <v>2298</v>
      </c>
      <c r="B2299">
        <v>1000</v>
      </c>
      <c r="C2299">
        <v>1006</v>
      </c>
      <c r="D2299" t="s">
        <v>8219</v>
      </c>
    </row>
    <row r="2300" spans="1:4" x14ac:dyDescent="0.35">
      <c r="A2300">
        <v>2299</v>
      </c>
      <c r="B2300">
        <v>30000</v>
      </c>
      <c r="C2300">
        <v>31522</v>
      </c>
      <c r="D2300" t="s">
        <v>8219</v>
      </c>
    </row>
    <row r="2301" spans="1:4" x14ac:dyDescent="0.35">
      <c r="A2301">
        <v>2300</v>
      </c>
      <c r="B2301">
        <v>300</v>
      </c>
      <c r="C2301">
        <v>1050.5</v>
      </c>
      <c r="D2301" t="s">
        <v>8219</v>
      </c>
    </row>
    <row r="2302" spans="1:4" x14ac:dyDescent="0.35">
      <c r="A2302">
        <v>2301</v>
      </c>
      <c r="B2302">
        <v>800</v>
      </c>
      <c r="C2302">
        <v>810</v>
      </c>
      <c r="D2302" t="s">
        <v>8219</v>
      </c>
    </row>
    <row r="2303" spans="1:4" x14ac:dyDescent="0.35">
      <c r="A2303">
        <v>2302</v>
      </c>
      <c r="B2303">
        <v>5000</v>
      </c>
      <c r="C2303">
        <v>6680.22</v>
      </c>
      <c r="D2303" t="s">
        <v>8219</v>
      </c>
    </row>
    <row r="2304" spans="1:4" x14ac:dyDescent="0.35">
      <c r="A2304">
        <v>2303</v>
      </c>
      <c r="B2304">
        <v>2300</v>
      </c>
      <c r="C2304">
        <v>3925</v>
      </c>
      <c r="D2304" t="s">
        <v>8219</v>
      </c>
    </row>
    <row r="2305" spans="1:4" x14ac:dyDescent="0.35">
      <c r="A2305">
        <v>2304</v>
      </c>
      <c r="B2305">
        <v>6450</v>
      </c>
      <c r="C2305">
        <v>7053.61</v>
      </c>
      <c r="D2305" t="s">
        <v>8219</v>
      </c>
    </row>
    <row r="2306" spans="1:4" x14ac:dyDescent="0.35">
      <c r="A2306">
        <v>2305</v>
      </c>
      <c r="B2306">
        <v>6000</v>
      </c>
      <c r="C2306">
        <v>6042.02</v>
      </c>
      <c r="D2306" t="s">
        <v>8219</v>
      </c>
    </row>
    <row r="2307" spans="1:4" x14ac:dyDescent="0.35">
      <c r="A2307">
        <v>2306</v>
      </c>
      <c r="B2307">
        <v>18000</v>
      </c>
      <c r="C2307">
        <v>18221</v>
      </c>
      <c r="D2307" t="s">
        <v>8219</v>
      </c>
    </row>
    <row r="2308" spans="1:4" x14ac:dyDescent="0.35">
      <c r="A2308">
        <v>2307</v>
      </c>
      <c r="B2308">
        <v>3500</v>
      </c>
      <c r="C2308">
        <v>3736.55</v>
      </c>
      <c r="D2308" t="s">
        <v>8219</v>
      </c>
    </row>
    <row r="2309" spans="1:4" x14ac:dyDescent="0.35">
      <c r="A2309">
        <v>2308</v>
      </c>
      <c r="B2309">
        <v>1964.47</v>
      </c>
      <c r="C2309">
        <v>2095.2600000000002</v>
      </c>
      <c r="D2309" t="s">
        <v>8219</v>
      </c>
    </row>
    <row r="2310" spans="1:4" x14ac:dyDescent="0.35">
      <c r="A2310">
        <v>2309</v>
      </c>
      <c r="B2310">
        <v>50000</v>
      </c>
      <c r="C2310">
        <v>50653.11</v>
      </c>
      <c r="D2310" t="s">
        <v>8219</v>
      </c>
    </row>
    <row r="2311" spans="1:4" x14ac:dyDescent="0.35">
      <c r="A2311">
        <v>2310</v>
      </c>
      <c r="B2311">
        <v>6000</v>
      </c>
      <c r="C2311">
        <v>6400.47</v>
      </c>
      <c r="D2311" t="s">
        <v>8219</v>
      </c>
    </row>
    <row r="2312" spans="1:4" x14ac:dyDescent="0.35">
      <c r="A2312">
        <v>2311</v>
      </c>
      <c r="B2312">
        <v>18500</v>
      </c>
      <c r="C2312">
        <v>79335.360000000001</v>
      </c>
      <c r="D2312" t="s">
        <v>8219</v>
      </c>
    </row>
    <row r="2313" spans="1:4" x14ac:dyDescent="0.35">
      <c r="A2313">
        <v>2312</v>
      </c>
      <c r="B2313">
        <v>9000</v>
      </c>
      <c r="C2313">
        <v>9370</v>
      </c>
      <c r="D2313" t="s">
        <v>8219</v>
      </c>
    </row>
    <row r="2314" spans="1:4" x14ac:dyDescent="0.35">
      <c r="A2314">
        <v>2313</v>
      </c>
      <c r="B2314">
        <v>3000</v>
      </c>
      <c r="C2314">
        <v>3236</v>
      </c>
      <c r="D2314" t="s">
        <v>8219</v>
      </c>
    </row>
    <row r="2315" spans="1:4" x14ac:dyDescent="0.35">
      <c r="A2315">
        <v>2314</v>
      </c>
      <c r="B2315">
        <v>5000</v>
      </c>
      <c r="C2315">
        <v>8792.02</v>
      </c>
      <c r="D2315" t="s">
        <v>8219</v>
      </c>
    </row>
    <row r="2316" spans="1:4" x14ac:dyDescent="0.35">
      <c r="A2316">
        <v>2315</v>
      </c>
      <c r="B2316">
        <v>1200</v>
      </c>
      <c r="C2316">
        <v>1883.64</v>
      </c>
      <c r="D2316" t="s">
        <v>8219</v>
      </c>
    </row>
    <row r="2317" spans="1:4" x14ac:dyDescent="0.35">
      <c r="A2317">
        <v>2316</v>
      </c>
      <c r="B2317">
        <v>2500</v>
      </c>
      <c r="C2317">
        <v>2565</v>
      </c>
      <c r="D2317" t="s">
        <v>8219</v>
      </c>
    </row>
    <row r="2318" spans="1:4" x14ac:dyDescent="0.35">
      <c r="A2318">
        <v>2317</v>
      </c>
      <c r="B2318">
        <v>15000</v>
      </c>
      <c r="C2318">
        <v>15606.4</v>
      </c>
      <c r="D2318" t="s">
        <v>8219</v>
      </c>
    </row>
    <row r="2319" spans="1:4" x14ac:dyDescent="0.35">
      <c r="A2319">
        <v>2318</v>
      </c>
      <c r="B2319">
        <v>400</v>
      </c>
      <c r="C2319">
        <v>416</v>
      </c>
      <c r="D2319" t="s">
        <v>8219</v>
      </c>
    </row>
    <row r="2320" spans="1:4" x14ac:dyDescent="0.35">
      <c r="A2320">
        <v>2319</v>
      </c>
      <c r="B2320">
        <v>5000</v>
      </c>
      <c r="C2320">
        <v>6053</v>
      </c>
      <c r="D2320" t="s">
        <v>8219</v>
      </c>
    </row>
    <row r="2321" spans="1:4" x14ac:dyDescent="0.35">
      <c r="A2321">
        <v>2320</v>
      </c>
      <c r="B2321">
        <v>3000</v>
      </c>
      <c r="C2321">
        <v>3231</v>
      </c>
      <c r="D2321" t="s">
        <v>8219</v>
      </c>
    </row>
    <row r="2322" spans="1:4" x14ac:dyDescent="0.35">
      <c r="A2322">
        <v>2321</v>
      </c>
      <c r="B2322">
        <v>5000</v>
      </c>
      <c r="C2322">
        <v>5433</v>
      </c>
      <c r="D2322" t="s">
        <v>8219</v>
      </c>
    </row>
    <row r="2323" spans="1:4" x14ac:dyDescent="0.35">
      <c r="A2323">
        <v>2322</v>
      </c>
      <c r="B2323">
        <v>10557</v>
      </c>
      <c r="C2323">
        <v>4130</v>
      </c>
      <c r="D2323" t="s">
        <v>8222</v>
      </c>
    </row>
    <row r="2324" spans="1:4" x14ac:dyDescent="0.35">
      <c r="A2324">
        <v>2323</v>
      </c>
      <c r="B2324">
        <v>2700</v>
      </c>
      <c r="C2324">
        <v>85</v>
      </c>
      <c r="D2324" t="s">
        <v>8222</v>
      </c>
    </row>
    <row r="2325" spans="1:4" x14ac:dyDescent="0.35">
      <c r="A2325">
        <v>2324</v>
      </c>
      <c r="B2325">
        <v>250</v>
      </c>
      <c r="C2325">
        <v>120</v>
      </c>
      <c r="D2325" t="s">
        <v>8222</v>
      </c>
    </row>
    <row r="2326" spans="1:4" x14ac:dyDescent="0.35">
      <c r="A2326">
        <v>2325</v>
      </c>
      <c r="B2326">
        <v>7500</v>
      </c>
      <c r="C2326">
        <v>1555</v>
      </c>
      <c r="D2326" t="s">
        <v>8222</v>
      </c>
    </row>
    <row r="2327" spans="1:4" x14ac:dyDescent="0.35">
      <c r="A2327">
        <v>2326</v>
      </c>
      <c r="B2327">
        <v>1000</v>
      </c>
      <c r="C2327">
        <v>80</v>
      </c>
      <c r="D2327" t="s">
        <v>8222</v>
      </c>
    </row>
    <row r="2328" spans="1:4" x14ac:dyDescent="0.35">
      <c r="A2328">
        <v>2327</v>
      </c>
      <c r="B2328">
        <v>15000</v>
      </c>
      <c r="C2328">
        <v>108</v>
      </c>
      <c r="D2328" t="s">
        <v>8222</v>
      </c>
    </row>
    <row r="2329" spans="1:4" x14ac:dyDescent="0.35">
      <c r="A2329">
        <v>2328</v>
      </c>
      <c r="B2329">
        <v>35000</v>
      </c>
      <c r="C2329">
        <v>184133.01</v>
      </c>
      <c r="D2329" t="s">
        <v>8219</v>
      </c>
    </row>
    <row r="2330" spans="1:4" x14ac:dyDescent="0.35">
      <c r="A2330">
        <v>2329</v>
      </c>
      <c r="B2330">
        <v>10000</v>
      </c>
      <c r="C2330">
        <v>25445</v>
      </c>
      <c r="D2330" t="s">
        <v>8219</v>
      </c>
    </row>
    <row r="2331" spans="1:4" x14ac:dyDescent="0.35">
      <c r="A2331">
        <v>2330</v>
      </c>
      <c r="B2331">
        <v>25000</v>
      </c>
      <c r="C2331">
        <v>26480</v>
      </c>
      <c r="D2331" t="s">
        <v>8219</v>
      </c>
    </row>
    <row r="2332" spans="1:4" x14ac:dyDescent="0.35">
      <c r="A2332">
        <v>2331</v>
      </c>
      <c r="B2332">
        <v>35000</v>
      </c>
      <c r="C2332">
        <v>35848</v>
      </c>
      <c r="D2332" t="s">
        <v>8219</v>
      </c>
    </row>
    <row r="2333" spans="1:4" x14ac:dyDescent="0.35">
      <c r="A2333">
        <v>2332</v>
      </c>
      <c r="B2333">
        <v>8000</v>
      </c>
      <c r="C2333">
        <v>11545.1</v>
      </c>
      <c r="D2333" t="s">
        <v>8219</v>
      </c>
    </row>
    <row r="2334" spans="1:4" x14ac:dyDescent="0.35">
      <c r="A2334">
        <v>2333</v>
      </c>
      <c r="B2334">
        <v>25000</v>
      </c>
      <c r="C2334">
        <v>26577</v>
      </c>
      <c r="D2334" t="s">
        <v>8219</v>
      </c>
    </row>
    <row r="2335" spans="1:4" x14ac:dyDescent="0.35">
      <c r="A2335">
        <v>2334</v>
      </c>
      <c r="B2335">
        <v>600</v>
      </c>
      <c r="C2335">
        <v>1273</v>
      </c>
      <c r="D2335" t="s">
        <v>8219</v>
      </c>
    </row>
    <row r="2336" spans="1:4" x14ac:dyDescent="0.35">
      <c r="A2336">
        <v>2335</v>
      </c>
      <c r="B2336">
        <v>4000</v>
      </c>
      <c r="C2336">
        <v>4078</v>
      </c>
      <c r="D2336" t="s">
        <v>8219</v>
      </c>
    </row>
    <row r="2337" spans="1:4" x14ac:dyDescent="0.35">
      <c r="A2337">
        <v>2336</v>
      </c>
      <c r="B2337">
        <v>25000</v>
      </c>
      <c r="C2337">
        <v>25568</v>
      </c>
      <c r="D2337" t="s">
        <v>8219</v>
      </c>
    </row>
    <row r="2338" spans="1:4" x14ac:dyDescent="0.35">
      <c r="A2338">
        <v>2337</v>
      </c>
      <c r="B2338">
        <v>20000</v>
      </c>
      <c r="C2338">
        <v>104146.51</v>
      </c>
      <c r="D2338" t="s">
        <v>8219</v>
      </c>
    </row>
    <row r="2339" spans="1:4" x14ac:dyDescent="0.35">
      <c r="A2339">
        <v>2338</v>
      </c>
      <c r="B2339">
        <v>12000</v>
      </c>
      <c r="C2339">
        <v>13279</v>
      </c>
      <c r="D2339" t="s">
        <v>8219</v>
      </c>
    </row>
    <row r="2340" spans="1:4" x14ac:dyDescent="0.35">
      <c r="A2340">
        <v>2339</v>
      </c>
      <c r="B2340">
        <v>15000</v>
      </c>
      <c r="C2340">
        <v>15171.5</v>
      </c>
      <c r="D2340" t="s">
        <v>8219</v>
      </c>
    </row>
    <row r="2341" spans="1:4" x14ac:dyDescent="0.35">
      <c r="A2341">
        <v>2340</v>
      </c>
      <c r="B2341">
        <v>25000</v>
      </c>
      <c r="C2341">
        <v>73552</v>
      </c>
      <c r="D2341" t="s">
        <v>8219</v>
      </c>
    </row>
    <row r="2342" spans="1:4" x14ac:dyDescent="0.35">
      <c r="A2342">
        <v>2341</v>
      </c>
      <c r="B2342">
        <v>40000</v>
      </c>
      <c r="C2342">
        <v>42311</v>
      </c>
      <c r="D2342" t="s">
        <v>8219</v>
      </c>
    </row>
    <row r="2343" spans="1:4" x14ac:dyDescent="0.35">
      <c r="A2343">
        <v>2342</v>
      </c>
      <c r="B2343">
        <v>5000</v>
      </c>
      <c r="C2343">
        <v>0</v>
      </c>
      <c r="D2343" t="s">
        <v>8220</v>
      </c>
    </row>
    <row r="2344" spans="1:4" x14ac:dyDescent="0.35">
      <c r="A2344">
        <v>2343</v>
      </c>
      <c r="B2344">
        <v>5500</v>
      </c>
      <c r="C2344">
        <v>0</v>
      </c>
      <c r="D2344" t="s">
        <v>8220</v>
      </c>
    </row>
    <row r="2345" spans="1:4" x14ac:dyDescent="0.35">
      <c r="A2345">
        <v>2344</v>
      </c>
      <c r="B2345">
        <v>10000</v>
      </c>
      <c r="C2345">
        <v>300</v>
      </c>
      <c r="D2345" t="s">
        <v>8220</v>
      </c>
    </row>
    <row r="2346" spans="1:4" x14ac:dyDescent="0.35">
      <c r="A2346">
        <v>2345</v>
      </c>
      <c r="B2346">
        <v>1000</v>
      </c>
      <c r="C2346">
        <v>1</v>
      </c>
      <c r="D2346" t="s">
        <v>8220</v>
      </c>
    </row>
    <row r="2347" spans="1:4" x14ac:dyDescent="0.35">
      <c r="A2347">
        <v>2346</v>
      </c>
      <c r="B2347">
        <v>3000</v>
      </c>
      <c r="C2347">
        <v>0</v>
      </c>
      <c r="D2347" t="s">
        <v>8220</v>
      </c>
    </row>
    <row r="2348" spans="1:4" x14ac:dyDescent="0.35">
      <c r="A2348">
        <v>2347</v>
      </c>
      <c r="B2348">
        <v>60000</v>
      </c>
      <c r="C2348">
        <v>39</v>
      </c>
      <c r="D2348" t="s">
        <v>8220</v>
      </c>
    </row>
    <row r="2349" spans="1:4" x14ac:dyDescent="0.35">
      <c r="A2349">
        <v>2348</v>
      </c>
      <c r="B2349">
        <v>1000</v>
      </c>
      <c r="C2349">
        <v>15</v>
      </c>
      <c r="D2349" t="s">
        <v>8220</v>
      </c>
    </row>
    <row r="2350" spans="1:4" x14ac:dyDescent="0.35">
      <c r="A2350">
        <v>2349</v>
      </c>
      <c r="B2350">
        <v>70000</v>
      </c>
      <c r="C2350">
        <v>270</v>
      </c>
      <c r="D2350" t="s">
        <v>8220</v>
      </c>
    </row>
    <row r="2351" spans="1:4" x14ac:dyDescent="0.35">
      <c r="A2351">
        <v>2350</v>
      </c>
      <c r="B2351">
        <v>474900</v>
      </c>
      <c r="C2351">
        <v>0</v>
      </c>
      <c r="D2351" t="s">
        <v>8220</v>
      </c>
    </row>
    <row r="2352" spans="1:4" x14ac:dyDescent="0.35">
      <c r="A2352">
        <v>2351</v>
      </c>
      <c r="B2352">
        <v>50000</v>
      </c>
      <c r="C2352">
        <v>0</v>
      </c>
      <c r="D2352" t="s">
        <v>8220</v>
      </c>
    </row>
    <row r="2353" spans="1:4" x14ac:dyDescent="0.35">
      <c r="A2353">
        <v>2352</v>
      </c>
      <c r="B2353">
        <v>18900</v>
      </c>
      <c r="C2353">
        <v>108</v>
      </c>
      <c r="D2353" t="s">
        <v>8220</v>
      </c>
    </row>
    <row r="2354" spans="1:4" x14ac:dyDescent="0.35">
      <c r="A2354">
        <v>2353</v>
      </c>
      <c r="B2354">
        <v>2000</v>
      </c>
      <c r="C2354">
        <v>0</v>
      </c>
      <c r="D2354" t="s">
        <v>8220</v>
      </c>
    </row>
    <row r="2355" spans="1:4" x14ac:dyDescent="0.35">
      <c r="A2355">
        <v>2354</v>
      </c>
      <c r="B2355">
        <v>1000</v>
      </c>
      <c r="C2355">
        <v>0</v>
      </c>
      <c r="D2355" t="s">
        <v>8220</v>
      </c>
    </row>
    <row r="2356" spans="1:4" x14ac:dyDescent="0.35">
      <c r="A2356">
        <v>2355</v>
      </c>
      <c r="B2356">
        <v>35000</v>
      </c>
      <c r="C2356">
        <v>25</v>
      </c>
      <c r="D2356" t="s">
        <v>8220</v>
      </c>
    </row>
    <row r="2357" spans="1:4" x14ac:dyDescent="0.35">
      <c r="A2357">
        <v>2356</v>
      </c>
      <c r="B2357">
        <v>8000</v>
      </c>
      <c r="C2357">
        <v>55</v>
      </c>
      <c r="D2357" t="s">
        <v>8220</v>
      </c>
    </row>
    <row r="2358" spans="1:4" x14ac:dyDescent="0.35">
      <c r="A2358">
        <v>2357</v>
      </c>
      <c r="B2358">
        <v>10000</v>
      </c>
      <c r="C2358">
        <v>0</v>
      </c>
      <c r="D2358" t="s">
        <v>8220</v>
      </c>
    </row>
    <row r="2359" spans="1:4" x14ac:dyDescent="0.35">
      <c r="A2359">
        <v>2358</v>
      </c>
      <c r="B2359">
        <v>27000</v>
      </c>
      <c r="C2359">
        <v>0</v>
      </c>
      <c r="D2359" t="s">
        <v>8220</v>
      </c>
    </row>
    <row r="2360" spans="1:4" x14ac:dyDescent="0.35">
      <c r="A2360">
        <v>2359</v>
      </c>
      <c r="B2360">
        <v>1500</v>
      </c>
      <c r="C2360">
        <v>0</v>
      </c>
      <c r="D2360" t="s">
        <v>8220</v>
      </c>
    </row>
    <row r="2361" spans="1:4" x14ac:dyDescent="0.35">
      <c r="A2361">
        <v>2360</v>
      </c>
      <c r="B2361">
        <v>7500</v>
      </c>
      <c r="C2361">
        <v>1101</v>
      </c>
      <c r="D2361" t="s">
        <v>8220</v>
      </c>
    </row>
    <row r="2362" spans="1:4" x14ac:dyDescent="0.35">
      <c r="A2362">
        <v>2361</v>
      </c>
      <c r="B2362">
        <v>5000</v>
      </c>
      <c r="C2362">
        <v>2</v>
      </c>
      <c r="D2362" t="s">
        <v>8220</v>
      </c>
    </row>
    <row r="2363" spans="1:4" x14ac:dyDescent="0.35">
      <c r="A2363">
        <v>2362</v>
      </c>
      <c r="B2363">
        <v>200</v>
      </c>
      <c r="C2363">
        <v>0</v>
      </c>
      <c r="D2363" t="s">
        <v>8220</v>
      </c>
    </row>
    <row r="2364" spans="1:4" x14ac:dyDescent="0.35">
      <c r="A2364">
        <v>2363</v>
      </c>
      <c r="B2364">
        <v>420</v>
      </c>
      <c r="C2364">
        <v>120</v>
      </c>
      <c r="D2364" t="s">
        <v>8220</v>
      </c>
    </row>
    <row r="2365" spans="1:4" x14ac:dyDescent="0.35">
      <c r="A2365">
        <v>2364</v>
      </c>
      <c r="B2365">
        <v>175000</v>
      </c>
      <c r="C2365">
        <v>0</v>
      </c>
      <c r="D2365" t="s">
        <v>8220</v>
      </c>
    </row>
    <row r="2366" spans="1:4" x14ac:dyDescent="0.35">
      <c r="A2366">
        <v>2365</v>
      </c>
      <c r="B2366">
        <v>128</v>
      </c>
      <c r="C2366">
        <v>0</v>
      </c>
      <c r="D2366" t="s">
        <v>8220</v>
      </c>
    </row>
    <row r="2367" spans="1:4" x14ac:dyDescent="0.35">
      <c r="A2367">
        <v>2366</v>
      </c>
      <c r="B2367">
        <v>1000</v>
      </c>
      <c r="C2367">
        <v>0</v>
      </c>
      <c r="D2367" t="s">
        <v>8220</v>
      </c>
    </row>
    <row r="2368" spans="1:4" x14ac:dyDescent="0.35">
      <c r="A2368">
        <v>2367</v>
      </c>
      <c r="B2368">
        <v>25000</v>
      </c>
      <c r="C2368">
        <v>2630</v>
      </c>
      <c r="D2368" t="s">
        <v>8220</v>
      </c>
    </row>
    <row r="2369" spans="1:4" x14ac:dyDescent="0.35">
      <c r="A2369">
        <v>2368</v>
      </c>
      <c r="B2369">
        <v>50000</v>
      </c>
      <c r="C2369">
        <v>670</v>
      </c>
      <c r="D2369" t="s">
        <v>8220</v>
      </c>
    </row>
    <row r="2370" spans="1:4" x14ac:dyDescent="0.35">
      <c r="A2370">
        <v>2369</v>
      </c>
      <c r="B2370">
        <v>40000</v>
      </c>
      <c r="C2370">
        <v>100</v>
      </c>
      <c r="D2370" t="s">
        <v>8220</v>
      </c>
    </row>
    <row r="2371" spans="1:4" x14ac:dyDescent="0.35">
      <c r="A2371">
        <v>2370</v>
      </c>
      <c r="B2371">
        <v>25000</v>
      </c>
      <c r="C2371">
        <v>0</v>
      </c>
      <c r="D2371" t="s">
        <v>8220</v>
      </c>
    </row>
    <row r="2372" spans="1:4" x14ac:dyDescent="0.35">
      <c r="A2372">
        <v>2371</v>
      </c>
      <c r="B2372">
        <v>25000</v>
      </c>
      <c r="C2372">
        <v>82</v>
      </c>
      <c r="D2372" t="s">
        <v>8220</v>
      </c>
    </row>
    <row r="2373" spans="1:4" x14ac:dyDescent="0.35">
      <c r="A2373">
        <v>2372</v>
      </c>
      <c r="B2373">
        <v>2000</v>
      </c>
      <c r="C2373">
        <v>0</v>
      </c>
      <c r="D2373" t="s">
        <v>8220</v>
      </c>
    </row>
    <row r="2374" spans="1:4" x14ac:dyDescent="0.35">
      <c r="A2374">
        <v>2373</v>
      </c>
      <c r="B2374">
        <v>5500</v>
      </c>
      <c r="C2374">
        <v>180</v>
      </c>
      <c r="D2374" t="s">
        <v>8220</v>
      </c>
    </row>
    <row r="2375" spans="1:4" x14ac:dyDescent="0.35">
      <c r="A2375">
        <v>2374</v>
      </c>
      <c r="B2375">
        <v>850000</v>
      </c>
      <c r="C2375">
        <v>50</v>
      </c>
      <c r="D2375" t="s">
        <v>8220</v>
      </c>
    </row>
    <row r="2376" spans="1:4" x14ac:dyDescent="0.35">
      <c r="A2376">
        <v>2375</v>
      </c>
      <c r="B2376">
        <v>22000</v>
      </c>
      <c r="C2376">
        <v>10</v>
      </c>
      <c r="D2376" t="s">
        <v>8220</v>
      </c>
    </row>
    <row r="2377" spans="1:4" x14ac:dyDescent="0.35">
      <c r="A2377">
        <v>2376</v>
      </c>
      <c r="B2377">
        <v>10000</v>
      </c>
      <c r="C2377">
        <v>0</v>
      </c>
      <c r="D2377" t="s">
        <v>8220</v>
      </c>
    </row>
    <row r="2378" spans="1:4" x14ac:dyDescent="0.35">
      <c r="A2378">
        <v>2377</v>
      </c>
      <c r="B2378">
        <v>3000</v>
      </c>
      <c r="C2378">
        <v>326.33</v>
      </c>
      <c r="D2378" t="s">
        <v>8220</v>
      </c>
    </row>
    <row r="2379" spans="1:4" x14ac:dyDescent="0.35">
      <c r="A2379">
        <v>2378</v>
      </c>
      <c r="B2379">
        <v>2500</v>
      </c>
      <c r="C2379">
        <v>0</v>
      </c>
      <c r="D2379" t="s">
        <v>8220</v>
      </c>
    </row>
    <row r="2380" spans="1:4" x14ac:dyDescent="0.35">
      <c r="A2380">
        <v>2379</v>
      </c>
      <c r="B2380">
        <v>110000</v>
      </c>
      <c r="C2380">
        <v>0</v>
      </c>
      <c r="D2380" t="s">
        <v>8220</v>
      </c>
    </row>
    <row r="2381" spans="1:4" x14ac:dyDescent="0.35">
      <c r="A2381">
        <v>2380</v>
      </c>
      <c r="B2381">
        <v>30000</v>
      </c>
      <c r="C2381">
        <v>0</v>
      </c>
      <c r="D2381" t="s">
        <v>8220</v>
      </c>
    </row>
    <row r="2382" spans="1:4" x14ac:dyDescent="0.35">
      <c r="A2382">
        <v>2381</v>
      </c>
      <c r="B2382">
        <v>15000</v>
      </c>
      <c r="C2382">
        <v>55</v>
      </c>
      <c r="D2382" t="s">
        <v>8220</v>
      </c>
    </row>
    <row r="2383" spans="1:4" x14ac:dyDescent="0.35">
      <c r="A2383">
        <v>2382</v>
      </c>
      <c r="B2383">
        <v>86350</v>
      </c>
      <c r="C2383">
        <v>1571</v>
      </c>
      <c r="D2383" t="s">
        <v>8220</v>
      </c>
    </row>
    <row r="2384" spans="1:4" x14ac:dyDescent="0.35">
      <c r="A2384">
        <v>2383</v>
      </c>
      <c r="B2384">
        <v>3000</v>
      </c>
      <c r="C2384">
        <v>75</v>
      </c>
      <c r="D2384" t="s">
        <v>8220</v>
      </c>
    </row>
    <row r="2385" spans="1:4" x14ac:dyDescent="0.35">
      <c r="A2385">
        <v>2384</v>
      </c>
      <c r="B2385">
        <v>10000</v>
      </c>
      <c r="C2385">
        <v>435</v>
      </c>
      <c r="D2385" t="s">
        <v>8220</v>
      </c>
    </row>
    <row r="2386" spans="1:4" x14ac:dyDescent="0.35">
      <c r="A2386">
        <v>2385</v>
      </c>
      <c r="B2386">
        <v>1000</v>
      </c>
      <c r="C2386">
        <v>8</v>
      </c>
      <c r="D2386" t="s">
        <v>8220</v>
      </c>
    </row>
    <row r="2387" spans="1:4" x14ac:dyDescent="0.35">
      <c r="A2387">
        <v>2386</v>
      </c>
      <c r="B2387">
        <v>65000</v>
      </c>
      <c r="C2387">
        <v>788</v>
      </c>
      <c r="D2387" t="s">
        <v>8220</v>
      </c>
    </row>
    <row r="2388" spans="1:4" x14ac:dyDescent="0.35">
      <c r="A2388">
        <v>2387</v>
      </c>
      <c r="B2388">
        <v>30000</v>
      </c>
      <c r="C2388">
        <v>0</v>
      </c>
      <c r="D2388" t="s">
        <v>8220</v>
      </c>
    </row>
    <row r="2389" spans="1:4" x14ac:dyDescent="0.35">
      <c r="A2389">
        <v>2388</v>
      </c>
      <c r="B2389">
        <v>150000</v>
      </c>
      <c r="C2389">
        <v>1026</v>
      </c>
      <c r="D2389" t="s">
        <v>8220</v>
      </c>
    </row>
    <row r="2390" spans="1:4" x14ac:dyDescent="0.35">
      <c r="A2390">
        <v>2389</v>
      </c>
      <c r="B2390">
        <v>37000</v>
      </c>
      <c r="C2390">
        <v>463</v>
      </c>
      <c r="D2390" t="s">
        <v>8220</v>
      </c>
    </row>
    <row r="2391" spans="1:4" x14ac:dyDescent="0.35">
      <c r="A2391">
        <v>2390</v>
      </c>
      <c r="B2391">
        <v>16000</v>
      </c>
      <c r="C2391">
        <v>30</v>
      </c>
      <c r="D2391" t="s">
        <v>8220</v>
      </c>
    </row>
    <row r="2392" spans="1:4" x14ac:dyDescent="0.35">
      <c r="A2392">
        <v>2391</v>
      </c>
      <c r="B2392">
        <v>510000</v>
      </c>
      <c r="C2392">
        <v>0</v>
      </c>
      <c r="D2392" t="s">
        <v>8220</v>
      </c>
    </row>
    <row r="2393" spans="1:4" x14ac:dyDescent="0.35">
      <c r="A2393">
        <v>2392</v>
      </c>
      <c r="B2393">
        <v>20000</v>
      </c>
      <c r="C2393">
        <v>25</v>
      </c>
      <c r="D2393" t="s">
        <v>8220</v>
      </c>
    </row>
    <row r="2394" spans="1:4" x14ac:dyDescent="0.35">
      <c r="A2394">
        <v>2393</v>
      </c>
      <c r="B2394">
        <v>4200</v>
      </c>
      <c r="C2394">
        <v>0</v>
      </c>
      <c r="D2394" t="s">
        <v>8220</v>
      </c>
    </row>
    <row r="2395" spans="1:4" x14ac:dyDescent="0.35">
      <c r="A2395">
        <v>2394</v>
      </c>
      <c r="B2395">
        <v>100000</v>
      </c>
      <c r="C2395">
        <v>50</v>
      </c>
      <c r="D2395" t="s">
        <v>8220</v>
      </c>
    </row>
    <row r="2396" spans="1:4" x14ac:dyDescent="0.35">
      <c r="A2396">
        <v>2395</v>
      </c>
      <c r="B2396">
        <v>5000</v>
      </c>
      <c r="C2396">
        <v>3</v>
      </c>
      <c r="D2396" t="s">
        <v>8220</v>
      </c>
    </row>
    <row r="2397" spans="1:4" x14ac:dyDescent="0.35">
      <c r="A2397">
        <v>2396</v>
      </c>
      <c r="B2397">
        <v>33000</v>
      </c>
      <c r="C2397">
        <v>0</v>
      </c>
      <c r="D2397" t="s">
        <v>8220</v>
      </c>
    </row>
    <row r="2398" spans="1:4" x14ac:dyDescent="0.35">
      <c r="A2398">
        <v>2397</v>
      </c>
      <c r="B2398">
        <v>5000</v>
      </c>
      <c r="C2398">
        <v>10</v>
      </c>
      <c r="D2398" t="s">
        <v>8220</v>
      </c>
    </row>
    <row r="2399" spans="1:4" x14ac:dyDescent="0.35">
      <c r="A2399">
        <v>2398</v>
      </c>
      <c r="B2399">
        <v>124000</v>
      </c>
      <c r="C2399">
        <v>0</v>
      </c>
      <c r="D2399" t="s">
        <v>8220</v>
      </c>
    </row>
    <row r="2400" spans="1:4" x14ac:dyDescent="0.35">
      <c r="A2400">
        <v>2399</v>
      </c>
      <c r="B2400">
        <v>4000</v>
      </c>
      <c r="C2400">
        <v>0</v>
      </c>
      <c r="D2400" t="s">
        <v>8220</v>
      </c>
    </row>
    <row r="2401" spans="1:4" x14ac:dyDescent="0.35">
      <c r="A2401">
        <v>2400</v>
      </c>
      <c r="B2401">
        <v>13000</v>
      </c>
      <c r="C2401">
        <v>0</v>
      </c>
      <c r="D2401" t="s">
        <v>8220</v>
      </c>
    </row>
    <row r="2402" spans="1:4" x14ac:dyDescent="0.35">
      <c r="A2402">
        <v>2401</v>
      </c>
      <c r="B2402">
        <v>50000</v>
      </c>
      <c r="C2402">
        <v>0</v>
      </c>
      <c r="D2402" t="s">
        <v>8220</v>
      </c>
    </row>
    <row r="2403" spans="1:4" x14ac:dyDescent="0.35">
      <c r="A2403">
        <v>2402</v>
      </c>
      <c r="B2403">
        <v>28000</v>
      </c>
      <c r="C2403">
        <v>201</v>
      </c>
      <c r="D2403" t="s">
        <v>8221</v>
      </c>
    </row>
    <row r="2404" spans="1:4" x14ac:dyDescent="0.35">
      <c r="A2404">
        <v>2403</v>
      </c>
      <c r="B2404">
        <v>12000</v>
      </c>
      <c r="C2404">
        <v>52</v>
      </c>
      <c r="D2404" t="s">
        <v>8221</v>
      </c>
    </row>
    <row r="2405" spans="1:4" x14ac:dyDescent="0.35">
      <c r="A2405">
        <v>2404</v>
      </c>
      <c r="B2405">
        <v>1200</v>
      </c>
      <c r="C2405">
        <v>202</v>
      </c>
      <c r="D2405" t="s">
        <v>8221</v>
      </c>
    </row>
    <row r="2406" spans="1:4" x14ac:dyDescent="0.35">
      <c r="A2406">
        <v>2405</v>
      </c>
      <c r="B2406">
        <v>15000</v>
      </c>
      <c r="C2406">
        <v>0</v>
      </c>
      <c r="D2406" t="s">
        <v>8221</v>
      </c>
    </row>
    <row r="2407" spans="1:4" x14ac:dyDescent="0.35">
      <c r="A2407">
        <v>2406</v>
      </c>
      <c r="B2407">
        <v>5000</v>
      </c>
      <c r="C2407">
        <v>1126</v>
      </c>
      <c r="D2407" t="s">
        <v>8221</v>
      </c>
    </row>
    <row r="2408" spans="1:4" x14ac:dyDescent="0.35">
      <c r="A2408">
        <v>2407</v>
      </c>
      <c r="B2408">
        <v>3250</v>
      </c>
      <c r="C2408">
        <v>1345</v>
      </c>
      <c r="D2408" t="s">
        <v>8221</v>
      </c>
    </row>
    <row r="2409" spans="1:4" x14ac:dyDescent="0.35">
      <c r="A2409">
        <v>2408</v>
      </c>
      <c r="B2409">
        <v>22000</v>
      </c>
      <c r="C2409">
        <v>5557</v>
      </c>
      <c r="D2409" t="s">
        <v>8221</v>
      </c>
    </row>
    <row r="2410" spans="1:4" x14ac:dyDescent="0.35">
      <c r="A2410">
        <v>2409</v>
      </c>
      <c r="B2410">
        <v>15000</v>
      </c>
      <c r="C2410">
        <v>30</v>
      </c>
      <c r="D2410" t="s">
        <v>8221</v>
      </c>
    </row>
    <row r="2411" spans="1:4" x14ac:dyDescent="0.35">
      <c r="A2411">
        <v>2410</v>
      </c>
      <c r="B2411">
        <v>25000</v>
      </c>
      <c r="C2411">
        <v>460</v>
      </c>
      <c r="D2411" t="s">
        <v>8221</v>
      </c>
    </row>
    <row r="2412" spans="1:4" x14ac:dyDescent="0.35">
      <c r="A2412">
        <v>2411</v>
      </c>
      <c r="B2412">
        <v>15000</v>
      </c>
      <c r="C2412">
        <v>0</v>
      </c>
      <c r="D2412" t="s">
        <v>8221</v>
      </c>
    </row>
    <row r="2413" spans="1:4" x14ac:dyDescent="0.35">
      <c r="A2413">
        <v>2412</v>
      </c>
      <c r="B2413">
        <v>25000</v>
      </c>
      <c r="C2413">
        <v>151</v>
      </c>
      <c r="D2413" t="s">
        <v>8221</v>
      </c>
    </row>
    <row r="2414" spans="1:4" x14ac:dyDescent="0.35">
      <c r="A2414">
        <v>2413</v>
      </c>
      <c r="B2414">
        <v>8000</v>
      </c>
      <c r="C2414">
        <v>0</v>
      </c>
      <c r="D2414" t="s">
        <v>8221</v>
      </c>
    </row>
    <row r="2415" spans="1:4" x14ac:dyDescent="0.35">
      <c r="A2415">
        <v>2414</v>
      </c>
      <c r="B2415">
        <v>3000</v>
      </c>
      <c r="C2415">
        <v>25</v>
      </c>
      <c r="D2415" t="s">
        <v>8221</v>
      </c>
    </row>
    <row r="2416" spans="1:4" x14ac:dyDescent="0.35">
      <c r="A2416">
        <v>2415</v>
      </c>
      <c r="B2416">
        <v>15000</v>
      </c>
      <c r="C2416">
        <v>460</v>
      </c>
      <c r="D2416" t="s">
        <v>8221</v>
      </c>
    </row>
    <row r="2417" spans="1:4" x14ac:dyDescent="0.35">
      <c r="A2417">
        <v>2416</v>
      </c>
      <c r="B2417">
        <v>60000</v>
      </c>
      <c r="C2417">
        <v>335</v>
      </c>
      <c r="D2417" t="s">
        <v>8221</v>
      </c>
    </row>
    <row r="2418" spans="1:4" x14ac:dyDescent="0.35">
      <c r="A2418">
        <v>2417</v>
      </c>
      <c r="B2418">
        <v>20000</v>
      </c>
      <c r="C2418">
        <v>5</v>
      </c>
      <c r="D2418" t="s">
        <v>8221</v>
      </c>
    </row>
    <row r="2419" spans="1:4" x14ac:dyDescent="0.35">
      <c r="A2419">
        <v>2418</v>
      </c>
      <c r="B2419">
        <v>1000</v>
      </c>
      <c r="C2419">
        <v>0</v>
      </c>
      <c r="D2419" t="s">
        <v>8221</v>
      </c>
    </row>
    <row r="2420" spans="1:4" x14ac:dyDescent="0.35">
      <c r="A2420">
        <v>2419</v>
      </c>
      <c r="B2420">
        <v>25000</v>
      </c>
      <c r="C2420">
        <v>5</v>
      </c>
      <c r="D2420" t="s">
        <v>8221</v>
      </c>
    </row>
    <row r="2421" spans="1:4" x14ac:dyDescent="0.35">
      <c r="A2421">
        <v>2420</v>
      </c>
      <c r="B2421">
        <v>3000</v>
      </c>
      <c r="C2421">
        <v>0</v>
      </c>
      <c r="D2421" t="s">
        <v>8221</v>
      </c>
    </row>
    <row r="2422" spans="1:4" x14ac:dyDescent="0.35">
      <c r="A2422">
        <v>2421</v>
      </c>
      <c r="B2422">
        <v>16870</v>
      </c>
      <c r="C2422">
        <v>2501</v>
      </c>
      <c r="D2422" t="s">
        <v>8221</v>
      </c>
    </row>
    <row r="2423" spans="1:4" x14ac:dyDescent="0.35">
      <c r="A2423">
        <v>2422</v>
      </c>
      <c r="B2423">
        <v>6000</v>
      </c>
      <c r="C2423">
        <v>1</v>
      </c>
      <c r="D2423" t="s">
        <v>8221</v>
      </c>
    </row>
    <row r="2424" spans="1:4" x14ac:dyDescent="0.35">
      <c r="A2424">
        <v>2423</v>
      </c>
      <c r="B2424">
        <v>500</v>
      </c>
      <c r="C2424">
        <v>1</v>
      </c>
      <c r="D2424" t="s">
        <v>8221</v>
      </c>
    </row>
    <row r="2425" spans="1:4" x14ac:dyDescent="0.35">
      <c r="A2425">
        <v>2424</v>
      </c>
      <c r="B2425">
        <v>60000</v>
      </c>
      <c r="C2425">
        <v>8</v>
      </c>
      <c r="D2425" t="s">
        <v>8221</v>
      </c>
    </row>
    <row r="2426" spans="1:4" x14ac:dyDescent="0.35">
      <c r="A2426">
        <v>2425</v>
      </c>
      <c r="B2426">
        <v>25000</v>
      </c>
      <c r="C2426">
        <v>310</v>
      </c>
      <c r="D2426" t="s">
        <v>8221</v>
      </c>
    </row>
    <row r="2427" spans="1:4" x14ac:dyDescent="0.35">
      <c r="A2427">
        <v>2426</v>
      </c>
      <c r="B2427">
        <v>3500</v>
      </c>
      <c r="C2427">
        <v>1</v>
      </c>
      <c r="D2427" t="s">
        <v>8221</v>
      </c>
    </row>
    <row r="2428" spans="1:4" x14ac:dyDescent="0.35">
      <c r="A2428">
        <v>2427</v>
      </c>
      <c r="B2428">
        <v>20000</v>
      </c>
      <c r="C2428">
        <v>0</v>
      </c>
      <c r="D2428" t="s">
        <v>8221</v>
      </c>
    </row>
    <row r="2429" spans="1:4" x14ac:dyDescent="0.35">
      <c r="A2429">
        <v>2428</v>
      </c>
      <c r="B2429">
        <v>50000</v>
      </c>
      <c r="C2429">
        <v>1</v>
      </c>
      <c r="D2429" t="s">
        <v>8221</v>
      </c>
    </row>
    <row r="2430" spans="1:4" x14ac:dyDescent="0.35">
      <c r="A2430">
        <v>2429</v>
      </c>
      <c r="B2430">
        <v>35000</v>
      </c>
      <c r="C2430">
        <v>1</v>
      </c>
      <c r="D2430" t="s">
        <v>8221</v>
      </c>
    </row>
    <row r="2431" spans="1:4" x14ac:dyDescent="0.35">
      <c r="A2431">
        <v>2430</v>
      </c>
      <c r="B2431">
        <v>140000</v>
      </c>
      <c r="C2431">
        <v>2005</v>
      </c>
      <c r="D2431" t="s">
        <v>8221</v>
      </c>
    </row>
    <row r="2432" spans="1:4" x14ac:dyDescent="0.35">
      <c r="A2432">
        <v>2431</v>
      </c>
      <c r="B2432">
        <v>3000</v>
      </c>
      <c r="C2432">
        <v>21</v>
      </c>
      <c r="D2432" t="s">
        <v>8221</v>
      </c>
    </row>
    <row r="2433" spans="1:4" x14ac:dyDescent="0.35">
      <c r="A2433">
        <v>2432</v>
      </c>
      <c r="B2433">
        <v>100000</v>
      </c>
      <c r="C2433">
        <v>2</v>
      </c>
      <c r="D2433" t="s">
        <v>8221</v>
      </c>
    </row>
    <row r="2434" spans="1:4" x14ac:dyDescent="0.35">
      <c r="A2434">
        <v>2433</v>
      </c>
      <c r="B2434">
        <v>14000</v>
      </c>
      <c r="C2434">
        <v>2</v>
      </c>
      <c r="D2434" t="s">
        <v>8221</v>
      </c>
    </row>
    <row r="2435" spans="1:4" x14ac:dyDescent="0.35">
      <c r="A2435">
        <v>2434</v>
      </c>
      <c r="B2435">
        <v>10000</v>
      </c>
      <c r="C2435">
        <v>0</v>
      </c>
      <c r="D2435" t="s">
        <v>8221</v>
      </c>
    </row>
    <row r="2436" spans="1:4" x14ac:dyDescent="0.35">
      <c r="A2436">
        <v>2435</v>
      </c>
      <c r="B2436">
        <v>20000</v>
      </c>
      <c r="C2436">
        <v>26</v>
      </c>
      <c r="D2436" t="s">
        <v>8221</v>
      </c>
    </row>
    <row r="2437" spans="1:4" x14ac:dyDescent="0.35">
      <c r="A2437">
        <v>2436</v>
      </c>
      <c r="B2437">
        <v>250000</v>
      </c>
      <c r="C2437">
        <v>1224</v>
      </c>
      <c r="D2437" t="s">
        <v>8221</v>
      </c>
    </row>
    <row r="2438" spans="1:4" x14ac:dyDescent="0.35">
      <c r="A2438">
        <v>2437</v>
      </c>
      <c r="B2438">
        <v>117000</v>
      </c>
      <c r="C2438">
        <v>45</v>
      </c>
      <c r="D2438" t="s">
        <v>8221</v>
      </c>
    </row>
    <row r="2439" spans="1:4" x14ac:dyDescent="0.35">
      <c r="A2439">
        <v>2438</v>
      </c>
      <c r="B2439">
        <v>8000</v>
      </c>
      <c r="C2439">
        <v>0</v>
      </c>
      <c r="D2439" t="s">
        <v>8221</v>
      </c>
    </row>
    <row r="2440" spans="1:4" x14ac:dyDescent="0.35">
      <c r="A2440">
        <v>2439</v>
      </c>
      <c r="B2440">
        <v>15000</v>
      </c>
      <c r="C2440">
        <v>50</v>
      </c>
      <c r="D2440" t="s">
        <v>8221</v>
      </c>
    </row>
    <row r="2441" spans="1:4" x14ac:dyDescent="0.35">
      <c r="A2441">
        <v>2440</v>
      </c>
      <c r="B2441">
        <v>10000</v>
      </c>
      <c r="C2441">
        <v>0</v>
      </c>
      <c r="D2441" t="s">
        <v>8221</v>
      </c>
    </row>
    <row r="2442" spans="1:4" x14ac:dyDescent="0.35">
      <c r="A2442">
        <v>2441</v>
      </c>
      <c r="B2442">
        <v>5000</v>
      </c>
      <c r="C2442">
        <v>10</v>
      </c>
      <c r="D2442" t="s">
        <v>8221</v>
      </c>
    </row>
    <row r="2443" spans="1:4" x14ac:dyDescent="0.35">
      <c r="A2443">
        <v>2442</v>
      </c>
      <c r="B2443">
        <v>7500</v>
      </c>
      <c r="C2443">
        <v>8091</v>
      </c>
      <c r="D2443" t="s">
        <v>8219</v>
      </c>
    </row>
    <row r="2444" spans="1:4" x14ac:dyDescent="0.35">
      <c r="A2444">
        <v>2443</v>
      </c>
      <c r="B2444">
        <v>24000</v>
      </c>
      <c r="C2444">
        <v>30226</v>
      </c>
      <c r="D2444" t="s">
        <v>8219</v>
      </c>
    </row>
    <row r="2445" spans="1:4" x14ac:dyDescent="0.35">
      <c r="A2445">
        <v>2444</v>
      </c>
      <c r="B2445">
        <v>20000</v>
      </c>
      <c r="C2445">
        <v>40502.99</v>
      </c>
      <c r="D2445" t="s">
        <v>8219</v>
      </c>
    </row>
    <row r="2446" spans="1:4" x14ac:dyDescent="0.35">
      <c r="A2446">
        <v>2445</v>
      </c>
      <c r="B2446">
        <v>3000</v>
      </c>
      <c r="C2446">
        <v>3258</v>
      </c>
      <c r="D2446" t="s">
        <v>8219</v>
      </c>
    </row>
    <row r="2447" spans="1:4" x14ac:dyDescent="0.35">
      <c r="A2447">
        <v>2446</v>
      </c>
      <c r="B2447">
        <v>5000</v>
      </c>
      <c r="C2447">
        <v>8640</v>
      </c>
      <c r="D2447" t="s">
        <v>8219</v>
      </c>
    </row>
    <row r="2448" spans="1:4" x14ac:dyDescent="0.35">
      <c r="A2448">
        <v>2447</v>
      </c>
      <c r="B2448">
        <v>5000</v>
      </c>
      <c r="C2448">
        <v>8399</v>
      </c>
      <c r="D2448" t="s">
        <v>8219</v>
      </c>
    </row>
    <row r="2449" spans="1:4" x14ac:dyDescent="0.35">
      <c r="A2449">
        <v>2448</v>
      </c>
      <c r="B2449">
        <v>2500</v>
      </c>
      <c r="C2449">
        <v>10680</v>
      </c>
      <c r="D2449" t="s">
        <v>8219</v>
      </c>
    </row>
    <row r="2450" spans="1:4" x14ac:dyDescent="0.35">
      <c r="A2450">
        <v>2449</v>
      </c>
      <c r="B2450">
        <v>400</v>
      </c>
      <c r="C2450">
        <v>430</v>
      </c>
      <c r="D2450" t="s">
        <v>8219</v>
      </c>
    </row>
    <row r="2451" spans="1:4" x14ac:dyDescent="0.35">
      <c r="A2451">
        <v>2450</v>
      </c>
      <c r="B2451">
        <v>10000</v>
      </c>
      <c r="C2451">
        <v>10800</v>
      </c>
      <c r="D2451" t="s">
        <v>8219</v>
      </c>
    </row>
    <row r="2452" spans="1:4" x14ac:dyDescent="0.35">
      <c r="A2452">
        <v>2451</v>
      </c>
      <c r="B2452">
        <v>15000</v>
      </c>
      <c r="C2452">
        <v>15230.03</v>
      </c>
      <c r="D2452" t="s">
        <v>8219</v>
      </c>
    </row>
    <row r="2453" spans="1:4" x14ac:dyDescent="0.35">
      <c r="A2453">
        <v>2452</v>
      </c>
      <c r="B2453">
        <v>10000</v>
      </c>
      <c r="C2453">
        <v>11545</v>
      </c>
      <c r="D2453" t="s">
        <v>8219</v>
      </c>
    </row>
    <row r="2454" spans="1:4" x14ac:dyDescent="0.35">
      <c r="A2454">
        <v>2453</v>
      </c>
      <c r="B2454">
        <v>600</v>
      </c>
      <c r="C2454">
        <v>801</v>
      </c>
      <c r="D2454" t="s">
        <v>8219</v>
      </c>
    </row>
    <row r="2455" spans="1:4" x14ac:dyDescent="0.35">
      <c r="A2455">
        <v>2454</v>
      </c>
      <c r="B2455">
        <v>3000</v>
      </c>
      <c r="C2455">
        <v>4641</v>
      </c>
      <c r="D2455" t="s">
        <v>8219</v>
      </c>
    </row>
    <row r="2456" spans="1:4" x14ac:dyDescent="0.35">
      <c r="A2456">
        <v>2455</v>
      </c>
      <c r="B2456">
        <v>35000</v>
      </c>
      <c r="C2456">
        <v>35296</v>
      </c>
      <c r="D2456" t="s">
        <v>8219</v>
      </c>
    </row>
    <row r="2457" spans="1:4" x14ac:dyDescent="0.35">
      <c r="A2457">
        <v>2456</v>
      </c>
      <c r="B2457">
        <v>300</v>
      </c>
      <c r="C2457">
        <v>546</v>
      </c>
      <c r="D2457" t="s">
        <v>8219</v>
      </c>
    </row>
    <row r="2458" spans="1:4" x14ac:dyDescent="0.35">
      <c r="A2458">
        <v>2457</v>
      </c>
      <c r="B2458">
        <v>1500</v>
      </c>
      <c r="C2458">
        <v>2713</v>
      </c>
      <c r="D2458" t="s">
        <v>8219</v>
      </c>
    </row>
    <row r="2459" spans="1:4" x14ac:dyDescent="0.35">
      <c r="A2459">
        <v>2458</v>
      </c>
      <c r="B2459">
        <v>23000</v>
      </c>
      <c r="C2459">
        <v>23530</v>
      </c>
      <c r="D2459" t="s">
        <v>8219</v>
      </c>
    </row>
    <row r="2460" spans="1:4" x14ac:dyDescent="0.35">
      <c r="A2460">
        <v>2459</v>
      </c>
      <c r="B2460">
        <v>5000</v>
      </c>
      <c r="C2460">
        <v>5509</v>
      </c>
      <c r="D2460" t="s">
        <v>8219</v>
      </c>
    </row>
    <row r="2461" spans="1:4" x14ac:dyDescent="0.35">
      <c r="A2461">
        <v>2460</v>
      </c>
      <c r="B2461">
        <v>30000</v>
      </c>
      <c r="C2461">
        <v>30675</v>
      </c>
      <c r="D2461" t="s">
        <v>8219</v>
      </c>
    </row>
    <row r="2462" spans="1:4" x14ac:dyDescent="0.35">
      <c r="A2462">
        <v>2461</v>
      </c>
      <c r="B2462">
        <v>8500</v>
      </c>
      <c r="C2462">
        <v>8567</v>
      </c>
      <c r="D2462" t="s">
        <v>8219</v>
      </c>
    </row>
    <row r="2463" spans="1:4" x14ac:dyDescent="0.35">
      <c r="A2463">
        <v>2462</v>
      </c>
      <c r="B2463">
        <v>7500</v>
      </c>
      <c r="C2463">
        <v>7785</v>
      </c>
      <c r="D2463" t="s">
        <v>8219</v>
      </c>
    </row>
    <row r="2464" spans="1:4" x14ac:dyDescent="0.35">
      <c r="A2464">
        <v>2463</v>
      </c>
      <c r="B2464">
        <v>3000</v>
      </c>
      <c r="C2464">
        <v>3321.25</v>
      </c>
      <c r="D2464" t="s">
        <v>8219</v>
      </c>
    </row>
    <row r="2465" spans="1:4" x14ac:dyDescent="0.35">
      <c r="A2465">
        <v>2464</v>
      </c>
      <c r="B2465">
        <v>2000</v>
      </c>
      <c r="C2465">
        <v>2325</v>
      </c>
      <c r="D2465" t="s">
        <v>8219</v>
      </c>
    </row>
    <row r="2466" spans="1:4" x14ac:dyDescent="0.35">
      <c r="A2466">
        <v>2465</v>
      </c>
      <c r="B2466">
        <v>2000</v>
      </c>
      <c r="C2466">
        <v>2222</v>
      </c>
      <c r="D2466" t="s">
        <v>8219</v>
      </c>
    </row>
    <row r="2467" spans="1:4" x14ac:dyDescent="0.35">
      <c r="A2467">
        <v>2466</v>
      </c>
      <c r="B2467">
        <v>700</v>
      </c>
      <c r="C2467">
        <v>1261</v>
      </c>
      <c r="D2467" t="s">
        <v>8219</v>
      </c>
    </row>
    <row r="2468" spans="1:4" x14ac:dyDescent="0.35">
      <c r="A2468">
        <v>2467</v>
      </c>
      <c r="B2468">
        <v>2500</v>
      </c>
      <c r="C2468">
        <v>2500</v>
      </c>
      <c r="D2468" t="s">
        <v>8219</v>
      </c>
    </row>
    <row r="2469" spans="1:4" x14ac:dyDescent="0.35">
      <c r="A2469">
        <v>2468</v>
      </c>
      <c r="B2469">
        <v>1000</v>
      </c>
      <c r="C2469">
        <v>1185</v>
      </c>
      <c r="D2469" t="s">
        <v>8219</v>
      </c>
    </row>
    <row r="2470" spans="1:4" x14ac:dyDescent="0.35">
      <c r="A2470">
        <v>2469</v>
      </c>
      <c r="B2470">
        <v>2000</v>
      </c>
      <c r="C2470">
        <v>2144.34</v>
      </c>
      <c r="D2470" t="s">
        <v>8219</v>
      </c>
    </row>
    <row r="2471" spans="1:4" x14ac:dyDescent="0.35">
      <c r="A2471">
        <v>2470</v>
      </c>
      <c r="B2471">
        <v>1200</v>
      </c>
      <c r="C2471">
        <v>1364</v>
      </c>
      <c r="D2471" t="s">
        <v>8219</v>
      </c>
    </row>
    <row r="2472" spans="1:4" x14ac:dyDescent="0.35">
      <c r="A2472">
        <v>2471</v>
      </c>
      <c r="B2472">
        <v>1000</v>
      </c>
      <c r="C2472">
        <v>1031.6400000000001</v>
      </c>
      <c r="D2472" t="s">
        <v>8219</v>
      </c>
    </row>
    <row r="2473" spans="1:4" x14ac:dyDescent="0.35">
      <c r="A2473">
        <v>2472</v>
      </c>
      <c r="B2473">
        <v>500</v>
      </c>
      <c r="C2473">
        <v>640</v>
      </c>
      <c r="D2473" t="s">
        <v>8219</v>
      </c>
    </row>
    <row r="2474" spans="1:4" x14ac:dyDescent="0.35">
      <c r="A2474">
        <v>2473</v>
      </c>
      <c r="B2474">
        <v>7500</v>
      </c>
      <c r="C2474">
        <v>10182.02</v>
      </c>
      <c r="D2474" t="s">
        <v>8219</v>
      </c>
    </row>
    <row r="2475" spans="1:4" x14ac:dyDescent="0.35">
      <c r="A2475">
        <v>2474</v>
      </c>
      <c r="B2475">
        <v>2000</v>
      </c>
      <c r="C2475">
        <v>2000</v>
      </c>
      <c r="D2475" t="s">
        <v>8219</v>
      </c>
    </row>
    <row r="2476" spans="1:4" x14ac:dyDescent="0.35">
      <c r="A2476">
        <v>2475</v>
      </c>
      <c r="B2476">
        <v>5000</v>
      </c>
      <c r="C2476">
        <v>5000.18</v>
      </c>
      <c r="D2476" t="s">
        <v>8219</v>
      </c>
    </row>
    <row r="2477" spans="1:4" x14ac:dyDescent="0.35">
      <c r="A2477">
        <v>2476</v>
      </c>
      <c r="B2477">
        <v>2500</v>
      </c>
      <c r="C2477">
        <v>2618</v>
      </c>
      <c r="D2477" t="s">
        <v>8219</v>
      </c>
    </row>
    <row r="2478" spans="1:4" x14ac:dyDescent="0.35">
      <c r="A2478">
        <v>2477</v>
      </c>
      <c r="B2478">
        <v>3200</v>
      </c>
      <c r="C2478">
        <v>3360.72</v>
      </c>
      <c r="D2478" t="s">
        <v>8219</v>
      </c>
    </row>
    <row r="2479" spans="1:4" x14ac:dyDescent="0.35">
      <c r="A2479">
        <v>2478</v>
      </c>
      <c r="B2479">
        <v>750</v>
      </c>
      <c r="C2479">
        <v>1285</v>
      </c>
      <c r="D2479" t="s">
        <v>8219</v>
      </c>
    </row>
    <row r="2480" spans="1:4" x14ac:dyDescent="0.35">
      <c r="A2480">
        <v>2479</v>
      </c>
      <c r="B2480">
        <v>8000</v>
      </c>
      <c r="C2480">
        <v>10200</v>
      </c>
      <c r="D2480" t="s">
        <v>8219</v>
      </c>
    </row>
    <row r="2481" spans="1:4" x14ac:dyDescent="0.35">
      <c r="A2481">
        <v>2480</v>
      </c>
      <c r="B2481">
        <v>300</v>
      </c>
      <c r="C2481">
        <v>400.33</v>
      </c>
      <c r="D2481" t="s">
        <v>8219</v>
      </c>
    </row>
    <row r="2482" spans="1:4" x14ac:dyDescent="0.35">
      <c r="A2482">
        <v>2481</v>
      </c>
      <c r="B2482">
        <v>2000</v>
      </c>
      <c r="C2482">
        <v>2000</v>
      </c>
      <c r="D2482" t="s">
        <v>8219</v>
      </c>
    </row>
    <row r="2483" spans="1:4" x14ac:dyDescent="0.35">
      <c r="A2483">
        <v>2482</v>
      </c>
      <c r="B2483">
        <v>4000</v>
      </c>
      <c r="C2483">
        <v>4516.4399999999996</v>
      </c>
      <c r="D2483" t="s">
        <v>8219</v>
      </c>
    </row>
    <row r="2484" spans="1:4" x14ac:dyDescent="0.35">
      <c r="A2484">
        <v>2483</v>
      </c>
      <c r="B2484">
        <v>1000</v>
      </c>
      <c r="C2484">
        <v>1001</v>
      </c>
      <c r="D2484" t="s">
        <v>8219</v>
      </c>
    </row>
    <row r="2485" spans="1:4" x14ac:dyDescent="0.35">
      <c r="A2485">
        <v>2484</v>
      </c>
      <c r="B2485">
        <v>1100</v>
      </c>
      <c r="C2485">
        <v>1251</v>
      </c>
      <c r="D2485" t="s">
        <v>8219</v>
      </c>
    </row>
    <row r="2486" spans="1:4" x14ac:dyDescent="0.35">
      <c r="A2486">
        <v>2485</v>
      </c>
      <c r="B2486">
        <v>3500</v>
      </c>
      <c r="C2486">
        <v>4176.1099999999997</v>
      </c>
      <c r="D2486" t="s">
        <v>8219</v>
      </c>
    </row>
    <row r="2487" spans="1:4" x14ac:dyDescent="0.35">
      <c r="A2487">
        <v>2486</v>
      </c>
      <c r="B2487">
        <v>2000</v>
      </c>
      <c r="C2487">
        <v>2065</v>
      </c>
      <c r="D2487" t="s">
        <v>8219</v>
      </c>
    </row>
    <row r="2488" spans="1:4" x14ac:dyDescent="0.35">
      <c r="A2488">
        <v>2487</v>
      </c>
      <c r="B2488">
        <v>300</v>
      </c>
      <c r="C2488">
        <v>797</v>
      </c>
      <c r="D2488" t="s">
        <v>8219</v>
      </c>
    </row>
    <row r="2489" spans="1:4" x14ac:dyDescent="0.35">
      <c r="A2489">
        <v>2488</v>
      </c>
      <c r="B2489">
        <v>1500</v>
      </c>
      <c r="C2489">
        <v>1500.76</v>
      </c>
      <c r="D2489" t="s">
        <v>8219</v>
      </c>
    </row>
    <row r="2490" spans="1:4" x14ac:dyDescent="0.35">
      <c r="A2490">
        <v>2489</v>
      </c>
      <c r="B2490">
        <v>3000</v>
      </c>
      <c r="C2490">
        <v>3201</v>
      </c>
      <c r="D2490" t="s">
        <v>8219</v>
      </c>
    </row>
    <row r="2491" spans="1:4" x14ac:dyDescent="0.35">
      <c r="A2491">
        <v>2490</v>
      </c>
      <c r="B2491">
        <v>3500</v>
      </c>
      <c r="C2491">
        <v>4678.5</v>
      </c>
      <c r="D2491" t="s">
        <v>8219</v>
      </c>
    </row>
    <row r="2492" spans="1:4" x14ac:dyDescent="0.35">
      <c r="A2492">
        <v>2491</v>
      </c>
      <c r="B2492">
        <v>500</v>
      </c>
      <c r="C2492">
        <v>607</v>
      </c>
      <c r="D2492" t="s">
        <v>8219</v>
      </c>
    </row>
    <row r="2493" spans="1:4" x14ac:dyDescent="0.35">
      <c r="A2493">
        <v>2492</v>
      </c>
      <c r="B2493">
        <v>500</v>
      </c>
      <c r="C2493">
        <v>516</v>
      </c>
      <c r="D2493" t="s">
        <v>8219</v>
      </c>
    </row>
    <row r="2494" spans="1:4" x14ac:dyDescent="0.35">
      <c r="A2494">
        <v>2493</v>
      </c>
      <c r="B2494">
        <v>600</v>
      </c>
      <c r="C2494">
        <v>750</v>
      </c>
      <c r="D2494" t="s">
        <v>8219</v>
      </c>
    </row>
    <row r="2495" spans="1:4" x14ac:dyDescent="0.35">
      <c r="A2495">
        <v>2494</v>
      </c>
      <c r="B2495">
        <v>20000</v>
      </c>
      <c r="C2495">
        <v>25740</v>
      </c>
      <c r="D2495" t="s">
        <v>8219</v>
      </c>
    </row>
    <row r="2496" spans="1:4" x14ac:dyDescent="0.35">
      <c r="A2496">
        <v>2495</v>
      </c>
      <c r="B2496">
        <v>1500</v>
      </c>
      <c r="C2496">
        <v>1515.08</v>
      </c>
      <c r="D2496" t="s">
        <v>8219</v>
      </c>
    </row>
    <row r="2497" spans="1:4" x14ac:dyDescent="0.35">
      <c r="A2497">
        <v>2496</v>
      </c>
      <c r="B2497">
        <v>1500</v>
      </c>
      <c r="C2497">
        <v>1913.05</v>
      </c>
      <c r="D2497" t="s">
        <v>8219</v>
      </c>
    </row>
    <row r="2498" spans="1:4" x14ac:dyDescent="0.35">
      <c r="A2498">
        <v>2497</v>
      </c>
      <c r="B2498">
        <v>6000</v>
      </c>
      <c r="C2498">
        <v>6000</v>
      </c>
      <c r="D2498" t="s">
        <v>8219</v>
      </c>
    </row>
    <row r="2499" spans="1:4" x14ac:dyDescent="0.35">
      <c r="A2499">
        <v>2498</v>
      </c>
      <c r="B2499">
        <v>4000</v>
      </c>
      <c r="C2499">
        <v>4510.8599999999997</v>
      </c>
      <c r="D2499" t="s">
        <v>8219</v>
      </c>
    </row>
    <row r="2500" spans="1:4" x14ac:dyDescent="0.35">
      <c r="A2500">
        <v>2499</v>
      </c>
      <c r="B2500">
        <v>1000</v>
      </c>
      <c r="C2500">
        <v>1056</v>
      </c>
      <c r="D2500" t="s">
        <v>8219</v>
      </c>
    </row>
    <row r="2501" spans="1:4" x14ac:dyDescent="0.35">
      <c r="A2501">
        <v>2500</v>
      </c>
      <c r="B2501">
        <v>4000</v>
      </c>
      <c r="C2501">
        <v>8105</v>
      </c>
      <c r="D2501" t="s">
        <v>8219</v>
      </c>
    </row>
    <row r="2502" spans="1:4" x14ac:dyDescent="0.35">
      <c r="A2502">
        <v>2501</v>
      </c>
      <c r="B2502">
        <v>600</v>
      </c>
      <c r="C2502">
        <v>680</v>
      </c>
      <c r="D2502" t="s">
        <v>8219</v>
      </c>
    </row>
    <row r="2503" spans="1:4" x14ac:dyDescent="0.35">
      <c r="A2503">
        <v>2502</v>
      </c>
      <c r="B2503">
        <v>11000</v>
      </c>
      <c r="C2503">
        <v>281</v>
      </c>
      <c r="D2503" t="s">
        <v>8221</v>
      </c>
    </row>
    <row r="2504" spans="1:4" x14ac:dyDescent="0.35">
      <c r="A2504">
        <v>2503</v>
      </c>
      <c r="B2504">
        <v>110000</v>
      </c>
      <c r="C2504">
        <v>86</v>
      </c>
      <c r="D2504" t="s">
        <v>8221</v>
      </c>
    </row>
    <row r="2505" spans="1:4" x14ac:dyDescent="0.35">
      <c r="A2505">
        <v>2504</v>
      </c>
      <c r="B2505">
        <v>10000</v>
      </c>
      <c r="C2505">
        <v>0</v>
      </c>
      <c r="D2505" t="s">
        <v>8221</v>
      </c>
    </row>
    <row r="2506" spans="1:4" x14ac:dyDescent="0.35">
      <c r="A2506">
        <v>2505</v>
      </c>
      <c r="B2506">
        <v>35000</v>
      </c>
      <c r="C2506">
        <v>0</v>
      </c>
      <c r="D2506" t="s">
        <v>8221</v>
      </c>
    </row>
    <row r="2507" spans="1:4" x14ac:dyDescent="0.35">
      <c r="A2507">
        <v>2506</v>
      </c>
      <c r="B2507">
        <v>7000</v>
      </c>
      <c r="C2507">
        <v>0</v>
      </c>
      <c r="D2507" t="s">
        <v>8221</v>
      </c>
    </row>
    <row r="2508" spans="1:4" x14ac:dyDescent="0.35">
      <c r="A2508">
        <v>2507</v>
      </c>
      <c r="B2508">
        <v>5000</v>
      </c>
      <c r="C2508">
        <v>30</v>
      </c>
      <c r="D2508" t="s">
        <v>8221</v>
      </c>
    </row>
    <row r="2509" spans="1:4" x14ac:dyDescent="0.35">
      <c r="A2509">
        <v>2508</v>
      </c>
      <c r="B2509">
        <v>42850</v>
      </c>
      <c r="C2509">
        <v>0</v>
      </c>
      <c r="D2509" t="s">
        <v>8221</v>
      </c>
    </row>
    <row r="2510" spans="1:4" x14ac:dyDescent="0.35">
      <c r="A2510">
        <v>2509</v>
      </c>
      <c r="B2510">
        <v>20000</v>
      </c>
      <c r="C2510">
        <v>0</v>
      </c>
      <c r="D2510" t="s">
        <v>8221</v>
      </c>
    </row>
    <row r="2511" spans="1:4" x14ac:dyDescent="0.35">
      <c r="A2511">
        <v>2510</v>
      </c>
      <c r="B2511">
        <v>95000</v>
      </c>
      <c r="C2511">
        <v>1000</v>
      </c>
      <c r="D2511" t="s">
        <v>8221</v>
      </c>
    </row>
    <row r="2512" spans="1:4" x14ac:dyDescent="0.35">
      <c r="A2512">
        <v>2511</v>
      </c>
      <c r="B2512">
        <v>50000</v>
      </c>
      <c r="C2512">
        <v>75</v>
      </c>
      <c r="D2512" t="s">
        <v>8221</v>
      </c>
    </row>
    <row r="2513" spans="1:4" x14ac:dyDescent="0.35">
      <c r="A2513">
        <v>2512</v>
      </c>
      <c r="B2513">
        <v>100000</v>
      </c>
      <c r="C2513">
        <v>0</v>
      </c>
      <c r="D2513" t="s">
        <v>8221</v>
      </c>
    </row>
    <row r="2514" spans="1:4" x14ac:dyDescent="0.35">
      <c r="A2514">
        <v>2513</v>
      </c>
      <c r="B2514">
        <v>1150</v>
      </c>
      <c r="C2514">
        <v>0</v>
      </c>
      <c r="D2514" t="s">
        <v>8221</v>
      </c>
    </row>
    <row r="2515" spans="1:4" x14ac:dyDescent="0.35">
      <c r="A2515">
        <v>2514</v>
      </c>
      <c r="B2515">
        <v>180000</v>
      </c>
      <c r="C2515">
        <v>0</v>
      </c>
      <c r="D2515" t="s">
        <v>8221</v>
      </c>
    </row>
    <row r="2516" spans="1:4" x14ac:dyDescent="0.35">
      <c r="A2516">
        <v>2515</v>
      </c>
      <c r="B2516">
        <v>12000</v>
      </c>
      <c r="C2516">
        <v>210</v>
      </c>
      <c r="D2516" t="s">
        <v>8221</v>
      </c>
    </row>
    <row r="2517" spans="1:4" x14ac:dyDescent="0.35">
      <c r="A2517">
        <v>2516</v>
      </c>
      <c r="B2517">
        <v>5000</v>
      </c>
      <c r="C2517">
        <v>930</v>
      </c>
      <c r="D2517" t="s">
        <v>8221</v>
      </c>
    </row>
    <row r="2518" spans="1:4" x14ac:dyDescent="0.35">
      <c r="A2518">
        <v>2517</v>
      </c>
      <c r="B2518">
        <v>22000</v>
      </c>
      <c r="C2518">
        <v>0</v>
      </c>
      <c r="D2518" t="s">
        <v>8221</v>
      </c>
    </row>
    <row r="2519" spans="1:4" x14ac:dyDescent="0.35">
      <c r="A2519">
        <v>2518</v>
      </c>
      <c r="B2519">
        <v>18000</v>
      </c>
      <c r="C2519">
        <v>1767</v>
      </c>
      <c r="D2519" t="s">
        <v>8221</v>
      </c>
    </row>
    <row r="2520" spans="1:4" x14ac:dyDescent="0.35">
      <c r="A2520">
        <v>2519</v>
      </c>
      <c r="B2520">
        <v>5000</v>
      </c>
      <c r="C2520">
        <v>0</v>
      </c>
      <c r="D2520" t="s">
        <v>8221</v>
      </c>
    </row>
    <row r="2521" spans="1:4" x14ac:dyDescent="0.35">
      <c r="A2521">
        <v>2520</v>
      </c>
      <c r="B2521">
        <v>150000</v>
      </c>
      <c r="C2521">
        <v>65</v>
      </c>
      <c r="D2521" t="s">
        <v>8221</v>
      </c>
    </row>
    <row r="2522" spans="1:4" x14ac:dyDescent="0.35">
      <c r="A2522">
        <v>2521</v>
      </c>
      <c r="B2522">
        <v>100000</v>
      </c>
      <c r="C2522">
        <v>0</v>
      </c>
      <c r="D2522" t="s">
        <v>8221</v>
      </c>
    </row>
    <row r="2523" spans="1:4" x14ac:dyDescent="0.35">
      <c r="A2523">
        <v>2522</v>
      </c>
      <c r="B2523">
        <v>12500</v>
      </c>
      <c r="C2523">
        <v>13685.99</v>
      </c>
      <c r="D2523" t="s">
        <v>8219</v>
      </c>
    </row>
    <row r="2524" spans="1:4" x14ac:dyDescent="0.35">
      <c r="A2524">
        <v>2523</v>
      </c>
      <c r="B2524">
        <v>5000</v>
      </c>
      <c r="C2524">
        <v>5000</v>
      </c>
      <c r="D2524" t="s">
        <v>8219</v>
      </c>
    </row>
    <row r="2525" spans="1:4" x14ac:dyDescent="0.35">
      <c r="A2525">
        <v>2524</v>
      </c>
      <c r="B2525">
        <v>900</v>
      </c>
      <c r="C2525">
        <v>1408</v>
      </c>
      <c r="D2525" t="s">
        <v>8219</v>
      </c>
    </row>
    <row r="2526" spans="1:4" x14ac:dyDescent="0.35">
      <c r="A2526">
        <v>2525</v>
      </c>
      <c r="B2526">
        <v>7500</v>
      </c>
      <c r="C2526">
        <v>7620</v>
      </c>
      <c r="D2526" t="s">
        <v>8219</v>
      </c>
    </row>
    <row r="2527" spans="1:4" x14ac:dyDescent="0.35">
      <c r="A2527">
        <v>2526</v>
      </c>
      <c r="B2527">
        <v>8000</v>
      </c>
      <c r="C2527">
        <v>8026</v>
      </c>
      <c r="D2527" t="s">
        <v>8219</v>
      </c>
    </row>
    <row r="2528" spans="1:4" x14ac:dyDescent="0.35">
      <c r="A2528">
        <v>2527</v>
      </c>
      <c r="B2528">
        <v>4000</v>
      </c>
      <c r="C2528">
        <v>4518</v>
      </c>
      <c r="D2528" t="s">
        <v>8219</v>
      </c>
    </row>
    <row r="2529" spans="1:4" x14ac:dyDescent="0.35">
      <c r="A2529">
        <v>2528</v>
      </c>
      <c r="B2529">
        <v>4000</v>
      </c>
      <c r="C2529">
        <v>4085</v>
      </c>
      <c r="D2529" t="s">
        <v>8219</v>
      </c>
    </row>
    <row r="2530" spans="1:4" x14ac:dyDescent="0.35">
      <c r="A2530">
        <v>2529</v>
      </c>
      <c r="B2530">
        <v>4000</v>
      </c>
      <c r="C2530">
        <v>4289.99</v>
      </c>
      <c r="D2530" t="s">
        <v>8219</v>
      </c>
    </row>
    <row r="2531" spans="1:4" x14ac:dyDescent="0.35">
      <c r="A2531">
        <v>2530</v>
      </c>
      <c r="B2531">
        <v>6000</v>
      </c>
      <c r="C2531">
        <v>6257</v>
      </c>
      <c r="D2531" t="s">
        <v>8219</v>
      </c>
    </row>
    <row r="2532" spans="1:4" x14ac:dyDescent="0.35">
      <c r="A2532">
        <v>2531</v>
      </c>
      <c r="B2532">
        <v>6500</v>
      </c>
      <c r="C2532">
        <v>6500</v>
      </c>
      <c r="D2532" t="s">
        <v>8219</v>
      </c>
    </row>
    <row r="2533" spans="1:4" x14ac:dyDescent="0.35">
      <c r="A2533">
        <v>2532</v>
      </c>
      <c r="B2533">
        <v>4500</v>
      </c>
      <c r="C2533">
        <v>4518</v>
      </c>
      <c r="D2533" t="s">
        <v>8219</v>
      </c>
    </row>
    <row r="2534" spans="1:4" x14ac:dyDescent="0.35">
      <c r="A2534">
        <v>2533</v>
      </c>
      <c r="B2534">
        <v>4000</v>
      </c>
      <c r="C2534">
        <v>5045</v>
      </c>
      <c r="D2534" t="s">
        <v>8219</v>
      </c>
    </row>
    <row r="2535" spans="1:4" x14ac:dyDescent="0.35">
      <c r="A2535">
        <v>2534</v>
      </c>
      <c r="B2535">
        <v>7500</v>
      </c>
      <c r="C2535">
        <v>8300</v>
      </c>
      <c r="D2535" t="s">
        <v>8219</v>
      </c>
    </row>
    <row r="2536" spans="1:4" x14ac:dyDescent="0.35">
      <c r="A2536">
        <v>2535</v>
      </c>
      <c r="B2536">
        <v>2000</v>
      </c>
      <c r="C2536">
        <v>2100</v>
      </c>
      <c r="D2536" t="s">
        <v>8219</v>
      </c>
    </row>
    <row r="2537" spans="1:4" x14ac:dyDescent="0.35">
      <c r="A2537">
        <v>2536</v>
      </c>
      <c r="B2537">
        <v>20000</v>
      </c>
      <c r="C2537">
        <v>20755</v>
      </c>
      <c r="D2537" t="s">
        <v>8219</v>
      </c>
    </row>
    <row r="2538" spans="1:4" x14ac:dyDescent="0.35">
      <c r="A2538">
        <v>2537</v>
      </c>
      <c r="B2538">
        <v>25</v>
      </c>
      <c r="C2538">
        <v>29</v>
      </c>
      <c r="D2538" t="s">
        <v>8219</v>
      </c>
    </row>
    <row r="2539" spans="1:4" x14ac:dyDescent="0.35">
      <c r="A2539">
        <v>2538</v>
      </c>
      <c r="B2539">
        <v>1000</v>
      </c>
      <c r="C2539">
        <v>1100</v>
      </c>
      <c r="D2539" t="s">
        <v>8219</v>
      </c>
    </row>
    <row r="2540" spans="1:4" x14ac:dyDescent="0.35">
      <c r="A2540">
        <v>2539</v>
      </c>
      <c r="B2540">
        <v>18000</v>
      </c>
      <c r="C2540">
        <v>20343.169999999998</v>
      </c>
      <c r="D2540" t="s">
        <v>8219</v>
      </c>
    </row>
    <row r="2541" spans="1:4" x14ac:dyDescent="0.35">
      <c r="A2541">
        <v>2540</v>
      </c>
      <c r="B2541">
        <v>10000</v>
      </c>
      <c r="C2541">
        <v>10025</v>
      </c>
      <c r="D2541" t="s">
        <v>8219</v>
      </c>
    </row>
    <row r="2542" spans="1:4" x14ac:dyDescent="0.35">
      <c r="A2542">
        <v>2541</v>
      </c>
      <c r="B2542">
        <v>2500</v>
      </c>
      <c r="C2542">
        <v>2585</v>
      </c>
      <c r="D2542" t="s">
        <v>8219</v>
      </c>
    </row>
    <row r="2543" spans="1:4" x14ac:dyDescent="0.35">
      <c r="A2543">
        <v>2542</v>
      </c>
      <c r="B2543">
        <v>3500</v>
      </c>
      <c r="C2543">
        <v>3746</v>
      </c>
      <c r="D2543" t="s">
        <v>8219</v>
      </c>
    </row>
    <row r="2544" spans="1:4" x14ac:dyDescent="0.35">
      <c r="A2544">
        <v>2543</v>
      </c>
      <c r="B2544">
        <v>700</v>
      </c>
      <c r="C2544">
        <v>725</v>
      </c>
      <c r="D2544" t="s">
        <v>8219</v>
      </c>
    </row>
    <row r="2545" spans="1:4" x14ac:dyDescent="0.35">
      <c r="A2545">
        <v>2544</v>
      </c>
      <c r="B2545">
        <v>250</v>
      </c>
      <c r="C2545">
        <v>391</v>
      </c>
      <c r="D2545" t="s">
        <v>8219</v>
      </c>
    </row>
    <row r="2546" spans="1:4" x14ac:dyDescent="0.35">
      <c r="A2546">
        <v>2545</v>
      </c>
      <c r="B2546">
        <v>5000</v>
      </c>
      <c r="C2546">
        <v>5041</v>
      </c>
      <c r="D2546" t="s">
        <v>8219</v>
      </c>
    </row>
    <row r="2547" spans="1:4" x14ac:dyDescent="0.35">
      <c r="A2547">
        <v>2546</v>
      </c>
      <c r="B2547">
        <v>2000</v>
      </c>
      <c r="C2547">
        <v>3906</v>
      </c>
      <c r="D2547" t="s">
        <v>8219</v>
      </c>
    </row>
    <row r="2548" spans="1:4" x14ac:dyDescent="0.35">
      <c r="A2548">
        <v>2547</v>
      </c>
      <c r="B2548">
        <v>3500</v>
      </c>
      <c r="C2548">
        <v>3910</v>
      </c>
      <c r="D2548" t="s">
        <v>8219</v>
      </c>
    </row>
    <row r="2549" spans="1:4" x14ac:dyDescent="0.35">
      <c r="A2549">
        <v>2548</v>
      </c>
      <c r="B2549">
        <v>5500</v>
      </c>
      <c r="C2549">
        <v>6592</v>
      </c>
      <c r="D2549" t="s">
        <v>8219</v>
      </c>
    </row>
    <row r="2550" spans="1:4" x14ac:dyDescent="0.35">
      <c r="A2550">
        <v>2549</v>
      </c>
      <c r="B2550">
        <v>6000</v>
      </c>
      <c r="C2550">
        <v>6111</v>
      </c>
      <c r="D2550" t="s">
        <v>8219</v>
      </c>
    </row>
    <row r="2551" spans="1:4" x14ac:dyDescent="0.35">
      <c r="A2551">
        <v>2550</v>
      </c>
      <c r="B2551">
        <v>1570</v>
      </c>
      <c r="C2551">
        <v>1614</v>
      </c>
      <c r="D2551" t="s">
        <v>8219</v>
      </c>
    </row>
    <row r="2552" spans="1:4" x14ac:dyDescent="0.35">
      <c r="A2552">
        <v>2551</v>
      </c>
      <c r="B2552">
        <v>6500</v>
      </c>
      <c r="C2552">
        <v>6555</v>
      </c>
      <c r="D2552" t="s">
        <v>8219</v>
      </c>
    </row>
    <row r="2553" spans="1:4" x14ac:dyDescent="0.35">
      <c r="A2553">
        <v>2552</v>
      </c>
      <c r="B2553">
        <v>3675</v>
      </c>
      <c r="C2553">
        <v>3775.5</v>
      </c>
      <c r="D2553" t="s">
        <v>8219</v>
      </c>
    </row>
    <row r="2554" spans="1:4" x14ac:dyDescent="0.35">
      <c r="A2554">
        <v>2553</v>
      </c>
      <c r="B2554">
        <v>3000</v>
      </c>
      <c r="C2554">
        <v>3195</v>
      </c>
      <c r="D2554" t="s">
        <v>8219</v>
      </c>
    </row>
    <row r="2555" spans="1:4" x14ac:dyDescent="0.35">
      <c r="A2555">
        <v>2554</v>
      </c>
      <c r="B2555">
        <v>1500</v>
      </c>
      <c r="C2555">
        <v>2333</v>
      </c>
      <c r="D2555" t="s">
        <v>8219</v>
      </c>
    </row>
    <row r="2556" spans="1:4" x14ac:dyDescent="0.35">
      <c r="A2556">
        <v>2555</v>
      </c>
      <c r="B2556">
        <v>3000</v>
      </c>
      <c r="C2556">
        <v>3684</v>
      </c>
      <c r="D2556" t="s">
        <v>8219</v>
      </c>
    </row>
    <row r="2557" spans="1:4" x14ac:dyDescent="0.35">
      <c r="A2557">
        <v>2556</v>
      </c>
      <c r="B2557">
        <v>2000</v>
      </c>
      <c r="C2557">
        <v>2147</v>
      </c>
      <c r="D2557" t="s">
        <v>8219</v>
      </c>
    </row>
    <row r="2558" spans="1:4" x14ac:dyDescent="0.35">
      <c r="A2558">
        <v>2557</v>
      </c>
      <c r="B2558">
        <v>745</v>
      </c>
      <c r="C2558">
        <v>786</v>
      </c>
      <c r="D2558" t="s">
        <v>8219</v>
      </c>
    </row>
    <row r="2559" spans="1:4" x14ac:dyDescent="0.35">
      <c r="A2559">
        <v>2558</v>
      </c>
      <c r="B2559">
        <v>900</v>
      </c>
      <c r="C2559">
        <v>1066</v>
      </c>
      <c r="D2559" t="s">
        <v>8219</v>
      </c>
    </row>
    <row r="2560" spans="1:4" x14ac:dyDescent="0.35">
      <c r="A2560">
        <v>2559</v>
      </c>
      <c r="B2560">
        <v>1250</v>
      </c>
      <c r="C2560">
        <v>1361</v>
      </c>
      <c r="D2560" t="s">
        <v>8219</v>
      </c>
    </row>
    <row r="2561" spans="1:4" x14ac:dyDescent="0.35">
      <c r="A2561">
        <v>2560</v>
      </c>
      <c r="B2561">
        <v>800</v>
      </c>
      <c r="C2561">
        <v>890</v>
      </c>
      <c r="D2561" t="s">
        <v>8219</v>
      </c>
    </row>
    <row r="2562" spans="1:4" x14ac:dyDescent="0.35">
      <c r="A2562">
        <v>2561</v>
      </c>
      <c r="B2562">
        <v>3000</v>
      </c>
      <c r="C2562">
        <v>3003</v>
      </c>
      <c r="D2562" t="s">
        <v>8219</v>
      </c>
    </row>
    <row r="2563" spans="1:4" x14ac:dyDescent="0.35">
      <c r="A2563">
        <v>2562</v>
      </c>
      <c r="B2563">
        <v>100000</v>
      </c>
      <c r="C2563">
        <v>0</v>
      </c>
      <c r="D2563" t="s">
        <v>8220</v>
      </c>
    </row>
    <row r="2564" spans="1:4" x14ac:dyDescent="0.35">
      <c r="A2564">
        <v>2563</v>
      </c>
      <c r="B2564">
        <v>10000</v>
      </c>
      <c r="C2564">
        <v>75</v>
      </c>
      <c r="D2564" t="s">
        <v>8220</v>
      </c>
    </row>
    <row r="2565" spans="1:4" x14ac:dyDescent="0.35">
      <c r="A2565">
        <v>2564</v>
      </c>
      <c r="B2565">
        <v>20000</v>
      </c>
      <c r="C2565">
        <v>0</v>
      </c>
      <c r="D2565" t="s">
        <v>8220</v>
      </c>
    </row>
    <row r="2566" spans="1:4" x14ac:dyDescent="0.35">
      <c r="A2566">
        <v>2565</v>
      </c>
      <c r="B2566">
        <v>40000</v>
      </c>
      <c r="C2566">
        <v>0</v>
      </c>
      <c r="D2566" t="s">
        <v>8220</v>
      </c>
    </row>
    <row r="2567" spans="1:4" x14ac:dyDescent="0.35">
      <c r="A2567">
        <v>2566</v>
      </c>
      <c r="B2567">
        <v>10000</v>
      </c>
      <c r="C2567">
        <v>100</v>
      </c>
      <c r="D2567" t="s">
        <v>8220</v>
      </c>
    </row>
    <row r="2568" spans="1:4" x14ac:dyDescent="0.35">
      <c r="A2568">
        <v>2567</v>
      </c>
      <c r="B2568">
        <v>35000</v>
      </c>
      <c r="C2568">
        <v>0</v>
      </c>
      <c r="D2568" t="s">
        <v>8220</v>
      </c>
    </row>
    <row r="2569" spans="1:4" x14ac:dyDescent="0.35">
      <c r="A2569">
        <v>2568</v>
      </c>
      <c r="B2569">
        <v>45000</v>
      </c>
      <c r="C2569">
        <v>120</v>
      </c>
      <c r="D2569" t="s">
        <v>8220</v>
      </c>
    </row>
    <row r="2570" spans="1:4" x14ac:dyDescent="0.35">
      <c r="A2570">
        <v>2569</v>
      </c>
      <c r="B2570">
        <v>10000</v>
      </c>
      <c r="C2570">
        <v>50</v>
      </c>
      <c r="D2570" t="s">
        <v>8220</v>
      </c>
    </row>
    <row r="2571" spans="1:4" x14ac:dyDescent="0.35">
      <c r="A2571">
        <v>2570</v>
      </c>
      <c r="B2571">
        <v>6500</v>
      </c>
      <c r="C2571">
        <v>145</v>
      </c>
      <c r="D2571" t="s">
        <v>8220</v>
      </c>
    </row>
    <row r="2572" spans="1:4" x14ac:dyDescent="0.35">
      <c r="A2572">
        <v>2571</v>
      </c>
      <c r="B2572">
        <v>7000</v>
      </c>
      <c r="C2572">
        <v>59</v>
      </c>
      <c r="D2572" t="s">
        <v>8220</v>
      </c>
    </row>
    <row r="2573" spans="1:4" x14ac:dyDescent="0.35">
      <c r="A2573">
        <v>2572</v>
      </c>
      <c r="B2573">
        <v>100000</v>
      </c>
      <c r="C2573">
        <v>250</v>
      </c>
      <c r="D2573" t="s">
        <v>8220</v>
      </c>
    </row>
    <row r="2574" spans="1:4" x14ac:dyDescent="0.35">
      <c r="A2574">
        <v>2573</v>
      </c>
      <c r="B2574">
        <v>30000</v>
      </c>
      <c r="C2574">
        <v>0</v>
      </c>
      <c r="D2574" t="s">
        <v>8220</v>
      </c>
    </row>
    <row r="2575" spans="1:4" x14ac:dyDescent="0.35">
      <c r="A2575">
        <v>2574</v>
      </c>
      <c r="B2575">
        <v>8000</v>
      </c>
      <c r="C2575">
        <v>0</v>
      </c>
      <c r="D2575" t="s">
        <v>8220</v>
      </c>
    </row>
    <row r="2576" spans="1:4" x14ac:dyDescent="0.35">
      <c r="A2576">
        <v>2575</v>
      </c>
      <c r="B2576">
        <v>10000</v>
      </c>
      <c r="C2576">
        <v>0</v>
      </c>
      <c r="D2576" t="s">
        <v>8220</v>
      </c>
    </row>
    <row r="2577" spans="1:4" x14ac:dyDescent="0.35">
      <c r="A2577">
        <v>2576</v>
      </c>
      <c r="B2577">
        <v>85000</v>
      </c>
      <c r="C2577">
        <v>0</v>
      </c>
      <c r="D2577" t="s">
        <v>8220</v>
      </c>
    </row>
    <row r="2578" spans="1:4" x14ac:dyDescent="0.35">
      <c r="A2578">
        <v>2577</v>
      </c>
      <c r="B2578">
        <v>10000</v>
      </c>
      <c r="C2578">
        <v>0</v>
      </c>
      <c r="D2578" t="s">
        <v>8220</v>
      </c>
    </row>
    <row r="2579" spans="1:4" x14ac:dyDescent="0.35">
      <c r="A2579">
        <v>2578</v>
      </c>
      <c r="B2579">
        <v>15000</v>
      </c>
      <c r="C2579">
        <v>0</v>
      </c>
      <c r="D2579" t="s">
        <v>8220</v>
      </c>
    </row>
    <row r="2580" spans="1:4" x14ac:dyDescent="0.35">
      <c r="A2580">
        <v>2579</v>
      </c>
      <c r="B2580">
        <v>6000</v>
      </c>
      <c r="C2580">
        <v>0</v>
      </c>
      <c r="D2580" t="s">
        <v>8220</v>
      </c>
    </row>
    <row r="2581" spans="1:4" x14ac:dyDescent="0.35">
      <c r="A2581">
        <v>2580</v>
      </c>
      <c r="B2581">
        <v>200000</v>
      </c>
      <c r="C2581">
        <v>277</v>
      </c>
      <c r="D2581" t="s">
        <v>8220</v>
      </c>
    </row>
    <row r="2582" spans="1:4" x14ac:dyDescent="0.35">
      <c r="A2582">
        <v>2581</v>
      </c>
      <c r="B2582">
        <v>8500</v>
      </c>
      <c r="C2582">
        <v>51</v>
      </c>
      <c r="D2582" t="s">
        <v>8220</v>
      </c>
    </row>
    <row r="2583" spans="1:4" x14ac:dyDescent="0.35">
      <c r="A2583">
        <v>2582</v>
      </c>
      <c r="B2583">
        <v>5000</v>
      </c>
      <c r="C2583">
        <v>530</v>
      </c>
      <c r="D2583" t="s">
        <v>8221</v>
      </c>
    </row>
    <row r="2584" spans="1:4" x14ac:dyDescent="0.35">
      <c r="A2584">
        <v>2583</v>
      </c>
      <c r="B2584">
        <v>90000</v>
      </c>
      <c r="C2584">
        <v>1</v>
      </c>
      <c r="D2584" t="s">
        <v>8221</v>
      </c>
    </row>
    <row r="2585" spans="1:4" x14ac:dyDescent="0.35">
      <c r="A2585">
        <v>2584</v>
      </c>
      <c r="B2585">
        <v>1000</v>
      </c>
      <c r="C2585">
        <v>5</v>
      </c>
      <c r="D2585" t="s">
        <v>8221</v>
      </c>
    </row>
    <row r="2586" spans="1:4" x14ac:dyDescent="0.35">
      <c r="A2586">
        <v>2585</v>
      </c>
      <c r="B2586">
        <v>10000</v>
      </c>
      <c r="C2586">
        <v>0</v>
      </c>
      <c r="D2586" t="s">
        <v>8221</v>
      </c>
    </row>
    <row r="2587" spans="1:4" x14ac:dyDescent="0.35">
      <c r="A2587">
        <v>2586</v>
      </c>
      <c r="B2587">
        <v>30000</v>
      </c>
      <c r="C2587">
        <v>50</v>
      </c>
      <c r="D2587" t="s">
        <v>8221</v>
      </c>
    </row>
    <row r="2588" spans="1:4" x14ac:dyDescent="0.35">
      <c r="A2588">
        <v>2587</v>
      </c>
      <c r="B2588">
        <v>3000</v>
      </c>
      <c r="C2588">
        <v>5</v>
      </c>
      <c r="D2588" t="s">
        <v>8221</v>
      </c>
    </row>
    <row r="2589" spans="1:4" x14ac:dyDescent="0.35">
      <c r="A2589">
        <v>2588</v>
      </c>
      <c r="B2589">
        <v>50000</v>
      </c>
      <c r="C2589">
        <v>1217</v>
      </c>
      <c r="D2589" t="s">
        <v>8221</v>
      </c>
    </row>
    <row r="2590" spans="1:4" x14ac:dyDescent="0.35">
      <c r="A2590">
        <v>2589</v>
      </c>
      <c r="B2590">
        <v>6000</v>
      </c>
      <c r="C2590">
        <v>233</v>
      </c>
      <c r="D2590" t="s">
        <v>8221</v>
      </c>
    </row>
    <row r="2591" spans="1:4" x14ac:dyDescent="0.35">
      <c r="A2591">
        <v>2590</v>
      </c>
      <c r="B2591">
        <v>50000</v>
      </c>
      <c r="C2591">
        <v>5</v>
      </c>
      <c r="D2591" t="s">
        <v>8221</v>
      </c>
    </row>
    <row r="2592" spans="1:4" x14ac:dyDescent="0.35">
      <c r="A2592">
        <v>2591</v>
      </c>
      <c r="B2592">
        <v>3000</v>
      </c>
      <c r="C2592">
        <v>0</v>
      </c>
      <c r="D2592" t="s">
        <v>8221</v>
      </c>
    </row>
    <row r="2593" spans="1:4" x14ac:dyDescent="0.35">
      <c r="A2593">
        <v>2592</v>
      </c>
      <c r="B2593">
        <v>1500</v>
      </c>
      <c r="C2593">
        <v>26</v>
      </c>
      <c r="D2593" t="s">
        <v>8221</v>
      </c>
    </row>
    <row r="2594" spans="1:4" x14ac:dyDescent="0.35">
      <c r="A2594">
        <v>2593</v>
      </c>
      <c r="B2594">
        <v>30000</v>
      </c>
      <c r="C2594">
        <v>50</v>
      </c>
      <c r="D2594" t="s">
        <v>8221</v>
      </c>
    </row>
    <row r="2595" spans="1:4" x14ac:dyDescent="0.35">
      <c r="A2595">
        <v>2594</v>
      </c>
      <c r="B2595">
        <v>10000</v>
      </c>
      <c r="C2595">
        <v>0</v>
      </c>
      <c r="D2595" t="s">
        <v>8221</v>
      </c>
    </row>
    <row r="2596" spans="1:4" x14ac:dyDescent="0.35">
      <c r="A2596">
        <v>2595</v>
      </c>
      <c r="B2596">
        <v>80000</v>
      </c>
      <c r="C2596">
        <v>1</v>
      </c>
      <c r="D2596" t="s">
        <v>8221</v>
      </c>
    </row>
    <row r="2597" spans="1:4" x14ac:dyDescent="0.35">
      <c r="A2597">
        <v>2596</v>
      </c>
      <c r="B2597">
        <v>15000</v>
      </c>
      <c r="C2597">
        <v>1825</v>
      </c>
      <c r="D2597" t="s">
        <v>8221</v>
      </c>
    </row>
    <row r="2598" spans="1:4" x14ac:dyDescent="0.35">
      <c r="A2598">
        <v>2597</v>
      </c>
      <c r="B2598">
        <v>35000</v>
      </c>
      <c r="C2598">
        <v>8256</v>
      </c>
      <c r="D2598" t="s">
        <v>8221</v>
      </c>
    </row>
    <row r="2599" spans="1:4" x14ac:dyDescent="0.35">
      <c r="A2599">
        <v>2598</v>
      </c>
      <c r="B2599">
        <v>1500</v>
      </c>
      <c r="C2599">
        <v>85</v>
      </c>
      <c r="D2599" t="s">
        <v>8221</v>
      </c>
    </row>
    <row r="2600" spans="1:4" x14ac:dyDescent="0.35">
      <c r="A2600">
        <v>2599</v>
      </c>
      <c r="B2600">
        <v>3000</v>
      </c>
      <c r="C2600">
        <v>1170</v>
      </c>
      <c r="D2600" t="s">
        <v>8221</v>
      </c>
    </row>
    <row r="2601" spans="1:4" x14ac:dyDescent="0.35">
      <c r="A2601">
        <v>2600</v>
      </c>
      <c r="B2601">
        <v>9041</v>
      </c>
      <c r="C2601">
        <v>90</v>
      </c>
      <c r="D2601" t="s">
        <v>8221</v>
      </c>
    </row>
    <row r="2602" spans="1:4" x14ac:dyDescent="0.35">
      <c r="A2602">
        <v>2601</v>
      </c>
      <c r="B2602">
        <v>50000</v>
      </c>
      <c r="C2602">
        <v>3466</v>
      </c>
      <c r="D2602" t="s">
        <v>8221</v>
      </c>
    </row>
    <row r="2603" spans="1:4" x14ac:dyDescent="0.35">
      <c r="A2603">
        <v>2602</v>
      </c>
      <c r="B2603">
        <v>500</v>
      </c>
      <c r="C2603">
        <v>3307</v>
      </c>
      <c r="D2603" t="s">
        <v>8219</v>
      </c>
    </row>
    <row r="2604" spans="1:4" x14ac:dyDescent="0.35">
      <c r="A2604">
        <v>2603</v>
      </c>
      <c r="B2604">
        <v>12000</v>
      </c>
      <c r="C2604">
        <v>39131</v>
      </c>
      <c r="D2604" t="s">
        <v>8219</v>
      </c>
    </row>
    <row r="2605" spans="1:4" x14ac:dyDescent="0.35">
      <c r="A2605">
        <v>2604</v>
      </c>
      <c r="B2605">
        <v>1750</v>
      </c>
      <c r="C2605">
        <v>1776</v>
      </c>
      <c r="D2605" t="s">
        <v>8219</v>
      </c>
    </row>
    <row r="2606" spans="1:4" x14ac:dyDescent="0.35">
      <c r="A2606">
        <v>2605</v>
      </c>
      <c r="B2606">
        <v>20000</v>
      </c>
      <c r="C2606">
        <v>20843.599999999999</v>
      </c>
      <c r="D2606" t="s">
        <v>8219</v>
      </c>
    </row>
    <row r="2607" spans="1:4" x14ac:dyDescent="0.35">
      <c r="A2607">
        <v>2606</v>
      </c>
      <c r="B2607">
        <v>100000</v>
      </c>
      <c r="C2607">
        <v>107421.57</v>
      </c>
      <c r="D2607" t="s">
        <v>8219</v>
      </c>
    </row>
    <row r="2608" spans="1:4" x14ac:dyDescent="0.35">
      <c r="A2608">
        <v>2607</v>
      </c>
      <c r="B2608">
        <v>11000</v>
      </c>
      <c r="C2608">
        <v>12106</v>
      </c>
      <c r="D2608" t="s">
        <v>8219</v>
      </c>
    </row>
    <row r="2609" spans="1:4" x14ac:dyDescent="0.35">
      <c r="A2609">
        <v>2608</v>
      </c>
      <c r="B2609">
        <v>8000</v>
      </c>
      <c r="C2609">
        <v>32616</v>
      </c>
      <c r="D2609" t="s">
        <v>8219</v>
      </c>
    </row>
    <row r="2610" spans="1:4" x14ac:dyDescent="0.35">
      <c r="A2610">
        <v>2609</v>
      </c>
      <c r="B2610">
        <v>8000</v>
      </c>
      <c r="C2610">
        <v>17914</v>
      </c>
      <c r="D2610" t="s">
        <v>8219</v>
      </c>
    </row>
    <row r="2611" spans="1:4" x14ac:dyDescent="0.35">
      <c r="A2611">
        <v>2610</v>
      </c>
      <c r="B2611">
        <v>35000</v>
      </c>
      <c r="C2611">
        <v>106330.39</v>
      </c>
      <c r="D2611" t="s">
        <v>8219</v>
      </c>
    </row>
    <row r="2612" spans="1:4" x14ac:dyDescent="0.35">
      <c r="A2612">
        <v>2611</v>
      </c>
      <c r="B2612">
        <v>22765</v>
      </c>
      <c r="C2612">
        <v>32172.66</v>
      </c>
      <c r="D2612" t="s">
        <v>8219</v>
      </c>
    </row>
    <row r="2613" spans="1:4" x14ac:dyDescent="0.35">
      <c r="A2613">
        <v>2612</v>
      </c>
      <c r="B2613">
        <v>11000</v>
      </c>
      <c r="C2613">
        <v>306970</v>
      </c>
      <c r="D2613" t="s">
        <v>8219</v>
      </c>
    </row>
    <row r="2614" spans="1:4" x14ac:dyDescent="0.35">
      <c r="A2614">
        <v>2613</v>
      </c>
      <c r="B2614">
        <v>10000</v>
      </c>
      <c r="C2614">
        <v>17176.13</v>
      </c>
      <c r="D2614" t="s">
        <v>8219</v>
      </c>
    </row>
    <row r="2615" spans="1:4" x14ac:dyDescent="0.35">
      <c r="A2615">
        <v>2614</v>
      </c>
      <c r="B2615">
        <v>7500</v>
      </c>
      <c r="C2615">
        <v>7576</v>
      </c>
      <c r="D2615" t="s">
        <v>8219</v>
      </c>
    </row>
    <row r="2616" spans="1:4" x14ac:dyDescent="0.35">
      <c r="A2616">
        <v>2615</v>
      </c>
      <c r="B2616">
        <v>10500</v>
      </c>
      <c r="C2616">
        <v>10710</v>
      </c>
      <c r="D2616" t="s">
        <v>8219</v>
      </c>
    </row>
    <row r="2617" spans="1:4" x14ac:dyDescent="0.35">
      <c r="A2617">
        <v>2616</v>
      </c>
      <c r="B2617">
        <v>2001</v>
      </c>
      <c r="C2617">
        <v>3397</v>
      </c>
      <c r="D2617" t="s">
        <v>8219</v>
      </c>
    </row>
    <row r="2618" spans="1:4" x14ac:dyDescent="0.35">
      <c r="A2618">
        <v>2617</v>
      </c>
      <c r="B2618">
        <v>25000</v>
      </c>
      <c r="C2618">
        <v>28633.5</v>
      </c>
      <c r="D2618" t="s">
        <v>8219</v>
      </c>
    </row>
    <row r="2619" spans="1:4" x14ac:dyDescent="0.35">
      <c r="A2619">
        <v>2618</v>
      </c>
      <c r="B2619">
        <v>500</v>
      </c>
      <c r="C2619">
        <v>4388</v>
      </c>
      <c r="D2619" t="s">
        <v>8219</v>
      </c>
    </row>
    <row r="2620" spans="1:4" x14ac:dyDescent="0.35">
      <c r="A2620">
        <v>2619</v>
      </c>
      <c r="B2620">
        <v>15000</v>
      </c>
      <c r="C2620">
        <v>15808</v>
      </c>
      <c r="D2620" t="s">
        <v>8219</v>
      </c>
    </row>
    <row r="2621" spans="1:4" x14ac:dyDescent="0.35">
      <c r="A2621">
        <v>2620</v>
      </c>
      <c r="B2621">
        <v>1000</v>
      </c>
      <c r="C2621">
        <v>1884</v>
      </c>
      <c r="D2621" t="s">
        <v>8219</v>
      </c>
    </row>
    <row r="2622" spans="1:4" x14ac:dyDescent="0.35">
      <c r="A2622">
        <v>2621</v>
      </c>
      <c r="B2622">
        <v>65000</v>
      </c>
      <c r="C2622">
        <v>93374</v>
      </c>
      <c r="D2622" t="s">
        <v>8219</v>
      </c>
    </row>
    <row r="2623" spans="1:4" x14ac:dyDescent="0.35">
      <c r="A2623">
        <v>2622</v>
      </c>
      <c r="B2623">
        <v>15000</v>
      </c>
      <c r="C2623">
        <v>21882</v>
      </c>
      <c r="D2623" t="s">
        <v>8219</v>
      </c>
    </row>
    <row r="2624" spans="1:4" x14ac:dyDescent="0.35">
      <c r="A2624">
        <v>2623</v>
      </c>
      <c r="B2624">
        <v>1500</v>
      </c>
      <c r="C2624">
        <v>1967.76</v>
      </c>
      <c r="D2624" t="s">
        <v>8219</v>
      </c>
    </row>
    <row r="2625" spans="1:4" x14ac:dyDescent="0.35">
      <c r="A2625">
        <v>2624</v>
      </c>
      <c r="B2625">
        <v>2000</v>
      </c>
      <c r="C2625">
        <v>2280</v>
      </c>
      <c r="D2625" t="s">
        <v>8219</v>
      </c>
    </row>
    <row r="2626" spans="1:4" x14ac:dyDescent="0.35">
      <c r="A2626">
        <v>2625</v>
      </c>
      <c r="B2626">
        <v>8000</v>
      </c>
      <c r="C2626">
        <v>110353.65</v>
      </c>
      <c r="D2626" t="s">
        <v>8219</v>
      </c>
    </row>
    <row r="2627" spans="1:4" x14ac:dyDescent="0.35">
      <c r="A2627">
        <v>2626</v>
      </c>
      <c r="B2627">
        <v>150</v>
      </c>
      <c r="C2627">
        <v>1434</v>
      </c>
      <c r="D2627" t="s">
        <v>8219</v>
      </c>
    </row>
    <row r="2628" spans="1:4" x14ac:dyDescent="0.35">
      <c r="A2628">
        <v>2627</v>
      </c>
      <c r="B2628">
        <v>2500</v>
      </c>
      <c r="C2628">
        <v>2800</v>
      </c>
      <c r="D2628" t="s">
        <v>8219</v>
      </c>
    </row>
    <row r="2629" spans="1:4" x14ac:dyDescent="0.35">
      <c r="A2629">
        <v>2628</v>
      </c>
      <c r="B2629">
        <v>150</v>
      </c>
      <c r="C2629">
        <v>970</v>
      </c>
      <c r="D2629" t="s">
        <v>8219</v>
      </c>
    </row>
    <row r="2630" spans="1:4" x14ac:dyDescent="0.35">
      <c r="A2630">
        <v>2629</v>
      </c>
      <c r="B2630">
        <v>839</v>
      </c>
      <c r="C2630">
        <v>926</v>
      </c>
      <c r="D2630" t="s">
        <v>8219</v>
      </c>
    </row>
    <row r="2631" spans="1:4" x14ac:dyDescent="0.35">
      <c r="A2631">
        <v>2630</v>
      </c>
      <c r="B2631">
        <v>5000</v>
      </c>
      <c r="C2631">
        <v>6387</v>
      </c>
      <c r="D2631" t="s">
        <v>8219</v>
      </c>
    </row>
    <row r="2632" spans="1:4" x14ac:dyDescent="0.35">
      <c r="A2632">
        <v>2631</v>
      </c>
      <c r="B2632">
        <v>2000</v>
      </c>
      <c r="C2632">
        <v>3158</v>
      </c>
      <c r="D2632" t="s">
        <v>8219</v>
      </c>
    </row>
    <row r="2633" spans="1:4" x14ac:dyDescent="0.35">
      <c r="A2633">
        <v>2632</v>
      </c>
      <c r="B2633">
        <v>20000</v>
      </c>
      <c r="C2633">
        <v>22933.05</v>
      </c>
      <c r="D2633" t="s">
        <v>8219</v>
      </c>
    </row>
    <row r="2634" spans="1:4" x14ac:dyDescent="0.35">
      <c r="A2634">
        <v>2633</v>
      </c>
      <c r="B2634">
        <v>1070</v>
      </c>
      <c r="C2634">
        <v>1466</v>
      </c>
      <c r="D2634" t="s">
        <v>8219</v>
      </c>
    </row>
    <row r="2635" spans="1:4" x14ac:dyDescent="0.35">
      <c r="A2635">
        <v>2634</v>
      </c>
      <c r="B2635">
        <v>5000</v>
      </c>
      <c r="C2635">
        <v>17731</v>
      </c>
      <c r="D2635" t="s">
        <v>8219</v>
      </c>
    </row>
    <row r="2636" spans="1:4" x14ac:dyDescent="0.35">
      <c r="A2636">
        <v>2635</v>
      </c>
      <c r="B2636">
        <v>930</v>
      </c>
      <c r="C2636">
        <v>986</v>
      </c>
      <c r="D2636" t="s">
        <v>8219</v>
      </c>
    </row>
    <row r="2637" spans="1:4" x14ac:dyDescent="0.35">
      <c r="A2637">
        <v>2636</v>
      </c>
      <c r="B2637">
        <v>11500</v>
      </c>
      <c r="C2637">
        <v>11500</v>
      </c>
      <c r="D2637" t="s">
        <v>8219</v>
      </c>
    </row>
    <row r="2638" spans="1:4" x14ac:dyDescent="0.35">
      <c r="A2638">
        <v>2637</v>
      </c>
      <c r="B2638">
        <v>1000</v>
      </c>
      <c r="C2638">
        <v>1873</v>
      </c>
      <c r="D2638" t="s">
        <v>8219</v>
      </c>
    </row>
    <row r="2639" spans="1:4" x14ac:dyDescent="0.35">
      <c r="A2639">
        <v>2638</v>
      </c>
      <c r="B2639">
        <v>500</v>
      </c>
      <c r="C2639">
        <v>831</v>
      </c>
      <c r="D2639" t="s">
        <v>8219</v>
      </c>
    </row>
    <row r="2640" spans="1:4" x14ac:dyDescent="0.35">
      <c r="A2640">
        <v>2639</v>
      </c>
      <c r="B2640">
        <v>347</v>
      </c>
      <c r="C2640">
        <v>353</v>
      </c>
      <c r="D2640" t="s">
        <v>8219</v>
      </c>
    </row>
    <row r="2641" spans="1:4" x14ac:dyDescent="0.35">
      <c r="A2641">
        <v>2640</v>
      </c>
      <c r="B2641">
        <v>300</v>
      </c>
      <c r="C2641">
        <v>492</v>
      </c>
      <c r="D2641" t="s">
        <v>8219</v>
      </c>
    </row>
    <row r="2642" spans="1:4" x14ac:dyDescent="0.35">
      <c r="A2642">
        <v>2641</v>
      </c>
      <c r="B2642">
        <v>3000</v>
      </c>
      <c r="C2642">
        <v>3170</v>
      </c>
      <c r="D2642" t="s">
        <v>8219</v>
      </c>
    </row>
    <row r="2643" spans="1:4" x14ac:dyDescent="0.35">
      <c r="A2643">
        <v>2642</v>
      </c>
      <c r="B2643">
        <v>1500</v>
      </c>
      <c r="C2643">
        <v>15</v>
      </c>
      <c r="D2643" t="s">
        <v>8221</v>
      </c>
    </row>
    <row r="2644" spans="1:4" x14ac:dyDescent="0.35">
      <c r="A2644">
        <v>2643</v>
      </c>
      <c r="B2644">
        <v>500000</v>
      </c>
      <c r="C2644">
        <v>0</v>
      </c>
      <c r="D2644" t="s">
        <v>8221</v>
      </c>
    </row>
    <row r="2645" spans="1:4" x14ac:dyDescent="0.35">
      <c r="A2645">
        <v>2644</v>
      </c>
      <c r="B2645">
        <v>1000000</v>
      </c>
      <c r="C2645">
        <v>335597.31</v>
      </c>
      <c r="D2645" t="s">
        <v>8220</v>
      </c>
    </row>
    <row r="2646" spans="1:4" x14ac:dyDescent="0.35">
      <c r="A2646">
        <v>2645</v>
      </c>
      <c r="B2646">
        <v>100000</v>
      </c>
      <c r="C2646">
        <v>2053</v>
      </c>
      <c r="D2646" t="s">
        <v>8220</v>
      </c>
    </row>
    <row r="2647" spans="1:4" x14ac:dyDescent="0.35">
      <c r="A2647">
        <v>2646</v>
      </c>
      <c r="B2647">
        <v>20000</v>
      </c>
      <c r="C2647">
        <v>2100</v>
      </c>
      <c r="D2647" t="s">
        <v>8220</v>
      </c>
    </row>
    <row r="2648" spans="1:4" x14ac:dyDescent="0.35">
      <c r="A2648">
        <v>2647</v>
      </c>
      <c r="B2648">
        <v>500000</v>
      </c>
      <c r="C2648">
        <v>42086.42</v>
      </c>
      <c r="D2648" t="s">
        <v>8220</v>
      </c>
    </row>
    <row r="2649" spans="1:4" x14ac:dyDescent="0.35">
      <c r="A2649">
        <v>2648</v>
      </c>
      <c r="B2649">
        <v>2500</v>
      </c>
      <c r="C2649">
        <v>36</v>
      </c>
      <c r="D2649" t="s">
        <v>8220</v>
      </c>
    </row>
    <row r="2650" spans="1:4" x14ac:dyDescent="0.35">
      <c r="A2650">
        <v>2649</v>
      </c>
      <c r="B2650">
        <v>12000</v>
      </c>
      <c r="C2650">
        <v>106</v>
      </c>
      <c r="D2650" t="s">
        <v>8220</v>
      </c>
    </row>
    <row r="2651" spans="1:4" x14ac:dyDescent="0.35">
      <c r="A2651">
        <v>2650</v>
      </c>
      <c r="B2651">
        <v>125000</v>
      </c>
      <c r="C2651">
        <v>124</v>
      </c>
      <c r="D2651" t="s">
        <v>8220</v>
      </c>
    </row>
    <row r="2652" spans="1:4" x14ac:dyDescent="0.35">
      <c r="A2652">
        <v>2651</v>
      </c>
      <c r="B2652">
        <v>60000</v>
      </c>
      <c r="C2652">
        <v>358</v>
      </c>
      <c r="D2652" t="s">
        <v>8220</v>
      </c>
    </row>
    <row r="2653" spans="1:4" x14ac:dyDescent="0.35">
      <c r="A2653">
        <v>2652</v>
      </c>
      <c r="B2653">
        <v>280000</v>
      </c>
      <c r="C2653">
        <v>5233</v>
      </c>
      <c r="D2653" t="s">
        <v>8220</v>
      </c>
    </row>
    <row r="2654" spans="1:4" x14ac:dyDescent="0.35">
      <c r="A2654">
        <v>2653</v>
      </c>
      <c r="B2654">
        <v>100000</v>
      </c>
      <c r="C2654">
        <v>885</v>
      </c>
      <c r="D2654" t="s">
        <v>8220</v>
      </c>
    </row>
    <row r="2655" spans="1:4" x14ac:dyDescent="0.35">
      <c r="A2655">
        <v>2654</v>
      </c>
      <c r="B2655">
        <v>51000</v>
      </c>
      <c r="C2655">
        <v>5876</v>
      </c>
      <c r="D2655" t="s">
        <v>8220</v>
      </c>
    </row>
    <row r="2656" spans="1:4" x14ac:dyDescent="0.35">
      <c r="A2656">
        <v>2655</v>
      </c>
      <c r="B2656">
        <v>100000</v>
      </c>
      <c r="C2656">
        <v>51</v>
      </c>
      <c r="D2656" t="s">
        <v>8220</v>
      </c>
    </row>
    <row r="2657" spans="1:4" x14ac:dyDescent="0.35">
      <c r="A2657">
        <v>2656</v>
      </c>
      <c r="B2657">
        <v>15000</v>
      </c>
      <c r="C2657">
        <v>3155</v>
      </c>
      <c r="D2657" t="s">
        <v>8220</v>
      </c>
    </row>
    <row r="2658" spans="1:4" x14ac:dyDescent="0.35">
      <c r="A2658">
        <v>2657</v>
      </c>
      <c r="B2658">
        <v>150000</v>
      </c>
      <c r="C2658">
        <v>17155</v>
      </c>
      <c r="D2658" t="s">
        <v>8220</v>
      </c>
    </row>
    <row r="2659" spans="1:4" x14ac:dyDescent="0.35">
      <c r="A2659">
        <v>2658</v>
      </c>
      <c r="B2659">
        <v>30000</v>
      </c>
      <c r="C2659">
        <v>5621.38</v>
      </c>
      <c r="D2659" t="s">
        <v>8220</v>
      </c>
    </row>
    <row r="2660" spans="1:4" x14ac:dyDescent="0.35">
      <c r="A2660">
        <v>2659</v>
      </c>
      <c r="B2660">
        <v>98000</v>
      </c>
      <c r="C2660">
        <v>91</v>
      </c>
      <c r="D2660" t="s">
        <v>8220</v>
      </c>
    </row>
    <row r="2661" spans="1:4" x14ac:dyDescent="0.35">
      <c r="A2661">
        <v>2660</v>
      </c>
      <c r="B2661">
        <v>49000</v>
      </c>
      <c r="C2661">
        <v>1333</v>
      </c>
      <c r="D2661" t="s">
        <v>8220</v>
      </c>
    </row>
    <row r="2662" spans="1:4" x14ac:dyDescent="0.35">
      <c r="A2662">
        <v>2661</v>
      </c>
      <c r="B2662">
        <v>20000</v>
      </c>
      <c r="C2662">
        <v>19</v>
      </c>
      <c r="D2662" t="s">
        <v>8220</v>
      </c>
    </row>
    <row r="2663" spans="1:4" x14ac:dyDescent="0.35">
      <c r="A2663">
        <v>2662</v>
      </c>
      <c r="B2663">
        <v>5000</v>
      </c>
      <c r="C2663">
        <v>5145</v>
      </c>
      <c r="D2663" t="s">
        <v>8219</v>
      </c>
    </row>
    <row r="2664" spans="1:4" x14ac:dyDescent="0.35">
      <c r="A2664">
        <v>2663</v>
      </c>
      <c r="B2664">
        <v>20000</v>
      </c>
      <c r="C2664">
        <v>21360</v>
      </c>
      <c r="D2664" t="s">
        <v>8219</v>
      </c>
    </row>
    <row r="2665" spans="1:4" x14ac:dyDescent="0.35">
      <c r="A2665">
        <v>2664</v>
      </c>
      <c r="B2665">
        <v>20000</v>
      </c>
      <c r="C2665">
        <v>20919.25</v>
      </c>
      <c r="D2665" t="s">
        <v>8219</v>
      </c>
    </row>
    <row r="2666" spans="1:4" x14ac:dyDescent="0.35">
      <c r="A2666">
        <v>2665</v>
      </c>
      <c r="B2666">
        <v>17500</v>
      </c>
      <c r="C2666">
        <v>18100</v>
      </c>
      <c r="D2666" t="s">
        <v>8219</v>
      </c>
    </row>
    <row r="2667" spans="1:4" x14ac:dyDescent="0.35">
      <c r="A2667">
        <v>2666</v>
      </c>
      <c r="B2667">
        <v>3500</v>
      </c>
      <c r="C2667">
        <v>4310</v>
      </c>
      <c r="D2667" t="s">
        <v>8219</v>
      </c>
    </row>
    <row r="2668" spans="1:4" x14ac:dyDescent="0.35">
      <c r="A2668">
        <v>2667</v>
      </c>
      <c r="B2668">
        <v>10000</v>
      </c>
      <c r="C2668">
        <v>15929.51</v>
      </c>
      <c r="D2668" t="s">
        <v>8219</v>
      </c>
    </row>
    <row r="2669" spans="1:4" x14ac:dyDescent="0.35">
      <c r="A2669">
        <v>2668</v>
      </c>
      <c r="B2669">
        <v>1500</v>
      </c>
      <c r="C2669">
        <v>1660</v>
      </c>
      <c r="D2669" t="s">
        <v>8219</v>
      </c>
    </row>
    <row r="2670" spans="1:4" x14ac:dyDescent="0.35">
      <c r="A2670">
        <v>2669</v>
      </c>
      <c r="B2670">
        <v>1000</v>
      </c>
      <c r="C2670">
        <v>1707</v>
      </c>
      <c r="D2670" t="s">
        <v>8219</v>
      </c>
    </row>
    <row r="2671" spans="1:4" x14ac:dyDescent="0.35">
      <c r="A2671">
        <v>2670</v>
      </c>
      <c r="B2671">
        <v>800</v>
      </c>
      <c r="C2671">
        <v>1001</v>
      </c>
      <c r="D2671" t="s">
        <v>8219</v>
      </c>
    </row>
    <row r="2672" spans="1:4" x14ac:dyDescent="0.35">
      <c r="A2672">
        <v>2671</v>
      </c>
      <c r="B2672">
        <v>38888</v>
      </c>
      <c r="C2672">
        <v>2495</v>
      </c>
      <c r="D2672" t="s">
        <v>8221</v>
      </c>
    </row>
    <row r="2673" spans="1:4" x14ac:dyDescent="0.35">
      <c r="A2673">
        <v>2672</v>
      </c>
      <c r="B2673">
        <v>25000</v>
      </c>
      <c r="C2673">
        <v>2836</v>
      </c>
      <c r="D2673" t="s">
        <v>8221</v>
      </c>
    </row>
    <row r="2674" spans="1:4" x14ac:dyDescent="0.35">
      <c r="A2674">
        <v>2673</v>
      </c>
      <c r="B2674">
        <v>10000</v>
      </c>
      <c r="C2674">
        <v>3319</v>
      </c>
      <c r="D2674" t="s">
        <v>8221</v>
      </c>
    </row>
    <row r="2675" spans="1:4" x14ac:dyDescent="0.35">
      <c r="A2675">
        <v>2674</v>
      </c>
      <c r="B2675">
        <v>40000</v>
      </c>
      <c r="C2675">
        <v>11032</v>
      </c>
      <c r="D2675" t="s">
        <v>8221</v>
      </c>
    </row>
    <row r="2676" spans="1:4" x14ac:dyDescent="0.35">
      <c r="A2676">
        <v>2675</v>
      </c>
      <c r="B2676">
        <v>35000</v>
      </c>
      <c r="C2676">
        <v>21994</v>
      </c>
      <c r="D2676" t="s">
        <v>8221</v>
      </c>
    </row>
    <row r="2677" spans="1:4" x14ac:dyDescent="0.35">
      <c r="A2677">
        <v>2676</v>
      </c>
      <c r="B2677">
        <v>25000</v>
      </c>
      <c r="C2677">
        <v>1897</v>
      </c>
      <c r="D2677" t="s">
        <v>8221</v>
      </c>
    </row>
    <row r="2678" spans="1:4" x14ac:dyDescent="0.35">
      <c r="A2678">
        <v>2677</v>
      </c>
      <c r="B2678">
        <v>2100</v>
      </c>
      <c r="C2678">
        <v>1058</v>
      </c>
      <c r="D2678" t="s">
        <v>8221</v>
      </c>
    </row>
    <row r="2679" spans="1:4" x14ac:dyDescent="0.35">
      <c r="A2679">
        <v>2678</v>
      </c>
      <c r="B2679">
        <v>19500</v>
      </c>
      <c r="C2679">
        <v>3415</v>
      </c>
      <c r="D2679" t="s">
        <v>8221</v>
      </c>
    </row>
    <row r="2680" spans="1:4" x14ac:dyDescent="0.35">
      <c r="A2680">
        <v>2679</v>
      </c>
      <c r="B2680">
        <v>8000000</v>
      </c>
      <c r="C2680">
        <v>1100</v>
      </c>
      <c r="D2680" t="s">
        <v>8221</v>
      </c>
    </row>
    <row r="2681" spans="1:4" x14ac:dyDescent="0.35">
      <c r="A2681">
        <v>2680</v>
      </c>
      <c r="B2681">
        <v>40000</v>
      </c>
      <c r="C2681">
        <v>132</v>
      </c>
      <c r="D2681" t="s">
        <v>8221</v>
      </c>
    </row>
    <row r="2682" spans="1:4" x14ac:dyDescent="0.35">
      <c r="A2682">
        <v>2681</v>
      </c>
      <c r="B2682">
        <v>32000</v>
      </c>
      <c r="C2682">
        <v>276</v>
      </c>
      <c r="D2682" t="s">
        <v>8221</v>
      </c>
    </row>
    <row r="2683" spans="1:4" x14ac:dyDescent="0.35">
      <c r="A2683">
        <v>2682</v>
      </c>
      <c r="B2683">
        <v>8000</v>
      </c>
      <c r="C2683">
        <v>55</v>
      </c>
      <c r="D2683" t="s">
        <v>8221</v>
      </c>
    </row>
    <row r="2684" spans="1:4" x14ac:dyDescent="0.35">
      <c r="A2684">
        <v>2683</v>
      </c>
      <c r="B2684">
        <v>6000</v>
      </c>
      <c r="C2684">
        <v>1698</v>
      </c>
      <c r="D2684" t="s">
        <v>8221</v>
      </c>
    </row>
    <row r="2685" spans="1:4" x14ac:dyDescent="0.35">
      <c r="A2685">
        <v>2684</v>
      </c>
      <c r="B2685">
        <v>15000</v>
      </c>
      <c r="C2685">
        <v>36</v>
      </c>
      <c r="D2685" t="s">
        <v>8221</v>
      </c>
    </row>
    <row r="2686" spans="1:4" x14ac:dyDescent="0.35">
      <c r="A2686">
        <v>2685</v>
      </c>
      <c r="B2686">
        <v>70000</v>
      </c>
      <c r="C2686">
        <v>800</v>
      </c>
      <c r="D2686" t="s">
        <v>8221</v>
      </c>
    </row>
    <row r="2687" spans="1:4" x14ac:dyDescent="0.35">
      <c r="A2687">
        <v>2686</v>
      </c>
      <c r="B2687">
        <v>50000</v>
      </c>
      <c r="C2687">
        <v>10</v>
      </c>
      <c r="D2687" t="s">
        <v>8221</v>
      </c>
    </row>
    <row r="2688" spans="1:4" x14ac:dyDescent="0.35">
      <c r="A2688">
        <v>2687</v>
      </c>
      <c r="B2688">
        <v>30000</v>
      </c>
      <c r="C2688">
        <v>0</v>
      </c>
      <c r="D2688" t="s">
        <v>8221</v>
      </c>
    </row>
    <row r="2689" spans="1:4" x14ac:dyDescent="0.35">
      <c r="A2689">
        <v>2688</v>
      </c>
      <c r="B2689">
        <v>15000</v>
      </c>
      <c r="C2689">
        <v>0</v>
      </c>
      <c r="D2689" t="s">
        <v>8221</v>
      </c>
    </row>
    <row r="2690" spans="1:4" x14ac:dyDescent="0.35">
      <c r="A2690">
        <v>2689</v>
      </c>
      <c r="B2690">
        <v>50000</v>
      </c>
      <c r="C2690">
        <v>74</v>
      </c>
      <c r="D2690" t="s">
        <v>8221</v>
      </c>
    </row>
    <row r="2691" spans="1:4" x14ac:dyDescent="0.35">
      <c r="A2691">
        <v>2690</v>
      </c>
      <c r="B2691">
        <v>35000</v>
      </c>
      <c r="C2691">
        <v>1</v>
      </c>
      <c r="D2691" t="s">
        <v>8221</v>
      </c>
    </row>
    <row r="2692" spans="1:4" x14ac:dyDescent="0.35">
      <c r="A2692">
        <v>2691</v>
      </c>
      <c r="B2692">
        <v>80000</v>
      </c>
      <c r="C2692">
        <v>8586</v>
      </c>
      <c r="D2692" t="s">
        <v>8221</v>
      </c>
    </row>
    <row r="2693" spans="1:4" x14ac:dyDescent="0.35">
      <c r="A2693">
        <v>2692</v>
      </c>
      <c r="B2693">
        <v>65000</v>
      </c>
      <c r="C2693">
        <v>35</v>
      </c>
      <c r="D2693" t="s">
        <v>8221</v>
      </c>
    </row>
    <row r="2694" spans="1:4" x14ac:dyDescent="0.35">
      <c r="A2694">
        <v>2693</v>
      </c>
      <c r="B2694">
        <v>3500</v>
      </c>
      <c r="C2694">
        <v>25</v>
      </c>
      <c r="D2694" t="s">
        <v>8221</v>
      </c>
    </row>
    <row r="2695" spans="1:4" x14ac:dyDescent="0.35">
      <c r="A2695">
        <v>2694</v>
      </c>
      <c r="B2695">
        <v>5000</v>
      </c>
      <c r="C2695">
        <v>40</v>
      </c>
      <c r="D2695" t="s">
        <v>8221</v>
      </c>
    </row>
    <row r="2696" spans="1:4" x14ac:dyDescent="0.35">
      <c r="A2696">
        <v>2695</v>
      </c>
      <c r="B2696">
        <v>30000</v>
      </c>
      <c r="C2696">
        <v>1</v>
      </c>
      <c r="D2696" t="s">
        <v>8221</v>
      </c>
    </row>
    <row r="2697" spans="1:4" x14ac:dyDescent="0.35">
      <c r="A2697">
        <v>2696</v>
      </c>
      <c r="B2697">
        <v>15000</v>
      </c>
      <c r="C2697">
        <v>71</v>
      </c>
      <c r="D2697" t="s">
        <v>8221</v>
      </c>
    </row>
    <row r="2698" spans="1:4" x14ac:dyDescent="0.35">
      <c r="A2698">
        <v>2697</v>
      </c>
      <c r="B2698">
        <v>60000</v>
      </c>
      <c r="C2698">
        <v>3390</v>
      </c>
      <c r="D2698" t="s">
        <v>8221</v>
      </c>
    </row>
    <row r="2699" spans="1:4" x14ac:dyDescent="0.35">
      <c r="A2699">
        <v>2698</v>
      </c>
      <c r="B2699">
        <v>23000</v>
      </c>
      <c r="C2699">
        <v>6061</v>
      </c>
      <c r="D2699" t="s">
        <v>8221</v>
      </c>
    </row>
    <row r="2700" spans="1:4" x14ac:dyDescent="0.35">
      <c r="A2700">
        <v>2699</v>
      </c>
      <c r="B2700">
        <v>8000</v>
      </c>
      <c r="C2700">
        <v>26.01</v>
      </c>
      <c r="D2700" t="s">
        <v>8221</v>
      </c>
    </row>
    <row r="2701" spans="1:4" x14ac:dyDescent="0.35">
      <c r="A2701">
        <v>2700</v>
      </c>
      <c r="B2701">
        <v>2</v>
      </c>
      <c r="C2701">
        <v>0</v>
      </c>
      <c r="D2701" t="s">
        <v>8221</v>
      </c>
    </row>
    <row r="2702" spans="1:4" x14ac:dyDescent="0.35">
      <c r="A2702">
        <v>2701</v>
      </c>
      <c r="B2702">
        <v>9999</v>
      </c>
      <c r="C2702">
        <v>70</v>
      </c>
      <c r="D2702" t="s">
        <v>8221</v>
      </c>
    </row>
    <row r="2703" spans="1:4" x14ac:dyDescent="0.35">
      <c r="A2703">
        <v>2702</v>
      </c>
      <c r="B2703">
        <v>3400</v>
      </c>
      <c r="C2703">
        <v>1570</v>
      </c>
      <c r="D2703" t="s">
        <v>8222</v>
      </c>
    </row>
    <row r="2704" spans="1:4" x14ac:dyDescent="0.35">
      <c r="A2704">
        <v>2703</v>
      </c>
      <c r="B2704">
        <v>10000</v>
      </c>
      <c r="C2704">
        <v>3441</v>
      </c>
      <c r="D2704" t="s">
        <v>8222</v>
      </c>
    </row>
    <row r="2705" spans="1:4" x14ac:dyDescent="0.35">
      <c r="A2705">
        <v>2704</v>
      </c>
      <c r="B2705">
        <v>40000</v>
      </c>
      <c r="C2705">
        <v>41500</v>
      </c>
      <c r="D2705" t="s">
        <v>8222</v>
      </c>
    </row>
    <row r="2706" spans="1:4" x14ac:dyDescent="0.35">
      <c r="A2706">
        <v>2705</v>
      </c>
      <c r="B2706">
        <v>19000</v>
      </c>
      <c r="C2706">
        <v>1145</v>
      </c>
      <c r="D2706" t="s">
        <v>8222</v>
      </c>
    </row>
    <row r="2707" spans="1:4" x14ac:dyDescent="0.35">
      <c r="A2707">
        <v>2706</v>
      </c>
      <c r="B2707">
        <v>16500</v>
      </c>
      <c r="C2707">
        <v>1739</v>
      </c>
      <c r="D2707" t="s">
        <v>8222</v>
      </c>
    </row>
    <row r="2708" spans="1:4" x14ac:dyDescent="0.35">
      <c r="A2708">
        <v>2707</v>
      </c>
      <c r="B2708">
        <v>35000</v>
      </c>
      <c r="C2708">
        <v>39304</v>
      </c>
      <c r="D2708" t="s">
        <v>8219</v>
      </c>
    </row>
    <row r="2709" spans="1:4" x14ac:dyDescent="0.35">
      <c r="A2709">
        <v>2708</v>
      </c>
      <c r="B2709">
        <v>8000</v>
      </c>
      <c r="C2709">
        <v>28067.57</v>
      </c>
      <c r="D2709" t="s">
        <v>8219</v>
      </c>
    </row>
    <row r="2710" spans="1:4" x14ac:dyDescent="0.35">
      <c r="A2710">
        <v>2709</v>
      </c>
      <c r="B2710">
        <v>20000</v>
      </c>
      <c r="C2710">
        <v>46643.07</v>
      </c>
      <c r="D2710" t="s">
        <v>8219</v>
      </c>
    </row>
    <row r="2711" spans="1:4" x14ac:dyDescent="0.35">
      <c r="A2711">
        <v>2710</v>
      </c>
      <c r="B2711">
        <v>50000</v>
      </c>
      <c r="C2711">
        <v>50803</v>
      </c>
      <c r="D2711" t="s">
        <v>8219</v>
      </c>
    </row>
    <row r="2712" spans="1:4" x14ac:dyDescent="0.35">
      <c r="A2712">
        <v>2711</v>
      </c>
      <c r="B2712">
        <v>60000</v>
      </c>
      <c r="C2712">
        <v>92340.21</v>
      </c>
      <c r="D2712" t="s">
        <v>8219</v>
      </c>
    </row>
    <row r="2713" spans="1:4" x14ac:dyDescent="0.35">
      <c r="A2713">
        <v>2712</v>
      </c>
      <c r="B2713">
        <v>3910</v>
      </c>
      <c r="C2713">
        <v>3938</v>
      </c>
      <c r="D2713" t="s">
        <v>8219</v>
      </c>
    </row>
    <row r="2714" spans="1:4" x14ac:dyDescent="0.35">
      <c r="A2714">
        <v>2713</v>
      </c>
      <c r="B2714">
        <v>5500</v>
      </c>
      <c r="C2714">
        <v>7226</v>
      </c>
      <c r="D2714" t="s">
        <v>8219</v>
      </c>
    </row>
    <row r="2715" spans="1:4" x14ac:dyDescent="0.35">
      <c r="A2715">
        <v>2714</v>
      </c>
      <c r="B2715">
        <v>150000</v>
      </c>
      <c r="C2715">
        <v>153362</v>
      </c>
      <c r="D2715" t="s">
        <v>8219</v>
      </c>
    </row>
    <row r="2716" spans="1:4" x14ac:dyDescent="0.35">
      <c r="A2716">
        <v>2715</v>
      </c>
      <c r="B2716">
        <v>25000</v>
      </c>
      <c r="C2716">
        <v>29089</v>
      </c>
      <c r="D2716" t="s">
        <v>8219</v>
      </c>
    </row>
    <row r="2717" spans="1:4" x14ac:dyDescent="0.35">
      <c r="A2717">
        <v>2716</v>
      </c>
      <c r="B2717">
        <v>12000</v>
      </c>
      <c r="C2717">
        <v>31754.69</v>
      </c>
      <c r="D2717" t="s">
        <v>8219</v>
      </c>
    </row>
    <row r="2718" spans="1:4" x14ac:dyDescent="0.35">
      <c r="A2718">
        <v>2717</v>
      </c>
      <c r="B2718">
        <v>10000</v>
      </c>
      <c r="C2718">
        <v>11998.01</v>
      </c>
      <c r="D2718" t="s">
        <v>8219</v>
      </c>
    </row>
    <row r="2719" spans="1:4" x14ac:dyDescent="0.35">
      <c r="A2719">
        <v>2718</v>
      </c>
      <c r="B2719">
        <v>25000</v>
      </c>
      <c r="C2719">
        <v>30026</v>
      </c>
      <c r="D2719" t="s">
        <v>8219</v>
      </c>
    </row>
    <row r="2720" spans="1:4" x14ac:dyDescent="0.35">
      <c r="A2720">
        <v>2719</v>
      </c>
      <c r="B2720">
        <v>18000</v>
      </c>
      <c r="C2720">
        <v>18645</v>
      </c>
      <c r="D2720" t="s">
        <v>8219</v>
      </c>
    </row>
    <row r="2721" spans="1:4" x14ac:dyDescent="0.35">
      <c r="A2721">
        <v>2720</v>
      </c>
      <c r="B2721">
        <v>6000</v>
      </c>
      <c r="C2721">
        <v>6530</v>
      </c>
      <c r="D2721" t="s">
        <v>8219</v>
      </c>
    </row>
    <row r="2722" spans="1:4" x14ac:dyDescent="0.35">
      <c r="A2722">
        <v>2721</v>
      </c>
      <c r="B2722">
        <v>25000</v>
      </c>
      <c r="C2722">
        <v>29531</v>
      </c>
      <c r="D2722" t="s">
        <v>8219</v>
      </c>
    </row>
    <row r="2723" spans="1:4" x14ac:dyDescent="0.35">
      <c r="A2723">
        <v>2722</v>
      </c>
      <c r="B2723">
        <v>750</v>
      </c>
      <c r="C2723">
        <v>10965</v>
      </c>
      <c r="D2723" t="s">
        <v>8219</v>
      </c>
    </row>
    <row r="2724" spans="1:4" x14ac:dyDescent="0.35">
      <c r="A2724">
        <v>2723</v>
      </c>
      <c r="B2724">
        <v>5000</v>
      </c>
      <c r="C2724">
        <v>12627</v>
      </c>
      <c r="D2724" t="s">
        <v>8219</v>
      </c>
    </row>
    <row r="2725" spans="1:4" x14ac:dyDescent="0.35">
      <c r="A2725">
        <v>2724</v>
      </c>
      <c r="B2725">
        <v>12000</v>
      </c>
      <c r="C2725">
        <v>16806</v>
      </c>
      <c r="D2725" t="s">
        <v>8219</v>
      </c>
    </row>
    <row r="2726" spans="1:4" x14ac:dyDescent="0.35">
      <c r="A2726">
        <v>2725</v>
      </c>
      <c r="B2726">
        <v>2468</v>
      </c>
      <c r="C2726">
        <v>7326.88</v>
      </c>
      <c r="D2726" t="s">
        <v>8219</v>
      </c>
    </row>
    <row r="2727" spans="1:4" x14ac:dyDescent="0.35">
      <c r="A2727">
        <v>2726</v>
      </c>
      <c r="B2727">
        <v>40000</v>
      </c>
      <c r="C2727">
        <v>57817</v>
      </c>
      <c r="D2727" t="s">
        <v>8219</v>
      </c>
    </row>
    <row r="2728" spans="1:4" x14ac:dyDescent="0.35">
      <c r="A2728">
        <v>2727</v>
      </c>
      <c r="B2728">
        <v>100000</v>
      </c>
      <c r="C2728">
        <v>105745</v>
      </c>
      <c r="D2728" t="s">
        <v>8219</v>
      </c>
    </row>
    <row r="2729" spans="1:4" x14ac:dyDescent="0.35">
      <c r="A2729">
        <v>2728</v>
      </c>
      <c r="B2729">
        <v>10000</v>
      </c>
      <c r="C2729">
        <v>49321</v>
      </c>
      <c r="D2729" t="s">
        <v>8219</v>
      </c>
    </row>
    <row r="2730" spans="1:4" x14ac:dyDescent="0.35">
      <c r="A2730">
        <v>2729</v>
      </c>
      <c r="B2730">
        <v>15000</v>
      </c>
      <c r="C2730">
        <v>30274</v>
      </c>
      <c r="D2730" t="s">
        <v>8219</v>
      </c>
    </row>
    <row r="2731" spans="1:4" x14ac:dyDescent="0.35">
      <c r="A2731">
        <v>2730</v>
      </c>
      <c r="B2731">
        <v>7500</v>
      </c>
      <c r="C2731">
        <v>7833</v>
      </c>
      <c r="D2731" t="s">
        <v>8219</v>
      </c>
    </row>
    <row r="2732" spans="1:4" x14ac:dyDescent="0.35">
      <c r="A2732">
        <v>2731</v>
      </c>
      <c r="B2732">
        <v>27000</v>
      </c>
      <c r="C2732">
        <v>45979.01</v>
      </c>
      <c r="D2732" t="s">
        <v>8219</v>
      </c>
    </row>
    <row r="2733" spans="1:4" x14ac:dyDescent="0.35">
      <c r="A2733">
        <v>2732</v>
      </c>
      <c r="B2733">
        <v>30000</v>
      </c>
      <c r="C2733">
        <v>31291</v>
      </c>
      <c r="D2733" t="s">
        <v>8219</v>
      </c>
    </row>
    <row r="2734" spans="1:4" x14ac:dyDescent="0.35">
      <c r="A2734">
        <v>2733</v>
      </c>
      <c r="B2734">
        <v>12000</v>
      </c>
      <c r="C2734">
        <v>14190</v>
      </c>
      <c r="D2734" t="s">
        <v>8219</v>
      </c>
    </row>
    <row r="2735" spans="1:4" x14ac:dyDescent="0.35">
      <c r="A2735">
        <v>2734</v>
      </c>
      <c r="B2735">
        <v>50000</v>
      </c>
      <c r="C2735">
        <v>53769</v>
      </c>
      <c r="D2735" t="s">
        <v>8219</v>
      </c>
    </row>
    <row r="2736" spans="1:4" x14ac:dyDescent="0.35">
      <c r="A2736">
        <v>2735</v>
      </c>
      <c r="B2736">
        <v>1</v>
      </c>
      <c r="C2736">
        <v>22603</v>
      </c>
      <c r="D2736" t="s">
        <v>8219</v>
      </c>
    </row>
    <row r="2737" spans="1:4" x14ac:dyDescent="0.35">
      <c r="A2737">
        <v>2736</v>
      </c>
      <c r="B2737">
        <v>750</v>
      </c>
      <c r="C2737">
        <v>7336.01</v>
      </c>
      <c r="D2737" t="s">
        <v>8219</v>
      </c>
    </row>
    <row r="2738" spans="1:4" x14ac:dyDescent="0.35">
      <c r="A2738">
        <v>2737</v>
      </c>
      <c r="B2738">
        <v>8000</v>
      </c>
      <c r="C2738">
        <v>9832</v>
      </c>
      <c r="D2738" t="s">
        <v>8219</v>
      </c>
    </row>
    <row r="2739" spans="1:4" x14ac:dyDescent="0.35">
      <c r="A2739">
        <v>2738</v>
      </c>
      <c r="B2739">
        <v>30000</v>
      </c>
      <c r="C2739">
        <v>73818.240000000005</v>
      </c>
      <c r="D2739" t="s">
        <v>8219</v>
      </c>
    </row>
    <row r="2740" spans="1:4" x14ac:dyDescent="0.35">
      <c r="A2740">
        <v>2739</v>
      </c>
      <c r="B2740">
        <v>5000</v>
      </c>
      <c r="C2740">
        <v>7397</v>
      </c>
      <c r="D2740" t="s">
        <v>8219</v>
      </c>
    </row>
    <row r="2741" spans="1:4" x14ac:dyDescent="0.35">
      <c r="A2741">
        <v>2740</v>
      </c>
      <c r="B2741">
        <v>1100</v>
      </c>
      <c r="C2741">
        <v>4225</v>
      </c>
      <c r="D2741" t="s">
        <v>8219</v>
      </c>
    </row>
    <row r="2742" spans="1:4" x14ac:dyDescent="0.35">
      <c r="A2742">
        <v>2741</v>
      </c>
      <c r="B2742">
        <v>300</v>
      </c>
      <c r="C2742">
        <v>310</v>
      </c>
      <c r="D2742" t="s">
        <v>8219</v>
      </c>
    </row>
    <row r="2743" spans="1:4" x14ac:dyDescent="0.35">
      <c r="A2743">
        <v>2742</v>
      </c>
      <c r="B2743">
        <v>8000</v>
      </c>
      <c r="C2743">
        <v>35</v>
      </c>
      <c r="D2743" t="s">
        <v>8221</v>
      </c>
    </row>
    <row r="2744" spans="1:4" x14ac:dyDescent="0.35">
      <c r="A2744">
        <v>2743</v>
      </c>
      <c r="B2744">
        <v>2500</v>
      </c>
      <c r="C2744">
        <v>731</v>
      </c>
      <c r="D2744" t="s">
        <v>8221</v>
      </c>
    </row>
    <row r="2745" spans="1:4" x14ac:dyDescent="0.35">
      <c r="A2745">
        <v>2744</v>
      </c>
      <c r="B2745">
        <v>5999</v>
      </c>
      <c r="C2745">
        <v>0</v>
      </c>
      <c r="D2745" t="s">
        <v>8221</v>
      </c>
    </row>
    <row r="2746" spans="1:4" x14ac:dyDescent="0.35">
      <c r="A2746">
        <v>2745</v>
      </c>
      <c r="B2746">
        <v>16000</v>
      </c>
      <c r="C2746">
        <v>835</v>
      </c>
      <c r="D2746" t="s">
        <v>8221</v>
      </c>
    </row>
    <row r="2747" spans="1:4" x14ac:dyDescent="0.35">
      <c r="A2747">
        <v>2746</v>
      </c>
      <c r="B2747">
        <v>8000</v>
      </c>
      <c r="C2747">
        <v>1751</v>
      </c>
      <c r="D2747" t="s">
        <v>8221</v>
      </c>
    </row>
    <row r="2748" spans="1:4" x14ac:dyDescent="0.35">
      <c r="A2748">
        <v>2747</v>
      </c>
      <c r="B2748">
        <v>3000</v>
      </c>
      <c r="C2748">
        <v>801</v>
      </c>
      <c r="D2748" t="s">
        <v>8221</v>
      </c>
    </row>
    <row r="2749" spans="1:4" x14ac:dyDescent="0.35">
      <c r="A2749">
        <v>2748</v>
      </c>
      <c r="B2749">
        <v>500</v>
      </c>
      <c r="C2749">
        <v>140</v>
      </c>
      <c r="D2749" t="s">
        <v>8221</v>
      </c>
    </row>
    <row r="2750" spans="1:4" x14ac:dyDescent="0.35">
      <c r="A2750">
        <v>2749</v>
      </c>
      <c r="B2750">
        <v>5000</v>
      </c>
      <c r="C2750">
        <v>53</v>
      </c>
      <c r="D2750" t="s">
        <v>8221</v>
      </c>
    </row>
    <row r="2751" spans="1:4" x14ac:dyDescent="0.35">
      <c r="A2751">
        <v>2750</v>
      </c>
      <c r="B2751">
        <v>10000</v>
      </c>
      <c r="C2751">
        <v>110</v>
      </c>
      <c r="D2751" t="s">
        <v>8221</v>
      </c>
    </row>
    <row r="2752" spans="1:4" x14ac:dyDescent="0.35">
      <c r="A2752">
        <v>2751</v>
      </c>
      <c r="B2752">
        <v>1999</v>
      </c>
      <c r="C2752">
        <v>0</v>
      </c>
      <c r="D2752" t="s">
        <v>8221</v>
      </c>
    </row>
    <row r="2753" spans="1:4" x14ac:dyDescent="0.35">
      <c r="A2753">
        <v>2752</v>
      </c>
      <c r="B2753">
        <v>3274</v>
      </c>
      <c r="C2753">
        <v>0</v>
      </c>
      <c r="D2753" t="s">
        <v>8221</v>
      </c>
    </row>
    <row r="2754" spans="1:4" x14ac:dyDescent="0.35">
      <c r="A2754">
        <v>2753</v>
      </c>
      <c r="B2754">
        <v>4800</v>
      </c>
      <c r="C2754">
        <v>550</v>
      </c>
      <c r="D2754" t="s">
        <v>8221</v>
      </c>
    </row>
    <row r="2755" spans="1:4" x14ac:dyDescent="0.35">
      <c r="A2755">
        <v>2754</v>
      </c>
      <c r="B2755">
        <v>2000</v>
      </c>
      <c r="C2755">
        <v>380</v>
      </c>
      <c r="D2755" t="s">
        <v>8221</v>
      </c>
    </row>
    <row r="2756" spans="1:4" x14ac:dyDescent="0.35">
      <c r="A2756">
        <v>2755</v>
      </c>
      <c r="B2756">
        <v>10000</v>
      </c>
      <c r="C2756">
        <v>0</v>
      </c>
      <c r="D2756" t="s">
        <v>8221</v>
      </c>
    </row>
    <row r="2757" spans="1:4" x14ac:dyDescent="0.35">
      <c r="A2757">
        <v>2756</v>
      </c>
      <c r="B2757">
        <v>500</v>
      </c>
      <c r="C2757">
        <v>260</v>
      </c>
      <c r="D2757" t="s">
        <v>8221</v>
      </c>
    </row>
    <row r="2758" spans="1:4" x14ac:dyDescent="0.35">
      <c r="A2758">
        <v>2757</v>
      </c>
      <c r="B2758">
        <v>10000</v>
      </c>
      <c r="C2758">
        <v>1048</v>
      </c>
      <c r="D2758" t="s">
        <v>8221</v>
      </c>
    </row>
    <row r="2759" spans="1:4" x14ac:dyDescent="0.35">
      <c r="A2759">
        <v>2758</v>
      </c>
      <c r="B2759">
        <v>1500</v>
      </c>
      <c r="C2759">
        <v>10</v>
      </c>
      <c r="D2759" t="s">
        <v>8221</v>
      </c>
    </row>
    <row r="2760" spans="1:4" x14ac:dyDescent="0.35">
      <c r="A2760">
        <v>2759</v>
      </c>
      <c r="B2760">
        <v>2000</v>
      </c>
      <c r="C2760">
        <v>234</v>
      </c>
      <c r="D2760" t="s">
        <v>8221</v>
      </c>
    </row>
    <row r="2761" spans="1:4" x14ac:dyDescent="0.35">
      <c r="A2761">
        <v>2760</v>
      </c>
      <c r="B2761">
        <v>1000</v>
      </c>
      <c r="C2761">
        <v>105</v>
      </c>
      <c r="D2761" t="s">
        <v>8221</v>
      </c>
    </row>
    <row r="2762" spans="1:4" x14ac:dyDescent="0.35">
      <c r="A2762">
        <v>2761</v>
      </c>
      <c r="B2762">
        <v>5000</v>
      </c>
      <c r="C2762">
        <v>0</v>
      </c>
      <c r="D2762" t="s">
        <v>8221</v>
      </c>
    </row>
    <row r="2763" spans="1:4" x14ac:dyDescent="0.35">
      <c r="A2763">
        <v>2762</v>
      </c>
      <c r="B2763">
        <v>5000</v>
      </c>
      <c r="C2763">
        <v>36</v>
      </c>
      <c r="D2763" t="s">
        <v>8221</v>
      </c>
    </row>
    <row r="2764" spans="1:4" x14ac:dyDescent="0.35">
      <c r="A2764">
        <v>2763</v>
      </c>
      <c r="B2764">
        <v>3250</v>
      </c>
      <c r="C2764">
        <v>25</v>
      </c>
      <c r="D2764" t="s">
        <v>8221</v>
      </c>
    </row>
    <row r="2765" spans="1:4" x14ac:dyDescent="0.35">
      <c r="A2765">
        <v>2764</v>
      </c>
      <c r="B2765">
        <v>39400</v>
      </c>
      <c r="C2765">
        <v>90</v>
      </c>
      <c r="D2765" t="s">
        <v>8221</v>
      </c>
    </row>
    <row r="2766" spans="1:4" x14ac:dyDescent="0.35">
      <c r="A2766">
        <v>2765</v>
      </c>
      <c r="B2766">
        <v>4000</v>
      </c>
      <c r="C2766">
        <v>45</v>
      </c>
      <c r="D2766" t="s">
        <v>8221</v>
      </c>
    </row>
    <row r="2767" spans="1:4" x14ac:dyDescent="0.35">
      <c r="A2767">
        <v>2766</v>
      </c>
      <c r="B2767">
        <v>4000</v>
      </c>
      <c r="C2767">
        <v>0</v>
      </c>
      <c r="D2767" t="s">
        <v>8221</v>
      </c>
    </row>
    <row r="2768" spans="1:4" x14ac:dyDescent="0.35">
      <c r="A2768">
        <v>2767</v>
      </c>
      <c r="B2768">
        <v>5000</v>
      </c>
      <c r="C2768">
        <v>100</v>
      </c>
      <c r="D2768" t="s">
        <v>8221</v>
      </c>
    </row>
    <row r="2769" spans="1:4" x14ac:dyDescent="0.35">
      <c r="A2769">
        <v>2768</v>
      </c>
      <c r="B2769">
        <v>4000</v>
      </c>
      <c r="C2769">
        <v>34</v>
      </c>
      <c r="D2769" t="s">
        <v>8221</v>
      </c>
    </row>
    <row r="2770" spans="1:4" x14ac:dyDescent="0.35">
      <c r="A2770">
        <v>2769</v>
      </c>
      <c r="B2770">
        <v>7000</v>
      </c>
      <c r="C2770">
        <v>1002</v>
      </c>
      <c r="D2770" t="s">
        <v>8221</v>
      </c>
    </row>
    <row r="2771" spans="1:4" x14ac:dyDescent="0.35">
      <c r="A2771">
        <v>2770</v>
      </c>
      <c r="B2771">
        <v>800</v>
      </c>
      <c r="C2771">
        <v>2</v>
      </c>
      <c r="D2771" t="s">
        <v>8221</v>
      </c>
    </row>
    <row r="2772" spans="1:4" x14ac:dyDescent="0.35">
      <c r="A2772">
        <v>2771</v>
      </c>
      <c r="B2772">
        <v>20000</v>
      </c>
      <c r="C2772">
        <v>2082.25</v>
      </c>
      <c r="D2772" t="s">
        <v>8221</v>
      </c>
    </row>
    <row r="2773" spans="1:4" x14ac:dyDescent="0.35">
      <c r="A2773">
        <v>2772</v>
      </c>
      <c r="B2773">
        <v>19980</v>
      </c>
      <c r="C2773">
        <v>0</v>
      </c>
      <c r="D2773" t="s">
        <v>8221</v>
      </c>
    </row>
    <row r="2774" spans="1:4" x14ac:dyDescent="0.35">
      <c r="A2774">
        <v>2773</v>
      </c>
      <c r="B2774">
        <v>8000</v>
      </c>
      <c r="C2774">
        <v>0</v>
      </c>
      <c r="D2774" t="s">
        <v>8221</v>
      </c>
    </row>
    <row r="2775" spans="1:4" x14ac:dyDescent="0.35">
      <c r="A2775">
        <v>2774</v>
      </c>
      <c r="B2775">
        <v>530</v>
      </c>
      <c r="C2775">
        <v>1</v>
      </c>
      <c r="D2775" t="s">
        <v>8221</v>
      </c>
    </row>
    <row r="2776" spans="1:4" x14ac:dyDescent="0.35">
      <c r="A2776">
        <v>2775</v>
      </c>
      <c r="B2776">
        <v>4000</v>
      </c>
      <c r="C2776">
        <v>570</v>
      </c>
      <c r="D2776" t="s">
        <v>8221</v>
      </c>
    </row>
    <row r="2777" spans="1:4" x14ac:dyDescent="0.35">
      <c r="A2777">
        <v>2776</v>
      </c>
      <c r="B2777">
        <v>5000</v>
      </c>
      <c r="C2777">
        <v>150</v>
      </c>
      <c r="D2777" t="s">
        <v>8221</v>
      </c>
    </row>
    <row r="2778" spans="1:4" x14ac:dyDescent="0.35">
      <c r="A2778">
        <v>2777</v>
      </c>
      <c r="B2778">
        <v>21000</v>
      </c>
      <c r="C2778">
        <v>1655</v>
      </c>
      <c r="D2778" t="s">
        <v>8221</v>
      </c>
    </row>
    <row r="2779" spans="1:4" x14ac:dyDescent="0.35">
      <c r="A2779">
        <v>2778</v>
      </c>
      <c r="B2779">
        <v>3000</v>
      </c>
      <c r="C2779">
        <v>10</v>
      </c>
      <c r="D2779" t="s">
        <v>8221</v>
      </c>
    </row>
    <row r="2780" spans="1:4" x14ac:dyDescent="0.35">
      <c r="A2780">
        <v>2779</v>
      </c>
      <c r="B2780">
        <v>5500</v>
      </c>
      <c r="C2780">
        <v>1405</v>
      </c>
      <c r="D2780" t="s">
        <v>8221</v>
      </c>
    </row>
    <row r="2781" spans="1:4" x14ac:dyDescent="0.35">
      <c r="A2781">
        <v>2780</v>
      </c>
      <c r="B2781">
        <v>2500</v>
      </c>
      <c r="C2781">
        <v>53</v>
      </c>
      <c r="D2781" t="s">
        <v>8221</v>
      </c>
    </row>
    <row r="2782" spans="1:4" x14ac:dyDescent="0.35">
      <c r="A2782">
        <v>2781</v>
      </c>
      <c r="B2782">
        <v>100000</v>
      </c>
      <c r="C2782">
        <v>0</v>
      </c>
      <c r="D2782" t="s">
        <v>8221</v>
      </c>
    </row>
    <row r="2783" spans="1:4" x14ac:dyDescent="0.35">
      <c r="A2783">
        <v>2782</v>
      </c>
      <c r="B2783">
        <v>1250</v>
      </c>
      <c r="C2783">
        <v>1316</v>
      </c>
      <c r="D2783" t="s">
        <v>8219</v>
      </c>
    </row>
    <row r="2784" spans="1:4" x14ac:dyDescent="0.35">
      <c r="A2784">
        <v>2783</v>
      </c>
      <c r="B2784">
        <v>1000</v>
      </c>
      <c r="C2784">
        <v>1200</v>
      </c>
      <c r="D2784" t="s">
        <v>8219</v>
      </c>
    </row>
    <row r="2785" spans="1:4" x14ac:dyDescent="0.35">
      <c r="A2785">
        <v>2784</v>
      </c>
      <c r="B2785">
        <v>1000</v>
      </c>
      <c r="C2785">
        <v>1145</v>
      </c>
      <c r="D2785" t="s">
        <v>8219</v>
      </c>
    </row>
    <row r="2786" spans="1:4" x14ac:dyDescent="0.35">
      <c r="A2786">
        <v>2785</v>
      </c>
      <c r="B2786">
        <v>6000</v>
      </c>
      <c r="C2786">
        <v>7140</v>
      </c>
      <c r="D2786" t="s">
        <v>8219</v>
      </c>
    </row>
    <row r="2787" spans="1:4" x14ac:dyDescent="0.35">
      <c r="A2787">
        <v>2786</v>
      </c>
      <c r="B2787">
        <v>5000</v>
      </c>
      <c r="C2787">
        <v>5234</v>
      </c>
      <c r="D2787" t="s">
        <v>8219</v>
      </c>
    </row>
    <row r="2788" spans="1:4" x14ac:dyDescent="0.35">
      <c r="A2788">
        <v>2787</v>
      </c>
      <c r="B2788">
        <v>2500</v>
      </c>
      <c r="C2788">
        <v>2946</v>
      </c>
      <c r="D2788" t="s">
        <v>8219</v>
      </c>
    </row>
    <row r="2789" spans="1:4" x14ac:dyDescent="0.35">
      <c r="A2789">
        <v>2788</v>
      </c>
      <c r="B2789">
        <v>1000</v>
      </c>
      <c r="C2789">
        <v>1197</v>
      </c>
      <c r="D2789" t="s">
        <v>8219</v>
      </c>
    </row>
    <row r="2790" spans="1:4" x14ac:dyDescent="0.35">
      <c r="A2790">
        <v>2789</v>
      </c>
      <c r="B2790">
        <v>2000</v>
      </c>
      <c r="C2790">
        <v>2050</v>
      </c>
      <c r="D2790" t="s">
        <v>8219</v>
      </c>
    </row>
    <row r="2791" spans="1:4" x14ac:dyDescent="0.35">
      <c r="A2791">
        <v>2790</v>
      </c>
      <c r="B2791">
        <v>3000</v>
      </c>
      <c r="C2791">
        <v>3035</v>
      </c>
      <c r="D2791" t="s">
        <v>8219</v>
      </c>
    </row>
    <row r="2792" spans="1:4" x14ac:dyDescent="0.35">
      <c r="A2792">
        <v>2791</v>
      </c>
      <c r="B2792">
        <v>3000</v>
      </c>
      <c r="C2792">
        <v>3160</v>
      </c>
      <c r="D2792" t="s">
        <v>8219</v>
      </c>
    </row>
    <row r="2793" spans="1:4" x14ac:dyDescent="0.35">
      <c r="A2793">
        <v>2792</v>
      </c>
      <c r="B2793">
        <v>2000</v>
      </c>
      <c r="C2793">
        <v>2050</v>
      </c>
      <c r="D2793" t="s">
        <v>8219</v>
      </c>
    </row>
    <row r="2794" spans="1:4" x14ac:dyDescent="0.35">
      <c r="A2794">
        <v>2793</v>
      </c>
      <c r="B2794">
        <v>2000</v>
      </c>
      <c r="C2794">
        <v>2152</v>
      </c>
      <c r="D2794" t="s">
        <v>8219</v>
      </c>
    </row>
    <row r="2795" spans="1:4" x14ac:dyDescent="0.35">
      <c r="A2795">
        <v>2794</v>
      </c>
      <c r="B2795">
        <v>10000</v>
      </c>
      <c r="C2795">
        <v>11056.75</v>
      </c>
      <c r="D2795" t="s">
        <v>8219</v>
      </c>
    </row>
    <row r="2796" spans="1:4" x14ac:dyDescent="0.35">
      <c r="A2796">
        <v>2795</v>
      </c>
      <c r="B2796">
        <v>50</v>
      </c>
      <c r="C2796">
        <v>75</v>
      </c>
      <c r="D2796" t="s">
        <v>8219</v>
      </c>
    </row>
    <row r="2797" spans="1:4" x14ac:dyDescent="0.35">
      <c r="A2797">
        <v>2796</v>
      </c>
      <c r="B2797">
        <v>700</v>
      </c>
      <c r="C2797">
        <v>730</v>
      </c>
      <c r="D2797" t="s">
        <v>8219</v>
      </c>
    </row>
    <row r="2798" spans="1:4" x14ac:dyDescent="0.35">
      <c r="A2798">
        <v>2797</v>
      </c>
      <c r="B2798">
        <v>800</v>
      </c>
      <c r="C2798">
        <v>924</v>
      </c>
      <c r="D2798" t="s">
        <v>8219</v>
      </c>
    </row>
    <row r="2799" spans="1:4" x14ac:dyDescent="0.35">
      <c r="A2799">
        <v>2798</v>
      </c>
      <c r="B2799">
        <v>8000</v>
      </c>
      <c r="C2799">
        <v>8211.61</v>
      </c>
      <c r="D2799" t="s">
        <v>8219</v>
      </c>
    </row>
    <row r="2800" spans="1:4" x14ac:dyDescent="0.35">
      <c r="A2800">
        <v>2799</v>
      </c>
      <c r="B2800">
        <v>5000</v>
      </c>
      <c r="C2800">
        <v>5070</v>
      </c>
      <c r="D2800" t="s">
        <v>8219</v>
      </c>
    </row>
    <row r="2801" spans="1:4" x14ac:dyDescent="0.35">
      <c r="A2801">
        <v>2800</v>
      </c>
      <c r="B2801">
        <v>5000</v>
      </c>
      <c r="C2801">
        <v>5831.74</v>
      </c>
      <c r="D2801" t="s">
        <v>8219</v>
      </c>
    </row>
    <row r="2802" spans="1:4" x14ac:dyDescent="0.35">
      <c r="A2802">
        <v>2801</v>
      </c>
      <c r="B2802">
        <v>1000</v>
      </c>
      <c r="C2802">
        <v>1330</v>
      </c>
      <c r="D2802" t="s">
        <v>8219</v>
      </c>
    </row>
    <row r="2803" spans="1:4" x14ac:dyDescent="0.35">
      <c r="A2803">
        <v>2802</v>
      </c>
      <c r="B2803">
        <v>500</v>
      </c>
      <c r="C2803">
        <v>666</v>
      </c>
      <c r="D2803" t="s">
        <v>8219</v>
      </c>
    </row>
    <row r="2804" spans="1:4" x14ac:dyDescent="0.35">
      <c r="A2804">
        <v>2803</v>
      </c>
      <c r="B2804">
        <v>3000</v>
      </c>
      <c r="C2804">
        <v>3055</v>
      </c>
      <c r="D2804" t="s">
        <v>8219</v>
      </c>
    </row>
    <row r="2805" spans="1:4" x14ac:dyDescent="0.35">
      <c r="A2805">
        <v>2804</v>
      </c>
      <c r="B2805">
        <v>10000</v>
      </c>
      <c r="C2805">
        <v>12795</v>
      </c>
      <c r="D2805" t="s">
        <v>8219</v>
      </c>
    </row>
    <row r="2806" spans="1:4" x14ac:dyDescent="0.35">
      <c r="A2806">
        <v>2805</v>
      </c>
      <c r="B2806">
        <v>1000</v>
      </c>
      <c r="C2806">
        <v>1150</v>
      </c>
      <c r="D2806" t="s">
        <v>8219</v>
      </c>
    </row>
    <row r="2807" spans="1:4" x14ac:dyDescent="0.35">
      <c r="A2807">
        <v>2806</v>
      </c>
      <c r="B2807">
        <v>400</v>
      </c>
      <c r="C2807">
        <v>440</v>
      </c>
      <c r="D2807" t="s">
        <v>8219</v>
      </c>
    </row>
    <row r="2808" spans="1:4" x14ac:dyDescent="0.35">
      <c r="A2808">
        <v>2807</v>
      </c>
      <c r="B2808">
        <v>3000</v>
      </c>
      <c r="C2808">
        <v>3363</v>
      </c>
      <c r="D2808" t="s">
        <v>8219</v>
      </c>
    </row>
    <row r="2809" spans="1:4" x14ac:dyDescent="0.35">
      <c r="A2809">
        <v>2808</v>
      </c>
      <c r="B2809">
        <v>5000</v>
      </c>
      <c r="C2809">
        <v>6300</v>
      </c>
      <c r="D2809" t="s">
        <v>8219</v>
      </c>
    </row>
    <row r="2810" spans="1:4" x14ac:dyDescent="0.35">
      <c r="A2810">
        <v>2809</v>
      </c>
      <c r="B2810">
        <v>4500</v>
      </c>
      <c r="C2810">
        <v>4511</v>
      </c>
      <c r="D2810" t="s">
        <v>8219</v>
      </c>
    </row>
    <row r="2811" spans="1:4" x14ac:dyDescent="0.35">
      <c r="A2811">
        <v>2810</v>
      </c>
      <c r="B2811">
        <v>2500</v>
      </c>
      <c r="C2811">
        <v>2560</v>
      </c>
      <c r="D2811" t="s">
        <v>8219</v>
      </c>
    </row>
    <row r="2812" spans="1:4" x14ac:dyDescent="0.35">
      <c r="A2812">
        <v>2811</v>
      </c>
      <c r="B2812">
        <v>2500</v>
      </c>
      <c r="C2812">
        <v>2705</v>
      </c>
      <c r="D2812" t="s">
        <v>8219</v>
      </c>
    </row>
    <row r="2813" spans="1:4" x14ac:dyDescent="0.35">
      <c r="A2813">
        <v>2812</v>
      </c>
      <c r="B2813">
        <v>10000</v>
      </c>
      <c r="C2813">
        <v>10027</v>
      </c>
      <c r="D2813" t="s">
        <v>8219</v>
      </c>
    </row>
    <row r="2814" spans="1:4" x14ac:dyDescent="0.35">
      <c r="A2814">
        <v>2813</v>
      </c>
      <c r="B2814">
        <v>5000</v>
      </c>
      <c r="C2814">
        <v>5665</v>
      </c>
      <c r="D2814" t="s">
        <v>8219</v>
      </c>
    </row>
    <row r="2815" spans="1:4" x14ac:dyDescent="0.35">
      <c r="A2815">
        <v>2814</v>
      </c>
      <c r="B2815">
        <v>2800</v>
      </c>
      <c r="C2815">
        <v>3572.12</v>
      </c>
      <c r="D2815" t="s">
        <v>8219</v>
      </c>
    </row>
    <row r="2816" spans="1:4" x14ac:dyDescent="0.35">
      <c r="A2816">
        <v>2815</v>
      </c>
      <c r="B2816">
        <v>1500</v>
      </c>
      <c r="C2816">
        <v>1616</v>
      </c>
      <c r="D2816" t="s">
        <v>8219</v>
      </c>
    </row>
    <row r="2817" spans="1:4" x14ac:dyDescent="0.35">
      <c r="A2817">
        <v>2816</v>
      </c>
      <c r="B2817">
        <v>250</v>
      </c>
      <c r="C2817">
        <v>605</v>
      </c>
      <c r="D2817" t="s">
        <v>8219</v>
      </c>
    </row>
    <row r="2818" spans="1:4" x14ac:dyDescent="0.35">
      <c r="A2818">
        <v>2817</v>
      </c>
      <c r="B2818">
        <v>3000</v>
      </c>
      <c r="C2818">
        <v>4247</v>
      </c>
      <c r="D2818" t="s">
        <v>8219</v>
      </c>
    </row>
    <row r="2819" spans="1:4" x14ac:dyDescent="0.35">
      <c r="A2819">
        <v>2818</v>
      </c>
      <c r="B2819">
        <v>600</v>
      </c>
      <c r="C2819">
        <v>780</v>
      </c>
      <c r="D2819" t="s">
        <v>8219</v>
      </c>
    </row>
    <row r="2820" spans="1:4" x14ac:dyDescent="0.35">
      <c r="A2820">
        <v>2819</v>
      </c>
      <c r="B2820">
        <v>10000</v>
      </c>
      <c r="C2820">
        <v>10603</v>
      </c>
      <c r="D2820" t="s">
        <v>8219</v>
      </c>
    </row>
    <row r="2821" spans="1:4" x14ac:dyDescent="0.35">
      <c r="A2821">
        <v>2820</v>
      </c>
      <c r="B2821">
        <v>5000</v>
      </c>
      <c r="C2821">
        <v>5240</v>
      </c>
      <c r="D2821" t="s">
        <v>8219</v>
      </c>
    </row>
    <row r="2822" spans="1:4" x14ac:dyDescent="0.35">
      <c r="A2822">
        <v>2821</v>
      </c>
      <c r="B2822">
        <v>200</v>
      </c>
      <c r="C2822">
        <v>272</v>
      </c>
      <c r="D2822" t="s">
        <v>8219</v>
      </c>
    </row>
    <row r="2823" spans="1:4" x14ac:dyDescent="0.35">
      <c r="A2823">
        <v>2822</v>
      </c>
      <c r="B2823">
        <v>1000</v>
      </c>
      <c r="C2823">
        <v>1000</v>
      </c>
      <c r="D2823" t="s">
        <v>8219</v>
      </c>
    </row>
    <row r="2824" spans="1:4" x14ac:dyDescent="0.35">
      <c r="A2824">
        <v>2823</v>
      </c>
      <c r="B2824">
        <v>6000</v>
      </c>
      <c r="C2824">
        <v>6000</v>
      </c>
      <c r="D2824" t="s">
        <v>8219</v>
      </c>
    </row>
    <row r="2825" spans="1:4" x14ac:dyDescent="0.35">
      <c r="A2825">
        <v>2824</v>
      </c>
      <c r="B2825">
        <v>100</v>
      </c>
      <c r="C2825">
        <v>124</v>
      </c>
      <c r="D2825" t="s">
        <v>8219</v>
      </c>
    </row>
    <row r="2826" spans="1:4" x14ac:dyDescent="0.35">
      <c r="A2826">
        <v>2825</v>
      </c>
      <c r="B2826">
        <v>650</v>
      </c>
      <c r="C2826">
        <v>760</v>
      </c>
      <c r="D2826" t="s">
        <v>8219</v>
      </c>
    </row>
    <row r="2827" spans="1:4" x14ac:dyDescent="0.35">
      <c r="A2827">
        <v>2826</v>
      </c>
      <c r="B2827">
        <v>3000</v>
      </c>
      <c r="C2827">
        <v>3100</v>
      </c>
      <c r="D2827" t="s">
        <v>8219</v>
      </c>
    </row>
    <row r="2828" spans="1:4" x14ac:dyDescent="0.35">
      <c r="A2828">
        <v>2827</v>
      </c>
      <c r="B2828">
        <v>2000</v>
      </c>
      <c r="C2828">
        <v>2155</v>
      </c>
      <c r="D2828" t="s">
        <v>8219</v>
      </c>
    </row>
    <row r="2829" spans="1:4" x14ac:dyDescent="0.35">
      <c r="A2829">
        <v>2828</v>
      </c>
      <c r="B2829">
        <v>2000</v>
      </c>
      <c r="C2829">
        <v>2405</v>
      </c>
      <c r="D2829" t="s">
        <v>8219</v>
      </c>
    </row>
    <row r="2830" spans="1:4" x14ac:dyDescent="0.35">
      <c r="A2830">
        <v>2829</v>
      </c>
      <c r="B2830">
        <v>9500</v>
      </c>
      <c r="C2830">
        <v>9536</v>
      </c>
      <c r="D2830" t="s">
        <v>8219</v>
      </c>
    </row>
    <row r="2831" spans="1:4" x14ac:dyDescent="0.35">
      <c r="A2831">
        <v>2830</v>
      </c>
      <c r="B2831">
        <v>2500</v>
      </c>
      <c r="C2831">
        <v>2663</v>
      </c>
      <c r="D2831" t="s">
        <v>8219</v>
      </c>
    </row>
    <row r="2832" spans="1:4" x14ac:dyDescent="0.35">
      <c r="A2832">
        <v>2831</v>
      </c>
      <c r="B2832">
        <v>3000</v>
      </c>
      <c r="C2832">
        <v>3000</v>
      </c>
      <c r="D2832" t="s">
        <v>8219</v>
      </c>
    </row>
    <row r="2833" spans="1:4" x14ac:dyDescent="0.35">
      <c r="A2833">
        <v>2832</v>
      </c>
      <c r="B2833">
        <v>3000</v>
      </c>
      <c r="C2833">
        <v>3320</v>
      </c>
      <c r="D2833" t="s">
        <v>8219</v>
      </c>
    </row>
    <row r="2834" spans="1:4" x14ac:dyDescent="0.35">
      <c r="A2834">
        <v>2833</v>
      </c>
      <c r="B2834">
        <v>2500</v>
      </c>
      <c r="C2834">
        <v>2867.99</v>
      </c>
      <c r="D2834" t="s">
        <v>8219</v>
      </c>
    </row>
    <row r="2835" spans="1:4" x14ac:dyDescent="0.35">
      <c r="A2835">
        <v>2834</v>
      </c>
      <c r="B2835">
        <v>2700</v>
      </c>
      <c r="C2835">
        <v>2923</v>
      </c>
      <c r="D2835" t="s">
        <v>8219</v>
      </c>
    </row>
    <row r="2836" spans="1:4" x14ac:dyDescent="0.35">
      <c r="A2836">
        <v>2835</v>
      </c>
      <c r="B2836">
        <v>800</v>
      </c>
      <c r="C2836">
        <v>1360</v>
      </c>
      <c r="D2836" t="s">
        <v>8219</v>
      </c>
    </row>
    <row r="2837" spans="1:4" x14ac:dyDescent="0.35">
      <c r="A2837">
        <v>2836</v>
      </c>
      <c r="B2837">
        <v>1000</v>
      </c>
      <c r="C2837">
        <v>1870.99</v>
      </c>
      <c r="D2837" t="s">
        <v>8219</v>
      </c>
    </row>
    <row r="2838" spans="1:4" x14ac:dyDescent="0.35">
      <c r="A2838">
        <v>2837</v>
      </c>
      <c r="B2838">
        <v>450</v>
      </c>
      <c r="C2838">
        <v>485</v>
      </c>
      <c r="D2838" t="s">
        <v>8219</v>
      </c>
    </row>
    <row r="2839" spans="1:4" x14ac:dyDescent="0.35">
      <c r="A2839">
        <v>2838</v>
      </c>
      <c r="B2839">
        <v>850</v>
      </c>
      <c r="C2839">
        <v>850</v>
      </c>
      <c r="D2839" t="s">
        <v>8219</v>
      </c>
    </row>
    <row r="2840" spans="1:4" x14ac:dyDescent="0.35">
      <c r="A2840">
        <v>2839</v>
      </c>
      <c r="B2840">
        <v>2000</v>
      </c>
      <c r="C2840">
        <v>2405</v>
      </c>
      <c r="D2840" t="s">
        <v>8219</v>
      </c>
    </row>
    <row r="2841" spans="1:4" x14ac:dyDescent="0.35">
      <c r="A2841">
        <v>2840</v>
      </c>
      <c r="B2841">
        <v>3500</v>
      </c>
      <c r="C2841">
        <v>3900</v>
      </c>
      <c r="D2841" t="s">
        <v>8219</v>
      </c>
    </row>
    <row r="2842" spans="1:4" x14ac:dyDescent="0.35">
      <c r="A2842">
        <v>2841</v>
      </c>
      <c r="B2842">
        <v>2500</v>
      </c>
      <c r="C2842">
        <v>2600</v>
      </c>
      <c r="D2842" t="s">
        <v>8219</v>
      </c>
    </row>
    <row r="2843" spans="1:4" x14ac:dyDescent="0.35">
      <c r="A2843">
        <v>2842</v>
      </c>
      <c r="B2843">
        <v>1000</v>
      </c>
      <c r="C2843">
        <v>10</v>
      </c>
      <c r="D2843" t="s">
        <v>8221</v>
      </c>
    </row>
    <row r="2844" spans="1:4" x14ac:dyDescent="0.35">
      <c r="A2844">
        <v>2843</v>
      </c>
      <c r="B2844">
        <v>1500</v>
      </c>
      <c r="C2844">
        <v>0</v>
      </c>
      <c r="D2844" t="s">
        <v>8221</v>
      </c>
    </row>
    <row r="2845" spans="1:4" x14ac:dyDescent="0.35">
      <c r="A2845">
        <v>2844</v>
      </c>
      <c r="B2845">
        <v>1200</v>
      </c>
      <c r="C2845">
        <v>0</v>
      </c>
      <c r="D2845" t="s">
        <v>8221</v>
      </c>
    </row>
    <row r="2846" spans="1:4" x14ac:dyDescent="0.35">
      <c r="A2846">
        <v>2845</v>
      </c>
      <c r="B2846">
        <v>550</v>
      </c>
      <c r="C2846">
        <v>30</v>
      </c>
      <c r="D2846" t="s">
        <v>8221</v>
      </c>
    </row>
    <row r="2847" spans="1:4" x14ac:dyDescent="0.35">
      <c r="A2847">
        <v>2846</v>
      </c>
      <c r="B2847">
        <v>7500</v>
      </c>
      <c r="C2847">
        <v>2366</v>
      </c>
      <c r="D2847" t="s">
        <v>8221</v>
      </c>
    </row>
    <row r="2848" spans="1:4" x14ac:dyDescent="0.35">
      <c r="A2848">
        <v>2847</v>
      </c>
      <c r="B2848">
        <v>8000</v>
      </c>
      <c r="C2848">
        <v>0</v>
      </c>
      <c r="D2848" t="s">
        <v>8221</v>
      </c>
    </row>
    <row r="2849" spans="1:4" x14ac:dyDescent="0.35">
      <c r="A2849">
        <v>2848</v>
      </c>
      <c r="B2849">
        <v>2000</v>
      </c>
      <c r="C2849">
        <v>0</v>
      </c>
      <c r="D2849" t="s">
        <v>8221</v>
      </c>
    </row>
    <row r="2850" spans="1:4" x14ac:dyDescent="0.35">
      <c r="A2850">
        <v>2849</v>
      </c>
      <c r="B2850">
        <v>35000</v>
      </c>
      <c r="C2850">
        <v>70</v>
      </c>
      <c r="D2850" t="s">
        <v>8221</v>
      </c>
    </row>
    <row r="2851" spans="1:4" x14ac:dyDescent="0.35">
      <c r="A2851">
        <v>2850</v>
      </c>
      <c r="B2851">
        <v>500</v>
      </c>
      <c r="C2851">
        <v>5</v>
      </c>
      <c r="D2851" t="s">
        <v>8221</v>
      </c>
    </row>
    <row r="2852" spans="1:4" x14ac:dyDescent="0.35">
      <c r="A2852">
        <v>2851</v>
      </c>
      <c r="B2852">
        <v>8000</v>
      </c>
      <c r="C2852">
        <v>311</v>
      </c>
      <c r="D2852" t="s">
        <v>8221</v>
      </c>
    </row>
    <row r="2853" spans="1:4" x14ac:dyDescent="0.35">
      <c r="A2853">
        <v>2852</v>
      </c>
      <c r="B2853">
        <v>4500</v>
      </c>
      <c r="C2853">
        <v>0</v>
      </c>
      <c r="D2853" t="s">
        <v>8221</v>
      </c>
    </row>
    <row r="2854" spans="1:4" x14ac:dyDescent="0.35">
      <c r="A2854">
        <v>2853</v>
      </c>
      <c r="B2854">
        <v>5000</v>
      </c>
      <c r="C2854">
        <v>95</v>
      </c>
      <c r="D2854" t="s">
        <v>8221</v>
      </c>
    </row>
    <row r="2855" spans="1:4" x14ac:dyDescent="0.35">
      <c r="A2855">
        <v>2854</v>
      </c>
      <c r="B2855">
        <v>9500</v>
      </c>
      <c r="C2855">
        <v>0</v>
      </c>
      <c r="D2855" t="s">
        <v>8221</v>
      </c>
    </row>
    <row r="2856" spans="1:4" x14ac:dyDescent="0.35">
      <c r="A2856">
        <v>2855</v>
      </c>
      <c r="B2856">
        <v>1000</v>
      </c>
      <c r="C2856">
        <v>417</v>
      </c>
      <c r="D2856" t="s">
        <v>8221</v>
      </c>
    </row>
    <row r="2857" spans="1:4" x14ac:dyDescent="0.35">
      <c r="A2857">
        <v>2856</v>
      </c>
      <c r="B2857">
        <v>600</v>
      </c>
      <c r="C2857">
        <v>300</v>
      </c>
      <c r="D2857" t="s">
        <v>8221</v>
      </c>
    </row>
    <row r="2858" spans="1:4" x14ac:dyDescent="0.35">
      <c r="A2858">
        <v>2857</v>
      </c>
      <c r="B2858">
        <v>3000</v>
      </c>
      <c r="C2858">
        <v>146</v>
      </c>
      <c r="D2858" t="s">
        <v>8221</v>
      </c>
    </row>
    <row r="2859" spans="1:4" x14ac:dyDescent="0.35">
      <c r="A2859">
        <v>2858</v>
      </c>
      <c r="B2859">
        <v>38000</v>
      </c>
      <c r="C2859">
        <v>7500</v>
      </c>
      <c r="D2859" t="s">
        <v>8221</v>
      </c>
    </row>
    <row r="2860" spans="1:4" x14ac:dyDescent="0.35">
      <c r="A2860">
        <v>2859</v>
      </c>
      <c r="B2860">
        <v>1000</v>
      </c>
      <c r="C2860">
        <v>0</v>
      </c>
      <c r="D2860" t="s">
        <v>8221</v>
      </c>
    </row>
    <row r="2861" spans="1:4" x14ac:dyDescent="0.35">
      <c r="A2861">
        <v>2860</v>
      </c>
      <c r="B2861">
        <v>2000</v>
      </c>
      <c r="C2861">
        <v>35</v>
      </c>
      <c r="D2861" t="s">
        <v>8221</v>
      </c>
    </row>
    <row r="2862" spans="1:4" x14ac:dyDescent="0.35">
      <c r="A2862">
        <v>2861</v>
      </c>
      <c r="B2862">
        <v>4000</v>
      </c>
      <c r="C2862">
        <v>266</v>
      </c>
      <c r="D2862" t="s">
        <v>8221</v>
      </c>
    </row>
    <row r="2863" spans="1:4" x14ac:dyDescent="0.35">
      <c r="A2863">
        <v>2862</v>
      </c>
      <c r="B2863">
        <v>250</v>
      </c>
      <c r="C2863">
        <v>80</v>
      </c>
      <c r="D2863" t="s">
        <v>8221</v>
      </c>
    </row>
    <row r="2864" spans="1:4" x14ac:dyDescent="0.35">
      <c r="A2864">
        <v>2863</v>
      </c>
      <c r="B2864">
        <v>12700</v>
      </c>
      <c r="C2864">
        <v>55</v>
      </c>
      <c r="D2864" t="s">
        <v>8221</v>
      </c>
    </row>
    <row r="2865" spans="1:4" x14ac:dyDescent="0.35">
      <c r="A2865">
        <v>2864</v>
      </c>
      <c r="B2865">
        <v>50000</v>
      </c>
      <c r="C2865">
        <v>20</v>
      </c>
      <c r="D2865" t="s">
        <v>8221</v>
      </c>
    </row>
    <row r="2866" spans="1:4" x14ac:dyDescent="0.35">
      <c r="A2866">
        <v>2865</v>
      </c>
      <c r="B2866">
        <v>2500</v>
      </c>
      <c r="C2866">
        <v>40</v>
      </c>
      <c r="D2866" t="s">
        <v>8221</v>
      </c>
    </row>
    <row r="2867" spans="1:4" x14ac:dyDescent="0.35">
      <c r="A2867">
        <v>2866</v>
      </c>
      <c r="B2867">
        <v>2888</v>
      </c>
      <c r="C2867">
        <v>0</v>
      </c>
      <c r="D2867" t="s">
        <v>8221</v>
      </c>
    </row>
    <row r="2868" spans="1:4" x14ac:dyDescent="0.35">
      <c r="A2868">
        <v>2867</v>
      </c>
      <c r="B2868">
        <v>5000</v>
      </c>
      <c r="C2868">
        <v>45</v>
      </c>
      <c r="D2868" t="s">
        <v>8221</v>
      </c>
    </row>
    <row r="2869" spans="1:4" x14ac:dyDescent="0.35">
      <c r="A2869">
        <v>2868</v>
      </c>
      <c r="B2869">
        <v>2500</v>
      </c>
      <c r="C2869">
        <v>504</v>
      </c>
      <c r="D2869" t="s">
        <v>8221</v>
      </c>
    </row>
    <row r="2870" spans="1:4" x14ac:dyDescent="0.35">
      <c r="A2870">
        <v>2869</v>
      </c>
      <c r="B2870">
        <v>15000</v>
      </c>
      <c r="C2870">
        <v>6301.76</v>
      </c>
      <c r="D2870" t="s">
        <v>8221</v>
      </c>
    </row>
    <row r="2871" spans="1:4" x14ac:dyDescent="0.35">
      <c r="A2871">
        <v>2870</v>
      </c>
      <c r="B2871">
        <v>20000</v>
      </c>
      <c r="C2871">
        <v>177</v>
      </c>
      <c r="D2871" t="s">
        <v>8221</v>
      </c>
    </row>
    <row r="2872" spans="1:4" x14ac:dyDescent="0.35">
      <c r="A2872">
        <v>2871</v>
      </c>
      <c r="B2872">
        <v>5000</v>
      </c>
      <c r="C2872">
        <v>750</v>
      </c>
      <c r="D2872" t="s">
        <v>8221</v>
      </c>
    </row>
    <row r="2873" spans="1:4" x14ac:dyDescent="0.35">
      <c r="A2873">
        <v>2872</v>
      </c>
      <c r="B2873">
        <v>10000</v>
      </c>
      <c r="C2873">
        <v>467</v>
      </c>
      <c r="D2873" t="s">
        <v>8221</v>
      </c>
    </row>
    <row r="2874" spans="1:4" x14ac:dyDescent="0.35">
      <c r="A2874">
        <v>2873</v>
      </c>
      <c r="B2874">
        <v>3000</v>
      </c>
      <c r="C2874">
        <v>0</v>
      </c>
      <c r="D2874" t="s">
        <v>8221</v>
      </c>
    </row>
    <row r="2875" spans="1:4" x14ac:dyDescent="0.35">
      <c r="A2875">
        <v>2874</v>
      </c>
      <c r="B2875">
        <v>2500</v>
      </c>
      <c r="C2875">
        <v>953</v>
      </c>
      <c r="D2875" t="s">
        <v>8221</v>
      </c>
    </row>
    <row r="2876" spans="1:4" x14ac:dyDescent="0.35">
      <c r="A2876">
        <v>2875</v>
      </c>
      <c r="B2876">
        <v>5000</v>
      </c>
      <c r="C2876">
        <v>271</v>
      </c>
      <c r="D2876" t="s">
        <v>8221</v>
      </c>
    </row>
    <row r="2877" spans="1:4" x14ac:dyDescent="0.35">
      <c r="A2877">
        <v>2876</v>
      </c>
      <c r="B2877">
        <v>20000</v>
      </c>
      <c r="C2877">
        <v>7</v>
      </c>
      <c r="D2877" t="s">
        <v>8221</v>
      </c>
    </row>
    <row r="2878" spans="1:4" x14ac:dyDescent="0.35">
      <c r="A2878">
        <v>2877</v>
      </c>
      <c r="B2878">
        <v>150000</v>
      </c>
      <c r="C2878">
        <v>0</v>
      </c>
      <c r="D2878" t="s">
        <v>8221</v>
      </c>
    </row>
    <row r="2879" spans="1:4" x14ac:dyDescent="0.35">
      <c r="A2879">
        <v>2878</v>
      </c>
      <c r="B2879">
        <v>6000</v>
      </c>
      <c r="C2879">
        <v>650</v>
      </c>
      <c r="D2879" t="s">
        <v>8221</v>
      </c>
    </row>
    <row r="2880" spans="1:4" x14ac:dyDescent="0.35">
      <c r="A2880">
        <v>2879</v>
      </c>
      <c r="B2880">
        <v>3000</v>
      </c>
      <c r="C2880">
        <v>63</v>
      </c>
      <c r="D2880" t="s">
        <v>8221</v>
      </c>
    </row>
    <row r="2881" spans="1:4" x14ac:dyDescent="0.35">
      <c r="A2881">
        <v>2880</v>
      </c>
      <c r="B2881">
        <v>11200</v>
      </c>
      <c r="C2881">
        <v>29</v>
      </c>
      <c r="D2881" t="s">
        <v>8221</v>
      </c>
    </row>
    <row r="2882" spans="1:4" x14ac:dyDescent="0.35">
      <c r="A2882">
        <v>2881</v>
      </c>
      <c r="B2882">
        <v>12000</v>
      </c>
      <c r="C2882">
        <v>2800</v>
      </c>
      <c r="D2882" t="s">
        <v>8221</v>
      </c>
    </row>
    <row r="2883" spans="1:4" x14ac:dyDescent="0.35">
      <c r="A2883">
        <v>2882</v>
      </c>
      <c r="B2883">
        <v>5500</v>
      </c>
      <c r="C2883">
        <v>0</v>
      </c>
      <c r="D2883" t="s">
        <v>8221</v>
      </c>
    </row>
    <row r="2884" spans="1:4" x14ac:dyDescent="0.35">
      <c r="A2884">
        <v>2883</v>
      </c>
      <c r="B2884">
        <v>750</v>
      </c>
      <c r="C2884">
        <v>252</v>
      </c>
      <c r="D2884" t="s">
        <v>8221</v>
      </c>
    </row>
    <row r="2885" spans="1:4" x14ac:dyDescent="0.35">
      <c r="A2885">
        <v>2884</v>
      </c>
      <c r="B2885">
        <v>10000</v>
      </c>
      <c r="C2885">
        <v>1908</v>
      </c>
      <c r="D2885" t="s">
        <v>8221</v>
      </c>
    </row>
    <row r="2886" spans="1:4" x14ac:dyDescent="0.35">
      <c r="A2886">
        <v>2885</v>
      </c>
      <c r="B2886">
        <v>45000</v>
      </c>
      <c r="C2886">
        <v>185</v>
      </c>
      <c r="D2886" t="s">
        <v>8221</v>
      </c>
    </row>
    <row r="2887" spans="1:4" x14ac:dyDescent="0.35">
      <c r="A2887">
        <v>2886</v>
      </c>
      <c r="B2887">
        <v>400</v>
      </c>
      <c r="C2887">
        <v>130</v>
      </c>
      <c r="D2887" t="s">
        <v>8221</v>
      </c>
    </row>
    <row r="2888" spans="1:4" x14ac:dyDescent="0.35">
      <c r="A2888">
        <v>2887</v>
      </c>
      <c r="B2888">
        <v>200</v>
      </c>
      <c r="C2888">
        <v>10</v>
      </c>
      <c r="D2888" t="s">
        <v>8221</v>
      </c>
    </row>
    <row r="2889" spans="1:4" x14ac:dyDescent="0.35">
      <c r="A2889">
        <v>2888</v>
      </c>
      <c r="B2889">
        <v>3000</v>
      </c>
      <c r="C2889">
        <v>5</v>
      </c>
      <c r="D2889" t="s">
        <v>8221</v>
      </c>
    </row>
    <row r="2890" spans="1:4" x14ac:dyDescent="0.35">
      <c r="A2890">
        <v>2889</v>
      </c>
      <c r="B2890">
        <v>30000</v>
      </c>
      <c r="C2890">
        <v>0</v>
      </c>
      <c r="D2890" t="s">
        <v>8221</v>
      </c>
    </row>
    <row r="2891" spans="1:4" x14ac:dyDescent="0.35">
      <c r="A2891">
        <v>2890</v>
      </c>
      <c r="B2891">
        <v>3000</v>
      </c>
      <c r="C2891">
        <v>1142</v>
      </c>
      <c r="D2891" t="s">
        <v>8221</v>
      </c>
    </row>
    <row r="2892" spans="1:4" x14ac:dyDescent="0.35">
      <c r="A2892">
        <v>2891</v>
      </c>
      <c r="B2892">
        <v>2000</v>
      </c>
      <c r="C2892">
        <v>21</v>
      </c>
      <c r="D2892" t="s">
        <v>8221</v>
      </c>
    </row>
    <row r="2893" spans="1:4" x14ac:dyDescent="0.35">
      <c r="A2893">
        <v>2892</v>
      </c>
      <c r="B2893">
        <v>10000</v>
      </c>
      <c r="C2893">
        <v>273</v>
      </c>
      <c r="D2893" t="s">
        <v>8221</v>
      </c>
    </row>
    <row r="2894" spans="1:4" x14ac:dyDescent="0.35">
      <c r="A2894">
        <v>2893</v>
      </c>
      <c r="B2894">
        <v>5500</v>
      </c>
      <c r="C2894">
        <v>500</v>
      </c>
      <c r="D2894" t="s">
        <v>8221</v>
      </c>
    </row>
    <row r="2895" spans="1:4" x14ac:dyDescent="0.35">
      <c r="A2895">
        <v>2894</v>
      </c>
      <c r="B2895">
        <v>5000</v>
      </c>
      <c r="C2895">
        <v>25</v>
      </c>
      <c r="D2895" t="s">
        <v>8221</v>
      </c>
    </row>
    <row r="2896" spans="1:4" x14ac:dyDescent="0.35">
      <c r="A2896">
        <v>2895</v>
      </c>
      <c r="B2896">
        <v>50000</v>
      </c>
      <c r="C2896">
        <v>0</v>
      </c>
      <c r="D2896" t="s">
        <v>8221</v>
      </c>
    </row>
    <row r="2897" spans="1:4" x14ac:dyDescent="0.35">
      <c r="A2897">
        <v>2896</v>
      </c>
      <c r="B2897">
        <v>500</v>
      </c>
      <c r="C2897">
        <v>23</v>
      </c>
      <c r="D2897" t="s">
        <v>8221</v>
      </c>
    </row>
    <row r="2898" spans="1:4" x14ac:dyDescent="0.35">
      <c r="A2898">
        <v>2897</v>
      </c>
      <c r="B2898">
        <v>3000</v>
      </c>
      <c r="C2898">
        <v>625</v>
      </c>
      <c r="D2898" t="s">
        <v>8221</v>
      </c>
    </row>
    <row r="2899" spans="1:4" x14ac:dyDescent="0.35">
      <c r="A2899">
        <v>2898</v>
      </c>
      <c r="B2899">
        <v>12000</v>
      </c>
      <c r="C2899">
        <v>550</v>
      </c>
      <c r="D2899" t="s">
        <v>8221</v>
      </c>
    </row>
    <row r="2900" spans="1:4" x14ac:dyDescent="0.35">
      <c r="A2900">
        <v>2899</v>
      </c>
      <c r="B2900">
        <v>7500</v>
      </c>
      <c r="C2900">
        <v>316</v>
      </c>
      <c r="D2900" t="s">
        <v>8221</v>
      </c>
    </row>
    <row r="2901" spans="1:4" x14ac:dyDescent="0.35">
      <c r="A2901">
        <v>2900</v>
      </c>
      <c r="B2901">
        <v>10000</v>
      </c>
      <c r="C2901">
        <v>0</v>
      </c>
      <c r="D2901" t="s">
        <v>8221</v>
      </c>
    </row>
    <row r="2902" spans="1:4" x14ac:dyDescent="0.35">
      <c r="A2902">
        <v>2901</v>
      </c>
      <c r="B2902">
        <v>5500</v>
      </c>
      <c r="C2902">
        <v>3405</v>
      </c>
      <c r="D2902" t="s">
        <v>8221</v>
      </c>
    </row>
    <row r="2903" spans="1:4" x14ac:dyDescent="0.35">
      <c r="A2903">
        <v>2902</v>
      </c>
      <c r="B2903">
        <v>750</v>
      </c>
      <c r="C2903">
        <v>6</v>
      </c>
      <c r="D2903" t="s">
        <v>8221</v>
      </c>
    </row>
    <row r="2904" spans="1:4" x14ac:dyDescent="0.35">
      <c r="A2904">
        <v>2903</v>
      </c>
      <c r="B2904">
        <v>150000</v>
      </c>
      <c r="C2904">
        <v>25</v>
      </c>
      <c r="D2904" t="s">
        <v>8221</v>
      </c>
    </row>
    <row r="2905" spans="1:4" x14ac:dyDescent="0.35">
      <c r="A2905">
        <v>2904</v>
      </c>
      <c r="B2905">
        <v>5000</v>
      </c>
      <c r="C2905">
        <v>39</v>
      </c>
      <c r="D2905" t="s">
        <v>8221</v>
      </c>
    </row>
    <row r="2906" spans="1:4" x14ac:dyDescent="0.35">
      <c r="A2906">
        <v>2905</v>
      </c>
      <c r="B2906">
        <v>1500</v>
      </c>
      <c r="C2906">
        <v>75</v>
      </c>
      <c r="D2906" t="s">
        <v>8221</v>
      </c>
    </row>
    <row r="2907" spans="1:4" x14ac:dyDescent="0.35">
      <c r="A2907">
        <v>2906</v>
      </c>
      <c r="B2907">
        <v>3500</v>
      </c>
      <c r="C2907">
        <v>622</v>
      </c>
      <c r="D2907" t="s">
        <v>8221</v>
      </c>
    </row>
    <row r="2908" spans="1:4" x14ac:dyDescent="0.35">
      <c r="A2908">
        <v>2907</v>
      </c>
      <c r="B2908">
        <v>6000</v>
      </c>
      <c r="C2908">
        <v>565</v>
      </c>
      <c r="D2908" t="s">
        <v>8221</v>
      </c>
    </row>
    <row r="2909" spans="1:4" x14ac:dyDescent="0.35">
      <c r="A2909">
        <v>2908</v>
      </c>
      <c r="B2909">
        <v>2500</v>
      </c>
      <c r="C2909">
        <v>2</v>
      </c>
      <c r="D2909" t="s">
        <v>8221</v>
      </c>
    </row>
    <row r="2910" spans="1:4" x14ac:dyDescent="0.35">
      <c r="A2910">
        <v>2909</v>
      </c>
      <c r="B2910">
        <v>9600</v>
      </c>
      <c r="C2910">
        <v>264</v>
      </c>
      <c r="D2910" t="s">
        <v>8221</v>
      </c>
    </row>
    <row r="2911" spans="1:4" x14ac:dyDescent="0.35">
      <c r="A2911">
        <v>2910</v>
      </c>
      <c r="B2911">
        <v>180000</v>
      </c>
      <c r="C2911">
        <v>20</v>
      </c>
      <c r="D2911" t="s">
        <v>8221</v>
      </c>
    </row>
    <row r="2912" spans="1:4" x14ac:dyDescent="0.35">
      <c r="A2912">
        <v>2911</v>
      </c>
      <c r="B2912">
        <v>30000</v>
      </c>
      <c r="C2912">
        <v>1</v>
      </c>
      <c r="D2912" t="s">
        <v>8221</v>
      </c>
    </row>
    <row r="2913" spans="1:4" x14ac:dyDescent="0.35">
      <c r="A2913">
        <v>2912</v>
      </c>
      <c r="B2913">
        <v>1800</v>
      </c>
      <c r="C2913">
        <v>657</v>
      </c>
      <c r="D2913" t="s">
        <v>8221</v>
      </c>
    </row>
    <row r="2914" spans="1:4" x14ac:dyDescent="0.35">
      <c r="A2914">
        <v>2913</v>
      </c>
      <c r="B2914">
        <v>14440</v>
      </c>
      <c r="C2914">
        <v>2030</v>
      </c>
      <c r="D2914" t="s">
        <v>8221</v>
      </c>
    </row>
    <row r="2915" spans="1:4" x14ac:dyDescent="0.35">
      <c r="A2915">
        <v>2914</v>
      </c>
      <c r="B2915">
        <v>10000</v>
      </c>
      <c r="C2915">
        <v>2</v>
      </c>
      <c r="D2915" t="s">
        <v>8221</v>
      </c>
    </row>
    <row r="2916" spans="1:4" x14ac:dyDescent="0.35">
      <c r="A2916">
        <v>2915</v>
      </c>
      <c r="B2916">
        <v>25000</v>
      </c>
      <c r="C2916">
        <v>1</v>
      </c>
      <c r="D2916" t="s">
        <v>8221</v>
      </c>
    </row>
    <row r="2917" spans="1:4" x14ac:dyDescent="0.35">
      <c r="A2917">
        <v>2916</v>
      </c>
      <c r="B2917">
        <v>1000</v>
      </c>
      <c r="C2917">
        <v>611</v>
      </c>
      <c r="D2917" t="s">
        <v>8221</v>
      </c>
    </row>
    <row r="2918" spans="1:4" x14ac:dyDescent="0.35">
      <c r="A2918">
        <v>2917</v>
      </c>
      <c r="B2918">
        <v>1850</v>
      </c>
      <c r="C2918">
        <v>145</v>
      </c>
      <c r="D2918" t="s">
        <v>8221</v>
      </c>
    </row>
    <row r="2919" spans="1:4" x14ac:dyDescent="0.35">
      <c r="A2919">
        <v>2918</v>
      </c>
      <c r="B2919">
        <v>2000</v>
      </c>
      <c r="C2919">
        <v>437</v>
      </c>
      <c r="D2919" t="s">
        <v>8221</v>
      </c>
    </row>
    <row r="2920" spans="1:4" x14ac:dyDescent="0.35">
      <c r="A2920">
        <v>2919</v>
      </c>
      <c r="B2920">
        <v>5000</v>
      </c>
      <c r="C2920">
        <v>1362</v>
      </c>
      <c r="D2920" t="s">
        <v>8221</v>
      </c>
    </row>
    <row r="2921" spans="1:4" x14ac:dyDescent="0.35">
      <c r="A2921">
        <v>2920</v>
      </c>
      <c r="B2921">
        <v>600</v>
      </c>
      <c r="C2921">
        <v>51</v>
      </c>
      <c r="D2921" t="s">
        <v>8221</v>
      </c>
    </row>
    <row r="2922" spans="1:4" x14ac:dyDescent="0.35">
      <c r="A2922">
        <v>2921</v>
      </c>
      <c r="B2922">
        <v>2500</v>
      </c>
      <c r="C2922">
        <v>671</v>
      </c>
      <c r="D2922" t="s">
        <v>8221</v>
      </c>
    </row>
    <row r="2923" spans="1:4" x14ac:dyDescent="0.35">
      <c r="A2923">
        <v>2922</v>
      </c>
      <c r="B2923">
        <v>100</v>
      </c>
      <c r="C2923">
        <v>129</v>
      </c>
      <c r="D2923" t="s">
        <v>8219</v>
      </c>
    </row>
    <row r="2924" spans="1:4" x14ac:dyDescent="0.35">
      <c r="A2924">
        <v>2923</v>
      </c>
      <c r="B2924">
        <v>500</v>
      </c>
      <c r="C2924">
        <v>500</v>
      </c>
      <c r="D2924" t="s">
        <v>8219</v>
      </c>
    </row>
    <row r="2925" spans="1:4" x14ac:dyDescent="0.35">
      <c r="A2925">
        <v>2924</v>
      </c>
      <c r="B2925">
        <v>300</v>
      </c>
      <c r="C2925">
        <v>300</v>
      </c>
      <c r="D2925" t="s">
        <v>8219</v>
      </c>
    </row>
    <row r="2926" spans="1:4" x14ac:dyDescent="0.35">
      <c r="A2926">
        <v>2925</v>
      </c>
      <c r="B2926">
        <v>25000</v>
      </c>
      <c r="C2926">
        <v>25800</v>
      </c>
      <c r="D2926" t="s">
        <v>8219</v>
      </c>
    </row>
    <row r="2927" spans="1:4" x14ac:dyDescent="0.35">
      <c r="A2927">
        <v>2926</v>
      </c>
      <c r="B2927">
        <v>45000</v>
      </c>
      <c r="C2927">
        <v>46100.69</v>
      </c>
      <c r="D2927" t="s">
        <v>8219</v>
      </c>
    </row>
    <row r="2928" spans="1:4" x14ac:dyDescent="0.35">
      <c r="A2928">
        <v>2927</v>
      </c>
      <c r="B2928">
        <v>3000</v>
      </c>
      <c r="C2928">
        <v>3750</v>
      </c>
      <c r="D2928" t="s">
        <v>8219</v>
      </c>
    </row>
    <row r="2929" spans="1:4" x14ac:dyDescent="0.35">
      <c r="A2929">
        <v>2928</v>
      </c>
      <c r="B2929">
        <v>1800</v>
      </c>
      <c r="C2929">
        <v>2355</v>
      </c>
      <c r="D2929" t="s">
        <v>8219</v>
      </c>
    </row>
    <row r="2930" spans="1:4" x14ac:dyDescent="0.35">
      <c r="A2930">
        <v>2929</v>
      </c>
      <c r="B2930">
        <v>1000</v>
      </c>
      <c r="C2930">
        <v>1000</v>
      </c>
      <c r="D2930" t="s">
        <v>8219</v>
      </c>
    </row>
    <row r="2931" spans="1:4" x14ac:dyDescent="0.35">
      <c r="A2931">
        <v>2930</v>
      </c>
      <c r="B2931">
        <v>8000</v>
      </c>
      <c r="C2931">
        <v>8165.55</v>
      </c>
      <c r="D2931" t="s">
        <v>8219</v>
      </c>
    </row>
    <row r="2932" spans="1:4" x14ac:dyDescent="0.35">
      <c r="A2932">
        <v>2931</v>
      </c>
      <c r="B2932">
        <v>10000</v>
      </c>
      <c r="C2932">
        <v>10092</v>
      </c>
      <c r="D2932" t="s">
        <v>8219</v>
      </c>
    </row>
    <row r="2933" spans="1:4" x14ac:dyDescent="0.35">
      <c r="A2933">
        <v>2932</v>
      </c>
      <c r="B2933">
        <v>750</v>
      </c>
      <c r="C2933">
        <v>795</v>
      </c>
      <c r="D2933" t="s">
        <v>8219</v>
      </c>
    </row>
    <row r="2934" spans="1:4" x14ac:dyDescent="0.35">
      <c r="A2934">
        <v>2933</v>
      </c>
      <c r="B2934">
        <v>3100</v>
      </c>
      <c r="C2934">
        <v>3258</v>
      </c>
      <c r="D2934" t="s">
        <v>8219</v>
      </c>
    </row>
    <row r="2935" spans="1:4" x14ac:dyDescent="0.35">
      <c r="A2935">
        <v>2934</v>
      </c>
      <c r="B2935">
        <v>2500</v>
      </c>
      <c r="C2935">
        <v>2569</v>
      </c>
      <c r="D2935" t="s">
        <v>8219</v>
      </c>
    </row>
    <row r="2936" spans="1:4" x14ac:dyDescent="0.35">
      <c r="A2936">
        <v>2935</v>
      </c>
      <c r="B2936">
        <v>2500</v>
      </c>
      <c r="C2936">
        <v>2700</v>
      </c>
      <c r="D2936" t="s">
        <v>8219</v>
      </c>
    </row>
    <row r="2937" spans="1:4" x14ac:dyDescent="0.35">
      <c r="A2937">
        <v>2936</v>
      </c>
      <c r="B2937">
        <v>3500</v>
      </c>
      <c r="C2937">
        <v>3531</v>
      </c>
      <c r="D2937" t="s">
        <v>8219</v>
      </c>
    </row>
    <row r="2938" spans="1:4" x14ac:dyDescent="0.35">
      <c r="A2938">
        <v>2937</v>
      </c>
      <c r="B2938">
        <v>1000</v>
      </c>
      <c r="C2938">
        <v>1280</v>
      </c>
      <c r="D2938" t="s">
        <v>8219</v>
      </c>
    </row>
    <row r="2939" spans="1:4" x14ac:dyDescent="0.35">
      <c r="A2939">
        <v>2938</v>
      </c>
      <c r="B2939">
        <v>1500</v>
      </c>
      <c r="C2939">
        <v>2000</v>
      </c>
      <c r="D2939" t="s">
        <v>8219</v>
      </c>
    </row>
    <row r="2940" spans="1:4" x14ac:dyDescent="0.35">
      <c r="A2940">
        <v>2939</v>
      </c>
      <c r="B2940">
        <v>4000</v>
      </c>
      <c r="C2940">
        <v>4055</v>
      </c>
      <c r="D2940" t="s">
        <v>8219</v>
      </c>
    </row>
    <row r="2941" spans="1:4" x14ac:dyDescent="0.35">
      <c r="A2941">
        <v>2940</v>
      </c>
      <c r="B2941">
        <v>8000</v>
      </c>
      <c r="C2941">
        <v>8230</v>
      </c>
      <c r="D2941" t="s">
        <v>8219</v>
      </c>
    </row>
    <row r="2942" spans="1:4" x14ac:dyDescent="0.35">
      <c r="A2942">
        <v>2941</v>
      </c>
      <c r="B2942">
        <v>2500</v>
      </c>
      <c r="C2942">
        <v>2681</v>
      </c>
      <c r="D2942" t="s">
        <v>8219</v>
      </c>
    </row>
    <row r="2943" spans="1:4" x14ac:dyDescent="0.35">
      <c r="A2943">
        <v>2942</v>
      </c>
      <c r="B2943">
        <v>25000</v>
      </c>
      <c r="C2943">
        <v>1</v>
      </c>
      <c r="D2943" t="s">
        <v>8221</v>
      </c>
    </row>
    <row r="2944" spans="1:4" x14ac:dyDescent="0.35">
      <c r="A2944">
        <v>2943</v>
      </c>
      <c r="B2944">
        <v>200000</v>
      </c>
      <c r="C2944">
        <v>40850</v>
      </c>
      <c r="D2944" t="s">
        <v>8221</v>
      </c>
    </row>
    <row r="2945" spans="1:4" x14ac:dyDescent="0.35">
      <c r="A2945">
        <v>2944</v>
      </c>
      <c r="B2945">
        <v>3000</v>
      </c>
      <c r="C2945">
        <v>0</v>
      </c>
      <c r="D2945" t="s">
        <v>8221</v>
      </c>
    </row>
    <row r="2946" spans="1:4" x14ac:dyDescent="0.35">
      <c r="A2946">
        <v>2945</v>
      </c>
      <c r="B2946">
        <v>10000</v>
      </c>
      <c r="C2946">
        <v>100</v>
      </c>
      <c r="D2946" t="s">
        <v>8221</v>
      </c>
    </row>
    <row r="2947" spans="1:4" x14ac:dyDescent="0.35">
      <c r="A2947">
        <v>2946</v>
      </c>
      <c r="B2947">
        <v>50000</v>
      </c>
      <c r="C2947">
        <v>0</v>
      </c>
      <c r="D2947" t="s">
        <v>8221</v>
      </c>
    </row>
    <row r="2948" spans="1:4" x14ac:dyDescent="0.35">
      <c r="A2948">
        <v>2947</v>
      </c>
      <c r="B2948">
        <v>2000</v>
      </c>
      <c r="C2948">
        <v>2</v>
      </c>
      <c r="D2948" t="s">
        <v>8221</v>
      </c>
    </row>
    <row r="2949" spans="1:4" x14ac:dyDescent="0.35">
      <c r="A2949">
        <v>2948</v>
      </c>
      <c r="B2949">
        <v>25000</v>
      </c>
      <c r="C2949">
        <v>1072</v>
      </c>
      <c r="D2949" t="s">
        <v>8221</v>
      </c>
    </row>
    <row r="2950" spans="1:4" x14ac:dyDescent="0.35">
      <c r="A2950">
        <v>2949</v>
      </c>
      <c r="B2950">
        <v>500000</v>
      </c>
      <c r="C2950">
        <v>24</v>
      </c>
      <c r="D2950" t="s">
        <v>8221</v>
      </c>
    </row>
    <row r="2951" spans="1:4" x14ac:dyDescent="0.35">
      <c r="A2951">
        <v>2950</v>
      </c>
      <c r="B2951">
        <v>1000</v>
      </c>
      <c r="C2951">
        <v>25</v>
      </c>
      <c r="D2951" t="s">
        <v>8221</v>
      </c>
    </row>
    <row r="2952" spans="1:4" x14ac:dyDescent="0.35">
      <c r="A2952">
        <v>2951</v>
      </c>
      <c r="B2952">
        <v>5000000</v>
      </c>
      <c r="C2952">
        <v>0</v>
      </c>
      <c r="D2952" t="s">
        <v>8221</v>
      </c>
    </row>
    <row r="2953" spans="1:4" x14ac:dyDescent="0.35">
      <c r="A2953">
        <v>2952</v>
      </c>
      <c r="B2953">
        <v>50000</v>
      </c>
      <c r="C2953">
        <v>1096</v>
      </c>
      <c r="D2953" t="s">
        <v>8220</v>
      </c>
    </row>
    <row r="2954" spans="1:4" x14ac:dyDescent="0.35">
      <c r="A2954">
        <v>2953</v>
      </c>
      <c r="B2954">
        <v>20000</v>
      </c>
      <c r="C2954">
        <v>1605</v>
      </c>
      <c r="D2954" t="s">
        <v>8220</v>
      </c>
    </row>
    <row r="2955" spans="1:4" x14ac:dyDescent="0.35">
      <c r="A2955">
        <v>2954</v>
      </c>
      <c r="B2955">
        <v>400000</v>
      </c>
      <c r="C2955">
        <v>605</v>
      </c>
      <c r="D2955" t="s">
        <v>8220</v>
      </c>
    </row>
    <row r="2956" spans="1:4" x14ac:dyDescent="0.35">
      <c r="A2956">
        <v>2955</v>
      </c>
      <c r="B2956">
        <v>15000</v>
      </c>
      <c r="C2956">
        <v>0</v>
      </c>
      <c r="D2956" t="s">
        <v>8220</v>
      </c>
    </row>
    <row r="2957" spans="1:4" x14ac:dyDescent="0.35">
      <c r="A2957">
        <v>2956</v>
      </c>
      <c r="B2957">
        <v>1200</v>
      </c>
      <c r="C2957">
        <v>715</v>
      </c>
      <c r="D2957" t="s">
        <v>8220</v>
      </c>
    </row>
    <row r="2958" spans="1:4" x14ac:dyDescent="0.35">
      <c r="A2958">
        <v>2957</v>
      </c>
      <c r="B2958">
        <v>7900</v>
      </c>
      <c r="C2958">
        <v>1322</v>
      </c>
      <c r="D2958" t="s">
        <v>8220</v>
      </c>
    </row>
    <row r="2959" spans="1:4" x14ac:dyDescent="0.35">
      <c r="A2959">
        <v>2958</v>
      </c>
      <c r="B2959">
        <v>15000</v>
      </c>
      <c r="C2959">
        <v>280</v>
      </c>
      <c r="D2959" t="s">
        <v>8220</v>
      </c>
    </row>
    <row r="2960" spans="1:4" x14ac:dyDescent="0.35">
      <c r="A2960">
        <v>2959</v>
      </c>
      <c r="B2960">
        <v>80000</v>
      </c>
      <c r="C2960">
        <v>0</v>
      </c>
      <c r="D2960" t="s">
        <v>8220</v>
      </c>
    </row>
    <row r="2961" spans="1:4" x14ac:dyDescent="0.35">
      <c r="A2961">
        <v>2960</v>
      </c>
      <c r="B2961">
        <v>10000</v>
      </c>
      <c r="C2961">
        <v>0</v>
      </c>
      <c r="D2961" t="s">
        <v>8220</v>
      </c>
    </row>
    <row r="2962" spans="1:4" x14ac:dyDescent="0.35">
      <c r="A2962">
        <v>2961</v>
      </c>
      <c r="B2962">
        <v>30000000</v>
      </c>
      <c r="C2962">
        <v>0</v>
      </c>
      <c r="D2962" t="s">
        <v>8220</v>
      </c>
    </row>
    <row r="2963" spans="1:4" x14ac:dyDescent="0.35">
      <c r="A2963">
        <v>2962</v>
      </c>
      <c r="B2963">
        <v>5000</v>
      </c>
      <c r="C2963">
        <v>5481</v>
      </c>
      <c r="D2963" t="s">
        <v>8219</v>
      </c>
    </row>
    <row r="2964" spans="1:4" x14ac:dyDescent="0.35">
      <c r="A2964">
        <v>2963</v>
      </c>
      <c r="B2964">
        <v>1000</v>
      </c>
      <c r="C2964">
        <v>1218</v>
      </c>
      <c r="D2964" t="s">
        <v>8219</v>
      </c>
    </row>
    <row r="2965" spans="1:4" x14ac:dyDescent="0.35">
      <c r="A2965">
        <v>2964</v>
      </c>
      <c r="B2965">
        <v>10000</v>
      </c>
      <c r="C2965">
        <v>10685</v>
      </c>
      <c r="D2965" t="s">
        <v>8219</v>
      </c>
    </row>
    <row r="2966" spans="1:4" x14ac:dyDescent="0.35">
      <c r="A2966">
        <v>2965</v>
      </c>
      <c r="B2966">
        <v>5000</v>
      </c>
      <c r="C2966">
        <v>5035.6899999999996</v>
      </c>
      <c r="D2966" t="s">
        <v>8219</v>
      </c>
    </row>
    <row r="2967" spans="1:4" x14ac:dyDescent="0.35">
      <c r="A2967">
        <v>2966</v>
      </c>
      <c r="B2967">
        <v>1500</v>
      </c>
      <c r="C2967">
        <v>1635</v>
      </c>
      <c r="D2967" t="s">
        <v>8219</v>
      </c>
    </row>
    <row r="2968" spans="1:4" x14ac:dyDescent="0.35">
      <c r="A2968">
        <v>2967</v>
      </c>
      <c r="B2968">
        <v>10000</v>
      </c>
      <c r="C2968">
        <v>11363</v>
      </c>
      <c r="D2968" t="s">
        <v>8219</v>
      </c>
    </row>
    <row r="2969" spans="1:4" x14ac:dyDescent="0.35">
      <c r="A2969">
        <v>2968</v>
      </c>
      <c r="B2969">
        <v>5000</v>
      </c>
      <c r="C2969">
        <v>5696</v>
      </c>
      <c r="D2969" t="s">
        <v>8219</v>
      </c>
    </row>
    <row r="2970" spans="1:4" x14ac:dyDescent="0.35">
      <c r="A2970">
        <v>2969</v>
      </c>
      <c r="B2970">
        <v>3500</v>
      </c>
      <c r="C2970">
        <v>3710</v>
      </c>
      <c r="D2970" t="s">
        <v>8219</v>
      </c>
    </row>
    <row r="2971" spans="1:4" x14ac:dyDescent="0.35">
      <c r="A2971">
        <v>2970</v>
      </c>
      <c r="B2971">
        <v>1000</v>
      </c>
      <c r="C2971">
        <v>1625</v>
      </c>
      <c r="D2971" t="s">
        <v>8219</v>
      </c>
    </row>
    <row r="2972" spans="1:4" x14ac:dyDescent="0.35">
      <c r="A2972">
        <v>2971</v>
      </c>
      <c r="B2972">
        <v>6000</v>
      </c>
      <c r="C2972">
        <v>6360</v>
      </c>
      <c r="D2972" t="s">
        <v>8219</v>
      </c>
    </row>
    <row r="2973" spans="1:4" x14ac:dyDescent="0.35">
      <c r="A2973">
        <v>2972</v>
      </c>
      <c r="B2973">
        <v>3200</v>
      </c>
      <c r="C2973">
        <v>3205</v>
      </c>
      <c r="D2973" t="s">
        <v>8219</v>
      </c>
    </row>
    <row r="2974" spans="1:4" x14ac:dyDescent="0.35">
      <c r="A2974">
        <v>2973</v>
      </c>
      <c r="B2974">
        <v>2000</v>
      </c>
      <c r="C2974">
        <v>2107</v>
      </c>
      <c r="D2974" t="s">
        <v>8219</v>
      </c>
    </row>
    <row r="2975" spans="1:4" x14ac:dyDescent="0.35">
      <c r="A2975">
        <v>2974</v>
      </c>
      <c r="B2975">
        <v>5000</v>
      </c>
      <c r="C2975">
        <v>8740</v>
      </c>
      <c r="D2975" t="s">
        <v>8219</v>
      </c>
    </row>
    <row r="2976" spans="1:4" x14ac:dyDescent="0.35">
      <c r="A2976">
        <v>2975</v>
      </c>
      <c r="B2976">
        <v>5000</v>
      </c>
      <c r="C2976">
        <v>5100</v>
      </c>
      <c r="D2976" t="s">
        <v>8219</v>
      </c>
    </row>
    <row r="2977" spans="1:4" x14ac:dyDescent="0.35">
      <c r="A2977">
        <v>2976</v>
      </c>
      <c r="B2977">
        <v>8000</v>
      </c>
      <c r="C2977">
        <v>8010</v>
      </c>
      <c r="D2977" t="s">
        <v>8219</v>
      </c>
    </row>
    <row r="2978" spans="1:4" x14ac:dyDescent="0.35">
      <c r="A2978">
        <v>2977</v>
      </c>
      <c r="B2978">
        <v>70</v>
      </c>
      <c r="C2978">
        <v>120</v>
      </c>
      <c r="D2978" t="s">
        <v>8219</v>
      </c>
    </row>
    <row r="2979" spans="1:4" x14ac:dyDescent="0.35">
      <c r="A2979">
        <v>2978</v>
      </c>
      <c r="B2979">
        <v>3000</v>
      </c>
      <c r="C2979">
        <v>3407</v>
      </c>
      <c r="D2979" t="s">
        <v>8219</v>
      </c>
    </row>
    <row r="2980" spans="1:4" x14ac:dyDescent="0.35">
      <c r="A2980">
        <v>2979</v>
      </c>
      <c r="B2980">
        <v>750</v>
      </c>
      <c r="C2980">
        <v>971</v>
      </c>
      <c r="D2980" t="s">
        <v>8219</v>
      </c>
    </row>
    <row r="2981" spans="1:4" x14ac:dyDescent="0.35">
      <c r="A2981">
        <v>2980</v>
      </c>
      <c r="B2981">
        <v>5000</v>
      </c>
      <c r="C2981">
        <v>5070</v>
      </c>
      <c r="D2981" t="s">
        <v>8219</v>
      </c>
    </row>
    <row r="2982" spans="1:4" x14ac:dyDescent="0.35">
      <c r="A2982">
        <v>2981</v>
      </c>
      <c r="B2982">
        <v>3000</v>
      </c>
      <c r="C2982">
        <v>3275</v>
      </c>
      <c r="D2982" t="s">
        <v>8219</v>
      </c>
    </row>
    <row r="2983" spans="1:4" x14ac:dyDescent="0.35">
      <c r="A2983">
        <v>2982</v>
      </c>
      <c r="B2983">
        <v>4000</v>
      </c>
      <c r="C2983">
        <v>5157</v>
      </c>
      <c r="D2983" t="s">
        <v>8219</v>
      </c>
    </row>
    <row r="2984" spans="1:4" x14ac:dyDescent="0.35">
      <c r="A2984">
        <v>2983</v>
      </c>
      <c r="B2984">
        <v>5000</v>
      </c>
      <c r="C2984">
        <v>5103</v>
      </c>
      <c r="D2984" t="s">
        <v>8219</v>
      </c>
    </row>
    <row r="2985" spans="1:4" x14ac:dyDescent="0.35">
      <c r="A2985">
        <v>2984</v>
      </c>
      <c r="B2985">
        <v>116000</v>
      </c>
      <c r="C2985">
        <v>169985.91</v>
      </c>
      <c r="D2985" t="s">
        <v>8219</v>
      </c>
    </row>
    <row r="2986" spans="1:4" x14ac:dyDescent="0.35">
      <c r="A2986">
        <v>2985</v>
      </c>
      <c r="B2986">
        <v>25000</v>
      </c>
      <c r="C2986">
        <v>25088</v>
      </c>
      <c r="D2986" t="s">
        <v>8219</v>
      </c>
    </row>
    <row r="2987" spans="1:4" x14ac:dyDescent="0.35">
      <c r="A2987">
        <v>2986</v>
      </c>
      <c r="B2987">
        <v>10000</v>
      </c>
      <c r="C2987">
        <v>12165</v>
      </c>
      <c r="D2987" t="s">
        <v>8219</v>
      </c>
    </row>
    <row r="2988" spans="1:4" x14ac:dyDescent="0.35">
      <c r="A2988">
        <v>2987</v>
      </c>
      <c r="B2988">
        <v>2400</v>
      </c>
      <c r="C2988">
        <v>2532</v>
      </c>
      <c r="D2988" t="s">
        <v>8219</v>
      </c>
    </row>
    <row r="2989" spans="1:4" x14ac:dyDescent="0.35">
      <c r="A2989">
        <v>2988</v>
      </c>
      <c r="B2989">
        <v>25000</v>
      </c>
      <c r="C2989">
        <v>27600.2</v>
      </c>
      <c r="D2989" t="s">
        <v>8219</v>
      </c>
    </row>
    <row r="2990" spans="1:4" x14ac:dyDescent="0.35">
      <c r="A2990">
        <v>2989</v>
      </c>
      <c r="B2990">
        <v>1000</v>
      </c>
      <c r="C2990">
        <v>1000</v>
      </c>
      <c r="D2990" t="s">
        <v>8219</v>
      </c>
    </row>
    <row r="2991" spans="1:4" x14ac:dyDescent="0.35">
      <c r="A2991">
        <v>2990</v>
      </c>
      <c r="B2991">
        <v>20000</v>
      </c>
      <c r="C2991">
        <v>35307</v>
      </c>
      <c r="D2991" t="s">
        <v>8219</v>
      </c>
    </row>
    <row r="2992" spans="1:4" x14ac:dyDescent="0.35">
      <c r="A2992">
        <v>2991</v>
      </c>
      <c r="B2992">
        <v>10000</v>
      </c>
      <c r="C2992">
        <v>10000</v>
      </c>
      <c r="D2992" t="s">
        <v>8219</v>
      </c>
    </row>
    <row r="2993" spans="1:4" x14ac:dyDescent="0.35">
      <c r="A2993">
        <v>2992</v>
      </c>
      <c r="B2993">
        <v>8500</v>
      </c>
      <c r="C2993">
        <v>8780</v>
      </c>
      <c r="D2993" t="s">
        <v>8219</v>
      </c>
    </row>
    <row r="2994" spans="1:4" x14ac:dyDescent="0.35">
      <c r="A2994">
        <v>2993</v>
      </c>
      <c r="B2994">
        <v>3000</v>
      </c>
      <c r="C2994">
        <v>3135</v>
      </c>
      <c r="D2994" t="s">
        <v>8219</v>
      </c>
    </row>
    <row r="2995" spans="1:4" x14ac:dyDescent="0.35">
      <c r="A2995">
        <v>2994</v>
      </c>
      <c r="B2995">
        <v>1000</v>
      </c>
      <c r="C2995">
        <v>1003</v>
      </c>
      <c r="D2995" t="s">
        <v>8219</v>
      </c>
    </row>
    <row r="2996" spans="1:4" x14ac:dyDescent="0.35">
      <c r="A2996">
        <v>2995</v>
      </c>
      <c r="B2996">
        <v>300</v>
      </c>
      <c r="C2996">
        <v>1373.24</v>
      </c>
      <c r="D2996" t="s">
        <v>8219</v>
      </c>
    </row>
    <row r="2997" spans="1:4" x14ac:dyDescent="0.35">
      <c r="A2997">
        <v>2996</v>
      </c>
      <c r="B2997">
        <v>15000</v>
      </c>
      <c r="C2997">
        <v>15744</v>
      </c>
      <c r="D2997" t="s">
        <v>8219</v>
      </c>
    </row>
    <row r="2998" spans="1:4" x14ac:dyDescent="0.35">
      <c r="A2998">
        <v>2997</v>
      </c>
      <c r="B2998">
        <v>35000</v>
      </c>
      <c r="C2998">
        <v>60180</v>
      </c>
      <c r="D2998" t="s">
        <v>8219</v>
      </c>
    </row>
    <row r="2999" spans="1:4" x14ac:dyDescent="0.35">
      <c r="A2999">
        <v>2998</v>
      </c>
      <c r="B2999">
        <v>10000</v>
      </c>
      <c r="C2999">
        <v>10373</v>
      </c>
      <c r="D2999" t="s">
        <v>8219</v>
      </c>
    </row>
    <row r="3000" spans="1:4" x14ac:dyDescent="0.35">
      <c r="A3000">
        <v>2999</v>
      </c>
      <c r="B3000">
        <v>50000</v>
      </c>
      <c r="C3000">
        <v>51514.5</v>
      </c>
      <c r="D3000" t="s">
        <v>8219</v>
      </c>
    </row>
    <row r="3001" spans="1:4" x14ac:dyDescent="0.35">
      <c r="A3001">
        <v>3000</v>
      </c>
      <c r="B3001">
        <v>1350</v>
      </c>
      <c r="C3001">
        <v>1605</v>
      </c>
      <c r="D3001" t="s">
        <v>8219</v>
      </c>
    </row>
    <row r="3002" spans="1:4" x14ac:dyDescent="0.35">
      <c r="A3002">
        <v>3001</v>
      </c>
      <c r="B3002">
        <v>500</v>
      </c>
      <c r="C3002">
        <v>500</v>
      </c>
      <c r="D3002" t="s">
        <v>8219</v>
      </c>
    </row>
    <row r="3003" spans="1:4" x14ac:dyDescent="0.35">
      <c r="A3003">
        <v>3002</v>
      </c>
      <c r="B3003">
        <v>7214</v>
      </c>
      <c r="C3003">
        <v>22991.01</v>
      </c>
      <c r="D3003" t="s">
        <v>8219</v>
      </c>
    </row>
    <row r="3004" spans="1:4" x14ac:dyDescent="0.35">
      <c r="A3004">
        <v>3003</v>
      </c>
      <c r="B3004">
        <v>7000</v>
      </c>
      <c r="C3004">
        <v>7595.43</v>
      </c>
      <c r="D3004" t="s">
        <v>8219</v>
      </c>
    </row>
    <row r="3005" spans="1:4" x14ac:dyDescent="0.35">
      <c r="A3005">
        <v>3004</v>
      </c>
      <c r="B3005">
        <v>3000</v>
      </c>
      <c r="C3005">
        <v>3035</v>
      </c>
      <c r="D3005" t="s">
        <v>8219</v>
      </c>
    </row>
    <row r="3006" spans="1:4" x14ac:dyDescent="0.35">
      <c r="A3006">
        <v>3005</v>
      </c>
      <c r="B3006">
        <v>40000</v>
      </c>
      <c r="C3006">
        <v>45126</v>
      </c>
      <c r="D3006" t="s">
        <v>8219</v>
      </c>
    </row>
    <row r="3007" spans="1:4" x14ac:dyDescent="0.35">
      <c r="A3007">
        <v>3006</v>
      </c>
      <c r="B3007">
        <v>10600</v>
      </c>
      <c r="C3007">
        <v>12772.6</v>
      </c>
      <c r="D3007" t="s">
        <v>8219</v>
      </c>
    </row>
    <row r="3008" spans="1:4" x14ac:dyDescent="0.35">
      <c r="A3008">
        <v>3007</v>
      </c>
      <c r="B3008">
        <v>8000</v>
      </c>
      <c r="C3008">
        <v>8620</v>
      </c>
      <c r="D3008" t="s">
        <v>8219</v>
      </c>
    </row>
    <row r="3009" spans="1:4" x14ac:dyDescent="0.35">
      <c r="A3009">
        <v>3008</v>
      </c>
      <c r="B3009">
        <v>600</v>
      </c>
      <c r="C3009">
        <v>1080</v>
      </c>
      <c r="D3009" t="s">
        <v>8219</v>
      </c>
    </row>
    <row r="3010" spans="1:4" x14ac:dyDescent="0.35">
      <c r="A3010">
        <v>3009</v>
      </c>
      <c r="B3010">
        <v>3000</v>
      </c>
      <c r="C3010">
        <v>3035</v>
      </c>
      <c r="D3010" t="s">
        <v>8219</v>
      </c>
    </row>
    <row r="3011" spans="1:4" x14ac:dyDescent="0.35">
      <c r="A3011">
        <v>3010</v>
      </c>
      <c r="B3011">
        <v>25000</v>
      </c>
      <c r="C3011">
        <v>29939</v>
      </c>
      <c r="D3011" t="s">
        <v>8219</v>
      </c>
    </row>
    <row r="3012" spans="1:4" x14ac:dyDescent="0.35">
      <c r="A3012">
        <v>3011</v>
      </c>
      <c r="B3012">
        <v>1500</v>
      </c>
      <c r="C3012">
        <v>2370</v>
      </c>
      <c r="D3012" t="s">
        <v>8219</v>
      </c>
    </row>
    <row r="3013" spans="1:4" x14ac:dyDescent="0.35">
      <c r="A3013">
        <v>3012</v>
      </c>
      <c r="B3013">
        <v>300</v>
      </c>
      <c r="C3013">
        <v>371</v>
      </c>
      <c r="D3013" t="s">
        <v>8219</v>
      </c>
    </row>
    <row r="3014" spans="1:4" x14ac:dyDescent="0.35">
      <c r="A3014">
        <v>3013</v>
      </c>
      <c r="B3014">
        <v>4000</v>
      </c>
      <c r="C3014">
        <v>4685</v>
      </c>
      <c r="D3014" t="s">
        <v>8219</v>
      </c>
    </row>
    <row r="3015" spans="1:4" x14ac:dyDescent="0.35">
      <c r="A3015">
        <v>3014</v>
      </c>
      <c r="B3015">
        <v>10000</v>
      </c>
      <c r="C3015">
        <v>15696</v>
      </c>
      <c r="D3015" t="s">
        <v>8219</v>
      </c>
    </row>
    <row r="3016" spans="1:4" x14ac:dyDescent="0.35">
      <c r="A3016">
        <v>3015</v>
      </c>
      <c r="B3016">
        <v>25000</v>
      </c>
      <c r="C3016">
        <v>28276</v>
      </c>
      <c r="D3016" t="s">
        <v>8219</v>
      </c>
    </row>
    <row r="3017" spans="1:4" x14ac:dyDescent="0.35">
      <c r="A3017">
        <v>3016</v>
      </c>
      <c r="B3017">
        <v>3400</v>
      </c>
      <c r="C3017">
        <v>3508</v>
      </c>
      <c r="D3017" t="s">
        <v>8219</v>
      </c>
    </row>
    <row r="3018" spans="1:4" x14ac:dyDescent="0.35">
      <c r="A3018">
        <v>3017</v>
      </c>
      <c r="B3018">
        <v>8500</v>
      </c>
      <c r="C3018">
        <v>8722</v>
      </c>
      <c r="D3018" t="s">
        <v>8219</v>
      </c>
    </row>
    <row r="3019" spans="1:4" x14ac:dyDescent="0.35">
      <c r="A3019">
        <v>3018</v>
      </c>
      <c r="B3019">
        <v>22000</v>
      </c>
      <c r="C3019">
        <v>23285</v>
      </c>
      <c r="D3019" t="s">
        <v>8219</v>
      </c>
    </row>
    <row r="3020" spans="1:4" x14ac:dyDescent="0.35">
      <c r="A3020">
        <v>3019</v>
      </c>
      <c r="B3020">
        <v>4200</v>
      </c>
      <c r="C3020">
        <v>4230</v>
      </c>
      <c r="D3020" t="s">
        <v>8219</v>
      </c>
    </row>
    <row r="3021" spans="1:4" x14ac:dyDescent="0.35">
      <c r="A3021">
        <v>3020</v>
      </c>
      <c r="B3021">
        <v>15000</v>
      </c>
      <c r="C3021">
        <v>18185</v>
      </c>
      <c r="D3021" t="s">
        <v>8219</v>
      </c>
    </row>
    <row r="3022" spans="1:4" x14ac:dyDescent="0.35">
      <c r="A3022">
        <v>3021</v>
      </c>
      <c r="B3022">
        <v>7000</v>
      </c>
      <c r="C3022">
        <v>7040</v>
      </c>
      <c r="D3022" t="s">
        <v>8219</v>
      </c>
    </row>
    <row r="3023" spans="1:4" x14ac:dyDescent="0.35">
      <c r="A3023">
        <v>3022</v>
      </c>
      <c r="B3023">
        <v>4500</v>
      </c>
      <c r="C3023">
        <v>5221</v>
      </c>
      <c r="D3023" t="s">
        <v>8219</v>
      </c>
    </row>
    <row r="3024" spans="1:4" x14ac:dyDescent="0.35">
      <c r="A3024">
        <v>3023</v>
      </c>
      <c r="B3024">
        <v>10000</v>
      </c>
      <c r="C3024">
        <v>10088</v>
      </c>
      <c r="D3024" t="s">
        <v>8219</v>
      </c>
    </row>
    <row r="3025" spans="1:4" x14ac:dyDescent="0.35">
      <c r="A3025">
        <v>3024</v>
      </c>
      <c r="B3025">
        <v>700</v>
      </c>
      <c r="C3025">
        <v>721</v>
      </c>
      <c r="D3025" t="s">
        <v>8219</v>
      </c>
    </row>
    <row r="3026" spans="1:4" x14ac:dyDescent="0.35">
      <c r="A3026">
        <v>3025</v>
      </c>
      <c r="B3026">
        <v>5000</v>
      </c>
      <c r="C3026">
        <v>12321</v>
      </c>
      <c r="D3026" t="s">
        <v>8219</v>
      </c>
    </row>
    <row r="3027" spans="1:4" x14ac:dyDescent="0.35">
      <c r="A3027">
        <v>3026</v>
      </c>
      <c r="B3027">
        <v>2500</v>
      </c>
      <c r="C3027">
        <v>7555</v>
      </c>
      <c r="D3027" t="s">
        <v>8219</v>
      </c>
    </row>
    <row r="3028" spans="1:4" x14ac:dyDescent="0.35">
      <c r="A3028">
        <v>3027</v>
      </c>
      <c r="B3028">
        <v>900</v>
      </c>
      <c r="C3028">
        <v>1290</v>
      </c>
      <c r="D3028" t="s">
        <v>8219</v>
      </c>
    </row>
    <row r="3029" spans="1:4" x14ac:dyDescent="0.35">
      <c r="A3029">
        <v>3028</v>
      </c>
      <c r="B3029">
        <v>40000</v>
      </c>
      <c r="C3029">
        <v>52576</v>
      </c>
      <c r="D3029" t="s">
        <v>8219</v>
      </c>
    </row>
    <row r="3030" spans="1:4" x14ac:dyDescent="0.35">
      <c r="A3030">
        <v>3029</v>
      </c>
      <c r="B3030">
        <v>5000</v>
      </c>
      <c r="C3030">
        <v>8401</v>
      </c>
      <c r="D3030" t="s">
        <v>8219</v>
      </c>
    </row>
    <row r="3031" spans="1:4" x14ac:dyDescent="0.35">
      <c r="A3031">
        <v>3030</v>
      </c>
      <c r="B3031">
        <v>30000</v>
      </c>
      <c r="C3031">
        <v>32903</v>
      </c>
      <c r="D3031" t="s">
        <v>8219</v>
      </c>
    </row>
    <row r="3032" spans="1:4" x14ac:dyDescent="0.35">
      <c r="A3032">
        <v>3031</v>
      </c>
      <c r="B3032">
        <v>1750</v>
      </c>
      <c r="C3032">
        <v>1867</v>
      </c>
      <c r="D3032" t="s">
        <v>8219</v>
      </c>
    </row>
    <row r="3033" spans="1:4" x14ac:dyDescent="0.35">
      <c r="A3033">
        <v>3032</v>
      </c>
      <c r="B3033">
        <v>1500</v>
      </c>
      <c r="C3033">
        <v>1500</v>
      </c>
      <c r="D3033" t="s">
        <v>8219</v>
      </c>
    </row>
    <row r="3034" spans="1:4" x14ac:dyDescent="0.35">
      <c r="A3034">
        <v>3033</v>
      </c>
      <c r="B3034">
        <v>1000</v>
      </c>
      <c r="C3034">
        <v>1272</v>
      </c>
      <c r="D3034" t="s">
        <v>8219</v>
      </c>
    </row>
    <row r="3035" spans="1:4" x14ac:dyDescent="0.35">
      <c r="A3035">
        <v>3034</v>
      </c>
      <c r="B3035">
        <v>3000</v>
      </c>
      <c r="C3035">
        <v>4396</v>
      </c>
      <c r="D3035" t="s">
        <v>8219</v>
      </c>
    </row>
    <row r="3036" spans="1:4" x14ac:dyDescent="0.35">
      <c r="A3036">
        <v>3035</v>
      </c>
      <c r="B3036">
        <v>100000</v>
      </c>
      <c r="C3036">
        <v>112536</v>
      </c>
      <c r="D3036" t="s">
        <v>8219</v>
      </c>
    </row>
    <row r="3037" spans="1:4" x14ac:dyDescent="0.35">
      <c r="A3037">
        <v>3036</v>
      </c>
      <c r="B3037">
        <v>25000</v>
      </c>
      <c r="C3037">
        <v>27196.71</v>
      </c>
      <c r="D3037" t="s">
        <v>8219</v>
      </c>
    </row>
    <row r="3038" spans="1:4" x14ac:dyDescent="0.35">
      <c r="A3038">
        <v>3037</v>
      </c>
      <c r="B3038">
        <v>25000</v>
      </c>
      <c r="C3038">
        <v>31683</v>
      </c>
      <c r="D3038" t="s">
        <v>8219</v>
      </c>
    </row>
    <row r="3039" spans="1:4" x14ac:dyDescent="0.35">
      <c r="A3039">
        <v>3038</v>
      </c>
      <c r="B3039">
        <v>500</v>
      </c>
      <c r="C3039">
        <v>1066</v>
      </c>
      <c r="D3039" t="s">
        <v>8219</v>
      </c>
    </row>
    <row r="3040" spans="1:4" x14ac:dyDescent="0.35">
      <c r="A3040">
        <v>3039</v>
      </c>
      <c r="B3040">
        <v>1000</v>
      </c>
      <c r="C3040">
        <v>1005</v>
      </c>
      <c r="D3040" t="s">
        <v>8219</v>
      </c>
    </row>
    <row r="3041" spans="1:4" x14ac:dyDescent="0.35">
      <c r="A3041">
        <v>3040</v>
      </c>
      <c r="B3041">
        <v>20000</v>
      </c>
      <c r="C3041">
        <v>21742.78</v>
      </c>
      <c r="D3041" t="s">
        <v>8219</v>
      </c>
    </row>
    <row r="3042" spans="1:4" x14ac:dyDescent="0.35">
      <c r="A3042">
        <v>3041</v>
      </c>
      <c r="B3042">
        <v>3000</v>
      </c>
      <c r="C3042">
        <v>3225</v>
      </c>
      <c r="D3042" t="s">
        <v>8219</v>
      </c>
    </row>
    <row r="3043" spans="1:4" x14ac:dyDescent="0.35">
      <c r="A3043">
        <v>3042</v>
      </c>
      <c r="B3043">
        <v>8300</v>
      </c>
      <c r="C3043">
        <v>9170</v>
      </c>
      <c r="D3043" t="s">
        <v>8219</v>
      </c>
    </row>
    <row r="3044" spans="1:4" x14ac:dyDescent="0.35">
      <c r="A3044">
        <v>3043</v>
      </c>
      <c r="B3044">
        <v>1500</v>
      </c>
      <c r="C3044">
        <v>1920</v>
      </c>
      <c r="D3044" t="s">
        <v>8219</v>
      </c>
    </row>
    <row r="3045" spans="1:4" x14ac:dyDescent="0.35">
      <c r="A3045">
        <v>3044</v>
      </c>
      <c r="B3045">
        <v>15000</v>
      </c>
      <c r="C3045">
        <v>16501</v>
      </c>
      <c r="D3045" t="s">
        <v>8219</v>
      </c>
    </row>
    <row r="3046" spans="1:4" x14ac:dyDescent="0.35">
      <c r="A3046">
        <v>3045</v>
      </c>
      <c r="B3046">
        <v>12000</v>
      </c>
      <c r="C3046">
        <v>13121</v>
      </c>
      <c r="D3046" t="s">
        <v>8219</v>
      </c>
    </row>
    <row r="3047" spans="1:4" x14ac:dyDescent="0.35">
      <c r="A3047">
        <v>3046</v>
      </c>
      <c r="B3047">
        <v>4000</v>
      </c>
      <c r="C3047">
        <v>5308.26</v>
      </c>
      <c r="D3047" t="s">
        <v>8219</v>
      </c>
    </row>
    <row r="3048" spans="1:4" x14ac:dyDescent="0.35">
      <c r="A3048">
        <v>3047</v>
      </c>
      <c r="B3048">
        <v>7900</v>
      </c>
      <c r="C3048">
        <v>15077</v>
      </c>
      <c r="D3048" t="s">
        <v>8219</v>
      </c>
    </row>
    <row r="3049" spans="1:4" x14ac:dyDescent="0.35">
      <c r="A3049">
        <v>3048</v>
      </c>
      <c r="B3049">
        <v>500</v>
      </c>
      <c r="C3049">
        <v>745</v>
      </c>
      <c r="D3049" t="s">
        <v>8219</v>
      </c>
    </row>
    <row r="3050" spans="1:4" x14ac:dyDescent="0.35">
      <c r="A3050">
        <v>3049</v>
      </c>
      <c r="B3050">
        <v>5000</v>
      </c>
      <c r="C3050">
        <v>8320</v>
      </c>
      <c r="D3050" t="s">
        <v>8219</v>
      </c>
    </row>
    <row r="3051" spans="1:4" x14ac:dyDescent="0.35">
      <c r="A3051">
        <v>3050</v>
      </c>
      <c r="B3051">
        <v>3750</v>
      </c>
      <c r="C3051">
        <v>4000</v>
      </c>
      <c r="D3051" t="s">
        <v>8219</v>
      </c>
    </row>
    <row r="3052" spans="1:4" x14ac:dyDescent="0.35">
      <c r="A3052">
        <v>3051</v>
      </c>
      <c r="B3052">
        <v>600</v>
      </c>
      <c r="C3052">
        <v>636</v>
      </c>
      <c r="D3052" t="s">
        <v>8219</v>
      </c>
    </row>
    <row r="3053" spans="1:4" x14ac:dyDescent="0.35">
      <c r="A3053">
        <v>3052</v>
      </c>
      <c r="B3053">
        <v>3500</v>
      </c>
      <c r="C3053">
        <v>827</v>
      </c>
      <c r="D3053" t="s">
        <v>8221</v>
      </c>
    </row>
    <row r="3054" spans="1:4" x14ac:dyDescent="0.35">
      <c r="A3054">
        <v>3053</v>
      </c>
      <c r="B3054">
        <v>50000</v>
      </c>
      <c r="C3054">
        <v>75</v>
      </c>
      <c r="D3054" t="s">
        <v>8221</v>
      </c>
    </row>
    <row r="3055" spans="1:4" x14ac:dyDescent="0.35">
      <c r="A3055">
        <v>3054</v>
      </c>
      <c r="B3055">
        <v>10000</v>
      </c>
      <c r="C3055">
        <v>40</v>
      </c>
      <c r="D3055" t="s">
        <v>8221</v>
      </c>
    </row>
    <row r="3056" spans="1:4" x14ac:dyDescent="0.35">
      <c r="A3056">
        <v>3055</v>
      </c>
      <c r="B3056">
        <v>300</v>
      </c>
      <c r="C3056">
        <v>0</v>
      </c>
      <c r="D3056" t="s">
        <v>8221</v>
      </c>
    </row>
    <row r="3057" spans="1:4" x14ac:dyDescent="0.35">
      <c r="A3057">
        <v>3056</v>
      </c>
      <c r="B3057">
        <v>20000</v>
      </c>
      <c r="C3057">
        <v>1</v>
      </c>
      <c r="D3057" t="s">
        <v>8221</v>
      </c>
    </row>
    <row r="3058" spans="1:4" x14ac:dyDescent="0.35">
      <c r="A3058">
        <v>3057</v>
      </c>
      <c r="B3058">
        <v>25000</v>
      </c>
      <c r="C3058">
        <v>0</v>
      </c>
      <c r="D3058" t="s">
        <v>8221</v>
      </c>
    </row>
    <row r="3059" spans="1:4" x14ac:dyDescent="0.35">
      <c r="A3059">
        <v>3058</v>
      </c>
      <c r="B3059">
        <v>50000</v>
      </c>
      <c r="C3059">
        <v>0</v>
      </c>
      <c r="D3059" t="s">
        <v>8221</v>
      </c>
    </row>
    <row r="3060" spans="1:4" x14ac:dyDescent="0.35">
      <c r="A3060">
        <v>3059</v>
      </c>
      <c r="B3060">
        <v>18000</v>
      </c>
      <c r="C3060">
        <v>3</v>
      </c>
      <c r="D3060" t="s">
        <v>8221</v>
      </c>
    </row>
    <row r="3061" spans="1:4" x14ac:dyDescent="0.35">
      <c r="A3061">
        <v>3060</v>
      </c>
      <c r="B3061">
        <v>15000</v>
      </c>
      <c r="C3061">
        <v>451</v>
      </c>
      <c r="D3061" t="s">
        <v>8221</v>
      </c>
    </row>
    <row r="3062" spans="1:4" x14ac:dyDescent="0.35">
      <c r="A3062">
        <v>3061</v>
      </c>
      <c r="B3062">
        <v>220000</v>
      </c>
      <c r="C3062">
        <v>335</v>
      </c>
      <c r="D3062" t="s">
        <v>8221</v>
      </c>
    </row>
    <row r="3063" spans="1:4" x14ac:dyDescent="0.35">
      <c r="A3063">
        <v>3062</v>
      </c>
      <c r="B3063">
        <v>1000000</v>
      </c>
      <c r="C3063">
        <v>0</v>
      </c>
      <c r="D3063" t="s">
        <v>8221</v>
      </c>
    </row>
    <row r="3064" spans="1:4" x14ac:dyDescent="0.35">
      <c r="A3064">
        <v>3063</v>
      </c>
      <c r="B3064">
        <v>10000</v>
      </c>
      <c r="C3064">
        <v>6684</v>
      </c>
      <c r="D3064" t="s">
        <v>8221</v>
      </c>
    </row>
    <row r="3065" spans="1:4" x14ac:dyDescent="0.35">
      <c r="A3065">
        <v>3064</v>
      </c>
      <c r="B3065">
        <v>3000</v>
      </c>
      <c r="C3065">
        <v>587</v>
      </c>
      <c r="D3065" t="s">
        <v>8221</v>
      </c>
    </row>
    <row r="3066" spans="1:4" x14ac:dyDescent="0.35">
      <c r="A3066">
        <v>3065</v>
      </c>
      <c r="B3066">
        <v>75000</v>
      </c>
      <c r="C3066">
        <v>8471</v>
      </c>
      <c r="D3066" t="s">
        <v>8221</v>
      </c>
    </row>
    <row r="3067" spans="1:4" x14ac:dyDescent="0.35">
      <c r="A3067">
        <v>3066</v>
      </c>
      <c r="B3067">
        <v>25000</v>
      </c>
      <c r="C3067">
        <v>10</v>
      </c>
      <c r="D3067" t="s">
        <v>8221</v>
      </c>
    </row>
    <row r="3068" spans="1:4" x14ac:dyDescent="0.35">
      <c r="A3068">
        <v>3067</v>
      </c>
      <c r="B3068">
        <v>350000</v>
      </c>
      <c r="C3068">
        <v>41950</v>
      </c>
      <c r="D3068" t="s">
        <v>8221</v>
      </c>
    </row>
    <row r="3069" spans="1:4" x14ac:dyDescent="0.35">
      <c r="A3069">
        <v>3068</v>
      </c>
      <c r="B3069">
        <v>8000</v>
      </c>
      <c r="C3069">
        <v>200</v>
      </c>
      <c r="D3069" t="s">
        <v>8221</v>
      </c>
    </row>
    <row r="3070" spans="1:4" x14ac:dyDescent="0.35">
      <c r="A3070">
        <v>3069</v>
      </c>
      <c r="B3070">
        <v>250000</v>
      </c>
      <c r="C3070">
        <v>175</v>
      </c>
      <c r="D3070" t="s">
        <v>8221</v>
      </c>
    </row>
    <row r="3071" spans="1:4" x14ac:dyDescent="0.35">
      <c r="A3071">
        <v>3070</v>
      </c>
      <c r="B3071">
        <v>1000</v>
      </c>
      <c r="C3071">
        <v>141</v>
      </c>
      <c r="D3071" t="s">
        <v>8221</v>
      </c>
    </row>
    <row r="3072" spans="1:4" x14ac:dyDescent="0.35">
      <c r="A3072">
        <v>3071</v>
      </c>
      <c r="B3072">
        <v>10000</v>
      </c>
      <c r="C3072">
        <v>334</v>
      </c>
      <c r="D3072" t="s">
        <v>8221</v>
      </c>
    </row>
    <row r="3073" spans="1:4" x14ac:dyDescent="0.35">
      <c r="A3073">
        <v>3072</v>
      </c>
      <c r="B3073">
        <v>12000</v>
      </c>
      <c r="C3073">
        <v>7173</v>
      </c>
      <c r="D3073" t="s">
        <v>8221</v>
      </c>
    </row>
    <row r="3074" spans="1:4" x14ac:dyDescent="0.35">
      <c r="A3074">
        <v>3073</v>
      </c>
      <c r="B3074">
        <v>12000</v>
      </c>
      <c r="C3074">
        <v>2</v>
      </c>
      <c r="D3074" t="s">
        <v>8221</v>
      </c>
    </row>
    <row r="3075" spans="1:4" x14ac:dyDescent="0.35">
      <c r="A3075">
        <v>3074</v>
      </c>
      <c r="B3075">
        <v>2800000</v>
      </c>
      <c r="C3075">
        <v>645</v>
      </c>
      <c r="D3075" t="s">
        <v>8221</v>
      </c>
    </row>
    <row r="3076" spans="1:4" x14ac:dyDescent="0.35">
      <c r="A3076">
        <v>3075</v>
      </c>
      <c r="B3076">
        <v>25000</v>
      </c>
      <c r="C3076">
        <v>22</v>
      </c>
      <c r="D3076" t="s">
        <v>8221</v>
      </c>
    </row>
    <row r="3077" spans="1:4" x14ac:dyDescent="0.35">
      <c r="A3077">
        <v>3076</v>
      </c>
      <c r="B3077">
        <v>15000</v>
      </c>
      <c r="C3077">
        <v>1296</v>
      </c>
      <c r="D3077" t="s">
        <v>8221</v>
      </c>
    </row>
    <row r="3078" spans="1:4" x14ac:dyDescent="0.35">
      <c r="A3078">
        <v>3077</v>
      </c>
      <c r="B3078">
        <v>10000</v>
      </c>
      <c r="C3078">
        <v>1506</v>
      </c>
      <c r="D3078" t="s">
        <v>8221</v>
      </c>
    </row>
    <row r="3079" spans="1:4" x14ac:dyDescent="0.35">
      <c r="A3079">
        <v>3078</v>
      </c>
      <c r="B3079">
        <v>22000</v>
      </c>
      <c r="C3079">
        <v>105</v>
      </c>
      <c r="D3079" t="s">
        <v>8221</v>
      </c>
    </row>
    <row r="3080" spans="1:4" x14ac:dyDescent="0.35">
      <c r="A3080">
        <v>3079</v>
      </c>
      <c r="B3080">
        <v>60000</v>
      </c>
      <c r="C3080">
        <v>71</v>
      </c>
      <c r="D3080" t="s">
        <v>8221</v>
      </c>
    </row>
    <row r="3081" spans="1:4" x14ac:dyDescent="0.35">
      <c r="A3081">
        <v>3080</v>
      </c>
      <c r="B3081">
        <v>1333666</v>
      </c>
      <c r="C3081">
        <v>11226</v>
      </c>
      <c r="D3081" t="s">
        <v>8221</v>
      </c>
    </row>
    <row r="3082" spans="1:4" x14ac:dyDescent="0.35">
      <c r="A3082">
        <v>3081</v>
      </c>
      <c r="B3082">
        <v>2000000</v>
      </c>
      <c r="C3082">
        <v>376</v>
      </c>
      <c r="D3082" t="s">
        <v>8221</v>
      </c>
    </row>
    <row r="3083" spans="1:4" x14ac:dyDescent="0.35">
      <c r="A3083">
        <v>3082</v>
      </c>
      <c r="B3083">
        <v>1000000</v>
      </c>
      <c r="C3083">
        <v>2103</v>
      </c>
      <c r="D3083" t="s">
        <v>8221</v>
      </c>
    </row>
    <row r="3084" spans="1:4" x14ac:dyDescent="0.35">
      <c r="A3084">
        <v>3083</v>
      </c>
      <c r="B3084">
        <v>9000</v>
      </c>
      <c r="C3084">
        <v>0</v>
      </c>
      <c r="D3084" t="s">
        <v>8221</v>
      </c>
    </row>
    <row r="3085" spans="1:4" x14ac:dyDescent="0.35">
      <c r="A3085">
        <v>3084</v>
      </c>
      <c r="B3085">
        <v>20000</v>
      </c>
      <c r="C3085">
        <v>56</v>
      </c>
      <c r="D3085" t="s">
        <v>8221</v>
      </c>
    </row>
    <row r="3086" spans="1:4" x14ac:dyDescent="0.35">
      <c r="A3086">
        <v>3085</v>
      </c>
      <c r="B3086">
        <v>4059</v>
      </c>
      <c r="C3086">
        <v>470</v>
      </c>
      <c r="D3086" t="s">
        <v>8221</v>
      </c>
    </row>
    <row r="3087" spans="1:4" x14ac:dyDescent="0.35">
      <c r="A3087">
        <v>3086</v>
      </c>
      <c r="B3087">
        <v>25000</v>
      </c>
      <c r="C3087">
        <v>610</v>
      </c>
      <c r="D3087" t="s">
        <v>8221</v>
      </c>
    </row>
    <row r="3088" spans="1:4" x14ac:dyDescent="0.35">
      <c r="A3088">
        <v>3087</v>
      </c>
      <c r="B3088">
        <v>20000</v>
      </c>
      <c r="C3088">
        <v>50</v>
      </c>
      <c r="D3088" t="s">
        <v>8221</v>
      </c>
    </row>
    <row r="3089" spans="1:4" x14ac:dyDescent="0.35">
      <c r="A3089">
        <v>3088</v>
      </c>
      <c r="B3089">
        <v>20000</v>
      </c>
      <c r="C3089">
        <v>125</v>
      </c>
      <c r="D3089" t="s">
        <v>8221</v>
      </c>
    </row>
    <row r="3090" spans="1:4" x14ac:dyDescent="0.35">
      <c r="A3090">
        <v>3089</v>
      </c>
      <c r="B3090">
        <v>65000</v>
      </c>
      <c r="C3090">
        <v>126</v>
      </c>
      <c r="D3090" t="s">
        <v>8221</v>
      </c>
    </row>
    <row r="3091" spans="1:4" x14ac:dyDescent="0.35">
      <c r="A3091">
        <v>3090</v>
      </c>
      <c r="B3091">
        <v>25000</v>
      </c>
      <c r="C3091">
        <v>5854</v>
      </c>
      <c r="D3091" t="s">
        <v>8221</v>
      </c>
    </row>
    <row r="3092" spans="1:4" x14ac:dyDescent="0.35">
      <c r="A3092">
        <v>3091</v>
      </c>
      <c r="B3092">
        <v>225000</v>
      </c>
      <c r="C3092">
        <v>11432</v>
      </c>
      <c r="D3092" t="s">
        <v>8221</v>
      </c>
    </row>
    <row r="3093" spans="1:4" x14ac:dyDescent="0.35">
      <c r="A3093">
        <v>3092</v>
      </c>
      <c r="B3093">
        <v>5000</v>
      </c>
      <c r="C3093">
        <v>796</v>
      </c>
      <c r="D3093" t="s">
        <v>8221</v>
      </c>
    </row>
    <row r="3094" spans="1:4" x14ac:dyDescent="0.35">
      <c r="A3094">
        <v>3093</v>
      </c>
      <c r="B3094">
        <v>100000</v>
      </c>
      <c r="C3094">
        <v>1183.19</v>
      </c>
      <c r="D3094" t="s">
        <v>8221</v>
      </c>
    </row>
    <row r="3095" spans="1:4" x14ac:dyDescent="0.35">
      <c r="A3095">
        <v>3094</v>
      </c>
      <c r="B3095">
        <v>4000</v>
      </c>
      <c r="C3095">
        <v>910</v>
      </c>
      <c r="D3095" t="s">
        <v>8221</v>
      </c>
    </row>
    <row r="3096" spans="1:4" x14ac:dyDescent="0.35">
      <c r="A3096">
        <v>3095</v>
      </c>
      <c r="B3096">
        <v>100000</v>
      </c>
      <c r="C3096">
        <v>25</v>
      </c>
      <c r="D3096" t="s">
        <v>8221</v>
      </c>
    </row>
    <row r="3097" spans="1:4" x14ac:dyDescent="0.35">
      <c r="A3097">
        <v>3096</v>
      </c>
      <c r="B3097">
        <v>14920</v>
      </c>
      <c r="C3097">
        <v>50</v>
      </c>
      <c r="D3097" t="s">
        <v>8221</v>
      </c>
    </row>
    <row r="3098" spans="1:4" x14ac:dyDescent="0.35">
      <c r="A3098">
        <v>3097</v>
      </c>
      <c r="B3098">
        <v>20000</v>
      </c>
      <c r="C3098">
        <v>795</v>
      </c>
      <c r="D3098" t="s">
        <v>8221</v>
      </c>
    </row>
    <row r="3099" spans="1:4" x14ac:dyDescent="0.35">
      <c r="A3099">
        <v>3098</v>
      </c>
      <c r="B3099">
        <v>10000</v>
      </c>
      <c r="C3099">
        <v>1715</v>
      </c>
      <c r="D3099" t="s">
        <v>8221</v>
      </c>
    </row>
    <row r="3100" spans="1:4" x14ac:dyDescent="0.35">
      <c r="A3100">
        <v>3099</v>
      </c>
      <c r="B3100">
        <v>48725</v>
      </c>
      <c r="C3100">
        <v>1758</v>
      </c>
      <c r="D3100" t="s">
        <v>8221</v>
      </c>
    </row>
    <row r="3101" spans="1:4" x14ac:dyDescent="0.35">
      <c r="A3101">
        <v>3100</v>
      </c>
      <c r="B3101">
        <v>2000</v>
      </c>
      <c r="C3101">
        <v>278</v>
      </c>
      <c r="D3101" t="s">
        <v>8221</v>
      </c>
    </row>
    <row r="3102" spans="1:4" x14ac:dyDescent="0.35">
      <c r="A3102">
        <v>3101</v>
      </c>
      <c r="B3102">
        <v>12000</v>
      </c>
      <c r="C3102">
        <v>1827</v>
      </c>
      <c r="D3102" t="s">
        <v>8221</v>
      </c>
    </row>
    <row r="3103" spans="1:4" x14ac:dyDescent="0.35">
      <c r="A3103">
        <v>3102</v>
      </c>
      <c r="B3103">
        <v>2500</v>
      </c>
      <c r="C3103">
        <v>300</v>
      </c>
      <c r="D3103" t="s">
        <v>8221</v>
      </c>
    </row>
    <row r="3104" spans="1:4" x14ac:dyDescent="0.35">
      <c r="A3104">
        <v>3103</v>
      </c>
      <c r="B3104">
        <v>16000</v>
      </c>
      <c r="C3104">
        <v>6258</v>
      </c>
      <c r="D3104" t="s">
        <v>8221</v>
      </c>
    </row>
    <row r="3105" spans="1:4" x14ac:dyDescent="0.35">
      <c r="A3105">
        <v>3104</v>
      </c>
      <c r="B3105">
        <v>4100</v>
      </c>
      <c r="C3105">
        <v>11</v>
      </c>
      <c r="D3105" t="s">
        <v>8221</v>
      </c>
    </row>
    <row r="3106" spans="1:4" x14ac:dyDescent="0.35">
      <c r="A3106">
        <v>3105</v>
      </c>
      <c r="B3106">
        <v>4000</v>
      </c>
      <c r="C3106">
        <v>1185</v>
      </c>
      <c r="D3106" t="s">
        <v>8221</v>
      </c>
    </row>
    <row r="3107" spans="1:4" x14ac:dyDescent="0.35">
      <c r="A3107">
        <v>3106</v>
      </c>
      <c r="B3107">
        <v>5845</v>
      </c>
      <c r="C3107">
        <v>2476</v>
      </c>
      <c r="D3107" t="s">
        <v>8221</v>
      </c>
    </row>
    <row r="3108" spans="1:4" x14ac:dyDescent="0.35">
      <c r="A3108">
        <v>3107</v>
      </c>
      <c r="B3108">
        <v>1000</v>
      </c>
      <c r="C3108">
        <v>41</v>
      </c>
      <c r="D3108" t="s">
        <v>8221</v>
      </c>
    </row>
    <row r="3109" spans="1:4" x14ac:dyDescent="0.35">
      <c r="A3109">
        <v>3108</v>
      </c>
      <c r="B3109">
        <v>40000</v>
      </c>
      <c r="C3109">
        <v>7905</v>
      </c>
      <c r="D3109" t="s">
        <v>8221</v>
      </c>
    </row>
    <row r="3110" spans="1:4" x14ac:dyDescent="0.35">
      <c r="A3110">
        <v>3109</v>
      </c>
      <c r="B3110">
        <v>50000</v>
      </c>
      <c r="C3110">
        <v>26</v>
      </c>
      <c r="D3110" t="s">
        <v>8221</v>
      </c>
    </row>
    <row r="3111" spans="1:4" x14ac:dyDescent="0.35">
      <c r="A3111">
        <v>3110</v>
      </c>
      <c r="B3111">
        <v>26500</v>
      </c>
      <c r="C3111">
        <v>6633</v>
      </c>
      <c r="D3111" t="s">
        <v>8221</v>
      </c>
    </row>
    <row r="3112" spans="1:4" x14ac:dyDescent="0.35">
      <c r="A3112">
        <v>3111</v>
      </c>
      <c r="B3112">
        <v>25000</v>
      </c>
      <c r="C3112">
        <v>10</v>
      </c>
      <c r="D3112" t="s">
        <v>8221</v>
      </c>
    </row>
    <row r="3113" spans="1:4" x14ac:dyDescent="0.35">
      <c r="A3113">
        <v>3112</v>
      </c>
      <c r="B3113">
        <v>20000</v>
      </c>
      <c r="C3113">
        <v>5328</v>
      </c>
      <c r="D3113" t="s">
        <v>8221</v>
      </c>
    </row>
    <row r="3114" spans="1:4" x14ac:dyDescent="0.35">
      <c r="A3114">
        <v>3113</v>
      </c>
      <c r="B3114">
        <v>11000</v>
      </c>
      <c r="C3114">
        <v>521</v>
      </c>
      <c r="D3114" t="s">
        <v>8221</v>
      </c>
    </row>
    <row r="3115" spans="1:4" x14ac:dyDescent="0.35">
      <c r="A3115">
        <v>3114</v>
      </c>
      <c r="B3115">
        <v>109225</v>
      </c>
      <c r="C3115">
        <v>4635</v>
      </c>
      <c r="D3115" t="s">
        <v>8221</v>
      </c>
    </row>
    <row r="3116" spans="1:4" x14ac:dyDescent="0.35">
      <c r="A3116">
        <v>3115</v>
      </c>
      <c r="B3116">
        <v>75000</v>
      </c>
      <c r="C3116">
        <v>0</v>
      </c>
      <c r="D3116" t="s">
        <v>8221</v>
      </c>
    </row>
    <row r="3117" spans="1:4" x14ac:dyDescent="0.35">
      <c r="A3117">
        <v>3116</v>
      </c>
      <c r="B3117">
        <v>10000</v>
      </c>
      <c r="C3117">
        <v>300</v>
      </c>
      <c r="D3117" t="s">
        <v>8221</v>
      </c>
    </row>
    <row r="3118" spans="1:4" x14ac:dyDescent="0.35">
      <c r="A3118">
        <v>3117</v>
      </c>
      <c r="B3118">
        <v>750</v>
      </c>
      <c r="C3118">
        <v>430</v>
      </c>
      <c r="D3118" t="s">
        <v>8221</v>
      </c>
    </row>
    <row r="3119" spans="1:4" x14ac:dyDescent="0.35">
      <c r="A3119">
        <v>3118</v>
      </c>
      <c r="B3119">
        <v>1000</v>
      </c>
      <c r="C3119">
        <v>1</v>
      </c>
      <c r="D3119" t="s">
        <v>8221</v>
      </c>
    </row>
    <row r="3120" spans="1:4" x14ac:dyDescent="0.35">
      <c r="A3120">
        <v>3119</v>
      </c>
      <c r="B3120">
        <v>500000</v>
      </c>
      <c r="C3120">
        <v>1550</v>
      </c>
      <c r="D3120" t="s">
        <v>8221</v>
      </c>
    </row>
    <row r="3121" spans="1:4" x14ac:dyDescent="0.35">
      <c r="A3121">
        <v>3120</v>
      </c>
      <c r="B3121">
        <v>10000</v>
      </c>
      <c r="C3121">
        <v>5</v>
      </c>
      <c r="D3121" t="s">
        <v>8221</v>
      </c>
    </row>
    <row r="3122" spans="1:4" x14ac:dyDescent="0.35">
      <c r="A3122">
        <v>3121</v>
      </c>
      <c r="B3122">
        <v>1300000</v>
      </c>
      <c r="C3122">
        <v>128</v>
      </c>
      <c r="D3122" t="s">
        <v>8221</v>
      </c>
    </row>
    <row r="3123" spans="1:4" x14ac:dyDescent="0.35">
      <c r="A3123">
        <v>3122</v>
      </c>
      <c r="B3123">
        <v>1500</v>
      </c>
      <c r="C3123">
        <v>10</v>
      </c>
      <c r="D3123" t="s">
        <v>8220</v>
      </c>
    </row>
    <row r="3124" spans="1:4" x14ac:dyDescent="0.35">
      <c r="A3124">
        <v>3123</v>
      </c>
      <c r="B3124">
        <v>199</v>
      </c>
      <c r="C3124">
        <v>116</v>
      </c>
      <c r="D3124" t="s">
        <v>8220</v>
      </c>
    </row>
    <row r="3125" spans="1:4" x14ac:dyDescent="0.35">
      <c r="A3125">
        <v>3124</v>
      </c>
      <c r="B3125">
        <v>125000</v>
      </c>
      <c r="C3125">
        <v>85192</v>
      </c>
      <c r="D3125" t="s">
        <v>8220</v>
      </c>
    </row>
    <row r="3126" spans="1:4" x14ac:dyDescent="0.35">
      <c r="A3126">
        <v>3125</v>
      </c>
      <c r="B3126">
        <v>800000</v>
      </c>
      <c r="C3126">
        <v>26</v>
      </c>
      <c r="D3126" t="s">
        <v>8220</v>
      </c>
    </row>
    <row r="3127" spans="1:4" x14ac:dyDescent="0.35">
      <c r="A3127">
        <v>3126</v>
      </c>
      <c r="B3127">
        <v>1500000</v>
      </c>
      <c r="C3127">
        <v>0</v>
      </c>
      <c r="D3127" t="s">
        <v>8220</v>
      </c>
    </row>
    <row r="3128" spans="1:4" x14ac:dyDescent="0.35">
      <c r="A3128">
        <v>3127</v>
      </c>
      <c r="B3128">
        <v>25000</v>
      </c>
      <c r="C3128">
        <v>1040</v>
      </c>
      <c r="D3128" t="s">
        <v>8220</v>
      </c>
    </row>
    <row r="3129" spans="1:4" x14ac:dyDescent="0.35">
      <c r="A3129">
        <v>3128</v>
      </c>
      <c r="B3129">
        <v>100000</v>
      </c>
      <c r="C3129">
        <v>0</v>
      </c>
      <c r="D3129" t="s">
        <v>8220</v>
      </c>
    </row>
    <row r="3130" spans="1:4" x14ac:dyDescent="0.35">
      <c r="A3130">
        <v>3129</v>
      </c>
      <c r="B3130">
        <v>15000</v>
      </c>
      <c r="C3130">
        <v>16291</v>
      </c>
      <c r="D3130" t="s">
        <v>8222</v>
      </c>
    </row>
    <row r="3131" spans="1:4" x14ac:dyDescent="0.35">
      <c r="A3131">
        <v>3130</v>
      </c>
      <c r="B3131">
        <v>1250</v>
      </c>
      <c r="C3131">
        <v>10</v>
      </c>
      <c r="D3131" t="s">
        <v>8222</v>
      </c>
    </row>
    <row r="3132" spans="1:4" x14ac:dyDescent="0.35">
      <c r="A3132">
        <v>3131</v>
      </c>
      <c r="B3132">
        <v>10000</v>
      </c>
      <c r="C3132">
        <v>375</v>
      </c>
      <c r="D3132" t="s">
        <v>8222</v>
      </c>
    </row>
    <row r="3133" spans="1:4" x14ac:dyDescent="0.35">
      <c r="A3133">
        <v>3132</v>
      </c>
      <c r="B3133">
        <v>4100</v>
      </c>
      <c r="C3133">
        <v>645</v>
      </c>
      <c r="D3133" t="s">
        <v>8222</v>
      </c>
    </row>
    <row r="3134" spans="1:4" x14ac:dyDescent="0.35">
      <c r="A3134">
        <v>3133</v>
      </c>
      <c r="B3134">
        <v>30000</v>
      </c>
      <c r="C3134">
        <v>10</v>
      </c>
      <c r="D3134" t="s">
        <v>8222</v>
      </c>
    </row>
    <row r="3135" spans="1:4" x14ac:dyDescent="0.35">
      <c r="A3135">
        <v>3134</v>
      </c>
      <c r="B3135">
        <v>500</v>
      </c>
      <c r="C3135">
        <v>540</v>
      </c>
      <c r="D3135" t="s">
        <v>8222</v>
      </c>
    </row>
    <row r="3136" spans="1:4" x14ac:dyDescent="0.35">
      <c r="A3136">
        <v>3135</v>
      </c>
      <c r="B3136">
        <v>1000</v>
      </c>
      <c r="C3136">
        <v>225</v>
      </c>
      <c r="D3136" t="s">
        <v>8222</v>
      </c>
    </row>
    <row r="3137" spans="1:4" x14ac:dyDescent="0.35">
      <c r="A3137">
        <v>3136</v>
      </c>
      <c r="B3137">
        <v>777</v>
      </c>
      <c r="C3137">
        <v>162</v>
      </c>
      <c r="D3137" t="s">
        <v>8222</v>
      </c>
    </row>
    <row r="3138" spans="1:4" x14ac:dyDescent="0.35">
      <c r="A3138">
        <v>3137</v>
      </c>
      <c r="B3138">
        <v>500</v>
      </c>
      <c r="C3138">
        <v>639</v>
      </c>
      <c r="D3138" t="s">
        <v>8222</v>
      </c>
    </row>
    <row r="3139" spans="1:4" x14ac:dyDescent="0.35">
      <c r="A3139">
        <v>3138</v>
      </c>
      <c r="B3139">
        <v>1500</v>
      </c>
      <c r="C3139">
        <v>50</v>
      </c>
      <c r="D3139" t="s">
        <v>8222</v>
      </c>
    </row>
    <row r="3140" spans="1:4" x14ac:dyDescent="0.35">
      <c r="A3140">
        <v>3139</v>
      </c>
      <c r="B3140">
        <v>200</v>
      </c>
      <c r="C3140">
        <v>0</v>
      </c>
      <c r="D3140" t="s">
        <v>8222</v>
      </c>
    </row>
    <row r="3141" spans="1:4" x14ac:dyDescent="0.35">
      <c r="A3141">
        <v>3140</v>
      </c>
      <c r="B3141">
        <v>50000</v>
      </c>
      <c r="C3141">
        <v>2700</v>
      </c>
      <c r="D3141" t="s">
        <v>8222</v>
      </c>
    </row>
    <row r="3142" spans="1:4" x14ac:dyDescent="0.35">
      <c r="A3142">
        <v>3141</v>
      </c>
      <c r="B3142">
        <v>10000</v>
      </c>
      <c r="C3142">
        <v>96</v>
      </c>
      <c r="D3142" t="s">
        <v>8222</v>
      </c>
    </row>
    <row r="3143" spans="1:4" x14ac:dyDescent="0.35">
      <c r="A3143">
        <v>3142</v>
      </c>
      <c r="B3143">
        <v>500</v>
      </c>
      <c r="C3143">
        <v>258</v>
      </c>
      <c r="D3143" t="s">
        <v>8222</v>
      </c>
    </row>
    <row r="3144" spans="1:4" x14ac:dyDescent="0.35">
      <c r="A3144">
        <v>3143</v>
      </c>
      <c r="B3144">
        <v>2750</v>
      </c>
      <c r="C3144">
        <v>45</v>
      </c>
      <c r="D3144" t="s">
        <v>8222</v>
      </c>
    </row>
    <row r="3145" spans="1:4" x14ac:dyDescent="0.35">
      <c r="A3145">
        <v>3144</v>
      </c>
      <c r="B3145">
        <v>700</v>
      </c>
      <c r="C3145">
        <v>0</v>
      </c>
      <c r="D3145" t="s">
        <v>8222</v>
      </c>
    </row>
    <row r="3146" spans="1:4" x14ac:dyDescent="0.35">
      <c r="A3146">
        <v>3145</v>
      </c>
      <c r="B3146">
        <v>10000</v>
      </c>
      <c r="C3146">
        <v>7540</v>
      </c>
      <c r="D3146" t="s">
        <v>8222</v>
      </c>
    </row>
    <row r="3147" spans="1:4" x14ac:dyDescent="0.35">
      <c r="A3147">
        <v>3146</v>
      </c>
      <c r="B3147">
        <v>25000</v>
      </c>
      <c r="C3147">
        <v>0</v>
      </c>
      <c r="D3147" t="s">
        <v>8222</v>
      </c>
    </row>
    <row r="3148" spans="1:4" x14ac:dyDescent="0.35">
      <c r="A3148">
        <v>3147</v>
      </c>
      <c r="B3148">
        <v>50000</v>
      </c>
      <c r="C3148">
        <v>5250</v>
      </c>
      <c r="D3148" t="s">
        <v>8222</v>
      </c>
    </row>
    <row r="3149" spans="1:4" x14ac:dyDescent="0.35">
      <c r="A3149">
        <v>3148</v>
      </c>
      <c r="B3149">
        <v>20000</v>
      </c>
      <c r="C3149">
        <v>23505</v>
      </c>
      <c r="D3149" t="s">
        <v>8219</v>
      </c>
    </row>
    <row r="3150" spans="1:4" x14ac:dyDescent="0.35">
      <c r="A3150">
        <v>3149</v>
      </c>
      <c r="B3150">
        <v>1800</v>
      </c>
      <c r="C3150">
        <v>2361</v>
      </c>
      <c r="D3150" t="s">
        <v>8219</v>
      </c>
    </row>
    <row r="3151" spans="1:4" x14ac:dyDescent="0.35">
      <c r="A3151">
        <v>3150</v>
      </c>
      <c r="B3151">
        <v>1250</v>
      </c>
      <c r="C3151">
        <v>1300</v>
      </c>
      <c r="D3151" t="s">
        <v>8219</v>
      </c>
    </row>
    <row r="3152" spans="1:4" x14ac:dyDescent="0.35">
      <c r="A3152">
        <v>3151</v>
      </c>
      <c r="B3152">
        <v>3500</v>
      </c>
      <c r="C3152">
        <v>3535</v>
      </c>
      <c r="D3152" t="s">
        <v>8219</v>
      </c>
    </row>
    <row r="3153" spans="1:4" x14ac:dyDescent="0.35">
      <c r="A3153">
        <v>3152</v>
      </c>
      <c r="B3153">
        <v>3500</v>
      </c>
      <c r="C3153">
        <v>3514</v>
      </c>
      <c r="D3153" t="s">
        <v>8219</v>
      </c>
    </row>
    <row r="3154" spans="1:4" x14ac:dyDescent="0.35">
      <c r="A3154">
        <v>3153</v>
      </c>
      <c r="B3154">
        <v>2200</v>
      </c>
      <c r="C3154">
        <v>2331</v>
      </c>
      <c r="D3154" t="s">
        <v>8219</v>
      </c>
    </row>
    <row r="3155" spans="1:4" x14ac:dyDescent="0.35">
      <c r="A3155">
        <v>3154</v>
      </c>
      <c r="B3155">
        <v>3000</v>
      </c>
      <c r="C3155">
        <v>10067.5</v>
      </c>
      <c r="D3155" t="s">
        <v>8219</v>
      </c>
    </row>
    <row r="3156" spans="1:4" x14ac:dyDescent="0.35">
      <c r="A3156">
        <v>3155</v>
      </c>
      <c r="B3156">
        <v>7000</v>
      </c>
      <c r="C3156">
        <v>7905</v>
      </c>
      <c r="D3156" t="s">
        <v>8219</v>
      </c>
    </row>
    <row r="3157" spans="1:4" x14ac:dyDescent="0.35">
      <c r="A3157">
        <v>3156</v>
      </c>
      <c r="B3157">
        <v>5000</v>
      </c>
      <c r="C3157">
        <v>9425.23</v>
      </c>
      <c r="D3157" t="s">
        <v>8219</v>
      </c>
    </row>
    <row r="3158" spans="1:4" x14ac:dyDescent="0.35">
      <c r="A3158">
        <v>3157</v>
      </c>
      <c r="B3158">
        <v>5500</v>
      </c>
      <c r="C3158">
        <v>5600</v>
      </c>
      <c r="D3158" t="s">
        <v>8219</v>
      </c>
    </row>
    <row r="3159" spans="1:4" x14ac:dyDescent="0.35">
      <c r="A3159">
        <v>3158</v>
      </c>
      <c r="B3159">
        <v>4000</v>
      </c>
      <c r="C3159">
        <v>4040</v>
      </c>
      <c r="D3159" t="s">
        <v>8219</v>
      </c>
    </row>
    <row r="3160" spans="1:4" x14ac:dyDescent="0.35">
      <c r="A3160">
        <v>3159</v>
      </c>
      <c r="B3160">
        <v>5000</v>
      </c>
      <c r="C3160">
        <v>5700</v>
      </c>
      <c r="D3160" t="s">
        <v>8219</v>
      </c>
    </row>
    <row r="3161" spans="1:4" x14ac:dyDescent="0.35">
      <c r="A3161">
        <v>3160</v>
      </c>
      <c r="B3161">
        <v>1500</v>
      </c>
      <c r="C3161">
        <v>2002.22</v>
      </c>
      <c r="D3161" t="s">
        <v>8219</v>
      </c>
    </row>
    <row r="3162" spans="1:4" x14ac:dyDescent="0.35">
      <c r="A3162">
        <v>3161</v>
      </c>
      <c r="B3162">
        <v>4500</v>
      </c>
      <c r="C3162">
        <v>4569</v>
      </c>
      <c r="D3162" t="s">
        <v>8219</v>
      </c>
    </row>
    <row r="3163" spans="1:4" x14ac:dyDescent="0.35">
      <c r="A3163">
        <v>3162</v>
      </c>
      <c r="B3163">
        <v>2000</v>
      </c>
      <c r="C3163">
        <v>2102</v>
      </c>
      <c r="D3163" t="s">
        <v>8219</v>
      </c>
    </row>
    <row r="3164" spans="1:4" x14ac:dyDescent="0.35">
      <c r="A3164">
        <v>3163</v>
      </c>
      <c r="B3164">
        <v>4000</v>
      </c>
      <c r="C3164">
        <v>5086</v>
      </c>
      <c r="D3164" t="s">
        <v>8219</v>
      </c>
    </row>
    <row r="3165" spans="1:4" x14ac:dyDescent="0.35">
      <c r="A3165">
        <v>3164</v>
      </c>
      <c r="B3165">
        <v>13000</v>
      </c>
      <c r="C3165">
        <v>14450</v>
      </c>
      <c r="D3165" t="s">
        <v>8219</v>
      </c>
    </row>
    <row r="3166" spans="1:4" x14ac:dyDescent="0.35">
      <c r="A3166">
        <v>3165</v>
      </c>
      <c r="B3166">
        <v>2500</v>
      </c>
      <c r="C3166">
        <v>2669</v>
      </c>
      <c r="D3166" t="s">
        <v>8219</v>
      </c>
    </row>
    <row r="3167" spans="1:4" x14ac:dyDescent="0.35">
      <c r="A3167">
        <v>3166</v>
      </c>
      <c r="B3167">
        <v>750</v>
      </c>
      <c r="C3167">
        <v>1220</v>
      </c>
      <c r="D3167" t="s">
        <v>8219</v>
      </c>
    </row>
    <row r="3168" spans="1:4" x14ac:dyDescent="0.35">
      <c r="A3168">
        <v>3167</v>
      </c>
      <c r="B3168">
        <v>35000</v>
      </c>
      <c r="C3168">
        <v>56079.83</v>
      </c>
      <c r="D3168" t="s">
        <v>8219</v>
      </c>
    </row>
    <row r="3169" spans="1:4" x14ac:dyDescent="0.35">
      <c r="A3169">
        <v>3168</v>
      </c>
      <c r="B3169">
        <v>3000</v>
      </c>
      <c r="C3169">
        <v>3485</v>
      </c>
      <c r="D3169" t="s">
        <v>8219</v>
      </c>
    </row>
    <row r="3170" spans="1:4" x14ac:dyDescent="0.35">
      <c r="A3170">
        <v>3169</v>
      </c>
      <c r="B3170">
        <v>2500</v>
      </c>
      <c r="C3170">
        <v>3105</v>
      </c>
      <c r="D3170" t="s">
        <v>8219</v>
      </c>
    </row>
    <row r="3171" spans="1:4" x14ac:dyDescent="0.35">
      <c r="A3171">
        <v>3170</v>
      </c>
      <c r="B3171">
        <v>8000</v>
      </c>
      <c r="C3171">
        <v>8241</v>
      </c>
      <c r="D3171" t="s">
        <v>8219</v>
      </c>
    </row>
    <row r="3172" spans="1:4" x14ac:dyDescent="0.35">
      <c r="A3172">
        <v>3171</v>
      </c>
      <c r="B3172">
        <v>2000</v>
      </c>
      <c r="C3172">
        <v>2245</v>
      </c>
      <c r="D3172" t="s">
        <v>8219</v>
      </c>
    </row>
    <row r="3173" spans="1:4" x14ac:dyDescent="0.35">
      <c r="A3173">
        <v>3172</v>
      </c>
      <c r="B3173">
        <v>7000</v>
      </c>
      <c r="C3173">
        <v>7617</v>
      </c>
      <c r="D3173" t="s">
        <v>8219</v>
      </c>
    </row>
    <row r="3174" spans="1:4" x14ac:dyDescent="0.35">
      <c r="A3174">
        <v>3173</v>
      </c>
      <c r="B3174">
        <v>2000</v>
      </c>
      <c r="C3174">
        <v>2300</v>
      </c>
      <c r="D3174" t="s">
        <v>8219</v>
      </c>
    </row>
    <row r="3175" spans="1:4" x14ac:dyDescent="0.35">
      <c r="A3175">
        <v>3174</v>
      </c>
      <c r="B3175">
        <v>10000</v>
      </c>
      <c r="C3175">
        <v>10300</v>
      </c>
      <c r="D3175" t="s">
        <v>8219</v>
      </c>
    </row>
    <row r="3176" spans="1:4" x14ac:dyDescent="0.35">
      <c r="A3176">
        <v>3175</v>
      </c>
      <c r="B3176">
        <v>3000</v>
      </c>
      <c r="C3176">
        <v>3034</v>
      </c>
      <c r="D3176" t="s">
        <v>8219</v>
      </c>
    </row>
    <row r="3177" spans="1:4" x14ac:dyDescent="0.35">
      <c r="A3177">
        <v>3176</v>
      </c>
      <c r="B3177">
        <v>5000</v>
      </c>
      <c r="C3177">
        <v>5478</v>
      </c>
      <c r="D3177" t="s">
        <v>8219</v>
      </c>
    </row>
    <row r="3178" spans="1:4" x14ac:dyDescent="0.35">
      <c r="A3178">
        <v>3177</v>
      </c>
      <c r="B3178">
        <v>1900</v>
      </c>
      <c r="C3178">
        <v>2182</v>
      </c>
      <c r="D3178" t="s">
        <v>8219</v>
      </c>
    </row>
    <row r="3179" spans="1:4" x14ac:dyDescent="0.35">
      <c r="A3179">
        <v>3178</v>
      </c>
      <c r="B3179">
        <v>2500</v>
      </c>
      <c r="C3179">
        <v>2935</v>
      </c>
      <c r="D3179" t="s">
        <v>8219</v>
      </c>
    </row>
    <row r="3180" spans="1:4" x14ac:dyDescent="0.35">
      <c r="A3180">
        <v>3179</v>
      </c>
      <c r="B3180">
        <v>1500</v>
      </c>
      <c r="C3180">
        <v>2576</v>
      </c>
      <c r="D3180" t="s">
        <v>8219</v>
      </c>
    </row>
    <row r="3181" spans="1:4" x14ac:dyDescent="0.35">
      <c r="A3181">
        <v>3180</v>
      </c>
      <c r="B3181">
        <v>4200</v>
      </c>
      <c r="C3181">
        <v>4794.82</v>
      </c>
      <c r="D3181" t="s">
        <v>8219</v>
      </c>
    </row>
    <row r="3182" spans="1:4" x14ac:dyDescent="0.35">
      <c r="A3182">
        <v>3181</v>
      </c>
      <c r="B3182">
        <v>1200</v>
      </c>
      <c r="C3182">
        <v>1437</v>
      </c>
      <c r="D3182" t="s">
        <v>8219</v>
      </c>
    </row>
    <row r="3183" spans="1:4" x14ac:dyDescent="0.35">
      <c r="A3183">
        <v>3182</v>
      </c>
      <c r="B3183">
        <v>500</v>
      </c>
      <c r="C3183">
        <v>545</v>
      </c>
      <c r="D3183" t="s">
        <v>8219</v>
      </c>
    </row>
    <row r="3184" spans="1:4" x14ac:dyDescent="0.35">
      <c r="A3184">
        <v>3183</v>
      </c>
      <c r="B3184">
        <v>7000</v>
      </c>
      <c r="C3184">
        <v>7062</v>
      </c>
      <c r="D3184" t="s">
        <v>8219</v>
      </c>
    </row>
    <row r="3185" spans="1:4" x14ac:dyDescent="0.35">
      <c r="A3185">
        <v>3184</v>
      </c>
      <c r="B3185">
        <v>2500</v>
      </c>
      <c r="C3185">
        <v>2725</v>
      </c>
      <c r="D3185" t="s">
        <v>8219</v>
      </c>
    </row>
    <row r="3186" spans="1:4" x14ac:dyDescent="0.35">
      <c r="A3186">
        <v>3185</v>
      </c>
      <c r="B3186">
        <v>4300</v>
      </c>
      <c r="C3186">
        <v>4610</v>
      </c>
      <c r="D3186" t="s">
        <v>8219</v>
      </c>
    </row>
    <row r="3187" spans="1:4" x14ac:dyDescent="0.35">
      <c r="A3187">
        <v>3186</v>
      </c>
      <c r="B3187">
        <v>1000</v>
      </c>
      <c r="C3187">
        <v>1000</v>
      </c>
      <c r="D3187" t="s">
        <v>8219</v>
      </c>
    </row>
    <row r="3188" spans="1:4" x14ac:dyDescent="0.35">
      <c r="A3188">
        <v>3187</v>
      </c>
      <c r="B3188">
        <v>3200</v>
      </c>
      <c r="C3188">
        <v>3270</v>
      </c>
      <c r="D3188" t="s">
        <v>8219</v>
      </c>
    </row>
    <row r="3189" spans="1:4" x14ac:dyDescent="0.35">
      <c r="A3189">
        <v>3188</v>
      </c>
      <c r="B3189">
        <v>15000</v>
      </c>
      <c r="C3189">
        <v>17444</v>
      </c>
      <c r="D3189" t="s">
        <v>8219</v>
      </c>
    </row>
    <row r="3190" spans="1:4" x14ac:dyDescent="0.35">
      <c r="A3190">
        <v>3189</v>
      </c>
      <c r="B3190">
        <v>200</v>
      </c>
      <c r="C3190">
        <v>130</v>
      </c>
      <c r="D3190" t="s">
        <v>8221</v>
      </c>
    </row>
    <row r="3191" spans="1:4" x14ac:dyDescent="0.35">
      <c r="A3191">
        <v>3190</v>
      </c>
      <c r="B3191">
        <v>55000</v>
      </c>
      <c r="C3191">
        <v>6780</v>
      </c>
      <c r="D3191" t="s">
        <v>8221</v>
      </c>
    </row>
    <row r="3192" spans="1:4" x14ac:dyDescent="0.35">
      <c r="A3192">
        <v>3191</v>
      </c>
      <c r="B3192">
        <v>4000</v>
      </c>
      <c r="C3192">
        <v>0</v>
      </c>
      <c r="D3192" t="s">
        <v>8221</v>
      </c>
    </row>
    <row r="3193" spans="1:4" x14ac:dyDescent="0.35">
      <c r="A3193">
        <v>3192</v>
      </c>
      <c r="B3193">
        <v>3750</v>
      </c>
      <c r="C3193">
        <v>151</v>
      </c>
      <c r="D3193" t="s">
        <v>8221</v>
      </c>
    </row>
    <row r="3194" spans="1:4" x14ac:dyDescent="0.35">
      <c r="A3194">
        <v>3193</v>
      </c>
      <c r="B3194">
        <v>10000</v>
      </c>
      <c r="C3194">
        <v>102</v>
      </c>
      <c r="D3194" t="s">
        <v>8221</v>
      </c>
    </row>
    <row r="3195" spans="1:4" x14ac:dyDescent="0.35">
      <c r="A3195">
        <v>3194</v>
      </c>
      <c r="B3195">
        <v>5000</v>
      </c>
      <c r="C3195">
        <v>587</v>
      </c>
      <c r="D3195" t="s">
        <v>8221</v>
      </c>
    </row>
    <row r="3196" spans="1:4" x14ac:dyDescent="0.35">
      <c r="A3196">
        <v>3195</v>
      </c>
      <c r="B3196">
        <v>11000</v>
      </c>
      <c r="C3196">
        <v>0</v>
      </c>
      <c r="D3196" t="s">
        <v>8221</v>
      </c>
    </row>
    <row r="3197" spans="1:4" x14ac:dyDescent="0.35">
      <c r="A3197">
        <v>3196</v>
      </c>
      <c r="B3197">
        <v>3500</v>
      </c>
      <c r="C3197">
        <v>2070</v>
      </c>
      <c r="D3197" t="s">
        <v>8221</v>
      </c>
    </row>
    <row r="3198" spans="1:4" x14ac:dyDescent="0.35">
      <c r="A3198">
        <v>3197</v>
      </c>
      <c r="B3198">
        <v>3000000</v>
      </c>
      <c r="C3198">
        <v>1800</v>
      </c>
      <c r="D3198" t="s">
        <v>8221</v>
      </c>
    </row>
    <row r="3199" spans="1:4" x14ac:dyDescent="0.35">
      <c r="A3199">
        <v>3198</v>
      </c>
      <c r="B3199">
        <v>10000</v>
      </c>
      <c r="C3199">
        <v>1145</v>
      </c>
      <c r="D3199" t="s">
        <v>8221</v>
      </c>
    </row>
    <row r="3200" spans="1:4" x14ac:dyDescent="0.35">
      <c r="A3200">
        <v>3199</v>
      </c>
      <c r="B3200">
        <v>30000</v>
      </c>
      <c r="C3200">
        <v>110</v>
      </c>
      <c r="D3200" t="s">
        <v>8221</v>
      </c>
    </row>
    <row r="3201" spans="1:4" x14ac:dyDescent="0.35">
      <c r="A3201">
        <v>3200</v>
      </c>
      <c r="B3201">
        <v>5000</v>
      </c>
      <c r="C3201">
        <v>2608</v>
      </c>
      <c r="D3201" t="s">
        <v>8221</v>
      </c>
    </row>
    <row r="3202" spans="1:4" x14ac:dyDescent="0.35">
      <c r="A3202">
        <v>3201</v>
      </c>
      <c r="B3202">
        <v>50000</v>
      </c>
      <c r="C3202">
        <v>1</v>
      </c>
      <c r="D3202" t="s">
        <v>8221</v>
      </c>
    </row>
    <row r="3203" spans="1:4" x14ac:dyDescent="0.35">
      <c r="A3203">
        <v>3202</v>
      </c>
      <c r="B3203">
        <v>2000</v>
      </c>
      <c r="C3203">
        <v>25</v>
      </c>
      <c r="D3203" t="s">
        <v>8221</v>
      </c>
    </row>
    <row r="3204" spans="1:4" x14ac:dyDescent="0.35">
      <c r="A3204">
        <v>3203</v>
      </c>
      <c r="B3204">
        <v>5000</v>
      </c>
      <c r="C3204">
        <v>2726</v>
      </c>
      <c r="D3204" t="s">
        <v>8221</v>
      </c>
    </row>
    <row r="3205" spans="1:4" x14ac:dyDescent="0.35">
      <c r="A3205">
        <v>3204</v>
      </c>
      <c r="B3205">
        <v>1000</v>
      </c>
      <c r="C3205">
        <v>250</v>
      </c>
      <c r="D3205" t="s">
        <v>8221</v>
      </c>
    </row>
    <row r="3206" spans="1:4" x14ac:dyDescent="0.35">
      <c r="A3206">
        <v>3205</v>
      </c>
      <c r="B3206">
        <v>500</v>
      </c>
      <c r="C3206">
        <v>0</v>
      </c>
      <c r="D3206" t="s">
        <v>8221</v>
      </c>
    </row>
    <row r="3207" spans="1:4" x14ac:dyDescent="0.35">
      <c r="A3207">
        <v>3206</v>
      </c>
      <c r="B3207">
        <v>8000</v>
      </c>
      <c r="C3207">
        <v>273</v>
      </c>
      <c r="D3207" t="s">
        <v>8221</v>
      </c>
    </row>
    <row r="3208" spans="1:4" x14ac:dyDescent="0.35">
      <c r="A3208">
        <v>3207</v>
      </c>
      <c r="B3208">
        <v>5000</v>
      </c>
      <c r="C3208">
        <v>0</v>
      </c>
      <c r="D3208" t="s">
        <v>8221</v>
      </c>
    </row>
    <row r="3209" spans="1:4" x14ac:dyDescent="0.35">
      <c r="A3209">
        <v>3208</v>
      </c>
      <c r="B3209">
        <v>5500</v>
      </c>
      <c r="C3209">
        <v>2550</v>
      </c>
      <c r="D3209" t="s">
        <v>8221</v>
      </c>
    </row>
    <row r="3210" spans="1:4" x14ac:dyDescent="0.35">
      <c r="A3210">
        <v>3209</v>
      </c>
      <c r="B3210">
        <v>5000</v>
      </c>
      <c r="C3210">
        <v>5175</v>
      </c>
      <c r="D3210" t="s">
        <v>8219</v>
      </c>
    </row>
    <row r="3211" spans="1:4" x14ac:dyDescent="0.35">
      <c r="A3211">
        <v>3210</v>
      </c>
      <c r="B3211">
        <v>9500</v>
      </c>
      <c r="C3211">
        <v>11335.7</v>
      </c>
      <c r="D3211" t="s">
        <v>8219</v>
      </c>
    </row>
    <row r="3212" spans="1:4" x14ac:dyDescent="0.35">
      <c r="A3212">
        <v>3211</v>
      </c>
      <c r="B3212">
        <v>3000</v>
      </c>
      <c r="C3212">
        <v>3773</v>
      </c>
      <c r="D3212" t="s">
        <v>8219</v>
      </c>
    </row>
    <row r="3213" spans="1:4" x14ac:dyDescent="0.35">
      <c r="A3213">
        <v>3212</v>
      </c>
      <c r="B3213">
        <v>23000</v>
      </c>
      <c r="C3213">
        <v>27541</v>
      </c>
      <c r="D3213" t="s">
        <v>8219</v>
      </c>
    </row>
    <row r="3214" spans="1:4" x14ac:dyDescent="0.35">
      <c r="A3214">
        <v>3213</v>
      </c>
      <c r="B3214">
        <v>4000</v>
      </c>
      <c r="C3214">
        <v>5050</v>
      </c>
      <c r="D3214" t="s">
        <v>8219</v>
      </c>
    </row>
    <row r="3215" spans="1:4" x14ac:dyDescent="0.35">
      <c r="A3215">
        <v>3214</v>
      </c>
      <c r="B3215">
        <v>6000</v>
      </c>
      <c r="C3215">
        <v>6007</v>
      </c>
      <c r="D3215" t="s">
        <v>8219</v>
      </c>
    </row>
    <row r="3216" spans="1:4" x14ac:dyDescent="0.35">
      <c r="A3216">
        <v>3215</v>
      </c>
      <c r="B3216">
        <v>12000</v>
      </c>
      <c r="C3216">
        <v>12256</v>
      </c>
      <c r="D3216" t="s">
        <v>8219</v>
      </c>
    </row>
    <row r="3217" spans="1:4" x14ac:dyDescent="0.35">
      <c r="A3217">
        <v>3216</v>
      </c>
      <c r="B3217">
        <v>35000</v>
      </c>
      <c r="C3217">
        <v>35123</v>
      </c>
      <c r="D3217" t="s">
        <v>8219</v>
      </c>
    </row>
    <row r="3218" spans="1:4" x14ac:dyDescent="0.35">
      <c r="A3218">
        <v>3217</v>
      </c>
      <c r="B3218">
        <v>2000</v>
      </c>
      <c r="C3218">
        <v>2001</v>
      </c>
      <c r="D3218" t="s">
        <v>8219</v>
      </c>
    </row>
    <row r="3219" spans="1:4" x14ac:dyDescent="0.35">
      <c r="A3219">
        <v>3218</v>
      </c>
      <c r="B3219">
        <v>4500</v>
      </c>
      <c r="C3219">
        <v>5221</v>
      </c>
      <c r="D3219" t="s">
        <v>8219</v>
      </c>
    </row>
    <row r="3220" spans="1:4" x14ac:dyDescent="0.35">
      <c r="A3220">
        <v>3219</v>
      </c>
      <c r="B3220">
        <v>12000</v>
      </c>
      <c r="C3220">
        <v>12252</v>
      </c>
      <c r="D3220" t="s">
        <v>8219</v>
      </c>
    </row>
    <row r="3221" spans="1:4" x14ac:dyDescent="0.35">
      <c r="A3221">
        <v>3220</v>
      </c>
      <c r="B3221">
        <v>20000</v>
      </c>
      <c r="C3221">
        <v>20022</v>
      </c>
      <c r="D3221" t="s">
        <v>8219</v>
      </c>
    </row>
    <row r="3222" spans="1:4" x14ac:dyDescent="0.35">
      <c r="A3222">
        <v>3221</v>
      </c>
      <c r="B3222">
        <v>15000</v>
      </c>
      <c r="C3222">
        <v>15126</v>
      </c>
      <c r="D3222" t="s">
        <v>8219</v>
      </c>
    </row>
    <row r="3223" spans="1:4" x14ac:dyDescent="0.35">
      <c r="A3223">
        <v>3222</v>
      </c>
      <c r="B3223">
        <v>4000</v>
      </c>
      <c r="C3223">
        <v>4137</v>
      </c>
      <c r="D3223" t="s">
        <v>8219</v>
      </c>
    </row>
    <row r="3224" spans="1:4" x14ac:dyDescent="0.35">
      <c r="A3224">
        <v>3223</v>
      </c>
      <c r="B3224">
        <v>2500</v>
      </c>
      <c r="C3224">
        <v>3120</v>
      </c>
      <c r="D3224" t="s">
        <v>8219</v>
      </c>
    </row>
    <row r="3225" spans="1:4" x14ac:dyDescent="0.35">
      <c r="A3225">
        <v>3224</v>
      </c>
      <c r="B3225">
        <v>3100</v>
      </c>
      <c r="C3225">
        <v>3395</v>
      </c>
      <c r="D3225" t="s">
        <v>8219</v>
      </c>
    </row>
    <row r="3226" spans="1:4" x14ac:dyDescent="0.35">
      <c r="A3226">
        <v>3225</v>
      </c>
      <c r="B3226">
        <v>30000</v>
      </c>
      <c r="C3226">
        <v>30610</v>
      </c>
      <c r="D3226" t="s">
        <v>8219</v>
      </c>
    </row>
    <row r="3227" spans="1:4" x14ac:dyDescent="0.35">
      <c r="A3227">
        <v>3226</v>
      </c>
      <c r="B3227">
        <v>2000</v>
      </c>
      <c r="C3227">
        <v>2047</v>
      </c>
      <c r="D3227" t="s">
        <v>8219</v>
      </c>
    </row>
    <row r="3228" spans="1:4" x14ac:dyDescent="0.35">
      <c r="A3228">
        <v>3227</v>
      </c>
      <c r="B3228">
        <v>1200</v>
      </c>
      <c r="C3228">
        <v>1250</v>
      </c>
      <c r="D3228" t="s">
        <v>8219</v>
      </c>
    </row>
    <row r="3229" spans="1:4" x14ac:dyDescent="0.35">
      <c r="A3229">
        <v>3228</v>
      </c>
      <c r="B3229">
        <v>1200</v>
      </c>
      <c r="C3229">
        <v>1500</v>
      </c>
      <c r="D3229" t="s">
        <v>8219</v>
      </c>
    </row>
    <row r="3230" spans="1:4" x14ac:dyDescent="0.35">
      <c r="A3230">
        <v>3229</v>
      </c>
      <c r="B3230">
        <v>7000</v>
      </c>
      <c r="C3230">
        <v>7164</v>
      </c>
      <c r="D3230" t="s">
        <v>8219</v>
      </c>
    </row>
    <row r="3231" spans="1:4" x14ac:dyDescent="0.35">
      <c r="A3231">
        <v>3230</v>
      </c>
      <c r="B3231">
        <v>20000</v>
      </c>
      <c r="C3231">
        <v>21573</v>
      </c>
      <c r="D3231" t="s">
        <v>8219</v>
      </c>
    </row>
    <row r="3232" spans="1:4" x14ac:dyDescent="0.35">
      <c r="A3232">
        <v>3231</v>
      </c>
      <c r="B3232">
        <v>2600</v>
      </c>
      <c r="C3232">
        <v>2857</v>
      </c>
      <c r="D3232" t="s">
        <v>8219</v>
      </c>
    </row>
    <row r="3233" spans="1:4" x14ac:dyDescent="0.35">
      <c r="A3233">
        <v>3232</v>
      </c>
      <c r="B3233">
        <v>1000</v>
      </c>
      <c r="C3233">
        <v>1610</v>
      </c>
      <c r="D3233" t="s">
        <v>8219</v>
      </c>
    </row>
    <row r="3234" spans="1:4" x14ac:dyDescent="0.35">
      <c r="A3234">
        <v>3233</v>
      </c>
      <c r="B3234">
        <v>1000</v>
      </c>
      <c r="C3234">
        <v>1312</v>
      </c>
      <c r="D3234" t="s">
        <v>8219</v>
      </c>
    </row>
    <row r="3235" spans="1:4" x14ac:dyDescent="0.35">
      <c r="A3235">
        <v>3234</v>
      </c>
      <c r="B3235">
        <v>5000</v>
      </c>
      <c r="C3235">
        <v>5940</v>
      </c>
      <c r="D3235" t="s">
        <v>8219</v>
      </c>
    </row>
    <row r="3236" spans="1:4" x14ac:dyDescent="0.35">
      <c r="A3236">
        <v>3235</v>
      </c>
      <c r="B3236">
        <v>4000</v>
      </c>
      <c r="C3236">
        <v>4015.71</v>
      </c>
      <c r="D3236" t="s">
        <v>8219</v>
      </c>
    </row>
    <row r="3237" spans="1:4" x14ac:dyDescent="0.35">
      <c r="A3237">
        <v>3236</v>
      </c>
      <c r="B3237">
        <v>15000</v>
      </c>
      <c r="C3237">
        <v>15481</v>
      </c>
      <c r="D3237" t="s">
        <v>8219</v>
      </c>
    </row>
    <row r="3238" spans="1:4" x14ac:dyDescent="0.35">
      <c r="A3238">
        <v>3237</v>
      </c>
      <c r="B3238">
        <v>20000</v>
      </c>
      <c r="C3238">
        <v>20120</v>
      </c>
      <c r="D3238" t="s">
        <v>8219</v>
      </c>
    </row>
    <row r="3239" spans="1:4" x14ac:dyDescent="0.35">
      <c r="A3239">
        <v>3238</v>
      </c>
      <c r="B3239">
        <v>35000</v>
      </c>
      <c r="C3239">
        <v>35275.64</v>
      </c>
      <c r="D3239" t="s">
        <v>8219</v>
      </c>
    </row>
    <row r="3240" spans="1:4" x14ac:dyDescent="0.35">
      <c r="A3240">
        <v>3239</v>
      </c>
      <c r="B3240">
        <v>2800</v>
      </c>
      <c r="C3240">
        <v>3145</v>
      </c>
      <c r="D3240" t="s">
        <v>8219</v>
      </c>
    </row>
    <row r="3241" spans="1:4" x14ac:dyDescent="0.35">
      <c r="A3241">
        <v>3240</v>
      </c>
      <c r="B3241">
        <v>5862</v>
      </c>
      <c r="C3241">
        <v>6208.98</v>
      </c>
      <c r="D3241" t="s">
        <v>8219</v>
      </c>
    </row>
    <row r="3242" spans="1:4" x14ac:dyDescent="0.35">
      <c r="A3242">
        <v>3241</v>
      </c>
      <c r="B3242">
        <v>3000</v>
      </c>
      <c r="C3242">
        <v>3017</v>
      </c>
      <c r="D3242" t="s">
        <v>8219</v>
      </c>
    </row>
    <row r="3243" spans="1:4" x14ac:dyDescent="0.35">
      <c r="A3243">
        <v>3242</v>
      </c>
      <c r="B3243">
        <v>8500</v>
      </c>
      <c r="C3243">
        <v>9801</v>
      </c>
      <c r="D3243" t="s">
        <v>8219</v>
      </c>
    </row>
    <row r="3244" spans="1:4" x14ac:dyDescent="0.35">
      <c r="A3244">
        <v>3243</v>
      </c>
      <c r="B3244">
        <v>10000</v>
      </c>
      <c r="C3244">
        <v>12730.42</v>
      </c>
      <c r="D3244" t="s">
        <v>8219</v>
      </c>
    </row>
    <row r="3245" spans="1:4" x14ac:dyDescent="0.35">
      <c r="A3245">
        <v>3244</v>
      </c>
      <c r="B3245">
        <v>8000</v>
      </c>
      <c r="C3245">
        <v>8227</v>
      </c>
      <c r="D3245" t="s">
        <v>8219</v>
      </c>
    </row>
    <row r="3246" spans="1:4" x14ac:dyDescent="0.35">
      <c r="A3246">
        <v>3245</v>
      </c>
      <c r="B3246">
        <v>1600</v>
      </c>
      <c r="C3246">
        <v>1647</v>
      </c>
      <c r="D3246" t="s">
        <v>8219</v>
      </c>
    </row>
    <row r="3247" spans="1:4" x14ac:dyDescent="0.35">
      <c r="A3247">
        <v>3246</v>
      </c>
      <c r="B3247">
        <v>21000</v>
      </c>
      <c r="C3247">
        <v>21904</v>
      </c>
      <c r="D3247" t="s">
        <v>8219</v>
      </c>
    </row>
    <row r="3248" spans="1:4" x14ac:dyDescent="0.35">
      <c r="A3248">
        <v>3247</v>
      </c>
      <c r="B3248">
        <v>10000</v>
      </c>
      <c r="C3248">
        <v>11122</v>
      </c>
      <c r="D3248" t="s">
        <v>8219</v>
      </c>
    </row>
    <row r="3249" spans="1:4" x14ac:dyDescent="0.35">
      <c r="A3249">
        <v>3248</v>
      </c>
      <c r="B3249">
        <v>2500</v>
      </c>
      <c r="C3249">
        <v>2646.5</v>
      </c>
      <c r="D3249" t="s">
        <v>8219</v>
      </c>
    </row>
    <row r="3250" spans="1:4" x14ac:dyDescent="0.35">
      <c r="A3250">
        <v>3249</v>
      </c>
      <c r="B3250">
        <v>12000</v>
      </c>
      <c r="C3250">
        <v>12095</v>
      </c>
      <c r="D3250" t="s">
        <v>8219</v>
      </c>
    </row>
    <row r="3251" spans="1:4" x14ac:dyDescent="0.35">
      <c r="A3251">
        <v>3250</v>
      </c>
      <c r="B3251">
        <v>5500</v>
      </c>
      <c r="C3251">
        <v>5771</v>
      </c>
      <c r="D3251" t="s">
        <v>8219</v>
      </c>
    </row>
    <row r="3252" spans="1:4" x14ac:dyDescent="0.35">
      <c r="A3252">
        <v>3251</v>
      </c>
      <c r="B3252">
        <v>25000</v>
      </c>
      <c r="C3252">
        <v>25388</v>
      </c>
      <c r="D3252" t="s">
        <v>8219</v>
      </c>
    </row>
    <row r="3253" spans="1:4" x14ac:dyDescent="0.35">
      <c r="A3253">
        <v>3252</v>
      </c>
      <c r="B3253">
        <v>1500</v>
      </c>
      <c r="C3253">
        <v>1661</v>
      </c>
      <c r="D3253" t="s">
        <v>8219</v>
      </c>
    </row>
    <row r="3254" spans="1:4" x14ac:dyDescent="0.35">
      <c r="A3254">
        <v>3253</v>
      </c>
      <c r="B3254">
        <v>2250</v>
      </c>
      <c r="C3254">
        <v>2876</v>
      </c>
      <c r="D3254" t="s">
        <v>8219</v>
      </c>
    </row>
    <row r="3255" spans="1:4" x14ac:dyDescent="0.35">
      <c r="A3255">
        <v>3254</v>
      </c>
      <c r="B3255">
        <v>20000</v>
      </c>
      <c r="C3255">
        <v>20365</v>
      </c>
      <c r="D3255" t="s">
        <v>8219</v>
      </c>
    </row>
    <row r="3256" spans="1:4" x14ac:dyDescent="0.35">
      <c r="A3256">
        <v>3255</v>
      </c>
      <c r="B3256">
        <v>13000</v>
      </c>
      <c r="C3256">
        <v>13163.5</v>
      </c>
      <c r="D3256" t="s">
        <v>8219</v>
      </c>
    </row>
    <row r="3257" spans="1:4" x14ac:dyDescent="0.35">
      <c r="A3257">
        <v>3256</v>
      </c>
      <c r="B3257">
        <v>300</v>
      </c>
      <c r="C3257">
        <v>525</v>
      </c>
      <c r="D3257" t="s">
        <v>8219</v>
      </c>
    </row>
    <row r="3258" spans="1:4" x14ac:dyDescent="0.35">
      <c r="A3258">
        <v>3257</v>
      </c>
      <c r="B3258">
        <v>10000</v>
      </c>
      <c r="C3258">
        <v>12806</v>
      </c>
      <c r="D3258" t="s">
        <v>8219</v>
      </c>
    </row>
    <row r="3259" spans="1:4" x14ac:dyDescent="0.35">
      <c r="A3259">
        <v>3258</v>
      </c>
      <c r="B3259">
        <v>2000</v>
      </c>
      <c r="C3259">
        <v>2125.9899999999998</v>
      </c>
      <c r="D3259" t="s">
        <v>8219</v>
      </c>
    </row>
    <row r="3260" spans="1:4" x14ac:dyDescent="0.35">
      <c r="A3260">
        <v>3259</v>
      </c>
      <c r="B3260">
        <v>7000</v>
      </c>
      <c r="C3260">
        <v>7365</v>
      </c>
      <c r="D3260" t="s">
        <v>8219</v>
      </c>
    </row>
    <row r="3261" spans="1:4" x14ac:dyDescent="0.35">
      <c r="A3261">
        <v>3260</v>
      </c>
      <c r="B3261">
        <v>23000</v>
      </c>
      <c r="C3261">
        <v>24418.6</v>
      </c>
      <c r="D3261" t="s">
        <v>8219</v>
      </c>
    </row>
    <row r="3262" spans="1:4" x14ac:dyDescent="0.35">
      <c r="A3262">
        <v>3261</v>
      </c>
      <c r="B3262">
        <v>5000</v>
      </c>
      <c r="C3262">
        <v>5462</v>
      </c>
      <c r="D3262" t="s">
        <v>8219</v>
      </c>
    </row>
    <row r="3263" spans="1:4" x14ac:dyDescent="0.35">
      <c r="A3263">
        <v>3262</v>
      </c>
      <c r="B3263">
        <v>3300</v>
      </c>
      <c r="C3263">
        <v>3315</v>
      </c>
      <c r="D3263" t="s">
        <v>8219</v>
      </c>
    </row>
    <row r="3264" spans="1:4" x14ac:dyDescent="0.35">
      <c r="A3264">
        <v>3263</v>
      </c>
      <c r="B3264">
        <v>12200</v>
      </c>
      <c r="C3264">
        <v>12571</v>
      </c>
      <c r="D3264" t="s">
        <v>8219</v>
      </c>
    </row>
    <row r="3265" spans="1:4" x14ac:dyDescent="0.35">
      <c r="A3265">
        <v>3264</v>
      </c>
      <c r="B3265">
        <v>2500</v>
      </c>
      <c r="C3265">
        <v>2804.16</v>
      </c>
      <c r="D3265" t="s">
        <v>8219</v>
      </c>
    </row>
    <row r="3266" spans="1:4" x14ac:dyDescent="0.35">
      <c r="A3266">
        <v>3265</v>
      </c>
      <c r="B3266">
        <v>2500</v>
      </c>
      <c r="C3266">
        <v>2575</v>
      </c>
      <c r="D3266" t="s">
        <v>8219</v>
      </c>
    </row>
    <row r="3267" spans="1:4" x14ac:dyDescent="0.35">
      <c r="A3267">
        <v>3266</v>
      </c>
      <c r="B3267">
        <v>2700</v>
      </c>
      <c r="C3267">
        <v>4428</v>
      </c>
      <c r="D3267" t="s">
        <v>8219</v>
      </c>
    </row>
    <row r="3268" spans="1:4" x14ac:dyDescent="0.35">
      <c r="A3268">
        <v>3267</v>
      </c>
      <c r="B3268">
        <v>6000</v>
      </c>
      <c r="C3268">
        <v>7877</v>
      </c>
      <c r="D3268" t="s">
        <v>8219</v>
      </c>
    </row>
    <row r="3269" spans="1:4" x14ac:dyDescent="0.35">
      <c r="A3269">
        <v>3268</v>
      </c>
      <c r="B3269">
        <v>15000</v>
      </c>
      <c r="C3269">
        <v>15315</v>
      </c>
      <c r="D3269" t="s">
        <v>8219</v>
      </c>
    </row>
    <row r="3270" spans="1:4" x14ac:dyDescent="0.35">
      <c r="A3270">
        <v>3269</v>
      </c>
      <c r="B3270">
        <v>2000</v>
      </c>
      <c r="C3270">
        <v>2560</v>
      </c>
      <c r="D3270" t="s">
        <v>8219</v>
      </c>
    </row>
    <row r="3271" spans="1:4" x14ac:dyDescent="0.35">
      <c r="A3271">
        <v>3270</v>
      </c>
      <c r="B3271">
        <v>8000</v>
      </c>
      <c r="C3271">
        <v>8120</v>
      </c>
      <c r="D3271" t="s">
        <v>8219</v>
      </c>
    </row>
    <row r="3272" spans="1:4" x14ac:dyDescent="0.35">
      <c r="A3272">
        <v>3271</v>
      </c>
      <c r="B3272">
        <v>1800</v>
      </c>
      <c r="C3272">
        <v>1830</v>
      </c>
      <c r="D3272" t="s">
        <v>8219</v>
      </c>
    </row>
    <row r="3273" spans="1:4" x14ac:dyDescent="0.35">
      <c r="A3273">
        <v>3272</v>
      </c>
      <c r="B3273">
        <v>1500</v>
      </c>
      <c r="C3273">
        <v>1950</v>
      </c>
      <c r="D3273" t="s">
        <v>8219</v>
      </c>
    </row>
    <row r="3274" spans="1:4" x14ac:dyDescent="0.35">
      <c r="A3274">
        <v>3273</v>
      </c>
      <c r="B3274">
        <v>10000</v>
      </c>
      <c r="C3274">
        <v>15443</v>
      </c>
      <c r="D3274" t="s">
        <v>8219</v>
      </c>
    </row>
    <row r="3275" spans="1:4" x14ac:dyDescent="0.35">
      <c r="A3275">
        <v>3274</v>
      </c>
      <c r="B3275">
        <v>4000</v>
      </c>
      <c r="C3275">
        <v>4296</v>
      </c>
      <c r="D3275" t="s">
        <v>8219</v>
      </c>
    </row>
    <row r="3276" spans="1:4" x14ac:dyDescent="0.35">
      <c r="A3276">
        <v>3275</v>
      </c>
      <c r="B3276">
        <v>15500</v>
      </c>
      <c r="C3276">
        <v>15705</v>
      </c>
      <c r="D3276" t="s">
        <v>8219</v>
      </c>
    </row>
    <row r="3277" spans="1:4" x14ac:dyDescent="0.35">
      <c r="A3277">
        <v>3276</v>
      </c>
      <c r="B3277">
        <v>1800</v>
      </c>
      <c r="C3277">
        <v>1805</v>
      </c>
      <c r="D3277" t="s">
        <v>8219</v>
      </c>
    </row>
    <row r="3278" spans="1:4" x14ac:dyDescent="0.35">
      <c r="A3278">
        <v>3277</v>
      </c>
      <c r="B3278">
        <v>4500</v>
      </c>
      <c r="C3278">
        <v>5258</v>
      </c>
      <c r="D3278" t="s">
        <v>8219</v>
      </c>
    </row>
    <row r="3279" spans="1:4" x14ac:dyDescent="0.35">
      <c r="A3279">
        <v>3278</v>
      </c>
      <c r="B3279">
        <v>5000</v>
      </c>
      <c r="C3279">
        <v>5430</v>
      </c>
      <c r="D3279" t="s">
        <v>8219</v>
      </c>
    </row>
    <row r="3280" spans="1:4" x14ac:dyDescent="0.35">
      <c r="A3280">
        <v>3279</v>
      </c>
      <c r="B3280">
        <v>2500</v>
      </c>
      <c r="C3280">
        <v>2585</v>
      </c>
      <c r="D3280" t="s">
        <v>8219</v>
      </c>
    </row>
    <row r="3281" spans="1:4" x14ac:dyDescent="0.35">
      <c r="A3281">
        <v>3280</v>
      </c>
      <c r="B3281">
        <v>5800</v>
      </c>
      <c r="C3281">
        <v>6628</v>
      </c>
      <c r="D3281" t="s">
        <v>8219</v>
      </c>
    </row>
    <row r="3282" spans="1:4" x14ac:dyDescent="0.35">
      <c r="A3282">
        <v>3281</v>
      </c>
      <c r="B3282">
        <v>2000</v>
      </c>
      <c r="C3282">
        <v>2060</v>
      </c>
      <c r="D3282" t="s">
        <v>8219</v>
      </c>
    </row>
    <row r="3283" spans="1:4" x14ac:dyDescent="0.35">
      <c r="A3283">
        <v>3282</v>
      </c>
      <c r="B3283">
        <v>5000</v>
      </c>
      <c r="C3283">
        <v>6080</v>
      </c>
      <c r="D3283" t="s">
        <v>8219</v>
      </c>
    </row>
    <row r="3284" spans="1:4" x14ac:dyDescent="0.35">
      <c r="A3284">
        <v>3283</v>
      </c>
      <c r="B3284">
        <v>31000</v>
      </c>
      <c r="C3284">
        <v>31820.5</v>
      </c>
      <c r="D3284" t="s">
        <v>8219</v>
      </c>
    </row>
    <row r="3285" spans="1:4" x14ac:dyDescent="0.35">
      <c r="A3285">
        <v>3284</v>
      </c>
      <c r="B3285">
        <v>800</v>
      </c>
      <c r="C3285">
        <v>838</v>
      </c>
      <c r="D3285" t="s">
        <v>8219</v>
      </c>
    </row>
    <row r="3286" spans="1:4" x14ac:dyDescent="0.35">
      <c r="A3286">
        <v>3285</v>
      </c>
      <c r="B3286">
        <v>3000</v>
      </c>
      <c r="C3286">
        <v>3048</v>
      </c>
      <c r="D3286" t="s">
        <v>8219</v>
      </c>
    </row>
    <row r="3287" spans="1:4" x14ac:dyDescent="0.35">
      <c r="A3287">
        <v>3286</v>
      </c>
      <c r="B3287">
        <v>4999</v>
      </c>
      <c r="C3287">
        <v>5604</v>
      </c>
      <c r="D3287" t="s">
        <v>8219</v>
      </c>
    </row>
    <row r="3288" spans="1:4" x14ac:dyDescent="0.35">
      <c r="A3288">
        <v>3287</v>
      </c>
      <c r="B3288">
        <v>15000</v>
      </c>
      <c r="C3288">
        <v>15265</v>
      </c>
      <c r="D3288" t="s">
        <v>8219</v>
      </c>
    </row>
    <row r="3289" spans="1:4" x14ac:dyDescent="0.35">
      <c r="A3289">
        <v>3288</v>
      </c>
      <c r="B3289">
        <v>2500</v>
      </c>
      <c r="C3289">
        <v>2500</v>
      </c>
      <c r="D3289" t="s">
        <v>8219</v>
      </c>
    </row>
    <row r="3290" spans="1:4" x14ac:dyDescent="0.35">
      <c r="A3290">
        <v>3289</v>
      </c>
      <c r="B3290">
        <v>10000</v>
      </c>
      <c r="C3290">
        <v>10026.49</v>
      </c>
      <c r="D3290" t="s">
        <v>8219</v>
      </c>
    </row>
    <row r="3291" spans="1:4" x14ac:dyDescent="0.35">
      <c r="A3291">
        <v>3290</v>
      </c>
      <c r="B3291">
        <v>500</v>
      </c>
      <c r="C3291">
        <v>665.21</v>
      </c>
      <c r="D3291" t="s">
        <v>8219</v>
      </c>
    </row>
    <row r="3292" spans="1:4" x14ac:dyDescent="0.35">
      <c r="A3292">
        <v>3291</v>
      </c>
      <c r="B3292">
        <v>2000</v>
      </c>
      <c r="C3292">
        <v>2424</v>
      </c>
      <c r="D3292" t="s">
        <v>8219</v>
      </c>
    </row>
    <row r="3293" spans="1:4" x14ac:dyDescent="0.35">
      <c r="A3293">
        <v>3292</v>
      </c>
      <c r="B3293">
        <v>500</v>
      </c>
      <c r="C3293">
        <v>570</v>
      </c>
      <c r="D3293" t="s">
        <v>8219</v>
      </c>
    </row>
    <row r="3294" spans="1:4" x14ac:dyDescent="0.35">
      <c r="A3294">
        <v>3293</v>
      </c>
      <c r="B3294">
        <v>101</v>
      </c>
      <c r="C3294">
        <v>289</v>
      </c>
      <c r="D3294" t="s">
        <v>8219</v>
      </c>
    </row>
    <row r="3295" spans="1:4" x14ac:dyDescent="0.35">
      <c r="A3295">
        <v>3294</v>
      </c>
      <c r="B3295">
        <v>4500</v>
      </c>
      <c r="C3295">
        <v>7670</v>
      </c>
      <c r="D3295" t="s">
        <v>8219</v>
      </c>
    </row>
    <row r="3296" spans="1:4" x14ac:dyDescent="0.35">
      <c r="A3296">
        <v>3295</v>
      </c>
      <c r="B3296">
        <v>600</v>
      </c>
      <c r="C3296">
        <v>710</v>
      </c>
      <c r="D3296" t="s">
        <v>8219</v>
      </c>
    </row>
    <row r="3297" spans="1:4" x14ac:dyDescent="0.35">
      <c r="A3297">
        <v>3296</v>
      </c>
      <c r="B3297">
        <v>700</v>
      </c>
      <c r="C3297">
        <v>720.01</v>
      </c>
      <c r="D3297" t="s">
        <v>8219</v>
      </c>
    </row>
    <row r="3298" spans="1:4" x14ac:dyDescent="0.35">
      <c r="A3298">
        <v>3297</v>
      </c>
      <c r="B3298">
        <v>1500</v>
      </c>
      <c r="C3298">
        <v>2161</v>
      </c>
      <c r="D3298" t="s">
        <v>8219</v>
      </c>
    </row>
    <row r="3299" spans="1:4" x14ac:dyDescent="0.35">
      <c r="A3299">
        <v>3298</v>
      </c>
      <c r="B3299">
        <v>5500</v>
      </c>
      <c r="C3299">
        <v>5504</v>
      </c>
      <c r="D3299" t="s">
        <v>8219</v>
      </c>
    </row>
    <row r="3300" spans="1:4" x14ac:dyDescent="0.35">
      <c r="A3300">
        <v>3299</v>
      </c>
      <c r="B3300">
        <v>10000</v>
      </c>
      <c r="C3300">
        <v>10173</v>
      </c>
      <c r="D3300" t="s">
        <v>8219</v>
      </c>
    </row>
    <row r="3301" spans="1:4" x14ac:dyDescent="0.35">
      <c r="A3301">
        <v>3300</v>
      </c>
      <c r="B3301">
        <v>3000</v>
      </c>
      <c r="C3301">
        <v>3486</v>
      </c>
      <c r="D3301" t="s">
        <v>8219</v>
      </c>
    </row>
    <row r="3302" spans="1:4" x14ac:dyDescent="0.35">
      <c r="A3302">
        <v>3301</v>
      </c>
      <c r="B3302">
        <v>3000</v>
      </c>
      <c r="C3302">
        <v>4085</v>
      </c>
      <c r="D3302" t="s">
        <v>8219</v>
      </c>
    </row>
    <row r="3303" spans="1:4" x14ac:dyDescent="0.35">
      <c r="A3303">
        <v>3302</v>
      </c>
      <c r="B3303">
        <v>3000</v>
      </c>
      <c r="C3303">
        <v>4004</v>
      </c>
      <c r="D3303" t="s">
        <v>8219</v>
      </c>
    </row>
    <row r="3304" spans="1:4" x14ac:dyDescent="0.35">
      <c r="A3304">
        <v>3303</v>
      </c>
      <c r="B3304">
        <v>8400</v>
      </c>
      <c r="C3304">
        <v>8685</v>
      </c>
      <c r="D3304" t="s">
        <v>8219</v>
      </c>
    </row>
    <row r="3305" spans="1:4" x14ac:dyDescent="0.35">
      <c r="A3305">
        <v>3304</v>
      </c>
      <c r="B3305">
        <v>1800</v>
      </c>
      <c r="C3305">
        <v>2086</v>
      </c>
      <c r="D3305" t="s">
        <v>8219</v>
      </c>
    </row>
    <row r="3306" spans="1:4" x14ac:dyDescent="0.35">
      <c r="A3306">
        <v>3305</v>
      </c>
      <c r="B3306">
        <v>15000</v>
      </c>
      <c r="C3306">
        <v>15677.5</v>
      </c>
      <c r="D3306" t="s">
        <v>8219</v>
      </c>
    </row>
    <row r="3307" spans="1:4" x14ac:dyDescent="0.35">
      <c r="A3307">
        <v>3306</v>
      </c>
      <c r="B3307">
        <v>4000</v>
      </c>
      <c r="C3307">
        <v>4081</v>
      </c>
      <c r="D3307" t="s">
        <v>8219</v>
      </c>
    </row>
    <row r="3308" spans="1:4" x14ac:dyDescent="0.35">
      <c r="A3308">
        <v>3307</v>
      </c>
      <c r="B3308">
        <v>1500</v>
      </c>
      <c r="C3308">
        <v>2630</v>
      </c>
      <c r="D3308" t="s">
        <v>8219</v>
      </c>
    </row>
    <row r="3309" spans="1:4" x14ac:dyDescent="0.35">
      <c r="A3309">
        <v>3308</v>
      </c>
      <c r="B3309">
        <v>1000</v>
      </c>
      <c r="C3309">
        <v>1066.8</v>
      </c>
      <c r="D3309" t="s">
        <v>8219</v>
      </c>
    </row>
    <row r="3310" spans="1:4" x14ac:dyDescent="0.35">
      <c r="A3310">
        <v>3309</v>
      </c>
      <c r="B3310">
        <v>3500</v>
      </c>
      <c r="C3310">
        <v>4280</v>
      </c>
      <c r="D3310" t="s">
        <v>8219</v>
      </c>
    </row>
    <row r="3311" spans="1:4" x14ac:dyDescent="0.35">
      <c r="A3311">
        <v>3310</v>
      </c>
      <c r="B3311">
        <v>350</v>
      </c>
      <c r="C3311">
        <v>558</v>
      </c>
      <c r="D3311" t="s">
        <v>8219</v>
      </c>
    </row>
    <row r="3312" spans="1:4" x14ac:dyDescent="0.35">
      <c r="A3312">
        <v>3311</v>
      </c>
      <c r="B3312">
        <v>6500</v>
      </c>
      <c r="C3312">
        <v>6505</v>
      </c>
      <c r="D3312" t="s">
        <v>8219</v>
      </c>
    </row>
    <row r="3313" spans="1:4" x14ac:dyDescent="0.35">
      <c r="A3313">
        <v>3312</v>
      </c>
      <c r="B3313">
        <v>2500</v>
      </c>
      <c r="C3313">
        <v>2746</v>
      </c>
      <c r="D3313" t="s">
        <v>8219</v>
      </c>
    </row>
    <row r="3314" spans="1:4" x14ac:dyDescent="0.35">
      <c r="A3314">
        <v>3313</v>
      </c>
      <c r="B3314">
        <v>2500</v>
      </c>
      <c r="C3314">
        <v>2501</v>
      </c>
      <c r="D3314" t="s">
        <v>8219</v>
      </c>
    </row>
    <row r="3315" spans="1:4" x14ac:dyDescent="0.35">
      <c r="A3315">
        <v>3314</v>
      </c>
      <c r="B3315">
        <v>2000</v>
      </c>
      <c r="C3315">
        <v>2321</v>
      </c>
      <c r="D3315" t="s">
        <v>8219</v>
      </c>
    </row>
    <row r="3316" spans="1:4" x14ac:dyDescent="0.35">
      <c r="A3316">
        <v>3315</v>
      </c>
      <c r="B3316">
        <v>800</v>
      </c>
      <c r="C3316">
        <v>1686</v>
      </c>
      <c r="D3316" t="s">
        <v>8219</v>
      </c>
    </row>
    <row r="3317" spans="1:4" x14ac:dyDescent="0.35">
      <c r="A3317">
        <v>3316</v>
      </c>
      <c r="B3317">
        <v>4000</v>
      </c>
      <c r="C3317">
        <v>4400</v>
      </c>
      <c r="D3317" t="s">
        <v>8219</v>
      </c>
    </row>
    <row r="3318" spans="1:4" x14ac:dyDescent="0.35">
      <c r="A3318">
        <v>3317</v>
      </c>
      <c r="B3318">
        <v>11737</v>
      </c>
      <c r="C3318">
        <v>11747.18</v>
      </c>
      <c r="D3318" t="s">
        <v>8219</v>
      </c>
    </row>
    <row r="3319" spans="1:4" x14ac:dyDescent="0.35">
      <c r="A3319">
        <v>3318</v>
      </c>
      <c r="B3319">
        <v>1050</v>
      </c>
      <c r="C3319">
        <v>1115</v>
      </c>
      <c r="D3319" t="s">
        <v>8219</v>
      </c>
    </row>
    <row r="3320" spans="1:4" x14ac:dyDescent="0.35">
      <c r="A3320">
        <v>3319</v>
      </c>
      <c r="B3320">
        <v>2000</v>
      </c>
      <c r="C3320">
        <v>2512</v>
      </c>
      <c r="D3320" t="s">
        <v>8219</v>
      </c>
    </row>
    <row r="3321" spans="1:4" x14ac:dyDescent="0.35">
      <c r="A3321">
        <v>3320</v>
      </c>
      <c r="B3321">
        <v>500</v>
      </c>
      <c r="C3321">
        <v>540</v>
      </c>
      <c r="D3321" t="s">
        <v>8219</v>
      </c>
    </row>
    <row r="3322" spans="1:4" x14ac:dyDescent="0.35">
      <c r="A3322">
        <v>3321</v>
      </c>
      <c r="B3322">
        <v>2500</v>
      </c>
      <c r="C3322">
        <v>2525</v>
      </c>
      <c r="D3322" t="s">
        <v>8219</v>
      </c>
    </row>
    <row r="3323" spans="1:4" x14ac:dyDescent="0.35">
      <c r="A3323">
        <v>3322</v>
      </c>
      <c r="B3323">
        <v>500</v>
      </c>
      <c r="C3323">
        <v>537</v>
      </c>
      <c r="D3323" t="s">
        <v>8219</v>
      </c>
    </row>
    <row r="3324" spans="1:4" x14ac:dyDescent="0.35">
      <c r="A3324">
        <v>3323</v>
      </c>
      <c r="B3324">
        <v>3300</v>
      </c>
      <c r="C3324">
        <v>3350</v>
      </c>
      <c r="D3324" t="s">
        <v>8219</v>
      </c>
    </row>
    <row r="3325" spans="1:4" x14ac:dyDescent="0.35">
      <c r="A3325">
        <v>3324</v>
      </c>
      <c r="B3325">
        <v>1000</v>
      </c>
      <c r="C3325">
        <v>1259</v>
      </c>
      <c r="D3325" t="s">
        <v>8219</v>
      </c>
    </row>
    <row r="3326" spans="1:4" x14ac:dyDescent="0.35">
      <c r="A3326">
        <v>3325</v>
      </c>
      <c r="B3326">
        <v>1500</v>
      </c>
      <c r="C3326">
        <v>1525</v>
      </c>
      <c r="D3326" t="s">
        <v>8219</v>
      </c>
    </row>
    <row r="3327" spans="1:4" x14ac:dyDescent="0.35">
      <c r="A3327">
        <v>3326</v>
      </c>
      <c r="B3327">
        <v>400</v>
      </c>
      <c r="C3327">
        <v>450</v>
      </c>
      <c r="D3327" t="s">
        <v>8219</v>
      </c>
    </row>
    <row r="3328" spans="1:4" x14ac:dyDescent="0.35">
      <c r="A3328">
        <v>3327</v>
      </c>
      <c r="B3328">
        <v>8000</v>
      </c>
      <c r="C3328">
        <v>8110</v>
      </c>
      <c r="D3328" t="s">
        <v>8219</v>
      </c>
    </row>
    <row r="3329" spans="1:4" x14ac:dyDescent="0.35">
      <c r="A3329">
        <v>3328</v>
      </c>
      <c r="B3329">
        <v>800</v>
      </c>
      <c r="C3329">
        <v>810</v>
      </c>
      <c r="D3329" t="s">
        <v>8219</v>
      </c>
    </row>
    <row r="3330" spans="1:4" x14ac:dyDescent="0.35">
      <c r="A3330">
        <v>3329</v>
      </c>
      <c r="B3330">
        <v>1800</v>
      </c>
      <c r="C3330">
        <v>2635</v>
      </c>
      <c r="D3330" t="s">
        <v>8219</v>
      </c>
    </row>
    <row r="3331" spans="1:4" x14ac:dyDescent="0.35">
      <c r="A3331">
        <v>3330</v>
      </c>
      <c r="B3331">
        <v>1000</v>
      </c>
      <c r="C3331">
        <v>1168</v>
      </c>
      <c r="D3331" t="s">
        <v>8219</v>
      </c>
    </row>
    <row r="3332" spans="1:4" x14ac:dyDescent="0.35">
      <c r="A3332">
        <v>3331</v>
      </c>
      <c r="B3332">
        <v>1500</v>
      </c>
      <c r="C3332">
        <v>1594</v>
      </c>
      <c r="D3332" t="s">
        <v>8219</v>
      </c>
    </row>
    <row r="3333" spans="1:4" x14ac:dyDescent="0.35">
      <c r="A3333">
        <v>3332</v>
      </c>
      <c r="B3333">
        <v>5000</v>
      </c>
      <c r="C3333">
        <v>5226</v>
      </c>
      <c r="D3333" t="s">
        <v>8219</v>
      </c>
    </row>
    <row r="3334" spans="1:4" x14ac:dyDescent="0.35">
      <c r="A3334">
        <v>3333</v>
      </c>
      <c r="B3334">
        <v>6000</v>
      </c>
      <c r="C3334">
        <v>6000</v>
      </c>
      <c r="D3334" t="s">
        <v>8219</v>
      </c>
    </row>
    <row r="3335" spans="1:4" x14ac:dyDescent="0.35">
      <c r="A3335">
        <v>3334</v>
      </c>
      <c r="B3335">
        <v>3500</v>
      </c>
      <c r="C3335">
        <v>3660</v>
      </c>
      <c r="D3335" t="s">
        <v>8219</v>
      </c>
    </row>
    <row r="3336" spans="1:4" x14ac:dyDescent="0.35">
      <c r="A3336">
        <v>3335</v>
      </c>
      <c r="B3336">
        <v>3871</v>
      </c>
      <c r="C3336">
        <v>5366</v>
      </c>
      <c r="D3336" t="s">
        <v>8219</v>
      </c>
    </row>
    <row r="3337" spans="1:4" x14ac:dyDescent="0.35">
      <c r="A3337">
        <v>3336</v>
      </c>
      <c r="B3337">
        <v>5000</v>
      </c>
      <c r="C3337">
        <v>5016</v>
      </c>
      <c r="D3337" t="s">
        <v>8219</v>
      </c>
    </row>
    <row r="3338" spans="1:4" x14ac:dyDescent="0.35">
      <c r="A3338">
        <v>3337</v>
      </c>
      <c r="B3338">
        <v>250</v>
      </c>
      <c r="C3338">
        <v>250</v>
      </c>
      <c r="D3338" t="s">
        <v>8219</v>
      </c>
    </row>
    <row r="3339" spans="1:4" x14ac:dyDescent="0.35">
      <c r="A3339">
        <v>3338</v>
      </c>
      <c r="B3339">
        <v>2500</v>
      </c>
      <c r="C3339">
        <v>2755</v>
      </c>
      <c r="D3339" t="s">
        <v>8219</v>
      </c>
    </row>
    <row r="3340" spans="1:4" x14ac:dyDescent="0.35">
      <c r="A3340">
        <v>3339</v>
      </c>
      <c r="B3340">
        <v>15000</v>
      </c>
      <c r="C3340">
        <v>15327</v>
      </c>
      <c r="D3340" t="s">
        <v>8219</v>
      </c>
    </row>
    <row r="3341" spans="1:4" x14ac:dyDescent="0.35">
      <c r="A3341">
        <v>3340</v>
      </c>
      <c r="B3341">
        <v>8000</v>
      </c>
      <c r="C3341">
        <v>8348</v>
      </c>
      <c r="D3341" t="s">
        <v>8219</v>
      </c>
    </row>
    <row r="3342" spans="1:4" x14ac:dyDescent="0.35">
      <c r="A3342">
        <v>3341</v>
      </c>
      <c r="B3342">
        <v>3000</v>
      </c>
      <c r="C3342">
        <v>4145</v>
      </c>
      <c r="D3342" t="s">
        <v>8219</v>
      </c>
    </row>
    <row r="3343" spans="1:4" x14ac:dyDescent="0.35">
      <c r="A3343">
        <v>3342</v>
      </c>
      <c r="B3343">
        <v>3350</v>
      </c>
      <c r="C3343">
        <v>3350</v>
      </c>
      <c r="D3343" t="s">
        <v>8219</v>
      </c>
    </row>
    <row r="3344" spans="1:4" x14ac:dyDescent="0.35">
      <c r="A3344">
        <v>3343</v>
      </c>
      <c r="B3344">
        <v>6000</v>
      </c>
      <c r="C3344">
        <v>6100</v>
      </c>
      <c r="D3344" t="s">
        <v>8219</v>
      </c>
    </row>
    <row r="3345" spans="1:4" x14ac:dyDescent="0.35">
      <c r="A3345">
        <v>3344</v>
      </c>
      <c r="B3345">
        <v>700</v>
      </c>
      <c r="C3345">
        <v>1200</v>
      </c>
      <c r="D3345" t="s">
        <v>8219</v>
      </c>
    </row>
    <row r="3346" spans="1:4" x14ac:dyDescent="0.35">
      <c r="A3346">
        <v>3345</v>
      </c>
      <c r="B3346">
        <v>4500</v>
      </c>
      <c r="C3346">
        <v>4565</v>
      </c>
      <c r="D3346" t="s">
        <v>8219</v>
      </c>
    </row>
    <row r="3347" spans="1:4" x14ac:dyDescent="0.35">
      <c r="A3347">
        <v>3346</v>
      </c>
      <c r="B3347">
        <v>500</v>
      </c>
      <c r="C3347">
        <v>650</v>
      </c>
      <c r="D3347" t="s">
        <v>8219</v>
      </c>
    </row>
    <row r="3348" spans="1:4" x14ac:dyDescent="0.35">
      <c r="A3348">
        <v>3347</v>
      </c>
      <c r="B3348">
        <v>1500</v>
      </c>
      <c r="C3348">
        <v>1650</v>
      </c>
      <c r="D3348" t="s">
        <v>8219</v>
      </c>
    </row>
    <row r="3349" spans="1:4" x14ac:dyDescent="0.35">
      <c r="A3349">
        <v>3348</v>
      </c>
      <c r="B3349">
        <v>2000</v>
      </c>
      <c r="C3349">
        <v>2389</v>
      </c>
      <c r="D3349" t="s">
        <v>8219</v>
      </c>
    </row>
    <row r="3350" spans="1:4" x14ac:dyDescent="0.35">
      <c r="A3350">
        <v>3349</v>
      </c>
      <c r="B3350">
        <v>5500</v>
      </c>
      <c r="C3350">
        <v>5516</v>
      </c>
      <c r="D3350" t="s">
        <v>8219</v>
      </c>
    </row>
    <row r="3351" spans="1:4" x14ac:dyDescent="0.35">
      <c r="A3351">
        <v>3350</v>
      </c>
      <c r="B3351">
        <v>1000</v>
      </c>
      <c r="C3351">
        <v>1534</v>
      </c>
      <c r="D3351" t="s">
        <v>8219</v>
      </c>
    </row>
    <row r="3352" spans="1:4" x14ac:dyDescent="0.35">
      <c r="A3352">
        <v>3351</v>
      </c>
      <c r="B3352">
        <v>3500</v>
      </c>
      <c r="C3352">
        <v>3655</v>
      </c>
      <c r="D3352" t="s">
        <v>8219</v>
      </c>
    </row>
    <row r="3353" spans="1:4" x14ac:dyDescent="0.35">
      <c r="A3353">
        <v>3352</v>
      </c>
      <c r="B3353">
        <v>5000</v>
      </c>
      <c r="C3353">
        <v>5055</v>
      </c>
      <c r="D3353" t="s">
        <v>8219</v>
      </c>
    </row>
    <row r="3354" spans="1:4" x14ac:dyDescent="0.35">
      <c r="A3354">
        <v>3353</v>
      </c>
      <c r="B3354">
        <v>5000</v>
      </c>
      <c r="C3354">
        <v>5376</v>
      </c>
      <c r="D3354" t="s">
        <v>8219</v>
      </c>
    </row>
    <row r="3355" spans="1:4" x14ac:dyDescent="0.35">
      <c r="A3355">
        <v>3354</v>
      </c>
      <c r="B3355">
        <v>500</v>
      </c>
      <c r="C3355">
        <v>1575</v>
      </c>
      <c r="D3355" t="s">
        <v>8219</v>
      </c>
    </row>
    <row r="3356" spans="1:4" x14ac:dyDescent="0.35">
      <c r="A3356">
        <v>3355</v>
      </c>
      <c r="B3356">
        <v>3000</v>
      </c>
      <c r="C3356">
        <v>3058</v>
      </c>
      <c r="D3356" t="s">
        <v>8219</v>
      </c>
    </row>
    <row r="3357" spans="1:4" x14ac:dyDescent="0.35">
      <c r="A3357">
        <v>3356</v>
      </c>
      <c r="B3357">
        <v>1750</v>
      </c>
      <c r="C3357">
        <v>2210</v>
      </c>
      <c r="D3357" t="s">
        <v>8219</v>
      </c>
    </row>
    <row r="3358" spans="1:4" x14ac:dyDescent="0.35">
      <c r="A3358">
        <v>3357</v>
      </c>
      <c r="B3358">
        <v>1500</v>
      </c>
      <c r="C3358">
        <v>1521</v>
      </c>
      <c r="D3358" t="s">
        <v>8219</v>
      </c>
    </row>
    <row r="3359" spans="1:4" x14ac:dyDescent="0.35">
      <c r="A3359">
        <v>3358</v>
      </c>
      <c r="B3359">
        <v>2000</v>
      </c>
      <c r="C3359">
        <v>2020</v>
      </c>
      <c r="D3359" t="s">
        <v>8219</v>
      </c>
    </row>
    <row r="3360" spans="1:4" x14ac:dyDescent="0.35">
      <c r="A3360">
        <v>3359</v>
      </c>
      <c r="B3360">
        <v>10000</v>
      </c>
      <c r="C3360">
        <v>10299</v>
      </c>
      <c r="D3360" t="s">
        <v>8219</v>
      </c>
    </row>
    <row r="3361" spans="1:4" x14ac:dyDescent="0.35">
      <c r="A3361">
        <v>3360</v>
      </c>
      <c r="B3361">
        <v>4000</v>
      </c>
      <c r="C3361">
        <v>4250</v>
      </c>
      <c r="D3361" t="s">
        <v>8219</v>
      </c>
    </row>
    <row r="3362" spans="1:4" x14ac:dyDescent="0.35">
      <c r="A3362">
        <v>3361</v>
      </c>
      <c r="B3362">
        <v>9000</v>
      </c>
      <c r="C3362">
        <v>9124</v>
      </c>
      <c r="D3362" t="s">
        <v>8219</v>
      </c>
    </row>
    <row r="3363" spans="1:4" x14ac:dyDescent="0.35">
      <c r="A3363">
        <v>3362</v>
      </c>
      <c r="B3363">
        <v>5000</v>
      </c>
      <c r="C3363">
        <v>5673</v>
      </c>
      <c r="D3363" t="s">
        <v>8219</v>
      </c>
    </row>
    <row r="3364" spans="1:4" x14ac:dyDescent="0.35">
      <c r="A3364">
        <v>3363</v>
      </c>
      <c r="B3364">
        <v>500</v>
      </c>
      <c r="C3364">
        <v>1090</v>
      </c>
      <c r="D3364" t="s">
        <v>8219</v>
      </c>
    </row>
    <row r="3365" spans="1:4" x14ac:dyDescent="0.35">
      <c r="A3365">
        <v>3364</v>
      </c>
      <c r="B3365">
        <v>7750</v>
      </c>
      <c r="C3365">
        <v>7860</v>
      </c>
      <c r="D3365" t="s">
        <v>8219</v>
      </c>
    </row>
    <row r="3366" spans="1:4" x14ac:dyDescent="0.35">
      <c r="A3366">
        <v>3365</v>
      </c>
      <c r="B3366">
        <v>3000</v>
      </c>
      <c r="C3366">
        <v>3178</v>
      </c>
      <c r="D3366" t="s">
        <v>8219</v>
      </c>
    </row>
    <row r="3367" spans="1:4" x14ac:dyDescent="0.35">
      <c r="A3367">
        <v>3366</v>
      </c>
      <c r="B3367">
        <v>2500</v>
      </c>
      <c r="C3367">
        <v>2600</v>
      </c>
      <c r="D3367" t="s">
        <v>8219</v>
      </c>
    </row>
    <row r="3368" spans="1:4" x14ac:dyDescent="0.35">
      <c r="A3368">
        <v>3367</v>
      </c>
      <c r="B3368">
        <v>500</v>
      </c>
      <c r="C3368">
        <v>1105</v>
      </c>
      <c r="D3368" t="s">
        <v>8219</v>
      </c>
    </row>
    <row r="3369" spans="1:4" x14ac:dyDescent="0.35">
      <c r="A3369">
        <v>3368</v>
      </c>
      <c r="B3369">
        <v>750</v>
      </c>
      <c r="C3369">
        <v>890</v>
      </c>
      <c r="D3369" t="s">
        <v>8219</v>
      </c>
    </row>
    <row r="3370" spans="1:4" x14ac:dyDescent="0.35">
      <c r="A3370">
        <v>3369</v>
      </c>
      <c r="B3370">
        <v>1000</v>
      </c>
      <c r="C3370">
        <v>1046</v>
      </c>
      <c r="D3370" t="s">
        <v>8219</v>
      </c>
    </row>
    <row r="3371" spans="1:4" x14ac:dyDescent="0.35">
      <c r="A3371">
        <v>3370</v>
      </c>
      <c r="B3371">
        <v>5000</v>
      </c>
      <c r="C3371">
        <v>5195</v>
      </c>
      <c r="D3371" t="s">
        <v>8219</v>
      </c>
    </row>
    <row r="3372" spans="1:4" x14ac:dyDescent="0.35">
      <c r="A3372">
        <v>3371</v>
      </c>
      <c r="B3372">
        <v>1500</v>
      </c>
      <c r="C3372">
        <v>1766</v>
      </c>
      <c r="D3372" t="s">
        <v>8219</v>
      </c>
    </row>
    <row r="3373" spans="1:4" x14ac:dyDescent="0.35">
      <c r="A3373">
        <v>3372</v>
      </c>
      <c r="B3373">
        <v>200</v>
      </c>
      <c r="C3373">
        <v>277</v>
      </c>
      <c r="D3373" t="s">
        <v>8219</v>
      </c>
    </row>
    <row r="3374" spans="1:4" x14ac:dyDescent="0.35">
      <c r="A3374">
        <v>3373</v>
      </c>
      <c r="B3374">
        <v>1000</v>
      </c>
      <c r="C3374">
        <v>1035</v>
      </c>
      <c r="D3374" t="s">
        <v>8219</v>
      </c>
    </row>
    <row r="3375" spans="1:4" x14ac:dyDescent="0.35">
      <c r="A3375">
        <v>3374</v>
      </c>
      <c r="B3375">
        <v>2000</v>
      </c>
      <c r="C3375">
        <v>2005</v>
      </c>
      <c r="D3375" t="s">
        <v>8219</v>
      </c>
    </row>
    <row r="3376" spans="1:4" x14ac:dyDescent="0.35">
      <c r="A3376">
        <v>3375</v>
      </c>
      <c r="B3376">
        <v>3500</v>
      </c>
      <c r="C3376">
        <v>3730</v>
      </c>
      <c r="D3376" t="s">
        <v>8219</v>
      </c>
    </row>
    <row r="3377" spans="1:4" x14ac:dyDescent="0.35">
      <c r="A3377">
        <v>3376</v>
      </c>
      <c r="B3377">
        <v>3000</v>
      </c>
      <c r="C3377">
        <v>3000</v>
      </c>
      <c r="D3377" t="s">
        <v>8219</v>
      </c>
    </row>
    <row r="3378" spans="1:4" x14ac:dyDescent="0.35">
      <c r="A3378">
        <v>3377</v>
      </c>
      <c r="B3378">
        <v>8000</v>
      </c>
      <c r="C3378">
        <v>8001</v>
      </c>
      <c r="D3378" t="s">
        <v>8219</v>
      </c>
    </row>
    <row r="3379" spans="1:4" x14ac:dyDescent="0.35">
      <c r="A3379">
        <v>3378</v>
      </c>
      <c r="B3379">
        <v>8000</v>
      </c>
      <c r="C3379">
        <v>8084</v>
      </c>
      <c r="D3379" t="s">
        <v>8219</v>
      </c>
    </row>
    <row r="3380" spans="1:4" x14ac:dyDescent="0.35">
      <c r="A3380">
        <v>3379</v>
      </c>
      <c r="B3380">
        <v>550</v>
      </c>
      <c r="C3380">
        <v>592</v>
      </c>
      <c r="D3380" t="s">
        <v>8219</v>
      </c>
    </row>
    <row r="3381" spans="1:4" x14ac:dyDescent="0.35">
      <c r="A3381">
        <v>3380</v>
      </c>
      <c r="B3381">
        <v>2000</v>
      </c>
      <c r="C3381">
        <v>2073</v>
      </c>
      <c r="D3381" t="s">
        <v>8219</v>
      </c>
    </row>
    <row r="3382" spans="1:4" x14ac:dyDescent="0.35">
      <c r="A3382">
        <v>3381</v>
      </c>
      <c r="B3382">
        <v>3000</v>
      </c>
      <c r="C3382">
        <v>3133</v>
      </c>
      <c r="D3382" t="s">
        <v>8219</v>
      </c>
    </row>
    <row r="3383" spans="1:4" x14ac:dyDescent="0.35">
      <c r="A3383">
        <v>3382</v>
      </c>
      <c r="B3383">
        <v>4000</v>
      </c>
      <c r="C3383">
        <v>4090</v>
      </c>
      <c r="D3383" t="s">
        <v>8219</v>
      </c>
    </row>
    <row r="3384" spans="1:4" x14ac:dyDescent="0.35">
      <c r="A3384">
        <v>3383</v>
      </c>
      <c r="B3384">
        <v>3500</v>
      </c>
      <c r="C3384">
        <v>3526</v>
      </c>
      <c r="D3384" t="s">
        <v>8219</v>
      </c>
    </row>
    <row r="3385" spans="1:4" x14ac:dyDescent="0.35">
      <c r="A3385">
        <v>3384</v>
      </c>
      <c r="B3385">
        <v>1750</v>
      </c>
      <c r="C3385">
        <v>1955</v>
      </c>
      <c r="D3385" t="s">
        <v>8219</v>
      </c>
    </row>
    <row r="3386" spans="1:4" x14ac:dyDescent="0.35">
      <c r="A3386">
        <v>3385</v>
      </c>
      <c r="B3386">
        <v>6000</v>
      </c>
      <c r="C3386">
        <v>6000.66</v>
      </c>
      <c r="D3386" t="s">
        <v>8219</v>
      </c>
    </row>
    <row r="3387" spans="1:4" x14ac:dyDescent="0.35">
      <c r="A3387">
        <v>3386</v>
      </c>
      <c r="B3387">
        <v>2000</v>
      </c>
      <c r="C3387">
        <v>2000</v>
      </c>
      <c r="D3387" t="s">
        <v>8219</v>
      </c>
    </row>
    <row r="3388" spans="1:4" x14ac:dyDescent="0.35">
      <c r="A3388">
        <v>3387</v>
      </c>
      <c r="B3388">
        <v>2000</v>
      </c>
      <c r="C3388">
        <v>2100</v>
      </c>
      <c r="D3388" t="s">
        <v>8219</v>
      </c>
    </row>
    <row r="3389" spans="1:4" x14ac:dyDescent="0.35">
      <c r="A3389">
        <v>3388</v>
      </c>
      <c r="B3389">
        <v>3000</v>
      </c>
      <c r="C3389">
        <v>3506</v>
      </c>
      <c r="D3389" t="s">
        <v>8219</v>
      </c>
    </row>
    <row r="3390" spans="1:4" x14ac:dyDescent="0.35">
      <c r="A3390">
        <v>3389</v>
      </c>
      <c r="B3390">
        <v>1500</v>
      </c>
      <c r="C3390">
        <v>1557</v>
      </c>
      <c r="D3390" t="s">
        <v>8219</v>
      </c>
    </row>
    <row r="3391" spans="1:4" x14ac:dyDescent="0.35">
      <c r="A3391">
        <v>3390</v>
      </c>
      <c r="B3391">
        <v>10000</v>
      </c>
      <c r="C3391">
        <v>11450</v>
      </c>
      <c r="D3391" t="s">
        <v>8219</v>
      </c>
    </row>
    <row r="3392" spans="1:4" x14ac:dyDescent="0.35">
      <c r="A3392">
        <v>3391</v>
      </c>
      <c r="B3392">
        <v>1500</v>
      </c>
      <c r="C3392">
        <v>1536</v>
      </c>
      <c r="D3392" t="s">
        <v>8219</v>
      </c>
    </row>
    <row r="3393" spans="1:4" x14ac:dyDescent="0.35">
      <c r="A3393">
        <v>3392</v>
      </c>
      <c r="B3393">
        <v>500</v>
      </c>
      <c r="C3393">
        <v>1115</v>
      </c>
      <c r="D3393" t="s">
        <v>8219</v>
      </c>
    </row>
    <row r="3394" spans="1:4" x14ac:dyDescent="0.35">
      <c r="A3394">
        <v>3393</v>
      </c>
      <c r="B3394">
        <v>500</v>
      </c>
      <c r="C3394">
        <v>500</v>
      </c>
      <c r="D3394" t="s">
        <v>8219</v>
      </c>
    </row>
    <row r="3395" spans="1:4" x14ac:dyDescent="0.35">
      <c r="A3395">
        <v>3394</v>
      </c>
      <c r="B3395">
        <v>1500</v>
      </c>
      <c r="C3395">
        <v>1587</v>
      </c>
      <c r="D3395" t="s">
        <v>8219</v>
      </c>
    </row>
    <row r="3396" spans="1:4" x14ac:dyDescent="0.35">
      <c r="A3396">
        <v>3395</v>
      </c>
      <c r="B3396">
        <v>550</v>
      </c>
      <c r="C3396">
        <v>783</v>
      </c>
      <c r="D3396" t="s">
        <v>8219</v>
      </c>
    </row>
    <row r="3397" spans="1:4" x14ac:dyDescent="0.35">
      <c r="A3397">
        <v>3396</v>
      </c>
      <c r="B3397">
        <v>500</v>
      </c>
      <c r="C3397">
        <v>920</v>
      </c>
      <c r="D3397" t="s">
        <v>8219</v>
      </c>
    </row>
    <row r="3398" spans="1:4" x14ac:dyDescent="0.35">
      <c r="A3398">
        <v>3397</v>
      </c>
      <c r="B3398">
        <v>1500</v>
      </c>
      <c r="C3398">
        <v>1565</v>
      </c>
      <c r="D3398" t="s">
        <v>8219</v>
      </c>
    </row>
    <row r="3399" spans="1:4" x14ac:dyDescent="0.35">
      <c r="A3399">
        <v>3398</v>
      </c>
      <c r="B3399">
        <v>250</v>
      </c>
      <c r="C3399">
        <v>280</v>
      </c>
      <c r="D3399" t="s">
        <v>8219</v>
      </c>
    </row>
    <row r="3400" spans="1:4" x14ac:dyDescent="0.35">
      <c r="A3400">
        <v>3399</v>
      </c>
      <c r="B3400">
        <v>4000</v>
      </c>
      <c r="C3400">
        <v>4443</v>
      </c>
      <c r="D3400" t="s">
        <v>8219</v>
      </c>
    </row>
    <row r="3401" spans="1:4" x14ac:dyDescent="0.35">
      <c r="A3401">
        <v>3400</v>
      </c>
      <c r="B3401">
        <v>1200</v>
      </c>
      <c r="C3401">
        <v>1245</v>
      </c>
      <c r="D3401" t="s">
        <v>8219</v>
      </c>
    </row>
    <row r="3402" spans="1:4" x14ac:dyDescent="0.35">
      <c r="A3402">
        <v>3401</v>
      </c>
      <c r="B3402">
        <v>10000</v>
      </c>
      <c r="C3402">
        <v>10041</v>
      </c>
      <c r="D3402" t="s">
        <v>8219</v>
      </c>
    </row>
    <row r="3403" spans="1:4" x14ac:dyDescent="0.35">
      <c r="A3403">
        <v>3402</v>
      </c>
      <c r="B3403">
        <v>2900</v>
      </c>
      <c r="C3403">
        <v>2954</v>
      </c>
      <c r="D3403" t="s">
        <v>8219</v>
      </c>
    </row>
    <row r="3404" spans="1:4" x14ac:dyDescent="0.35">
      <c r="A3404">
        <v>3403</v>
      </c>
      <c r="B3404">
        <v>15000</v>
      </c>
      <c r="C3404">
        <v>16465</v>
      </c>
      <c r="D3404" t="s">
        <v>8219</v>
      </c>
    </row>
    <row r="3405" spans="1:4" x14ac:dyDescent="0.35">
      <c r="A3405">
        <v>3404</v>
      </c>
      <c r="B3405">
        <v>2000</v>
      </c>
      <c r="C3405">
        <v>2000</v>
      </c>
      <c r="D3405" t="s">
        <v>8219</v>
      </c>
    </row>
    <row r="3406" spans="1:4" x14ac:dyDescent="0.35">
      <c r="A3406">
        <v>3405</v>
      </c>
      <c r="B3406">
        <v>500</v>
      </c>
      <c r="C3406">
        <v>610</v>
      </c>
      <c r="D3406" t="s">
        <v>8219</v>
      </c>
    </row>
    <row r="3407" spans="1:4" x14ac:dyDescent="0.35">
      <c r="A3407">
        <v>3406</v>
      </c>
      <c r="B3407">
        <v>350</v>
      </c>
      <c r="C3407">
        <v>481.5</v>
      </c>
      <c r="D3407" t="s">
        <v>8219</v>
      </c>
    </row>
    <row r="3408" spans="1:4" x14ac:dyDescent="0.35">
      <c r="A3408">
        <v>3407</v>
      </c>
      <c r="B3408">
        <v>10000</v>
      </c>
      <c r="C3408">
        <v>10031</v>
      </c>
      <c r="D3408" t="s">
        <v>8219</v>
      </c>
    </row>
    <row r="3409" spans="1:4" x14ac:dyDescent="0.35">
      <c r="A3409">
        <v>3408</v>
      </c>
      <c r="B3409">
        <v>2000</v>
      </c>
      <c r="C3409">
        <v>2142</v>
      </c>
      <c r="D3409" t="s">
        <v>8219</v>
      </c>
    </row>
    <row r="3410" spans="1:4" x14ac:dyDescent="0.35">
      <c r="A3410">
        <v>3409</v>
      </c>
      <c r="B3410">
        <v>500</v>
      </c>
      <c r="C3410">
        <v>1055</v>
      </c>
      <c r="D3410" t="s">
        <v>8219</v>
      </c>
    </row>
    <row r="3411" spans="1:4" x14ac:dyDescent="0.35">
      <c r="A3411">
        <v>3410</v>
      </c>
      <c r="B3411">
        <v>500</v>
      </c>
      <c r="C3411">
        <v>618</v>
      </c>
      <c r="D3411" t="s">
        <v>8219</v>
      </c>
    </row>
    <row r="3412" spans="1:4" x14ac:dyDescent="0.35">
      <c r="A3412">
        <v>3411</v>
      </c>
      <c r="B3412">
        <v>3000</v>
      </c>
      <c r="C3412">
        <v>3255</v>
      </c>
      <c r="D3412" t="s">
        <v>8219</v>
      </c>
    </row>
    <row r="3413" spans="1:4" x14ac:dyDescent="0.35">
      <c r="A3413">
        <v>3412</v>
      </c>
      <c r="B3413">
        <v>15000</v>
      </c>
      <c r="C3413">
        <v>15535</v>
      </c>
      <c r="D3413" t="s">
        <v>8219</v>
      </c>
    </row>
    <row r="3414" spans="1:4" x14ac:dyDescent="0.35">
      <c r="A3414">
        <v>3413</v>
      </c>
      <c r="B3414">
        <v>3000</v>
      </c>
      <c r="C3414">
        <v>3000</v>
      </c>
      <c r="D3414" t="s">
        <v>8219</v>
      </c>
    </row>
    <row r="3415" spans="1:4" x14ac:dyDescent="0.35">
      <c r="A3415">
        <v>3414</v>
      </c>
      <c r="B3415">
        <v>500</v>
      </c>
      <c r="C3415">
        <v>650</v>
      </c>
      <c r="D3415" t="s">
        <v>8219</v>
      </c>
    </row>
    <row r="3416" spans="1:4" x14ac:dyDescent="0.35">
      <c r="A3416">
        <v>3415</v>
      </c>
      <c r="B3416">
        <v>3000</v>
      </c>
      <c r="C3416">
        <v>3105</v>
      </c>
      <c r="D3416" t="s">
        <v>8219</v>
      </c>
    </row>
    <row r="3417" spans="1:4" x14ac:dyDescent="0.35">
      <c r="A3417">
        <v>3416</v>
      </c>
      <c r="B3417">
        <v>200</v>
      </c>
      <c r="C3417">
        <v>200</v>
      </c>
      <c r="D3417" t="s">
        <v>8219</v>
      </c>
    </row>
    <row r="3418" spans="1:4" x14ac:dyDescent="0.35">
      <c r="A3418">
        <v>3417</v>
      </c>
      <c r="B3418">
        <v>4000</v>
      </c>
      <c r="C3418">
        <v>4784</v>
      </c>
      <c r="D3418" t="s">
        <v>8219</v>
      </c>
    </row>
    <row r="3419" spans="1:4" x14ac:dyDescent="0.35">
      <c r="A3419">
        <v>3418</v>
      </c>
      <c r="B3419">
        <v>1700</v>
      </c>
      <c r="C3419">
        <v>1700.01</v>
      </c>
      <c r="D3419" t="s">
        <v>8219</v>
      </c>
    </row>
    <row r="3420" spans="1:4" x14ac:dyDescent="0.35">
      <c r="A3420">
        <v>3419</v>
      </c>
      <c r="B3420">
        <v>4000</v>
      </c>
      <c r="C3420">
        <v>4035</v>
      </c>
      <c r="D3420" t="s">
        <v>8219</v>
      </c>
    </row>
    <row r="3421" spans="1:4" x14ac:dyDescent="0.35">
      <c r="A3421">
        <v>3420</v>
      </c>
      <c r="B3421">
        <v>2750</v>
      </c>
      <c r="C3421">
        <v>2930</v>
      </c>
      <c r="D3421" t="s">
        <v>8219</v>
      </c>
    </row>
    <row r="3422" spans="1:4" x14ac:dyDescent="0.35">
      <c r="A3422">
        <v>3421</v>
      </c>
      <c r="B3422">
        <v>700</v>
      </c>
      <c r="C3422">
        <v>966</v>
      </c>
      <c r="D3422" t="s">
        <v>8219</v>
      </c>
    </row>
    <row r="3423" spans="1:4" x14ac:dyDescent="0.35">
      <c r="A3423">
        <v>3422</v>
      </c>
      <c r="B3423">
        <v>10000</v>
      </c>
      <c r="C3423">
        <v>10115</v>
      </c>
      <c r="D3423" t="s">
        <v>8219</v>
      </c>
    </row>
    <row r="3424" spans="1:4" x14ac:dyDescent="0.35">
      <c r="A3424">
        <v>3423</v>
      </c>
      <c r="B3424">
        <v>3000</v>
      </c>
      <c r="C3424">
        <v>3273</v>
      </c>
      <c r="D3424" t="s">
        <v>8219</v>
      </c>
    </row>
    <row r="3425" spans="1:4" x14ac:dyDescent="0.35">
      <c r="A3425">
        <v>3424</v>
      </c>
      <c r="B3425">
        <v>250</v>
      </c>
      <c r="C3425">
        <v>350</v>
      </c>
      <c r="D3425" t="s">
        <v>8219</v>
      </c>
    </row>
    <row r="3426" spans="1:4" x14ac:dyDescent="0.35">
      <c r="A3426">
        <v>3425</v>
      </c>
      <c r="B3426">
        <v>6000</v>
      </c>
      <c r="C3426">
        <v>6215</v>
      </c>
      <c r="D3426" t="s">
        <v>8219</v>
      </c>
    </row>
    <row r="3427" spans="1:4" x14ac:dyDescent="0.35">
      <c r="A3427">
        <v>3426</v>
      </c>
      <c r="B3427">
        <v>30000</v>
      </c>
      <c r="C3427">
        <v>30891.1</v>
      </c>
      <c r="D3427" t="s">
        <v>8219</v>
      </c>
    </row>
    <row r="3428" spans="1:4" x14ac:dyDescent="0.35">
      <c r="A3428">
        <v>3427</v>
      </c>
      <c r="B3428">
        <v>3750</v>
      </c>
      <c r="C3428">
        <v>4055</v>
      </c>
      <c r="D3428" t="s">
        <v>8219</v>
      </c>
    </row>
    <row r="3429" spans="1:4" x14ac:dyDescent="0.35">
      <c r="A3429">
        <v>3428</v>
      </c>
      <c r="B3429">
        <v>1500</v>
      </c>
      <c r="C3429">
        <v>1500</v>
      </c>
      <c r="D3429" t="s">
        <v>8219</v>
      </c>
    </row>
    <row r="3430" spans="1:4" x14ac:dyDescent="0.35">
      <c r="A3430">
        <v>3429</v>
      </c>
      <c r="B3430">
        <v>2000</v>
      </c>
      <c r="C3430">
        <v>2055</v>
      </c>
      <c r="D3430" t="s">
        <v>8219</v>
      </c>
    </row>
    <row r="3431" spans="1:4" x14ac:dyDescent="0.35">
      <c r="A3431">
        <v>3430</v>
      </c>
      <c r="B3431">
        <v>150</v>
      </c>
      <c r="C3431">
        <v>195</v>
      </c>
      <c r="D3431" t="s">
        <v>8219</v>
      </c>
    </row>
    <row r="3432" spans="1:4" x14ac:dyDescent="0.35">
      <c r="A3432">
        <v>3431</v>
      </c>
      <c r="B3432">
        <v>2000</v>
      </c>
      <c r="C3432">
        <v>2170.9899999999998</v>
      </c>
      <c r="D3432" t="s">
        <v>8219</v>
      </c>
    </row>
    <row r="3433" spans="1:4" x14ac:dyDescent="0.35">
      <c r="A3433">
        <v>3432</v>
      </c>
      <c r="B3433">
        <v>2000</v>
      </c>
      <c r="C3433">
        <v>2000</v>
      </c>
      <c r="D3433" t="s">
        <v>8219</v>
      </c>
    </row>
    <row r="3434" spans="1:4" x14ac:dyDescent="0.35">
      <c r="A3434">
        <v>3433</v>
      </c>
      <c r="B3434">
        <v>2000</v>
      </c>
      <c r="C3434">
        <v>2193</v>
      </c>
      <c r="D3434" t="s">
        <v>8219</v>
      </c>
    </row>
    <row r="3435" spans="1:4" x14ac:dyDescent="0.35">
      <c r="A3435">
        <v>3434</v>
      </c>
      <c r="B3435">
        <v>9500</v>
      </c>
      <c r="C3435">
        <v>9525</v>
      </c>
      <c r="D3435" t="s">
        <v>8219</v>
      </c>
    </row>
    <row r="3436" spans="1:4" x14ac:dyDescent="0.35">
      <c r="A3436">
        <v>3435</v>
      </c>
      <c r="B3436">
        <v>10000</v>
      </c>
      <c r="C3436">
        <v>10555</v>
      </c>
      <c r="D3436" t="s">
        <v>8219</v>
      </c>
    </row>
    <row r="3437" spans="1:4" x14ac:dyDescent="0.35">
      <c r="A3437">
        <v>3436</v>
      </c>
      <c r="B3437">
        <v>1000</v>
      </c>
      <c r="C3437">
        <v>1120</v>
      </c>
      <c r="D3437" t="s">
        <v>8219</v>
      </c>
    </row>
    <row r="3438" spans="1:4" x14ac:dyDescent="0.35">
      <c r="A3438">
        <v>3437</v>
      </c>
      <c r="B3438">
        <v>5000</v>
      </c>
      <c r="C3438">
        <v>5295</v>
      </c>
      <c r="D3438" t="s">
        <v>8219</v>
      </c>
    </row>
    <row r="3439" spans="1:4" x14ac:dyDescent="0.35">
      <c r="A3439">
        <v>3438</v>
      </c>
      <c r="B3439">
        <v>3000</v>
      </c>
      <c r="C3439">
        <v>3030</v>
      </c>
      <c r="D3439" t="s">
        <v>8219</v>
      </c>
    </row>
    <row r="3440" spans="1:4" x14ac:dyDescent="0.35">
      <c r="A3440">
        <v>3439</v>
      </c>
      <c r="B3440">
        <v>2500</v>
      </c>
      <c r="C3440">
        <v>2605</v>
      </c>
      <c r="D3440" t="s">
        <v>8219</v>
      </c>
    </row>
    <row r="3441" spans="1:4" x14ac:dyDescent="0.35">
      <c r="A3441">
        <v>3440</v>
      </c>
      <c r="B3441">
        <v>1200</v>
      </c>
      <c r="C3441">
        <v>1616.14</v>
      </c>
      <c r="D3441" t="s">
        <v>8219</v>
      </c>
    </row>
    <row r="3442" spans="1:4" x14ac:dyDescent="0.35">
      <c r="A3442">
        <v>3441</v>
      </c>
      <c r="B3442">
        <v>5000</v>
      </c>
      <c r="C3442">
        <v>5260.92</v>
      </c>
      <c r="D3442" t="s">
        <v>8219</v>
      </c>
    </row>
    <row r="3443" spans="1:4" x14ac:dyDescent="0.35">
      <c r="A3443">
        <v>3442</v>
      </c>
      <c r="B3443">
        <v>2500</v>
      </c>
      <c r="C3443">
        <v>2565</v>
      </c>
      <c r="D3443" t="s">
        <v>8219</v>
      </c>
    </row>
    <row r="3444" spans="1:4" x14ac:dyDescent="0.35">
      <c r="A3444">
        <v>3443</v>
      </c>
      <c r="B3444">
        <v>250</v>
      </c>
      <c r="C3444">
        <v>250</v>
      </c>
      <c r="D3444" t="s">
        <v>8219</v>
      </c>
    </row>
    <row r="3445" spans="1:4" x14ac:dyDescent="0.35">
      <c r="A3445">
        <v>3444</v>
      </c>
      <c r="B3445">
        <v>1000</v>
      </c>
      <c r="C3445">
        <v>1855</v>
      </c>
      <c r="D3445" t="s">
        <v>8219</v>
      </c>
    </row>
    <row r="3446" spans="1:4" x14ac:dyDescent="0.35">
      <c r="A3446">
        <v>3445</v>
      </c>
      <c r="B3446">
        <v>300</v>
      </c>
      <c r="C3446">
        <v>867</v>
      </c>
      <c r="D3446" t="s">
        <v>8219</v>
      </c>
    </row>
    <row r="3447" spans="1:4" x14ac:dyDescent="0.35">
      <c r="A3447">
        <v>3446</v>
      </c>
      <c r="B3447">
        <v>2000</v>
      </c>
      <c r="C3447">
        <v>2000</v>
      </c>
      <c r="D3447" t="s">
        <v>8219</v>
      </c>
    </row>
    <row r="3448" spans="1:4" x14ac:dyDescent="0.35">
      <c r="A3448">
        <v>3447</v>
      </c>
      <c r="B3448">
        <v>1000</v>
      </c>
      <c r="C3448">
        <v>1082</v>
      </c>
      <c r="D3448" t="s">
        <v>8219</v>
      </c>
    </row>
    <row r="3449" spans="1:4" x14ac:dyDescent="0.35">
      <c r="A3449">
        <v>3448</v>
      </c>
      <c r="B3449">
        <v>1000</v>
      </c>
      <c r="C3449">
        <v>1078</v>
      </c>
      <c r="D3449" t="s">
        <v>8219</v>
      </c>
    </row>
    <row r="3450" spans="1:4" x14ac:dyDescent="0.35">
      <c r="A3450">
        <v>3449</v>
      </c>
      <c r="B3450">
        <v>2100</v>
      </c>
      <c r="C3450">
        <v>2305</v>
      </c>
      <c r="D3450" t="s">
        <v>8219</v>
      </c>
    </row>
    <row r="3451" spans="1:4" x14ac:dyDescent="0.35">
      <c r="A3451">
        <v>3450</v>
      </c>
      <c r="B3451">
        <v>800</v>
      </c>
      <c r="C3451">
        <v>1365</v>
      </c>
      <c r="D3451" t="s">
        <v>8219</v>
      </c>
    </row>
    <row r="3452" spans="1:4" x14ac:dyDescent="0.35">
      <c r="A3452">
        <v>3451</v>
      </c>
      <c r="B3452">
        <v>500</v>
      </c>
      <c r="C3452">
        <v>760</v>
      </c>
      <c r="D3452" t="s">
        <v>8219</v>
      </c>
    </row>
    <row r="3453" spans="1:4" x14ac:dyDescent="0.35">
      <c r="A3453">
        <v>3452</v>
      </c>
      <c r="B3453">
        <v>650</v>
      </c>
      <c r="C3453">
        <v>658</v>
      </c>
      <c r="D3453" t="s">
        <v>8219</v>
      </c>
    </row>
    <row r="3454" spans="1:4" x14ac:dyDescent="0.35">
      <c r="A3454">
        <v>3453</v>
      </c>
      <c r="B3454">
        <v>1000</v>
      </c>
      <c r="C3454">
        <v>1532</v>
      </c>
      <c r="D3454" t="s">
        <v>8219</v>
      </c>
    </row>
    <row r="3455" spans="1:4" x14ac:dyDescent="0.35">
      <c r="A3455">
        <v>3454</v>
      </c>
      <c r="B3455">
        <v>300</v>
      </c>
      <c r="C3455">
        <v>385</v>
      </c>
      <c r="D3455" t="s">
        <v>8219</v>
      </c>
    </row>
    <row r="3456" spans="1:4" x14ac:dyDescent="0.35">
      <c r="A3456">
        <v>3455</v>
      </c>
      <c r="B3456">
        <v>700</v>
      </c>
      <c r="C3456">
        <v>705</v>
      </c>
      <c r="D3456" t="s">
        <v>8219</v>
      </c>
    </row>
    <row r="3457" spans="1:4" x14ac:dyDescent="0.35">
      <c r="A3457">
        <v>3456</v>
      </c>
      <c r="B3457">
        <v>10000</v>
      </c>
      <c r="C3457">
        <v>10065</v>
      </c>
      <c r="D3457" t="s">
        <v>8219</v>
      </c>
    </row>
    <row r="3458" spans="1:4" x14ac:dyDescent="0.35">
      <c r="A3458">
        <v>3457</v>
      </c>
      <c r="B3458">
        <v>3000</v>
      </c>
      <c r="C3458">
        <v>5739</v>
      </c>
      <c r="D3458" t="s">
        <v>8219</v>
      </c>
    </row>
    <row r="3459" spans="1:4" x14ac:dyDescent="0.35">
      <c r="A3459">
        <v>3458</v>
      </c>
      <c r="B3459">
        <v>2000</v>
      </c>
      <c r="C3459">
        <v>2804</v>
      </c>
      <c r="D3459" t="s">
        <v>8219</v>
      </c>
    </row>
    <row r="3460" spans="1:4" x14ac:dyDescent="0.35">
      <c r="A3460">
        <v>3459</v>
      </c>
      <c r="B3460">
        <v>978</v>
      </c>
      <c r="C3460">
        <v>1216</v>
      </c>
      <c r="D3460" t="s">
        <v>8219</v>
      </c>
    </row>
    <row r="3461" spans="1:4" x14ac:dyDescent="0.35">
      <c r="A3461">
        <v>3460</v>
      </c>
      <c r="B3461">
        <v>500</v>
      </c>
      <c r="C3461">
        <v>631</v>
      </c>
      <c r="D3461" t="s">
        <v>8219</v>
      </c>
    </row>
    <row r="3462" spans="1:4" x14ac:dyDescent="0.35">
      <c r="A3462">
        <v>3461</v>
      </c>
      <c r="B3462">
        <v>500</v>
      </c>
      <c r="C3462">
        <v>950</v>
      </c>
      <c r="D3462" t="s">
        <v>8219</v>
      </c>
    </row>
    <row r="3463" spans="1:4" x14ac:dyDescent="0.35">
      <c r="A3463">
        <v>3462</v>
      </c>
      <c r="B3463">
        <v>500</v>
      </c>
      <c r="C3463">
        <v>695</v>
      </c>
      <c r="D3463" t="s">
        <v>8219</v>
      </c>
    </row>
    <row r="3464" spans="1:4" x14ac:dyDescent="0.35">
      <c r="A3464">
        <v>3463</v>
      </c>
      <c r="B3464">
        <v>250</v>
      </c>
      <c r="C3464">
        <v>505</v>
      </c>
      <c r="D3464" t="s">
        <v>8219</v>
      </c>
    </row>
    <row r="3465" spans="1:4" x14ac:dyDescent="0.35">
      <c r="A3465">
        <v>3464</v>
      </c>
      <c r="B3465">
        <v>10000</v>
      </c>
      <c r="C3465">
        <v>10338</v>
      </c>
      <c r="D3465" t="s">
        <v>8219</v>
      </c>
    </row>
    <row r="3466" spans="1:4" x14ac:dyDescent="0.35">
      <c r="A3466">
        <v>3465</v>
      </c>
      <c r="B3466">
        <v>5000</v>
      </c>
      <c r="C3466">
        <v>5116.18</v>
      </c>
      <c r="D3466" t="s">
        <v>8219</v>
      </c>
    </row>
    <row r="3467" spans="1:4" x14ac:dyDescent="0.35">
      <c r="A3467">
        <v>3466</v>
      </c>
      <c r="B3467">
        <v>2000</v>
      </c>
      <c r="C3467">
        <v>2060</v>
      </c>
      <c r="D3467" t="s">
        <v>8219</v>
      </c>
    </row>
    <row r="3468" spans="1:4" x14ac:dyDescent="0.35">
      <c r="A3468">
        <v>3467</v>
      </c>
      <c r="B3468">
        <v>3500</v>
      </c>
      <c r="C3468">
        <v>4450</v>
      </c>
      <c r="D3468" t="s">
        <v>8219</v>
      </c>
    </row>
    <row r="3469" spans="1:4" x14ac:dyDescent="0.35">
      <c r="A3469">
        <v>3468</v>
      </c>
      <c r="B3469">
        <v>3000</v>
      </c>
      <c r="C3469">
        <v>3030</v>
      </c>
      <c r="D3469" t="s">
        <v>8219</v>
      </c>
    </row>
    <row r="3470" spans="1:4" x14ac:dyDescent="0.35">
      <c r="A3470">
        <v>3469</v>
      </c>
      <c r="B3470">
        <v>10000</v>
      </c>
      <c r="C3470">
        <v>12178</v>
      </c>
      <c r="D3470" t="s">
        <v>8219</v>
      </c>
    </row>
    <row r="3471" spans="1:4" x14ac:dyDescent="0.35">
      <c r="A3471">
        <v>3470</v>
      </c>
      <c r="B3471">
        <v>2800</v>
      </c>
      <c r="C3471">
        <v>3175</v>
      </c>
      <c r="D3471" t="s">
        <v>8219</v>
      </c>
    </row>
    <row r="3472" spans="1:4" x14ac:dyDescent="0.35">
      <c r="A3472">
        <v>3471</v>
      </c>
      <c r="B3472">
        <v>250</v>
      </c>
      <c r="C3472">
        <v>375</v>
      </c>
      <c r="D3472" t="s">
        <v>8219</v>
      </c>
    </row>
    <row r="3473" spans="1:4" x14ac:dyDescent="0.35">
      <c r="A3473">
        <v>3472</v>
      </c>
      <c r="B3473">
        <v>500</v>
      </c>
      <c r="C3473">
        <v>1073</v>
      </c>
      <c r="D3473" t="s">
        <v>8219</v>
      </c>
    </row>
    <row r="3474" spans="1:4" x14ac:dyDescent="0.35">
      <c r="A3474">
        <v>3473</v>
      </c>
      <c r="B3474">
        <v>2000</v>
      </c>
      <c r="C3474">
        <v>2041</v>
      </c>
      <c r="D3474" t="s">
        <v>8219</v>
      </c>
    </row>
    <row r="3475" spans="1:4" x14ac:dyDescent="0.35">
      <c r="A3475">
        <v>3474</v>
      </c>
      <c r="B3475">
        <v>4900</v>
      </c>
      <c r="C3475">
        <v>4900</v>
      </c>
      <c r="D3475" t="s">
        <v>8219</v>
      </c>
    </row>
    <row r="3476" spans="1:4" x14ac:dyDescent="0.35">
      <c r="A3476">
        <v>3475</v>
      </c>
      <c r="B3476">
        <v>2000</v>
      </c>
      <c r="C3476">
        <v>2020</v>
      </c>
      <c r="D3476" t="s">
        <v>8219</v>
      </c>
    </row>
    <row r="3477" spans="1:4" x14ac:dyDescent="0.35">
      <c r="A3477">
        <v>3476</v>
      </c>
      <c r="B3477">
        <v>300</v>
      </c>
      <c r="C3477">
        <v>340</v>
      </c>
      <c r="D3477" t="s">
        <v>8219</v>
      </c>
    </row>
    <row r="3478" spans="1:4" x14ac:dyDescent="0.35">
      <c r="A3478">
        <v>3477</v>
      </c>
      <c r="B3478">
        <v>300</v>
      </c>
      <c r="C3478">
        <v>312</v>
      </c>
      <c r="D3478" t="s">
        <v>8219</v>
      </c>
    </row>
    <row r="3479" spans="1:4" x14ac:dyDescent="0.35">
      <c r="A3479">
        <v>3478</v>
      </c>
      <c r="B3479">
        <v>1800</v>
      </c>
      <c r="C3479">
        <v>2076</v>
      </c>
      <c r="D3479" t="s">
        <v>8219</v>
      </c>
    </row>
    <row r="3480" spans="1:4" x14ac:dyDescent="0.35">
      <c r="A3480">
        <v>3479</v>
      </c>
      <c r="B3480">
        <v>2000</v>
      </c>
      <c r="C3480">
        <v>2257</v>
      </c>
      <c r="D3480" t="s">
        <v>8219</v>
      </c>
    </row>
    <row r="3481" spans="1:4" x14ac:dyDescent="0.35">
      <c r="A3481">
        <v>3480</v>
      </c>
      <c r="B3481">
        <v>1500</v>
      </c>
      <c r="C3481">
        <v>1918</v>
      </c>
      <c r="D3481" t="s">
        <v>8219</v>
      </c>
    </row>
    <row r="3482" spans="1:4" x14ac:dyDescent="0.35">
      <c r="A3482">
        <v>3481</v>
      </c>
      <c r="B3482">
        <v>1500</v>
      </c>
      <c r="C3482">
        <v>2140</v>
      </c>
      <c r="D3482" t="s">
        <v>8219</v>
      </c>
    </row>
    <row r="3483" spans="1:4" x14ac:dyDescent="0.35">
      <c r="A3483">
        <v>3482</v>
      </c>
      <c r="B3483">
        <v>10000</v>
      </c>
      <c r="C3483">
        <v>11880</v>
      </c>
      <c r="D3483" t="s">
        <v>8219</v>
      </c>
    </row>
    <row r="3484" spans="1:4" x14ac:dyDescent="0.35">
      <c r="A3484">
        <v>3483</v>
      </c>
      <c r="B3484">
        <v>3000</v>
      </c>
      <c r="C3484">
        <v>4150</v>
      </c>
      <c r="D3484" t="s">
        <v>8219</v>
      </c>
    </row>
    <row r="3485" spans="1:4" x14ac:dyDescent="0.35">
      <c r="A3485">
        <v>3484</v>
      </c>
      <c r="B3485">
        <v>3350</v>
      </c>
      <c r="C3485">
        <v>5358</v>
      </c>
      <c r="D3485" t="s">
        <v>8219</v>
      </c>
    </row>
    <row r="3486" spans="1:4" x14ac:dyDescent="0.35">
      <c r="A3486">
        <v>3485</v>
      </c>
      <c r="B3486">
        <v>2500</v>
      </c>
      <c r="C3486">
        <v>2856</v>
      </c>
      <c r="D3486" t="s">
        <v>8219</v>
      </c>
    </row>
    <row r="3487" spans="1:4" x14ac:dyDescent="0.35">
      <c r="A3487">
        <v>3486</v>
      </c>
      <c r="B3487">
        <v>1650</v>
      </c>
      <c r="C3487">
        <v>1660</v>
      </c>
      <c r="D3487" t="s">
        <v>8219</v>
      </c>
    </row>
    <row r="3488" spans="1:4" x14ac:dyDescent="0.35">
      <c r="A3488">
        <v>3487</v>
      </c>
      <c r="B3488">
        <v>3000</v>
      </c>
      <c r="C3488">
        <v>4656</v>
      </c>
      <c r="D3488" t="s">
        <v>8219</v>
      </c>
    </row>
    <row r="3489" spans="1:4" x14ac:dyDescent="0.35">
      <c r="A3489">
        <v>3488</v>
      </c>
      <c r="B3489">
        <v>2000</v>
      </c>
      <c r="C3489">
        <v>2555</v>
      </c>
      <c r="D3489" t="s">
        <v>8219</v>
      </c>
    </row>
    <row r="3490" spans="1:4" x14ac:dyDescent="0.35">
      <c r="A3490">
        <v>3489</v>
      </c>
      <c r="B3490">
        <v>3000</v>
      </c>
      <c r="C3490">
        <v>3636</v>
      </c>
      <c r="D3490" t="s">
        <v>8219</v>
      </c>
    </row>
    <row r="3491" spans="1:4" x14ac:dyDescent="0.35">
      <c r="A3491">
        <v>3490</v>
      </c>
      <c r="B3491">
        <v>5000</v>
      </c>
      <c r="C3491">
        <v>5635</v>
      </c>
      <c r="D3491" t="s">
        <v>8219</v>
      </c>
    </row>
    <row r="3492" spans="1:4" x14ac:dyDescent="0.35">
      <c r="A3492">
        <v>3491</v>
      </c>
      <c r="B3492">
        <v>1000</v>
      </c>
      <c r="C3492">
        <v>1275</v>
      </c>
      <c r="D3492" t="s">
        <v>8219</v>
      </c>
    </row>
    <row r="3493" spans="1:4" x14ac:dyDescent="0.35">
      <c r="A3493">
        <v>3492</v>
      </c>
      <c r="B3493">
        <v>500</v>
      </c>
      <c r="C3493">
        <v>791</v>
      </c>
      <c r="D3493" t="s">
        <v>8219</v>
      </c>
    </row>
    <row r="3494" spans="1:4" x14ac:dyDescent="0.35">
      <c r="A3494">
        <v>3493</v>
      </c>
      <c r="B3494">
        <v>3800</v>
      </c>
      <c r="C3494">
        <v>4000.22</v>
      </c>
      <c r="D3494" t="s">
        <v>8219</v>
      </c>
    </row>
    <row r="3495" spans="1:4" x14ac:dyDescent="0.35">
      <c r="A3495">
        <v>3494</v>
      </c>
      <c r="B3495">
        <v>1500</v>
      </c>
      <c r="C3495">
        <v>1500</v>
      </c>
      <c r="D3495" t="s">
        <v>8219</v>
      </c>
    </row>
    <row r="3496" spans="1:4" x14ac:dyDescent="0.35">
      <c r="A3496">
        <v>3495</v>
      </c>
      <c r="B3496">
        <v>400</v>
      </c>
      <c r="C3496">
        <v>400</v>
      </c>
      <c r="D3496" t="s">
        <v>8219</v>
      </c>
    </row>
    <row r="3497" spans="1:4" x14ac:dyDescent="0.35">
      <c r="A3497">
        <v>3496</v>
      </c>
      <c r="B3497">
        <v>5000</v>
      </c>
      <c r="C3497">
        <v>5343</v>
      </c>
      <c r="D3497" t="s">
        <v>8219</v>
      </c>
    </row>
    <row r="3498" spans="1:4" x14ac:dyDescent="0.35">
      <c r="A3498">
        <v>3497</v>
      </c>
      <c r="B3498">
        <v>3000</v>
      </c>
      <c r="C3498">
        <v>3732</v>
      </c>
      <c r="D3498" t="s">
        <v>8219</v>
      </c>
    </row>
    <row r="3499" spans="1:4" x14ac:dyDescent="0.35">
      <c r="A3499">
        <v>3498</v>
      </c>
      <c r="B3499">
        <v>1551</v>
      </c>
      <c r="C3499">
        <v>1686</v>
      </c>
      <c r="D3499" t="s">
        <v>8219</v>
      </c>
    </row>
    <row r="3500" spans="1:4" x14ac:dyDescent="0.35">
      <c r="A3500">
        <v>3499</v>
      </c>
      <c r="B3500">
        <v>1650</v>
      </c>
      <c r="C3500">
        <v>1690</v>
      </c>
      <c r="D3500" t="s">
        <v>8219</v>
      </c>
    </row>
    <row r="3501" spans="1:4" x14ac:dyDescent="0.35">
      <c r="A3501">
        <v>3500</v>
      </c>
      <c r="B3501">
        <v>2000</v>
      </c>
      <c r="C3501">
        <v>2110</v>
      </c>
      <c r="D3501" t="s">
        <v>8219</v>
      </c>
    </row>
    <row r="3502" spans="1:4" x14ac:dyDescent="0.35">
      <c r="A3502">
        <v>3501</v>
      </c>
      <c r="B3502">
        <v>1000</v>
      </c>
      <c r="C3502">
        <v>1063</v>
      </c>
      <c r="D3502" t="s">
        <v>8219</v>
      </c>
    </row>
    <row r="3503" spans="1:4" x14ac:dyDescent="0.35">
      <c r="A3503">
        <v>3502</v>
      </c>
      <c r="B3503">
        <v>1500</v>
      </c>
      <c r="C3503">
        <v>1510</v>
      </c>
      <c r="D3503" t="s">
        <v>8219</v>
      </c>
    </row>
    <row r="3504" spans="1:4" x14ac:dyDescent="0.35">
      <c r="A3504">
        <v>3503</v>
      </c>
      <c r="B3504">
        <v>4000</v>
      </c>
      <c r="C3504">
        <v>4216</v>
      </c>
      <c r="D3504" t="s">
        <v>8219</v>
      </c>
    </row>
    <row r="3505" spans="1:4" x14ac:dyDescent="0.35">
      <c r="A3505">
        <v>3504</v>
      </c>
      <c r="B3505">
        <v>2500</v>
      </c>
      <c r="C3505">
        <v>2689</v>
      </c>
      <c r="D3505" t="s">
        <v>8219</v>
      </c>
    </row>
    <row r="3506" spans="1:4" x14ac:dyDescent="0.35">
      <c r="A3506">
        <v>3505</v>
      </c>
      <c r="B3506">
        <v>1000</v>
      </c>
      <c r="C3506">
        <v>1000</v>
      </c>
      <c r="D3506" t="s">
        <v>8219</v>
      </c>
    </row>
    <row r="3507" spans="1:4" x14ac:dyDescent="0.35">
      <c r="A3507">
        <v>3506</v>
      </c>
      <c r="B3507">
        <v>2500</v>
      </c>
      <c r="C3507">
        <v>2594</v>
      </c>
      <c r="D3507" t="s">
        <v>8219</v>
      </c>
    </row>
    <row r="3508" spans="1:4" x14ac:dyDescent="0.35">
      <c r="A3508">
        <v>3507</v>
      </c>
      <c r="B3508">
        <v>3000</v>
      </c>
      <c r="C3508">
        <v>3045</v>
      </c>
      <c r="D3508" t="s">
        <v>8219</v>
      </c>
    </row>
    <row r="3509" spans="1:4" x14ac:dyDescent="0.35">
      <c r="A3509">
        <v>3508</v>
      </c>
      <c r="B3509">
        <v>10000</v>
      </c>
      <c r="C3509">
        <v>10440</v>
      </c>
      <c r="D3509" t="s">
        <v>8219</v>
      </c>
    </row>
    <row r="3510" spans="1:4" x14ac:dyDescent="0.35">
      <c r="A3510">
        <v>3509</v>
      </c>
      <c r="B3510">
        <v>100</v>
      </c>
      <c r="C3510">
        <v>180</v>
      </c>
      <c r="D3510" t="s">
        <v>8219</v>
      </c>
    </row>
    <row r="3511" spans="1:4" x14ac:dyDescent="0.35">
      <c r="A3511">
        <v>3510</v>
      </c>
      <c r="B3511">
        <v>3000</v>
      </c>
      <c r="C3511">
        <v>3190</v>
      </c>
      <c r="D3511" t="s">
        <v>8219</v>
      </c>
    </row>
    <row r="3512" spans="1:4" x14ac:dyDescent="0.35">
      <c r="A3512">
        <v>3511</v>
      </c>
      <c r="B3512">
        <v>900</v>
      </c>
      <c r="C3512">
        <v>905</v>
      </c>
      <c r="D3512" t="s">
        <v>8219</v>
      </c>
    </row>
    <row r="3513" spans="1:4" x14ac:dyDescent="0.35">
      <c r="A3513">
        <v>3512</v>
      </c>
      <c r="B3513">
        <v>1500</v>
      </c>
      <c r="C3513">
        <v>1518</v>
      </c>
      <c r="D3513" t="s">
        <v>8219</v>
      </c>
    </row>
    <row r="3514" spans="1:4" x14ac:dyDescent="0.35">
      <c r="A3514">
        <v>3513</v>
      </c>
      <c r="B3514">
        <v>1000</v>
      </c>
      <c r="C3514">
        <v>1000</v>
      </c>
      <c r="D3514" t="s">
        <v>8219</v>
      </c>
    </row>
    <row r="3515" spans="1:4" x14ac:dyDescent="0.35">
      <c r="A3515">
        <v>3514</v>
      </c>
      <c r="B3515">
        <v>2800</v>
      </c>
      <c r="C3515">
        <v>3315</v>
      </c>
      <c r="D3515" t="s">
        <v>8219</v>
      </c>
    </row>
    <row r="3516" spans="1:4" x14ac:dyDescent="0.35">
      <c r="A3516">
        <v>3515</v>
      </c>
      <c r="B3516">
        <v>500</v>
      </c>
      <c r="C3516">
        <v>550</v>
      </c>
      <c r="D3516" t="s">
        <v>8219</v>
      </c>
    </row>
    <row r="3517" spans="1:4" x14ac:dyDescent="0.35">
      <c r="A3517">
        <v>3516</v>
      </c>
      <c r="B3517">
        <v>3000</v>
      </c>
      <c r="C3517">
        <v>3080</v>
      </c>
      <c r="D3517" t="s">
        <v>8219</v>
      </c>
    </row>
    <row r="3518" spans="1:4" x14ac:dyDescent="0.35">
      <c r="A3518">
        <v>3517</v>
      </c>
      <c r="B3518">
        <v>2500</v>
      </c>
      <c r="C3518">
        <v>2500</v>
      </c>
      <c r="D3518" t="s">
        <v>8219</v>
      </c>
    </row>
    <row r="3519" spans="1:4" x14ac:dyDescent="0.35">
      <c r="A3519">
        <v>3518</v>
      </c>
      <c r="B3519">
        <v>4000</v>
      </c>
      <c r="C3519">
        <v>4000</v>
      </c>
      <c r="D3519" t="s">
        <v>8219</v>
      </c>
    </row>
    <row r="3520" spans="1:4" x14ac:dyDescent="0.35">
      <c r="A3520">
        <v>3519</v>
      </c>
      <c r="B3520">
        <v>1500</v>
      </c>
      <c r="C3520">
        <v>1650.69</v>
      </c>
      <c r="D3520" t="s">
        <v>8219</v>
      </c>
    </row>
    <row r="3521" spans="1:4" x14ac:dyDescent="0.35">
      <c r="A3521">
        <v>3520</v>
      </c>
      <c r="B3521">
        <v>2000</v>
      </c>
      <c r="C3521">
        <v>2027</v>
      </c>
      <c r="D3521" t="s">
        <v>8219</v>
      </c>
    </row>
    <row r="3522" spans="1:4" x14ac:dyDescent="0.35">
      <c r="A3522">
        <v>3521</v>
      </c>
      <c r="B3522">
        <v>2000</v>
      </c>
      <c r="C3522">
        <v>2015</v>
      </c>
      <c r="D3522" t="s">
        <v>8219</v>
      </c>
    </row>
    <row r="3523" spans="1:4" x14ac:dyDescent="0.35">
      <c r="A3523">
        <v>3522</v>
      </c>
      <c r="B3523">
        <v>350</v>
      </c>
      <c r="C3523">
        <v>593</v>
      </c>
      <c r="D3523" t="s">
        <v>8219</v>
      </c>
    </row>
    <row r="3524" spans="1:4" x14ac:dyDescent="0.35">
      <c r="A3524">
        <v>3523</v>
      </c>
      <c r="B3524">
        <v>1395</v>
      </c>
      <c r="C3524">
        <v>1395</v>
      </c>
      <c r="D3524" t="s">
        <v>8219</v>
      </c>
    </row>
    <row r="3525" spans="1:4" x14ac:dyDescent="0.35">
      <c r="A3525">
        <v>3524</v>
      </c>
      <c r="B3525">
        <v>4000</v>
      </c>
      <c r="C3525">
        <v>4546</v>
      </c>
      <c r="D3525" t="s">
        <v>8219</v>
      </c>
    </row>
    <row r="3526" spans="1:4" x14ac:dyDescent="0.35">
      <c r="A3526">
        <v>3525</v>
      </c>
      <c r="B3526">
        <v>10000</v>
      </c>
      <c r="C3526">
        <v>10156</v>
      </c>
      <c r="D3526" t="s">
        <v>8219</v>
      </c>
    </row>
    <row r="3527" spans="1:4" x14ac:dyDescent="0.35">
      <c r="A3527">
        <v>3526</v>
      </c>
      <c r="B3527">
        <v>500</v>
      </c>
      <c r="C3527">
        <v>530</v>
      </c>
      <c r="D3527" t="s">
        <v>8219</v>
      </c>
    </row>
    <row r="3528" spans="1:4" x14ac:dyDescent="0.35">
      <c r="A3528">
        <v>3527</v>
      </c>
      <c r="B3528">
        <v>3300</v>
      </c>
      <c r="C3528">
        <v>3366</v>
      </c>
      <c r="D3528" t="s">
        <v>8219</v>
      </c>
    </row>
    <row r="3529" spans="1:4" x14ac:dyDescent="0.35">
      <c r="A3529">
        <v>3528</v>
      </c>
      <c r="B3529">
        <v>6000</v>
      </c>
      <c r="C3529">
        <v>7015</v>
      </c>
      <c r="D3529" t="s">
        <v>8219</v>
      </c>
    </row>
    <row r="3530" spans="1:4" x14ac:dyDescent="0.35">
      <c r="A3530">
        <v>3529</v>
      </c>
      <c r="B3530">
        <v>1650</v>
      </c>
      <c r="C3530">
        <v>1669</v>
      </c>
      <c r="D3530" t="s">
        <v>8219</v>
      </c>
    </row>
    <row r="3531" spans="1:4" x14ac:dyDescent="0.35">
      <c r="A3531">
        <v>3530</v>
      </c>
      <c r="B3531">
        <v>500</v>
      </c>
      <c r="C3531">
        <v>660</v>
      </c>
      <c r="D3531" t="s">
        <v>8219</v>
      </c>
    </row>
    <row r="3532" spans="1:4" x14ac:dyDescent="0.35">
      <c r="A3532">
        <v>3531</v>
      </c>
      <c r="B3532">
        <v>2750</v>
      </c>
      <c r="C3532">
        <v>2750</v>
      </c>
      <c r="D3532" t="s">
        <v>8219</v>
      </c>
    </row>
    <row r="3533" spans="1:4" x14ac:dyDescent="0.35">
      <c r="A3533">
        <v>3532</v>
      </c>
      <c r="B3533">
        <v>1000</v>
      </c>
      <c r="C3533">
        <v>1280</v>
      </c>
      <c r="D3533" t="s">
        <v>8219</v>
      </c>
    </row>
    <row r="3534" spans="1:4" x14ac:dyDescent="0.35">
      <c r="A3534">
        <v>3533</v>
      </c>
      <c r="B3534">
        <v>960</v>
      </c>
      <c r="C3534">
        <v>1142</v>
      </c>
      <c r="D3534" t="s">
        <v>8219</v>
      </c>
    </row>
    <row r="3535" spans="1:4" x14ac:dyDescent="0.35">
      <c r="A3535">
        <v>3534</v>
      </c>
      <c r="B3535">
        <v>500</v>
      </c>
      <c r="C3535">
        <v>631</v>
      </c>
      <c r="D3535" t="s">
        <v>8219</v>
      </c>
    </row>
    <row r="3536" spans="1:4" x14ac:dyDescent="0.35">
      <c r="A3536">
        <v>3535</v>
      </c>
      <c r="B3536">
        <v>5000</v>
      </c>
      <c r="C3536">
        <v>7810</v>
      </c>
      <c r="D3536" t="s">
        <v>8219</v>
      </c>
    </row>
    <row r="3537" spans="1:4" x14ac:dyDescent="0.35">
      <c r="A3537">
        <v>3536</v>
      </c>
      <c r="B3537">
        <v>2000</v>
      </c>
      <c r="C3537">
        <v>2063</v>
      </c>
      <c r="D3537" t="s">
        <v>8219</v>
      </c>
    </row>
    <row r="3538" spans="1:4" x14ac:dyDescent="0.35">
      <c r="A3538">
        <v>3537</v>
      </c>
      <c r="B3538">
        <v>150</v>
      </c>
      <c r="C3538">
        <v>230</v>
      </c>
      <c r="D3538" t="s">
        <v>8219</v>
      </c>
    </row>
    <row r="3539" spans="1:4" x14ac:dyDescent="0.35">
      <c r="A3539">
        <v>3538</v>
      </c>
      <c r="B3539">
        <v>675</v>
      </c>
      <c r="C3539">
        <v>1218</v>
      </c>
      <c r="D3539" t="s">
        <v>8219</v>
      </c>
    </row>
    <row r="3540" spans="1:4" x14ac:dyDescent="0.35">
      <c r="A3540">
        <v>3539</v>
      </c>
      <c r="B3540">
        <v>2000</v>
      </c>
      <c r="C3540">
        <v>2569</v>
      </c>
      <c r="D3540" t="s">
        <v>8219</v>
      </c>
    </row>
    <row r="3541" spans="1:4" x14ac:dyDescent="0.35">
      <c r="A3541">
        <v>3540</v>
      </c>
      <c r="B3541">
        <v>600</v>
      </c>
      <c r="C3541">
        <v>718</v>
      </c>
      <c r="D3541" t="s">
        <v>8219</v>
      </c>
    </row>
    <row r="3542" spans="1:4" x14ac:dyDescent="0.35">
      <c r="A3542">
        <v>3541</v>
      </c>
      <c r="B3542">
        <v>300</v>
      </c>
      <c r="C3542">
        <v>369</v>
      </c>
      <c r="D3542" t="s">
        <v>8219</v>
      </c>
    </row>
    <row r="3543" spans="1:4" x14ac:dyDescent="0.35">
      <c r="A3543">
        <v>3542</v>
      </c>
      <c r="B3543">
        <v>1200</v>
      </c>
      <c r="C3543">
        <v>1260</v>
      </c>
      <c r="D3543" t="s">
        <v>8219</v>
      </c>
    </row>
    <row r="3544" spans="1:4" x14ac:dyDescent="0.35">
      <c r="A3544">
        <v>3543</v>
      </c>
      <c r="B3544">
        <v>5500</v>
      </c>
      <c r="C3544">
        <v>5623</v>
      </c>
      <c r="D3544" t="s">
        <v>8219</v>
      </c>
    </row>
    <row r="3545" spans="1:4" x14ac:dyDescent="0.35">
      <c r="A3545">
        <v>3544</v>
      </c>
      <c r="B3545">
        <v>1500</v>
      </c>
      <c r="C3545">
        <v>1570</v>
      </c>
      <c r="D3545" t="s">
        <v>8219</v>
      </c>
    </row>
    <row r="3546" spans="1:4" x14ac:dyDescent="0.35">
      <c r="A3546">
        <v>3545</v>
      </c>
      <c r="B3546">
        <v>2500</v>
      </c>
      <c r="C3546">
        <v>2500</v>
      </c>
      <c r="D3546" t="s">
        <v>8219</v>
      </c>
    </row>
    <row r="3547" spans="1:4" x14ac:dyDescent="0.35">
      <c r="A3547">
        <v>3546</v>
      </c>
      <c r="B3547">
        <v>250</v>
      </c>
      <c r="C3547">
        <v>251</v>
      </c>
      <c r="D3547" t="s">
        <v>8219</v>
      </c>
    </row>
    <row r="3548" spans="1:4" x14ac:dyDescent="0.35">
      <c r="A3548">
        <v>3547</v>
      </c>
      <c r="B3548">
        <v>1100</v>
      </c>
      <c r="C3548">
        <v>1125</v>
      </c>
      <c r="D3548" t="s">
        <v>8219</v>
      </c>
    </row>
    <row r="3549" spans="1:4" x14ac:dyDescent="0.35">
      <c r="A3549">
        <v>3548</v>
      </c>
      <c r="B3549">
        <v>35000</v>
      </c>
      <c r="C3549">
        <v>40043.25</v>
      </c>
      <c r="D3549" t="s">
        <v>8219</v>
      </c>
    </row>
    <row r="3550" spans="1:4" x14ac:dyDescent="0.35">
      <c r="A3550">
        <v>3549</v>
      </c>
      <c r="B3550">
        <v>2100</v>
      </c>
      <c r="C3550">
        <v>2140</v>
      </c>
      <c r="D3550" t="s">
        <v>8219</v>
      </c>
    </row>
    <row r="3551" spans="1:4" x14ac:dyDescent="0.35">
      <c r="A3551">
        <v>3550</v>
      </c>
      <c r="B3551">
        <v>1000</v>
      </c>
      <c r="C3551">
        <v>1020</v>
      </c>
      <c r="D3551" t="s">
        <v>8219</v>
      </c>
    </row>
    <row r="3552" spans="1:4" x14ac:dyDescent="0.35">
      <c r="A3552">
        <v>3551</v>
      </c>
      <c r="B3552">
        <v>2500</v>
      </c>
      <c r="C3552">
        <v>2620</v>
      </c>
      <c r="D3552" t="s">
        <v>8219</v>
      </c>
    </row>
    <row r="3553" spans="1:4" x14ac:dyDescent="0.35">
      <c r="A3553">
        <v>3552</v>
      </c>
      <c r="B3553">
        <v>1500</v>
      </c>
      <c r="C3553">
        <v>1527.5</v>
      </c>
      <c r="D3553" t="s">
        <v>8219</v>
      </c>
    </row>
    <row r="3554" spans="1:4" x14ac:dyDescent="0.35">
      <c r="A3554">
        <v>3553</v>
      </c>
      <c r="B3554">
        <v>773</v>
      </c>
      <c r="C3554">
        <v>773</v>
      </c>
      <c r="D3554" t="s">
        <v>8219</v>
      </c>
    </row>
    <row r="3555" spans="1:4" x14ac:dyDescent="0.35">
      <c r="A3555">
        <v>3554</v>
      </c>
      <c r="B3555">
        <v>5500</v>
      </c>
      <c r="C3555">
        <v>5845</v>
      </c>
      <c r="D3555" t="s">
        <v>8219</v>
      </c>
    </row>
    <row r="3556" spans="1:4" x14ac:dyDescent="0.35">
      <c r="A3556">
        <v>3555</v>
      </c>
      <c r="B3556">
        <v>5000</v>
      </c>
      <c r="C3556">
        <v>5671.11</v>
      </c>
      <c r="D3556" t="s">
        <v>8219</v>
      </c>
    </row>
    <row r="3557" spans="1:4" x14ac:dyDescent="0.35">
      <c r="A3557">
        <v>3556</v>
      </c>
      <c r="B3557">
        <v>2400</v>
      </c>
      <c r="C3557">
        <v>2400</v>
      </c>
      <c r="D3557" t="s">
        <v>8219</v>
      </c>
    </row>
    <row r="3558" spans="1:4" x14ac:dyDescent="0.35">
      <c r="A3558">
        <v>3557</v>
      </c>
      <c r="B3558">
        <v>2200</v>
      </c>
      <c r="C3558">
        <v>2210</v>
      </c>
      <c r="D3558" t="s">
        <v>8219</v>
      </c>
    </row>
    <row r="3559" spans="1:4" x14ac:dyDescent="0.35">
      <c r="A3559">
        <v>3558</v>
      </c>
      <c r="B3559">
        <v>100000</v>
      </c>
      <c r="C3559">
        <v>100036</v>
      </c>
      <c r="D3559" t="s">
        <v>8219</v>
      </c>
    </row>
    <row r="3560" spans="1:4" x14ac:dyDescent="0.35">
      <c r="A3560">
        <v>3559</v>
      </c>
      <c r="B3560">
        <v>350</v>
      </c>
      <c r="C3560">
        <v>504</v>
      </c>
      <c r="D3560" t="s">
        <v>8219</v>
      </c>
    </row>
    <row r="3561" spans="1:4" x14ac:dyDescent="0.35">
      <c r="A3561">
        <v>3560</v>
      </c>
      <c r="B3561">
        <v>1000</v>
      </c>
      <c r="C3561">
        <v>1035</v>
      </c>
      <c r="D3561" t="s">
        <v>8219</v>
      </c>
    </row>
    <row r="3562" spans="1:4" x14ac:dyDescent="0.35">
      <c r="A3562">
        <v>3561</v>
      </c>
      <c r="B3562">
        <v>3200</v>
      </c>
      <c r="C3562">
        <v>3470</v>
      </c>
      <c r="D3562" t="s">
        <v>8219</v>
      </c>
    </row>
    <row r="3563" spans="1:4" x14ac:dyDescent="0.35">
      <c r="A3563">
        <v>3562</v>
      </c>
      <c r="B3563">
        <v>2500</v>
      </c>
      <c r="C3563">
        <v>2560</v>
      </c>
      <c r="D3563" t="s">
        <v>8219</v>
      </c>
    </row>
    <row r="3564" spans="1:4" x14ac:dyDescent="0.35">
      <c r="A3564">
        <v>3563</v>
      </c>
      <c r="B3564">
        <v>315</v>
      </c>
      <c r="C3564">
        <v>469</v>
      </c>
      <c r="D3564" t="s">
        <v>8219</v>
      </c>
    </row>
    <row r="3565" spans="1:4" x14ac:dyDescent="0.35">
      <c r="A3565">
        <v>3564</v>
      </c>
      <c r="B3565">
        <v>500</v>
      </c>
      <c r="C3565">
        <v>527.45000000000005</v>
      </c>
      <c r="D3565" t="s">
        <v>8219</v>
      </c>
    </row>
    <row r="3566" spans="1:4" x14ac:dyDescent="0.35">
      <c r="A3566">
        <v>3565</v>
      </c>
      <c r="B3566">
        <v>1000</v>
      </c>
      <c r="C3566">
        <v>1005</v>
      </c>
      <c r="D3566" t="s">
        <v>8219</v>
      </c>
    </row>
    <row r="3567" spans="1:4" x14ac:dyDescent="0.35">
      <c r="A3567">
        <v>3566</v>
      </c>
      <c r="B3567">
        <v>900</v>
      </c>
      <c r="C3567">
        <v>1175</v>
      </c>
      <c r="D3567" t="s">
        <v>8219</v>
      </c>
    </row>
    <row r="3568" spans="1:4" x14ac:dyDescent="0.35">
      <c r="A3568">
        <v>3567</v>
      </c>
      <c r="B3568">
        <v>2000</v>
      </c>
      <c r="C3568">
        <v>2095</v>
      </c>
      <c r="D3568" t="s">
        <v>8219</v>
      </c>
    </row>
    <row r="3569" spans="1:4" x14ac:dyDescent="0.35">
      <c r="A3569">
        <v>3568</v>
      </c>
      <c r="B3569">
        <v>1000</v>
      </c>
      <c r="C3569">
        <v>1088</v>
      </c>
      <c r="D3569" t="s">
        <v>8219</v>
      </c>
    </row>
    <row r="3570" spans="1:4" x14ac:dyDescent="0.35">
      <c r="A3570">
        <v>3569</v>
      </c>
      <c r="B3570">
        <v>1000</v>
      </c>
      <c r="C3570">
        <v>1110</v>
      </c>
      <c r="D3570" t="s">
        <v>8219</v>
      </c>
    </row>
    <row r="3571" spans="1:4" x14ac:dyDescent="0.35">
      <c r="A3571">
        <v>3570</v>
      </c>
      <c r="B3571">
        <v>5000</v>
      </c>
      <c r="C3571">
        <v>5024</v>
      </c>
      <c r="D3571" t="s">
        <v>8219</v>
      </c>
    </row>
    <row r="3572" spans="1:4" x14ac:dyDescent="0.35">
      <c r="A3572">
        <v>3571</v>
      </c>
      <c r="B3572">
        <v>2000</v>
      </c>
      <c r="C3572">
        <v>2287</v>
      </c>
      <c r="D3572" t="s">
        <v>8219</v>
      </c>
    </row>
    <row r="3573" spans="1:4" x14ac:dyDescent="0.35">
      <c r="A3573">
        <v>3572</v>
      </c>
      <c r="B3573">
        <v>1500</v>
      </c>
      <c r="C3573">
        <v>1831</v>
      </c>
      <c r="D3573" t="s">
        <v>8219</v>
      </c>
    </row>
    <row r="3574" spans="1:4" x14ac:dyDescent="0.35">
      <c r="A3574">
        <v>3573</v>
      </c>
      <c r="B3574">
        <v>500</v>
      </c>
      <c r="C3574">
        <v>500</v>
      </c>
      <c r="D3574" t="s">
        <v>8219</v>
      </c>
    </row>
    <row r="3575" spans="1:4" x14ac:dyDescent="0.35">
      <c r="A3575">
        <v>3574</v>
      </c>
      <c r="B3575">
        <v>3000</v>
      </c>
      <c r="C3575">
        <v>3084</v>
      </c>
      <c r="D3575" t="s">
        <v>8219</v>
      </c>
    </row>
    <row r="3576" spans="1:4" x14ac:dyDescent="0.35">
      <c r="A3576">
        <v>3575</v>
      </c>
      <c r="B3576">
        <v>5800</v>
      </c>
      <c r="C3576">
        <v>6155</v>
      </c>
      <c r="D3576" t="s">
        <v>8219</v>
      </c>
    </row>
    <row r="3577" spans="1:4" x14ac:dyDescent="0.35">
      <c r="A3577">
        <v>3576</v>
      </c>
      <c r="B3577">
        <v>10000</v>
      </c>
      <c r="C3577">
        <v>10133</v>
      </c>
      <c r="D3577" t="s">
        <v>8219</v>
      </c>
    </row>
    <row r="3578" spans="1:4" x14ac:dyDescent="0.35">
      <c r="A3578">
        <v>3577</v>
      </c>
      <c r="B3578">
        <v>100</v>
      </c>
      <c r="C3578">
        <v>100</v>
      </c>
      <c r="D3578" t="s">
        <v>8219</v>
      </c>
    </row>
    <row r="3579" spans="1:4" x14ac:dyDescent="0.35">
      <c r="A3579">
        <v>3578</v>
      </c>
      <c r="B3579">
        <v>600</v>
      </c>
      <c r="C3579">
        <v>780</v>
      </c>
      <c r="D3579" t="s">
        <v>8219</v>
      </c>
    </row>
    <row r="3580" spans="1:4" x14ac:dyDescent="0.35">
      <c r="A3580">
        <v>3579</v>
      </c>
      <c r="B3580">
        <v>1500</v>
      </c>
      <c r="C3580">
        <v>1500.2</v>
      </c>
      <c r="D3580" t="s">
        <v>8219</v>
      </c>
    </row>
    <row r="3581" spans="1:4" x14ac:dyDescent="0.35">
      <c r="A3581">
        <v>3580</v>
      </c>
      <c r="B3581">
        <v>500</v>
      </c>
      <c r="C3581">
        <v>500</v>
      </c>
      <c r="D3581" t="s">
        <v>8219</v>
      </c>
    </row>
    <row r="3582" spans="1:4" x14ac:dyDescent="0.35">
      <c r="A3582">
        <v>3581</v>
      </c>
      <c r="B3582">
        <v>900</v>
      </c>
      <c r="C3582">
        <v>1025</v>
      </c>
      <c r="D3582" t="s">
        <v>8219</v>
      </c>
    </row>
    <row r="3583" spans="1:4" x14ac:dyDescent="0.35">
      <c r="A3583">
        <v>3582</v>
      </c>
      <c r="B3583">
        <v>1500</v>
      </c>
      <c r="C3583">
        <v>1500</v>
      </c>
      <c r="D3583" t="s">
        <v>8219</v>
      </c>
    </row>
    <row r="3584" spans="1:4" x14ac:dyDescent="0.35">
      <c r="A3584">
        <v>3583</v>
      </c>
      <c r="B3584">
        <v>1000</v>
      </c>
      <c r="C3584">
        <v>2870</v>
      </c>
      <c r="D3584" t="s">
        <v>8219</v>
      </c>
    </row>
    <row r="3585" spans="1:4" x14ac:dyDescent="0.35">
      <c r="A3585">
        <v>3584</v>
      </c>
      <c r="B3585">
        <v>3000</v>
      </c>
      <c r="C3585">
        <v>3255</v>
      </c>
      <c r="D3585" t="s">
        <v>8219</v>
      </c>
    </row>
    <row r="3586" spans="1:4" x14ac:dyDescent="0.35">
      <c r="A3586">
        <v>3585</v>
      </c>
      <c r="B3586">
        <v>3000</v>
      </c>
      <c r="C3586">
        <v>3465</v>
      </c>
      <c r="D3586" t="s">
        <v>8219</v>
      </c>
    </row>
    <row r="3587" spans="1:4" x14ac:dyDescent="0.35">
      <c r="A3587">
        <v>3586</v>
      </c>
      <c r="B3587">
        <v>3400</v>
      </c>
      <c r="C3587">
        <v>4050</v>
      </c>
      <c r="D3587" t="s">
        <v>8219</v>
      </c>
    </row>
    <row r="3588" spans="1:4" x14ac:dyDescent="0.35">
      <c r="A3588">
        <v>3587</v>
      </c>
      <c r="B3588">
        <v>7500</v>
      </c>
      <c r="C3588">
        <v>8207</v>
      </c>
      <c r="D3588" t="s">
        <v>8219</v>
      </c>
    </row>
    <row r="3589" spans="1:4" x14ac:dyDescent="0.35">
      <c r="A3589">
        <v>3588</v>
      </c>
      <c r="B3589">
        <v>500</v>
      </c>
      <c r="C3589">
        <v>633</v>
      </c>
      <c r="D3589" t="s">
        <v>8219</v>
      </c>
    </row>
    <row r="3590" spans="1:4" x14ac:dyDescent="0.35">
      <c r="A3590">
        <v>3589</v>
      </c>
      <c r="B3590">
        <v>200</v>
      </c>
      <c r="C3590">
        <v>201</v>
      </c>
      <c r="D3590" t="s">
        <v>8219</v>
      </c>
    </row>
    <row r="3591" spans="1:4" x14ac:dyDescent="0.35">
      <c r="A3591">
        <v>3590</v>
      </c>
      <c r="B3591">
        <v>4000</v>
      </c>
      <c r="C3591">
        <v>5100</v>
      </c>
      <c r="D3591" t="s">
        <v>8219</v>
      </c>
    </row>
    <row r="3592" spans="1:4" x14ac:dyDescent="0.35">
      <c r="A3592">
        <v>3591</v>
      </c>
      <c r="B3592">
        <v>5000</v>
      </c>
      <c r="C3592">
        <v>5003</v>
      </c>
      <c r="D3592" t="s">
        <v>8219</v>
      </c>
    </row>
    <row r="3593" spans="1:4" x14ac:dyDescent="0.35">
      <c r="A3593">
        <v>3592</v>
      </c>
      <c r="B3593">
        <v>700</v>
      </c>
      <c r="C3593">
        <v>1225</v>
      </c>
      <c r="D3593" t="s">
        <v>8219</v>
      </c>
    </row>
    <row r="3594" spans="1:4" x14ac:dyDescent="0.35">
      <c r="A3594">
        <v>3593</v>
      </c>
      <c r="B3594">
        <v>2000</v>
      </c>
      <c r="C3594">
        <v>2545</v>
      </c>
      <c r="D3594" t="s">
        <v>8219</v>
      </c>
    </row>
    <row r="3595" spans="1:4" x14ac:dyDescent="0.35">
      <c r="A3595">
        <v>3594</v>
      </c>
      <c r="B3595">
        <v>3000</v>
      </c>
      <c r="C3595">
        <v>3319</v>
      </c>
      <c r="D3595" t="s">
        <v>8219</v>
      </c>
    </row>
    <row r="3596" spans="1:4" x14ac:dyDescent="0.35">
      <c r="A3596">
        <v>3595</v>
      </c>
      <c r="B3596">
        <v>1600</v>
      </c>
      <c r="C3596">
        <v>2015</v>
      </c>
      <c r="D3596" t="s">
        <v>8219</v>
      </c>
    </row>
    <row r="3597" spans="1:4" x14ac:dyDescent="0.35">
      <c r="A3597">
        <v>3596</v>
      </c>
      <c r="B3597">
        <v>2600</v>
      </c>
      <c r="C3597">
        <v>3081</v>
      </c>
      <c r="D3597" t="s">
        <v>8219</v>
      </c>
    </row>
    <row r="3598" spans="1:4" x14ac:dyDescent="0.35">
      <c r="A3598">
        <v>3597</v>
      </c>
      <c r="B3598">
        <v>1100</v>
      </c>
      <c r="C3598">
        <v>1185</v>
      </c>
      <c r="D3598" t="s">
        <v>8219</v>
      </c>
    </row>
    <row r="3599" spans="1:4" x14ac:dyDescent="0.35">
      <c r="A3599">
        <v>3598</v>
      </c>
      <c r="B3599">
        <v>2500</v>
      </c>
      <c r="C3599">
        <v>2565</v>
      </c>
      <c r="D3599" t="s">
        <v>8219</v>
      </c>
    </row>
    <row r="3600" spans="1:4" x14ac:dyDescent="0.35">
      <c r="A3600">
        <v>3599</v>
      </c>
      <c r="B3600">
        <v>1000</v>
      </c>
      <c r="C3600">
        <v>1101</v>
      </c>
      <c r="D3600" t="s">
        <v>8219</v>
      </c>
    </row>
    <row r="3601" spans="1:4" x14ac:dyDescent="0.35">
      <c r="A3601">
        <v>3600</v>
      </c>
      <c r="B3601">
        <v>500</v>
      </c>
      <c r="C3601">
        <v>1010</v>
      </c>
      <c r="D3601" t="s">
        <v>8219</v>
      </c>
    </row>
    <row r="3602" spans="1:4" x14ac:dyDescent="0.35">
      <c r="A3602">
        <v>3601</v>
      </c>
      <c r="B3602">
        <v>10</v>
      </c>
      <c r="C3602">
        <v>13</v>
      </c>
      <c r="D3602" t="s">
        <v>8219</v>
      </c>
    </row>
    <row r="3603" spans="1:4" x14ac:dyDescent="0.35">
      <c r="A3603">
        <v>3602</v>
      </c>
      <c r="B3603">
        <v>2000</v>
      </c>
      <c r="C3603">
        <v>2087</v>
      </c>
      <c r="D3603" t="s">
        <v>8219</v>
      </c>
    </row>
    <row r="3604" spans="1:4" x14ac:dyDescent="0.35">
      <c r="A3604">
        <v>3603</v>
      </c>
      <c r="B3604">
        <v>4000</v>
      </c>
      <c r="C3604">
        <v>4002</v>
      </c>
      <c r="D3604" t="s">
        <v>8219</v>
      </c>
    </row>
    <row r="3605" spans="1:4" x14ac:dyDescent="0.35">
      <c r="A3605">
        <v>3604</v>
      </c>
      <c r="B3605">
        <v>1500</v>
      </c>
      <c r="C3605">
        <v>2560</v>
      </c>
      <c r="D3605" t="s">
        <v>8219</v>
      </c>
    </row>
    <row r="3606" spans="1:4" x14ac:dyDescent="0.35">
      <c r="A3606">
        <v>3605</v>
      </c>
      <c r="B3606">
        <v>3000</v>
      </c>
      <c r="C3606">
        <v>3385</v>
      </c>
      <c r="D3606" t="s">
        <v>8219</v>
      </c>
    </row>
    <row r="3607" spans="1:4" x14ac:dyDescent="0.35">
      <c r="A3607">
        <v>3606</v>
      </c>
      <c r="B3607">
        <v>250</v>
      </c>
      <c r="C3607">
        <v>460</v>
      </c>
      <c r="D3607" t="s">
        <v>8219</v>
      </c>
    </row>
    <row r="3608" spans="1:4" x14ac:dyDescent="0.35">
      <c r="A3608">
        <v>3607</v>
      </c>
      <c r="B3608">
        <v>3000</v>
      </c>
      <c r="C3608">
        <v>3908</v>
      </c>
      <c r="D3608" t="s">
        <v>8219</v>
      </c>
    </row>
    <row r="3609" spans="1:4" x14ac:dyDescent="0.35">
      <c r="A3609">
        <v>3608</v>
      </c>
      <c r="B3609">
        <v>550</v>
      </c>
      <c r="C3609">
        <v>580</v>
      </c>
      <c r="D3609" t="s">
        <v>8219</v>
      </c>
    </row>
    <row r="3610" spans="1:4" x14ac:dyDescent="0.35">
      <c r="A3610">
        <v>3609</v>
      </c>
      <c r="B3610">
        <v>800</v>
      </c>
      <c r="C3610">
        <v>800</v>
      </c>
      <c r="D3610" t="s">
        <v>8219</v>
      </c>
    </row>
    <row r="3611" spans="1:4" x14ac:dyDescent="0.35">
      <c r="A3611">
        <v>3610</v>
      </c>
      <c r="B3611">
        <v>1960</v>
      </c>
      <c r="C3611">
        <v>3005</v>
      </c>
      <c r="D3611" t="s">
        <v>8219</v>
      </c>
    </row>
    <row r="3612" spans="1:4" x14ac:dyDescent="0.35">
      <c r="A3612">
        <v>3611</v>
      </c>
      <c r="B3612">
        <v>1000</v>
      </c>
      <c r="C3612">
        <v>1623</v>
      </c>
      <c r="D3612" t="s">
        <v>8219</v>
      </c>
    </row>
    <row r="3613" spans="1:4" x14ac:dyDescent="0.35">
      <c r="A3613">
        <v>3612</v>
      </c>
      <c r="B3613">
        <v>2500</v>
      </c>
      <c r="C3613">
        <v>3400</v>
      </c>
      <c r="D3613" t="s">
        <v>8219</v>
      </c>
    </row>
    <row r="3614" spans="1:4" x14ac:dyDescent="0.35">
      <c r="A3614">
        <v>3613</v>
      </c>
      <c r="B3614">
        <v>5000</v>
      </c>
      <c r="C3614">
        <v>7220</v>
      </c>
      <c r="D3614" t="s">
        <v>8219</v>
      </c>
    </row>
    <row r="3615" spans="1:4" x14ac:dyDescent="0.35">
      <c r="A3615">
        <v>3614</v>
      </c>
      <c r="B3615">
        <v>1250</v>
      </c>
      <c r="C3615">
        <v>1250</v>
      </c>
      <c r="D3615" t="s">
        <v>8219</v>
      </c>
    </row>
    <row r="3616" spans="1:4" x14ac:dyDescent="0.35">
      <c r="A3616">
        <v>3615</v>
      </c>
      <c r="B3616">
        <v>2500</v>
      </c>
      <c r="C3616">
        <v>2520</v>
      </c>
      <c r="D3616" t="s">
        <v>8219</v>
      </c>
    </row>
    <row r="3617" spans="1:4" x14ac:dyDescent="0.35">
      <c r="A3617">
        <v>3616</v>
      </c>
      <c r="B3617">
        <v>2500</v>
      </c>
      <c r="C3617">
        <v>2670</v>
      </c>
      <c r="D3617" t="s">
        <v>8219</v>
      </c>
    </row>
    <row r="3618" spans="1:4" x14ac:dyDescent="0.35">
      <c r="A3618">
        <v>3617</v>
      </c>
      <c r="B3618">
        <v>2500</v>
      </c>
      <c r="C3618">
        <v>3120</v>
      </c>
      <c r="D3618" t="s">
        <v>8219</v>
      </c>
    </row>
    <row r="3619" spans="1:4" x14ac:dyDescent="0.35">
      <c r="A3619">
        <v>3618</v>
      </c>
      <c r="B3619">
        <v>740</v>
      </c>
      <c r="C3619">
        <v>880</v>
      </c>
      <c r="D3619" t="s">
        <v>8219</v>
      </c>
    </row>
    <row r="3620" spans="1:4" x14ac:dyDescent="0.35">
      <c r="A3620">
        <v>3619</v>
      </c>
      <c r="B3620">
        <v>2000</v>
      </c>
      <c r="C3620">
        <v>2020</v>
      </c>
      <c r="D3620" t="s">
        <v>8219</v>
      </c>
    </row>
    <row r="3621" spans="1:4" x14ac:dyDescent="0.35">
      <c r="A3621">
        <v>3620</v>
      </c>
      <c r="B3621">
        <v>1000</v>
      </c>
      <c r="C3621">
        <v>1130</v>
      </c>
      <c r="D3621" t="s">
        <v>8219</v>
      </c>
    </row>
    <row r="3622" spans="1:4" x14ac:dyDescent="0.35">
      <c r="A3622">
        <v>3621</v>
      </c>
      <c r="B3622">
        <v>10500</v>
      </c>
      <c r="C3622">
        <v>11045</v>
      </c>
      <c r="D3622" t="s">
        <v>8219</v>
      </c>
    </row>
    <row r="3623" spans="1:4" x14ac:dyDescent="0.35">
      <c r="A3623">
        <v>3622</v>
      </c>
      <c r="B3623">
        <v>3000</v>
      </c>
      <c r="C3623">
        <v>3292</v>
      </c>
      <c r="D3623" t="s">
        <v>8219</v>
      </c>
    </row>
    <row r="3624" spans="1:4" x14ac:dyDescent="0.35">
      <c r="A3624">
        <v>3623</v>
      </c>
      <c r="B3624">
        <v>1000</v>
      </c>
      <c r="C3624">
        <v>1000.99</v>
      </c>
      <c r="D3624" t="s">
        <v>8219</v>
      </c>
    </row>
    <row r="3625" spans="1:4" x14ac:dyDescent="0.35">
      <c r="A3625">
        <v>3624</v>
      </c>
      <c r="B3625">
        <v>2500</v>
      </c>
      <c r="C3625">
        <v>3000</v>
      </c>
      <c r="D3625" t="s">
        <v>8219</v>
      </c>
    </row>
    <row r="3626" spans="1:4" x14ac:dyDescent="0.35">
      <c r="A3626">
        <v>3625</v>
      </c>
      <c r="B3626">
        <v>3000</v>
      </c>
      <c r="C3626">
        <v>3148</v>
      </c>
      <c r="D3626" t="s">
        <v>8219</v>
      </c>
    </row>
    <row r="3627" spans="1:4" x14ac:dyDescent="0.35">
      <c r="A3627">
        <v>3626</v>
      </c>
      <c r="B3627">
        <v>3000</v>
      </c>
      <c r="C3627">
        <v>3080</v>
      </c>
      <c r="D3627" t="s">
        <v>8219</v>
      </c>
    </row>
    <row r="3628" spans="1:4" x14ac:dyDescent="0.35">
      <c r="A3628">
        <v>3627</v>
      </c>
      <c r="B3628">
        <v>4000</v>
      </c>
      <c r="C3628">
        <v>4073</v>
      </c>
      <c r="D3628" t="s">
        <v>8219</v>
      </c>
    </row>
    <row r="3629" spans="1:4" x14ac:dyDescent="0.35">
      <c r="A3629">
        <v>3628</v>
      </c>
      <c r="B3629">
        <v>2000</v>
      </c>
      <c r="C3629">
        <v>2000</v>
      </c>
      <c r="D3629" t="s">
        <v>8219</v>
      </c>
    </row>
    <row r="3630" spans="1:4" x14ac:dyDescent="0.35">
      <c r="A3630">
        <v>3629</v>
      </c>
      <c r="B3630">
        <v>100000</v>
      </c>
      <c r="C3630">
        <v>0</v>
      </c>
      <c r="D3630" t="s">
        <v>8221</v>
      </c>
    </row>
    <row r="3631" spans="1:4" x14ac:dyDescent="0.35">
      <c r="A3631">
        <v>3630</v>
      </c>
      <c r="B3631">
        <v>1000000</v>
      </c>
      <c r="C3631">
        <v>2</v>
      </c>
      <c r="D3631" t="s">
        <v>8221</v>
      </c>
    </row>
    <row r="3632" spans="1:4" x14ac:dyDescent="0.35">
      <c r="A3632">
        <v>3631</v>
      </c>
      <c r="B3632">
        <v>3000</v>
      </c>
      <c r="C3632">
        <v>1</v>
      </c>
      <c r="D3632" t="s">
        <v>8221</v>
      </c>
    </row>
    <row r="3633" spans="1:4" x14ac:dyDescent="0.35">
      <c r="A3633">
        <v>3632</v>
      </c>
      <c r="B3633">
        <v>17100</v>
      </c>
      <c r="C3633">
        <v>8725</v>
      </c>
      <c r="D3633" t="s">
        <v>8221</v>
      </c>
    </row>
    <row r="3634" spans="1:4" x14ac:dyDescent="0.35">
      <c r="A3634">
        <v>3633</v>
      </c>
      <c r="B3634">
        <v>500</v>
      </c>
      <c r="C3634">
        <v>100</v>
      </c>
      <c r="D3634" t="s">
        <v>8221</v>
      </c>
    </row>
    <row r="3635" spans="1:4" x14ac:dyDescent="0.35">
      <c r="A3635">
        <v>3634</v>
      </c>
      <c r="B3635">
        <v>5000</v>
      </c>
      <c r="C3635">
        <v>1762</v>
      </c>
      <c r="D3635" t="s">
        <v>8221</v>
      </c>
    </row>
    <row r="3636" spans="1:4" x14ac:dyDescent="0.35">
      <c r="A3636">
        <v>3635</v>
      </c>
      <c r="B3636">
        <v>75000</v>
      </c>
      <c r="C3636">
        <v>3185</v>
      </c>
      <c r="D3636" t="s">
        <v>8221</v>
      </c>
    </row>
    <row r="3637" spans="1:4" x14ac:dyDescent="0.35">
      <c r="A3637">
        <v>3636</v>
      </c>
      <c r="B3637">
        <v>3500</v>
      </c>
      <c r="C3637">
        <v>1276</v>
      </c>
      <c r="D3637" t="s">
        <v>8221</v>
      </c>
    </row>
    <row r="3638" spans="1:4" x14ac:dyDescent="0.35">
      <c r="A3638">
        <v>3637</v>
      </c>
      <c r="B3638">
        <v>150000</v>
      </c>
      <c r="C3638">
        <v>0</v>
      </c>
      <c r="D3638" t="s">
        <v>8221</v>
      </c>
    </row>
    <row r="3639" spans="1:4" x14ac:dyDescent="0.35">
      <c r="A3639">
        <v>3638</v>
      </c>
      <c r="B3639">
        <v>3000</v>
      </c>
      <c r="C3639">
        <v>926</v>
      </c>
      <c r="D3639" t="s">
        <v>8221</v>
      </c>
    </row>
    <row r="3640" spans="1:4" x14ac:dyDescent="0.35">
      <c r="A3640">
        <v>3639</v>
      </c>
      <c r="B3640">
        <v>3300</v>
      </c>
      <c r="C3640">
        <v>216</v>
      </c>
      <c r="D3640" t="s">
        <v>8221</v>
      </c>
    </row>
    <row r="3641" spans="1:4" x14ac:dyDescent="0.35">
      <c r="A3641">
        <v>3640</v>
      </c>
      <c r="B3641">
        <v>25000</v>
      </c>
      <c r="C3641">
        <v>1</v>
      </c>
      <c r="D3641" t="s">
        <v>8221</v>
      </c>
    </row>
    <row r="3642" spans="1:4" x14ac:dyDescent="0.35">
      <c r="A3642">
        <v>3641</v>
      </c>
      <c r="B3642">
        <v>1000</v>
      </c>
      <c r="C3642">
        <v>55</v>
      </c>
      <c r="D3642" t="s">
        <v>8221</v>
      </c>
    </row>
    <row r="3643" spans="1:4" x14ac:dyDescent="0.35">
      <c r="A3643">
        <v>3642</v>
      </c>
      <c r="B3643">
        <v>3000</v>
      </c>
      <c r="C3643">
        <v>0</v>
      </c>
      <c r="D3643" t="s">
        <v>8221</v>
      </c>
    </row>
    <row r="3644" spans="1:4" x14ac:dyDescent="0.35">
      <c r="A3644">
        <v>3643</v>
      </c>
      <c r="B3644">
        <v>700</v>
      </c>
      <c r="C3644">
        <v>15</v>
      </c>
      <c r="D3644" t="s">
        <v>8221</v>
      </c>
    </row>
    <row r="3645" spans="1:4" x14ac:dyDescent="0.35">
      <c r="A3645">
        <v>3644</v>
      </c>
      <c r="B3645">
        <v>25000</v>
      </c>
      <c r="C3645">
        <v>0</v>
      </c>
      <c r="D3645" t="s">
        <v>8221</v>
      </c>
    </row>
    <row r="3646" spans="1:4" x14ac:dyDescent="0.35">
      <c r="A3646">
        <v>3645</v>
      </c>
      <c r="B3646">
        <v>5000</v>
      </c>
      <c r="C3646">
        <v>821</v>
      </c>
      <c r="D3646" t="s">
        <v>8221</v>
      </c>
    </row>
    <row r="3647" spans="1:4" x14ac:dyDescent="0.35">
      <c r="A3647">
        <v>3646</v>
      </c>
      <c r="B3647">
        <v>1000</v>
      </c>
      <c r="C3647">
        <v>1</v>
      </c>
      <c r="D3647" t="s">
        <v>8221</v>
      </c>
    </row>
    <row r="3648" spans="1:4" x14ac:dyDescent="0.35">
      <c r="A3648">
        <v>3647</v>
      </c>
      <c r="B3648">
        <v>10000</v>
      </c>
      <c r="C3648">
        <v>481</v>
      </c>
      <c r="D3648" t="s">
        <v>8221</v>
      </c>
    </row>
    <row r="3649" spans="1:4" x14ac:dyDescent="0.35">
      <c r="A3649">
        <v>3648</v>
      </c>
      <c r="B3649">
        <v>500</v>
      </c>
      <c r="C3649">
        <v>30</v>
      </c>
      <c r="D3649" t="s">
        <v>8221</v>
      </c>
    </row>
    <row r="3650" spans="1:4" x14ac:dyDescent="0.35">
      <c r="A3650">
        <v>3649</v>
      </c>
      <c r="B3650">
        <v>40000</v>
      </c>
      <c r="C3650">
        <v>40153</v>
      </c>
      <c r="D3650" t="s">
        <v>8219</v>
      </c>
    </row>
    <row r="3651" spans="1:4" x14ac:dyDescent="0.35">
      <c r="A3651">
        <v>3650</v>
      </c>
      <c r="B3651">
        <v>750</v>
      </c>
      <c r="C3651">
        <v>780</v>
      </c>
      <c r="D3651" t="s">
        <v>8219</v>
      </c>
    </row>
    <row r="3652" spans="1:4" x14ac:dyDescent="0.35">
      <c r="A3652">
        <v>3651</v>
      </c>
      <c r="B3652">
        <v>500</v>
      </c>
      <c r="C3652">
        <v>500</v>
      </c>
      <c r="D3652" t="s">
        <v>8219</v>
      </c>
    </row>
    <row r="3653" spans="1:4" x14ac:dyDescent="0.35">
      <c r="A3653">
        <v>3652</v>
      </c>
      <c r="B3653">
        <v>500</v>
      </c>
      <c r="C3653">
        <v>520</v>
      </c>
      <c r="D3653" t="s">
        <v>8219</v>
      </c>
    </row>
    <row r="3654" spans="1:4" x14ac:dyDescent="0.35">
      <c r="A3654">
        <v>3653</v>
      </c>
      <c r="B3654">
        <v>300</v>
      </c>
      <c r="C3654">
        <v>752</v>
      </c>
      <c r="D3654" t="s">
        <v>8219</v>
      </c>
    </row>
    <row r="3655" spans="1:4" x14ac:dyDescent="0.35">
      <c r="A3655">
        <v>3654</v>
      </c>
      <c r="B3655">
        <v>2000</v>
      </c>
      <c r="C3655">
        <v>2010</v>
      </c>
      <c r="D3655" t="s">
        <v>8219</v>
      </c>
    </row>
    <row r="3656" spans="1:4" x14ac:dyDescent="0.35">
      <c r="A3656">
        <v>3655</v>
      </c>
      <c r="B3656">
        <v>1500</v>
      </c>
      <c r="C3656">
        <v>2616</v>
      </c>
      <c r="D3656" t="s">
        <v>8219</v>
      </c>
    </row>
    <row r="3657" spans="1:4" x14ac:dyDescent="0.35">
      <c r="A3657">
        <v>3656</v>
      </c>
      <c r="B3657">
        <v>5000</v>
      </c>
      <c r="C3657">
        <v>5813</v>
      </c>
      <c r="D3657" t="s">
        <v>8219</v>
      </c>
    </row>
    <row r="3658" spans="1:4" x14ac:dyDescent="0.35">
      <c r="A3658">
        <v>3657</v>
      </c>
      <c r="B3658">
        <v>5000</v>
      </c>
      <c r="C3658">
        <v>5291</v>
      </c>
      <c r="D3658" t="s">
        <v>8219</v>
      </c>
    </row>
    <row r="3659" spans="1:4" x14ac:dyDescent="0.35">
      <c r="A3659">
        <v>3658</v>
      </c>
      <c r="B3659">
        <v>2000</v>
      </c>
      <c r="C3659">
        <v>2215</v>
      </c>
      <c r="D3659" t="s">
        <v>8219</v>
      </c>
    </row>
    <row r="3660" spans="1:4" x14ac:dyDescent="0.35">
      <c r="A3660">
        <v>3659</v>
      </c>
      <c r="B3660">
        <v>1500</v>
      </c>
      <c r="C3660">
        <v>1510</v>
      </c>
      <c r="D3660" t="s">
        <v>8219</v>
      </c>
    </row>
    <row r="3661" spans="1:4" x14ac:dyDescent="0.35">
      <c r="A3661">
        <v>3660</v>
      </c>
      <c r="B3661">
        <v>3000</v>
      </c>
      <c r="C3661">
        <v>3061</v>
      </c>
      <c r="D3661" t="s">
        <v>8219</v>
      </c>
    </row>
    <row r="3662" spans="1:4" x14ac:dyDescent="0.35">
      <c r="A3662">
        <v>3661</v>
      </c>
      <c r="B3662">
        <v>250</v>
      </c>
      <c r="C3662">
        <v>250</v>
      </c>
      <c r="D3662" t="s">
        <v>8219</v>
      </c>
    </row>
    <row r="3663" spans="1:4" x14ac:dyDescent="0.35">
      <c r="A3663">
        <v>3662</v>
      </c>
      <c r="B3663">
        <v>3000</v>
      </c>
      <c r="C3663">
        <v>3330</v>
      </c>
      <c r="D3663" t="s">
        <v>8219</v>
      </c>
    </row>
    <row r="3664" spans="1:4" x14ac:dyDescent="0.35">
      <c r="A3664">
        <v>3663</v>
      </c>
      <c r="B3664">
        <v>8000</v>
      </c>
      <c r="C3664">
        <v>8114</v>
      </c>
      <c r="D3664" t="s">
        <v>8219</v>
      </c>
    </row>
    <row r="3665" spans="1:4" x14ac:dyDescent="0.35">
      <c r="A3665">
        <v>3664</v>
      </c>
      <c r="B3665">
        <v>225</v>
      </c>
      <c r="C3665">
        <v>234</v>
      </c>
      <c r="D3665" t="s">
        <v>8219</v>
      </c>
    </row>
    <row r="3666" spans="1:4" x14ac:dyDescent="0.35">
      <c r="A3666">
        <v>3665</v>
      </c>
      <c r="B3666">
        <v>800</v>
      </c>
      <c r="C3666">
        <v>875</v>
      </c>
      <c r="D3666" t="s">
        <v>8219</v>
      </c>
    </row>
    <row r="3667" spans="1:4" x14ac:dyDescent="0.35">
      <c r="A3667">
        <v>3666</v>
      </c>
      <c r="B3667">
        <v>620</v>
      </c>
      <c r="C3667">
        <v>714</v>
      </c>
      <c r="D3667" t="s">
        <v>8219</v>
      </c>
    </row>
    <row r="3668" spans="1:4" x14ac:dyDescent="0.35">
      <c r="A3668">
        <v>3667</v>
      </c>
      <c r="B3668">
        <v>1200</v>
      </c>
      <c r="C3668">
        <v>1200</v>
      </c>
      <c r="D3668" t="s">
        <v>8219</v>
      </c>
    </row>
    <row r="3669" spans="1:4" x14ac:dyDescent="0.35">
      <c r="A3669">
        <v>3668</v>
      </c>
      <c r="B3669">
        <v>3000</v>
      </c>
      <c r="C3669">
        <v>3095.11</v>
      </c>
      <c r="D3669" t="s">
        <v>8219</v>
      </c>
    </row>
    <row r="3670" spans="1:4" x14ac:dyDescent="0.35">
      <c r="A3670">
        <v>3669</v>
      </c>
      <c r="B3670">
        <v>1000</v>
      </c>
      <c r="C3670">
        <v>1035</v>
      </c>
      <c r="D3670" t="s">
        <v>8219</v>
      </c>
    </row>
    <row r="3671" spans="1:4" x14ac:dyDescent="0.35">
      <c r="A3671">
        <v>3670</v>
      </c>
      <c r="B3671">
        <v>1000</v>
      </c>
      <c r="C3671">
        <v>1382</v>
      </c>
      <c r="D3671" t="s">
        <v>8219</v>
      </c>
    </row>
    <row r="3672" spans="1:4" x14ac:dyDescent="0.35">
      <c r="A3672">
        <v>3671</v>
      </c>
      <c r="B3672">
        <v>220</v>
      </c>
      <c r="C3672">
        <v>241</v>
      </c>
      <c r="D3672" t="s">
        <v>8219</v>
      </c>
    </row>
    <row r="3673" spans="1:4" x14ac:dyDescent="0.35">
      <c r="A3673">
        <v>3672</v>
      </c>
      <c r="B3673">
        <v>3500</v>
      </c>
      <c r="C3673">
        <v>3530</v>
      </c>
      <c r="D3673" t="s">
        <v>8219</v>
      </c>
    </row>
    <row r="3674" spans="1:4" x14ac:dyDescent="0.35">
      <c r="A3674">
        <v>3673</v>
      </c>
      <c r="B3674">
        <v>3000</v>
      </c>
      <c r="C3674">
        <v>3046</v>
      </c>
      <c r="D3674" t="s">
        <v>8219</v>
      </c>
    </row>
    <row r="3675" spans="1:4" x14ac:dyDescent="0.35">
      <c r="A3675">
        <v>3674</v>
      </c>
      <c r="B3675">
        <v>4000</v>
      </c>
      <c r="C3675">
        <v>4545</v>
      </c>
      <c r="D3675" t="s">
        <v>8219</v>
      </c>
    </row>
    <row r="3676" spans="1:4" x14ac:dyDescent="0.35">
      <c r="A3676">
        <v>3675</v>
      </c>
      <c r="B3676">
        <v>4500</v>
      </c>
      <c r="C3676">
        <v>4500</v>
      </c>
      <c r="D3676" t="s">
        <v>8219</v>
      </c>
    </row>
    <row r="3677" spans="1:4" x14ac:dyDescent="0.35">
      <c r="A3677">
        <v>3676</v>
      </c>
      <c r="B3677">
        <v>50</v>
      </c>
      <c r="C3677">
        <v>70</v>
      </c>
      <c r="D3677" t="s">
        <v>8219</v>
      </c>
    </row>
    <row r="3678" spans="1:4" x14ac:dyDescent="0.35">
      <c r="A3678">
        <v>3677</v>
      </c>
      <c r="B3678">
        <v>800</v>
      </c>
      <c r="C3678">
        <v>1030</v>
      </c>
      <c r="D3678" t="s">
        <v>8219</v>
      </c>
    </row>
    <row r="3679" spans="1:4" x14ac:dyDescent="0.35">
      <c r="A3679">
        <v>3678</v>
      </c>
      <c r="B3679">
        <v>12000</v>
      </c>
      <c r="C3679">
        <v>12348.5</v>
      </c>
      <c r="D3679" t="s">
        <v>8219</v>
      </c>
    </row>
    <row r="3680" spans="1:4" x14ac:dyDescent="0.35">
      <c r="A3680">
        <v>3679</v>
      </c>
      <c r="B3680">
        <v>2000</v>
      </c>
      <c r="C3680">
        <v>2050</v>
      </c>
      <c r="D3680" t="s">
        <v>8219</v>
      </c>
    </row>
    <row r="3681" spans="1:4" x14ac:dyDescent="0.35">
      <c r="A3681">
        <v>3680</v>
      </c>
      <c r="B3681">
        <v>2000</v>
      </c>
      <c r="C3681">
        <v>2202</v>
      </c>
      <c r="D3681" t="s">
        <v>8219</v>
      </c>
    </row>
    <row r="3682" spans="1:4" x14ac:dyDescent="0.35">
      <c r="A3682">
        <v>3681</v>
      </c>
      <c r="B3682">
        <v>3000</v>
      </c>
      <c r="C3682">
        <v>3383</v>
      </c>
      <c r="D3682" t="s">
        <v>8219</v>
      </c>
    </row>
    <row r="3683" spans="1:4" x14ac:dyDescent="0.35">
      <c r="A3683">
        <v>3682</v>
      </c>
      <c r="B3683">
        <v>1000</v>
      </c>
      <c r="C3683">
        <v>1119</v>
      </c>
      <c r="D3683" t="s">
        <v>8219</v>
      </c>
    </row>
    <row r="3684" spans="1:4" x14ac:dyDescent="0.35">
      <c r="A3684">
        <v>3683</v>
      </c>
      <c r="B3684">
        <v>3000</v>
      </c>
      <c r="C3684">
        <v>4176</v>
      </c>
      <c r="D3684" t="s">
        <v>8219</v>
      </c>
    </row>
    <row r="3685" spans="1:4" x14ac:dyDescent="0.35">
      <c r="A3685">
        <v>3684</v>
      </c>
      <c r="B3685">
        <v>3500</v>
      </c>
      <c r="C3685">
        <v>3880</v>
      </c>
      <c r="D3685" t="s">
        <v>8219</v>
      </c>
    </row>
    <row r="3686" spans="1:4" x14ac:dyDescent="0.35">
      <c r="A3686">
        <v>3685</v>
      </c>
      <c r="B3686">
        <v>750</v>
      </c>
      <c r="C3686">
        <v>1043</v>
      </c>
      <c r="D3686" t="s">
        <v>8219</v>
      </c>
    </row>
    <row r="3687" spans="1:4" x14ac:dyDescent="0.35">
      <c r="A3687">
        <v>3686</v>
      </c>
      <c r="B3687">
        <v>5000</v>
      </c>
      <c r="C3687">
        <v>5285</v>
      </c>
      <c r="D3687" t="s">
        <v>8219</v>
      </c>
    </row>
    <row r="3688" spans="1:4" x14ac:dyDescent="0.35">
      <c r="A3688">
        <v>3687</v>
      </c>
      <c r="B3688">
        <v>350</v>
      </c>
      <c r="C3688">
        <v>355</v>
      </c>
      <c r="D3688" t="s">
        <v>8219</v>
      </c>
    </row>
    <row r="3689" spans="1:4" x14ac:dyDescent="0.35">
      <c r="A3689">
        <v>3688</v>
      </c>
      <c r="B3689">
        <v>5000</v>
      </c>
      <c r="C3689">
        <v>5012.25</v>
      </c>
      <c r="D3689" t="s">
        <v>8219</v>
      </c>
    </row>
    <row r="3690" spans="1:4" x14ac:dyDescent="0.35">
      <c r="A3690">
        <v>3689</v>
      </c>
      <c r="B3690">
        <v>3000</v>
      </c>
      <c r="C3690">
        <v>3275</v>
      </c>
      <c r="D3690" t="s">
        <v>8219</v>
      </c>
    </row>
    <row r="3691" spans="1:4" x14ac:dyDescent="0.35">
      <c r="A3691">
        <v>3690</v>
      </c>
      <c r="B3691">
        <v>3000</v>
      </c>
      <c r="C3691">
        <v>3550</v>
      </c>
      <c r="D3691" t="s">
        <v>8219</v>
      </c>
    </row>
    <row r="3692" spans="1:4" x14ac:dyDescent="0.35">
      <c r="A3692">
        <v>3691</v>
      </c>
      <c r="B3692">
        <v>1500</v>
      </c>
      <c r="C3692">
        <v>1800</v>
      </c>
      <c r="D3692" t="s">
        <v>8219</v>
      </c>
    </row>
    <row r="3693" spans="1:4" x14ac:dyDescent="0.35">
      <c r="A3693">
        <v>3692</v>
      </c>
      <c r="B3693">
        <v>40000</v>
      </c>
      <c r="C3693">
        <v>51184</v>
      </c>
      <c r="D3693" t="s">
        <v>8219</v>
      </c>
    </row>
    <row r="3694" spans="1:4" x14ac:dyDescent="0.35">
      <c r="A3694">
        <v>3693</v>
      </c>
      <c r="B3694">
        <v>1000</v>
      </c>
      <c r="C3694">
        <v>1260</v>
      </c>
      <c r="D3694" t="s">
        <v>8219</v>
      </c>
    </row>
    <row r="3695" spans="1:4" x14ac:dyDescent="0.35">
      <c r="A3695">
        <v>3694</v>
      </c>
      <c r="B3695">
        <v>333</v>
      </c>
      <c r="C3695">
        <v>430</v>
      </c>
      <c r="D3695" t="s">
        <v>8219</v>
      </c>
    </row>
    <row r="3696" spans="1:4" x14ac:dyDescent="0.35">
      <c r="A3696">
        <v>3695</v>
      </c>
      <c r="B3696">
        <v>3500</v>
      </c>
      <c r="C3696">
        <v>3760</v>
      </c>
      <c r="D3696" t="s">
        <v>8219</v>
      </c>
    </row>
    <row r="3697" spans="1:4" x14ac:dyDescent="0.35">
      <c r="A3697">
        <v>3696</v>
      </c>
      <c r="B3697">
        <v>4000</v>
      </c>
      <c r="C3697">
        <v>4005</v>
      </c>
      <c r="D3697" t="s">
        <v>8219</v>
      </c>
    </row>
    <row r="3698" spans="1:4" x14ac:dyDescent="0.35">
      <c r="A3698">
        <v>3697</v>
      </c>
      <c r="B3698">
        <v>2000</v>
      </c>
      <c r="C3698">
        <v>3100</v>
      </c>
      <c r="D3698" t="s">
        <v>8219</v>
      </c>
    </row>
    <row r="3699" spans="1:4" x14ac:dyDescent="0.35">
      <c r="A3699">
        <v>3698</v>
      </c>
      <c r="B3699">
        <v>2000</v>
      </c>
      <c r="C3699">
        <v>2160</v>
      </c>
      <c r="D3699" t="s">
        <v>8219</v>
      </c>
    </row>
    <row r="3700" spans="1:4" x14ac:dyDescent="0.35">
      <c r="A3700">
        <v>3699</v>
      </c>
      <c r="B3700">
        <v>5000</v>
      </c>
      <c r="C3700">
        <v>5526</v>
      </c>
      <c r="D3700" t="s">
        <v>8219</v>
      </c>
    </row>
    <row r="3701" spans="1:4" x14ac:dyDescent="0.35">
      <c r="A3701">
        <v>3700</v>
      </c>
      <c r="B3701">
        <v>2500</v>
      </c>
      <c r="C3701">
        <v>2520</v>
      </c>
      <c r="D3701" t="s">
        <v>8219</v>
      </c>
    </row>
    <row r="3702" spans="1:4" x14ac:dyDescent="0.35">
      <c r="A3702">
        <v>3701</v>
      </c>
      <c r="B3702">
        <v>500</v>
      </c>
      <c r="C3702">
        <v>606</v>
      </c>
      <c r="D3702" t="s">
        <v>8219</v>
      </c>
    </row>
    <row r="3703" spans="1:4" x14ac:dyDescent="0.35">
      <c r="A3703">
        <v>3702</v>
      </c>
      <c r="B3703">
        <v>1500</v>
      </c>
      <c r="C3703">
        <v>1505</v>
      </c>
      <c r="D3703" t="s">
        <v>8219</v>
      </c>
    </row>
    <row r="3704" spans="1:4" x14ac:dyDescent="0.35">
      <c r="A3704">
        <v>3703</v>
      </c>
      <c r="B3704">
        <v>3000</v>
      </c>
      <c r="C3704">
        <v>3275</v>
      </c>
      <c r="D3704" t="s">
        <v>8219</v>
      </c>
    </row>
    <row r="3705" spans="1:4" x14ac:dyDescent="0.35">
      <c r="A3705">
        <v>3704</v>
      </c>
      <c r="B3705">
        <v>1050</v>
      </c>
      <c r="C3705">
        <v>1296</v>
      </c>
      <c r="D3705" t="s">
        <v>8219</v>
      </c>
    </row>
    <row r="3706" spans="1:4" x14ac:dyDescent="0.35">
      <c r="A3706">
        <v>3705</v>
      </c>
      <c r="B3706">
        <v>300</v>
      </c>
      <c r="C3706">
        <v>409.01</v>
      </c>
      <c r="D3706" t="s">
        <v>8219</v>
      </c>
    </row>
    <row r="3707" spans="1:4" x14ac:dyDescent="0.35">
      <c r="A3707">
        <v>3706</v>
      </c>
      <c r="B3707">
        <v>2827</v>
      </c>
      <c r="C3707">
        <v>2925</v>
      </c>
      <c r="D3707" t="s">
        <v>8219</v>
      </c>
    </row>
    <row r="3708" spans="1:4" x14ac:dyDescent="0.35">
      <c r="A3708">
        <v>3707</v>
      </c>
      <c r="B3708">
        <v>1500</v>
      </c>
      <c r="C3708">
        <v>1820</v>
      </c>
      <c r="D3708" t="s">
        <v>8219</v>
      </c>
    </row>
    <row r="3709" spans="1:4" x14ac:dyDescent="0.35">
      <c r="A3709">
        <v>3708</v>
      </c>
      <c r="B3709">
        <v>1000</v>
      </c>
      <c r="C3709">
        <v>1860</v>
      </c>
      <c r="D3709" t="s">
        <v>8219</v>
      </c>
    </row>
    <row r="3710" spans="1:4" x14ac:dyDescent="0.35">
      <c r="A3710">
        <v>3709</v>
      </c>
      <c r="B3710">
        <v>700</v>
      </c>
      <c r="C3710">
        <v>2100</v>
      </c>
      <c r="D3710" t="s">
        <v>8219</v>
      </c>
    </row>
    <row r="3711" spans="1:4" x14ac:dyDescent="0.35">
      <c r="A3711">
        <v>3710</v>
      </c>
      <c r="B3711">
        <v>1000</v>
      </c>
      <c r="C3711">
        <v>1082.5</v>
      </c>
      <c r="D3711" t="s">
        <v>8219</v>
      </c>
    </row>
    <row r="3712" spans="1:4" x14ac:dyDescent="0.35">
      <c r="A3712">
        <v>3711</v>
      </c>
      <c r="B3712">
        <v>1300</v>
      </c>
      <c r="C3712">
        <v>1835</v>
      </c>
      <c r="D3712" t="s">
        <v>8219</v>
      </c>
    </row>
    <row r="3713" spans="1:4" x14ac:dyDescent="0.35">
      <c r="A3713">
        <v>3712</v>
      </c>
      <c r="B3713">
        <v>500</v>
      </c>
      <c r="C3713">
        <v>570</v>
      </c>
      <c r="D3713" t="s">
        <v>8219</v>
      </c>
    </row>
    <row r="3714" spans="1:4" x14ac:dyDescent="0.35">
      <c r="A3714">
        <v>3713</v>
      </c>
      <c r="B3714">
        <v>7500</v>
      </c>
      <c r="C3714">
        <v>11530</v>
      </c>
      <c r="D3714" t="s">
        <v>8219</v>
      </c>
    </row>
    <row r="3715" spans="1:4" x14ac:dyDescent="0.35">
      <c r="A3715">
        <v>3714</v>
      </c>
      <c r="B3715">
        <v>2000</v>
      </c>
      <c r="C3715">
        <v>2030</v>
      </c>
      <c r="D3715" t="s">
        <v>8219</v>
      </c>
    </row>
    <row r="3716" spans="1:4" x14ac:dyDescent="0.35">
      <c r="A3716">
        <v>3715</v>
      </c>
      <c r="B3716">
        <v>10000</v>
      </c>
      <c r="C3716">
        <v>10235</v>
      </c>
      <c r="D3716" t="s">
        <v>8219</v>
      </c>
    </row>
    <row r="3717" spans="1:4" x14ac:dyDescent="0.35">
      <c r="A3717">
        <v>3716</v>
      </c>
      <c r="B3717">
        <v>3500</v>
      </c>
      <c r="C3717">
        <v>3590</v>
      </c>
      <c r="D3717" t="s">
        <v>8219</v>
      </c>
    </row>
    <row r="3718" spans="1:4" x14ac:dyDescent="0.35">
      <c r="A3718">
        <v>3717</v>
      </c>
      <c r="B3718">
        <v>800</v>
      </c>
      <c r="C3718">
        <v>1246</v>
      </c>
      <c r="D3718" t="s">
        <v>8219</v>
      </c>
    </row>
    <row r="3719" spans="1:4" x14ac:dyDescent="0.35">
      <c r="A3719">
        <v>3718</v>
      </c>
      <c r="B3719">
        <v>4000</v>
      </c>
      <c r="C3719">
        <v>4030</v>
      </c>
      <c r="D3719" t="s">
        <v>8219</v>
      </c>
    </row>
    <row r="3720" spans="1:4" x14ac:dyDescent="0.35">
      <c r="A3720">
        <v>3719</v>
      </c>
      <c r="B3720">
        <v>500</v>
      </c>
      <c r="C3720">
        <v>1197</v>
      </c>
      <c r="D3720" t="s">
        <v>8219</v>
      </c>
    </row>
    <row r="3721" spans="1:4" x14ac:dyDescent="0.35">
      <c r="A3721">
        <v>3720</v>
      </c>
      <c r="B3721">
        <v>200</v>
      </c>
      <c r="C3721">
        <v>420</v>
      </c>
      <c r="D3721" t="s">
        <v>8219</v>
      </c>
    </row>
    <row r="3722" spans="1:4" x14ac:dyDescent="0.35">
      <c r="A3722">
        <v>3721</v>
      </c>
      <c r="B3722">
        <v>3300</v>
      </c>
      <c r="C3722">
        <v>3449</v>
      </c>
      <c r="D3722" t="s">
        <v>8219</v>
      </c>
    </row>
    <row r="3723" spans="1:4" x14ac:dyDescent="0.35">
      <c r="A3723">
        <v>3722</v>
      </c>
      <c r="B3723">
        <v>5000</v>
      </c>
      <c r="C3723">
        <v>5040</v>
      </c>
      <c r="D3723" t="s">
        <v>8219</v>
      </c>
    </row>
    <row r="3724" spans="1:4" x14ac:dyDescent="0.35">
      <c r="A3724">
        <v>3723</v>
      </c>
      <c r="B3724">
        <v>1500</v>
      </c>
      <c r="C3724">
        <v>1668</v>
      </c>
      <c r="D3724" t="s">
        <v>8219</v>
      </c>
    </row>
    <row r="3725" spans="1:4" x14ac:dyDescent="0.35">
      <c r="A3725">
        <v>3724</v>
      </c>
      <c r="B3725">
        <v>4500</v>
      </c>
      <c r="C3725">
        <v>4592</v>
      </c>
      <c r="D3725" t="s">
        <v>8219</v>
      </c>
    </row>
    <row r="3726" spans="1:4" x14ac:dyDescent="0.35">
      <c r="A3726">
        <v>3725</v>
      </c>
      <c r="B3726">
        <v>4300</v>
      </c>
      <c r="C3726">
        <v>4409.55</v>
      </c>
      <c r="D3726" t="s">
        <v>8219</v>
      </c>
    </row>
    <row r="3727" spans="1:4" x14ac:dyDescent="0.35">
      <c r="A3727">
        <v>3726</v>
      </c>
      <c r="B3727">
        <v>300</v>
      </c>
      <c r="C3727">
        <v>381</v>
      </c>
      <c r="D3727" t="s">
        <v>8219</v>
      </c>
    </row>
    <row r="3728" spans="1:4" x14ac:dyDescent="0.35">
      <c r="A3728">
        <v>3727</v>
      </c>
      <c r="B3728">
        <v>850</v>
      </c>
      <c r="C3728">
        <v>2879</v>
      </c>
      <c r="D3728" t="s">
        <v>8219</v>
      </c>
    </row>
    <row r="3729" spans="1:4" x14ac:dyDescent="0.35">
      <c r="A3729">
        <v>3728</v>
      </c>
      <c r="B3729">
        <v>2000</v>
      </c>
      <c r="C3729">
        <v>2015</v>
      </c>
      <c r="D3729" t="s">
        <v>8219</v>
      </c>
    </row>
    <row r="3730" spans="1:4" x14ac:dyDescent="0.35">
      <c r="A3730">
        <v>3729</v>
      </c>
      <c r="B3730">
        <v>20000</v>
      </c>
      <c r="C3730">
        <v>1862</v>
      </c>
      <c r="D3730" t="s">
        <v>8221</v>
      </c>
    </row>
    <row r="3731" spans="1:4" x14ac:dyDescent="0.35">
      <c r="A3731">
        <v>3730</v>
      </c>
      <c r="B3731">
        <v>5000</v>
      </c>
      <c r="C3731">
        <v>362</v>
      </c>
      <c r="D3731" t="s">
        <v>8221</v>
      </c>
    </row>
    <row r="3732" spans="1:4" x14ac:dyDescent="0.35">
      <c r="A3732">
        <v>3731</v>
      </c>
      <c r="B3732">
        <v>1000</v>
      </c>
      <c r="C3732">
        <v>100</v>
      </c>
      <c r="D3732" t="s">
        <v>8221</v>
      </c>
    </row>
    <row r="3733" spans="1:4" x14ac:dyDescent="0.35">
      <c r="A3733">
        <v>3732</v>
      </c>
      <c r="B3733">
        <v>5500</v>
      </c>
      <c r="C3733">
        <v>620</v>
      </c>
      <c r="D3733" t="s">
        <v>8221</v>
      </c>
    </row>
    <row r="3734" spans="1:4" x14ac:dyDescent="0.35">
      <c r="A3734">
        <v>3733</v>
      </c>
      <c r="B3734">
        <v>850</v>
      </c>
      <c r="C3734">
        <v>131</v>
      </c>
      <c r="D3734" t="s">
        <v>8221</v>
      </c>
    </row>
    <row r="3735" spans="1:4" x14ac:dyDescent="0.35">
      <c r="A3735">
        <v>3734</v>
      </c>
      <c r="B3735">
        <v>1500</v>
      </c>
      <c r="C3735">
        <v>0</v>
      </c>
      <c r="D3735" t="s">
        <v>8221</v>
      </c>
    </row>
    <row r="3736" spans="1:4" x14ac:dyDescent="0.35">
      <c r="A3736">
        <v>3735</v>
      </c>
      <c r="B3736">
        <v>1500</v>
      </c>
      <c r="C3736">
        <v>427</v>
      </c>
      <c r="D3736" t="s">
        <v>8221</v>
      </c>
    </row>
    <row r="3737" spans="1:4" x14ac:dyDescent="0.35">
      <c r="A3737">
        <v>3736</v>
      </c>
      <c r="B3737">
        <v>150</v>
      </c>
      <c r="C3737">
        <v>20</v>
      </c>
      <c r="D3737" t="s">
        <v>8221</v>
      </c>
    </row>
    <row r="3738" spans="1:4" x14ac:dyDescent="0.35">
      <c r="A3738">
        <v>3737</v>
      </c>
      <c r="B3738">
        <v>1500</v>
      </c>
      <c r="C3738">
        <v>10</v>
      </c>
      <c r="D3738" t="s">
        <v>8221</v>
      </c>
    </row>
    <row r="3739" spans="1:4" x14ac:dyDescent="0.35">
      <c r="A3739">
        <v>3738</v>
      </c>
      <c r="B3739">
        <v>700</v>
      </c>
      <c r="C3739">
        <v>150</v>
      </c>
      <c r="D3739" t="s">
        <v>8221</v>
      </c>
    </row>
    <row r="3740" spans="1:4" x14ac:dyDescent="0.35">
      <c r="A3740">
        <v>3739</v>
      </c>
      <c r="B3740">
        <v>1500</v>
      </c>
      <c r="C3740">
        <v>270</v>
      </c>
      <c r="D3740" t="s">
        <v>8221</v>
      </c>
    </row>
    <row r="3741" spans="1:4" x14ac:dyDescent="0.35">
      <c r="A3741">
        <v>3740</v>
      </c>
      <c r="B3741">
        <v>4000</v>
      </c>
      <c r="C3741">
        <v>805</v>
      </c>
      <c r="D3741" t="s">
        <v>8221</v>
      </c>
    </row>
    <row r="3742" spans="1:4" x14ac:dyDescent="0.35">
      <c r="A3742">
        <v>3741</v>
      </c>
      <c r="B3742">
        <v>2000</v>
      </c>
      <c r="C3742">
        <v>358</v>
      </c>
      <c r="D3742" t="s">
        <v>8221</v>
      </c>
    </row>
    <row r="3743" spans="1:4" x14ac:dyDescent="0.35">
      <c r="A3743">
        <v>3742</v>
      </c>
      <c r="B3743">
        <v>20000</v>
      </c>
      <c r="C3743">
        <v>0</v>
      </c>
      <c r="D3743" t="s">
        <v>8221</v>
      </c>
    </row>
    <row r="3744" spans="1:4" x14ac:dyDescent="0.35">
      <c r="A3744">
        <v>3743</v>
      </c>
      <c r="B3744">
        <v>5000</v>
      </c>
      <c r="C3744">
        <v>100</v>
      </c>
      <c r="D3744" t="s">
        <v>8221</v>
      </c>
    </row>
    <row r="3745" spans="1:4" x14ac:dyDescent="0.35">
      <c r="A3745">
        <v>3744</v>
      </c>
      <c r="B3745">
        <v>2200</v>
      </c>
      <c r="C3745">
        <v>0</v>
      </c>
      <c r="D3745" t="s">
        <v>8221</v>
      </c>
    </row>
    <row r="3746" spans="1:4" x14ac:dyDescent="0.35">
      <c r="A3746">
        <v>3745</v>
      </c>
      <c r="B3746">
        <v>1200</v>
      </c>
      <c r="C3746">
        <v>0</v>
      </c>
      <c r="D3746" t="s">
        <v>8221</v>
      </c>
    </row>
    <row r="3747" spans="1:4" x14ac:dyDescent="0.35">
      <c r="A3747">
        <v>3746</v>
      </c>
      <c r="B3747">
        <v>100</v>
      </c>
      <c r="C3747">
        <v>10</v>
      </c>
      <c r="D3747" t="s">
        <v>8221</v>
      </c>
    </row>
    <row r="3748" spans="1:4" x14ac:dyDescent="0.35">
      <c r="A3748">
        <v>3747</v>
      </c>
      <c r="B3748">
        <v>8500</v>
      </c>
      <c r="C3748">
        <v>202</v>
      </c>
      <c r="D3748" t="s">
        <v>8221</v>
      </c>
    </row>
    <row r="3749" spans="1:4" x14ac:dyDescent="0.35">
      <c r="A3749">
        <v>3748</v>
      </c>
      <c r="B3749">
        <v>2500</v>
      </c>
      <c r="C3749">
        <v>25</v>
      </c>
      <c r="D3749" t="s">
        <v>8221</v>
      </c>
    </row>
    <row r="3750" spans="1:4" x14ac:dyDescent="0.35">
      <c r="A3750">
        <v>3749</v>
      </c>
      <c r="B3750">
        <v>5000</v>
      </c>
      <c r="C3750">
        <v>5176</v>
      </c>
      <c r="D3750" t="s">
        <v>8219</v>
      </c>
    </row>
    <row r="3751" spans="1:4" x14ac:dyDescent="0.35">
      <c r="A3751">
        <v>3750</v>
      </c>
      <c r="B3751">
        <v>500</v>
      </c>
      <c r="C3751">
        <v>525</v>
      </c>
      <c r="D3751" t="s">
        <v>8219</v>
      </c>
    </row>
    <row r="3752" spans="1:4" x14ac:dyDescent="0.35">
      <c r="A3752">
        <v>3751</v>
      </c>
      <c r="B3752">
        <v>6000</v>
      </c>
      <c r="C3752">
        <v>6027</v>
      </c>
      <c r="D3752" t="s">
        <v>8219</v>
      </c>
    </row>
    <row r="3753" spans="1:4" x14ac:dyDescent="0.35">
      <c r="A3753">
        <v>3752</v>
      </c>
      <c r="B3753">
        <v>1000</v>
      </c>
      <c r="C3753">
        <v>1326</v>
      </c>
      <c r="D3753" t="s">
        <v>8219</v>
      </c>
    </row>
    <row r="3754" spans="1:4" x14ac:dyDescent="0.35">
      <c r="A3754">
        <v>3753</v>
      </c>
      <c r="B3754">
        <v>500</v>
      </c>
      <c r="C3754">
        <v>565</v>
      </c>
      <c r="D3754" t="s">
        <v>8219</v>
      </c>
    </row>
    <row r="3755" spans="1:4" x14ac:dyDescent="0.35">
      <c r="A3755">
        <v>3754</v>
      </c>
      <c r="B3755">
        <v>5000</v>
      </c>
      <c r="C3755">
        <v>5167</v>
      </c>
      <c r="D3755" t="s">
        <v>8219</v>
      </c>
    </row>
    <row r="3756" spans="1:4" x14ac:dyDescent="0.35">
      <c r="A3756">
        <v>3755</v>
      </c>
      <c r="B3756">
        <v>2500</v>
      </c>
      <c r="C3756">
        <v>3000</v>
      </c>
      <c r="D3756" t="s">
        <v>8219</v>
      </c>
    </row>
    <row r="3757" spans="1:4" x14ac:dyDescent="0.35">
      <c r="A3757">
        <v>3756</v>
      </c>
      <c r="B3757">
        <v>550</v>
      </c>
      <c r="C3757">
        <v>713</v>
      </c>
      <c r="D3757" t="s">
        <v>8219</v>
      </c>
    </row>
    <row r="3758" spans="1:4" x14ac:dyDescent="0.35">
      <c r="A3758">
        <v>3757</v>
      </c>
      <c r="B3758">
        <v>4500</v>
      </c>
      <c r="C3758">
        <v>4550</v>
      </c>
      <c r="D3758" t="s">
        <v>8219</v>
      </c>
    </row>
    <row r="3759" spans="1:4" x14ac:dyDescent="0.35">
      <c r="A3759">
        <v>3758</v>
      </c>
      <c r="B3759">
        <v>3500</v>
      </c>
      <c r="C3759">
        <v>3798</v>
      </c>
      <c r="D3759" t="s">
        <v>8219</v>
      </c>
    </row>
    <row r="3760" spans="1:4" x14ac:dyDescent="0.35">
      <c r="A3760">
        <v>3759</v>
      </c>
      <c r="B3760">
        <v>1500</v>
      </c>
      <c r="C3760">
        <v>1535</v>
      </c>
      <c r="D3760" t="s">
        <v>8219</v>
      </c>
    </row>
    <row r="3761" spans="1:4" x14ac:dyDescent="0.35">
      <c r="A3761">
        <v>3760</v>
      </c>
      <c r="B3761">
        <v>4000</v>
      </c>
      <c r="C3761">
        <v>4409.7700000000004</v>
      </c>
      <c r="D3761" t="s">
        <v>8219</v>
      </c>
    </row>
    <row r="3762" spans="1:4" x14ac:dyDescent="0.35">
      <c r="A3762">
        <v>3761</v>
      </c>
      <c r="B3762">
        <v>5000</v>
      </c>
      <c r="C3762">
        <v>5050.7700000000004</v>
      </c>
      <c r="D3762" t="s">
        <v>8219</v>
      </c>
    </row>
    <row r="3763" spans="1:4" x14ac:dyDescent="0.35">
      <c r="A3763">
        <v>3762</v>
      </c>
      <c r="B3763">
        <v>500</v>
      </c>
      <c r="C3763">
        <v>500</v>
      </c>
      <c r="D3763" t="s">
        <v>8219</v>
      </c>
    </row>
    <row r="3764" spans="1:4" x14ac:dyDescent="0.35">
      <c r="A3764">
        <v>3763</v>
      </c>
      <c r="B3764">
        <v>1250</v>
      </c>
      <c r="C3764">
        <v>1328</v>
      </c>
      <c r="D3764" t="s">
        <v>8219</v>
      </c>
    </row>
    <row r="3765" spans="1:4" x14ac:dyDescent="0.35">
      <c r="A3765">
        <v>3764</v>
      </c>
      <c r="B3765">
        <v>5000</v>
      </c>
      <c r="C3765">
        <v>5000</v>
      </c>
      <c r="D3765" t="s">
        <v>8219</v>
      </c>
    </row>
    <row r="3766" spans="1:4" x14ac:dyDescent="0.35">
      <c r="A3766">
        <v>3765</v>
      </c>
      <c r="B3766">
        <v>1500</v>
      </c>
      <c r="C3766">
        <v>1500</v>
      </c>
      <c r="D3766" t="s">
        <v>8219</v>
      </c>
    </row>
    <row r="3767" spans="1:4" x14ac:dyDescent="0.35">
      <c r="A3767">
        <v>3766</v>
      </c>
      <c r="B3767">
        <v>7000</v>
      </c>
      <c r="C3767">
        <v>7942</v>
      </c>
      <c r="D3767" t="s">
        <v>8219</v>
      </c>
    </row>
    <row r="3768" spans="1:4" x14ac:dyDescent="0.35">
      <c r="A3768">
        <v>3767</v>
      </c>
      <c r="B3768">
        <v>10000</v>
      </c>
      <c r="C3768">
        <v>10265.01</v>
      </c>
      <c r="D3768" t="s">
        <v>8219</v>
      </c>
    </row>
    <row r="3769" spans="1:4" x14ac:dyDescent="0.35">
      <c r="A3769">
        <v>3768</v>
      </c>
      <c r="B3769">
        <v>2000</v>
      </c>
      <c r="C3769">
        <v>2335</v>
      </c>
      <c r="D3769" t="s">
        <v>8219</v>
      </c>
    </row>
    <row r="3770" spans="1:4" x14ac:dyDescent="0.35">
      <c r="A3770">
        <v>3769</v>
      </c>
      <c r="B3770">
        <v>4000</v>
      </c>
      <c r="C3770">
        <v>4306.1099999999997</v>
      </c>
      <c r="D3770" t="s">
        <v>8219</v>
      </c>
    </row>
    <row r="3771" spans="1:4" x14ac:dyDescent="0.35">
      <c r="A3771">
        <v>3770</v>
      </c>
      <c r="B3771">
        <v>1100</v>
      </c>
      <c r="C3771">
        <v>1100</v>
      </c>
      <c r="D3771" t="s">
        <v>8219</v>
      </c>
    </row>
    <row r="3772" spans="1:4" x14ac:dyDescent="0.35">
      <c r="A3772">
        <v>3771</v>
      </c>
      <c r="B3772">
        <v>2000</v>
      </c>
      <c r="C3772">
        <v>2000</v>
      </c>
      <c r="D3772" t="s">
        <v>8219</v>
      </c>
    </row>
    <row r="3773" spans="1:4" x14ac:dyDescent="0.35">
      <c r="A3773">
        <v>3772</v>
      </c>
      <c r="B3773">
        <v>1000</v>
      </c>
      <c r="C3773">
        <v>1460</v>
      </c>
      <c r="D3773" t="s">
        <v>8219</v>
      </c>
    </row>
    <row r="3774" spans="1:4" x14ac:dyDescent="0.35">
      <c r="A3774">
        <v>3773</v>
      </c>
      <c r="B3774">
        <v>5000</v>
      </c>
      <c r="C3774">
        <v>5510</v>
      </c>
      <c r="D3774" t="s">
        <v>8219</v>
      </c>
    </row>
    <row r="3775" spans="1:4" x14ac:dyDescent="0.35">
      <c r="A3775">
        <v>3774</v>
      </c>
      <c r="B3775">
        <v>5000</v>
      </c>
      <c r="C3775">
        <v>5410</v>
      </c>
      <c r="D3775" t="s">
        <v>8219</v>
      </c>
    </row>
    <row r="3776" spans="1:4" x14ac:dyDescent="0.35">
      <c r="A3776">
        <v>3775</v>
      </c>
      <c r="B3776">
        <v>2500</v>
      </c>
      <c r="C3776">
        <v>2500</v>
      </c>
      <c r="D3776" t="s">
        <v>8219</v>
      </c>
    </row>
    <row r="3777" spans="1:4" x14ac:dyDescent="0.35">
      <c r="A3777">
        <v>3776</v>
      </c>
      <c r="B3777">
        <v>2000</v>
      </c>
      <c r="C3777">
        <v>2005</v>
      </c>
      <c r="D3777" t="s">
        <v>8219</v>
      </c>
    </row>
    <row r="3778" spans="1:4" x14ac:dyDescent="0.35">
      <c r="A3778">
        <v>3777</v>
      </c>
      <c r="B3778">
        <v>8000</v>
      </c>
      <c r="C3778">
        <v>8537</v>
      </c>
      <c r="D3778" t="s">
        <v>8219</v>
      </c>
    </row>
    <row r="3779" spans="1:4" x14ac:dyDescent="0.35">
      <c r="A3779">
        <v>3778</v>
      </c>
      <c r="B3779">
        <v>2000</v>
      </c>
      <c r="C3779">
        <v>2864</v>
      </c>
      <c r="D3779" t="s">
        <v>8219</v>
      </c>
    </row>
    <row r="3780" spans="1:4" x14ac:dyDescent="0.35">
      <c r="A3780">
        <v>3779</v>
      </c>
      <c r="B3780">
        <v>2400</v>
      </c>
      <c r="C3780">
        <v>2521</v>
      </c>
      <c r="D3780" t="s">
        <v>8219</v>
      </c>
    </row>
    <row r="3781" spans="1:4" x14ac:dyDescent="0.35">
      <c r="A3781">
        <v>3780</v>
      </c>
      <c r="B3781">
        <v>15000</v>
      </c>
      <c r="C3781">
        <v>15597</v>
      </c>
      <c r="D3781" t="s">
        <v>8219</v>
      </c>
    </row>
    <row r="3782" spans="1:4" x14ac:dyDescent="0.35">
      <c r="A3782">
        <v>3781</v>
      </c>
      <c r="B3782">
        <v>2500</v>
      </c>
      <c r="C3782">
        <v>3000</v>
      </c>
      <c r="D3782" t="s">
        <v>8219</v>
      </c>
    </row>
    <row r="3783" spans="1:4" x14ac:dyDescent="0.35">
      <c r="A3783">
        <v>3782</v>
      </c>
      <c r="B3783">
        <v>4500</v>
      </c>
      <c r="C3783">
        <v>4935</v>
      </c>
      <c r="D3783" t="s">
        <v>8219</v>
      </c>
    </row>
    <row r="3784" spans="1:4" x14ac:dyDescent="0.35">
      <c r="A3784">
        <v>3783</v>
      </c>
      <c r="B3784">
        <v>2000</v>
      </c>
      <c r="C3784">
        <v>2035</v>
      </c>
      <c r="D3784" t="s">
        <v>8219</v>
      </c>
    </row>
    <row r="3785" spans="1:4" x14ac:dyDescent="0.35">
      <c r="A3785">
        <v>3784</v>
      </c>
      <c r="B3785">
        <v>1200</v>
      </c>
      <c r="C3785">
        <v>1547</v>
      </c>
      <c r="D3785" t="s">
        <v>8219</v>
      </c>
    </row>
    <row r="3786" spans="1:4" x14ac:dyDescent="0.35">
      <c r="A3786">
        <v>3785</v>
      </c>
      <c r="B3786">
        <v>1000</v>
      </c>
      <c r="C3786">
        <v>1150</v>
      </c>
      <c r="D3786" t="s">
        <v>8219</v>
      </c>
    </row>
    <row r="3787" spans="1:4" x14ac:dyDescent="0.35">
      <c r="A3787">
        <v>3786</v>
      </c>
      <c r="B3787">
        <v>2000</v>
      </c>
      <c r="C3787">
        <v>3015</v>
      </c>
      <c r="D3787" t="s">
        <v>8219</v>
      </c>
    </row>
    <row r="3788" spans="1:4" x14ac:dyDescent="0.35">
      <c r="A3788">
        <v>3787</v>
      </c>
      <c r="B3788">
        <v>6000</v>
      </c>
      <c r="C3788">
        <v>6658</v>
      </c>
      <c r="D3788" t="s">
        <v>8219</v>
      </c>
    </row>
    <row r="3789" spans="1:4" x14ac:dyDescent="0.35">
      <c r="A3789">
        <v>3788</v>
      </c>
      <c r="B3789">
        <v>350</v>
      </c>
      <c r="C3789">
        <v>351</v>
      </c>
      <c r="D3789" t="s">
        <v>8219</v>
      </c>
    </row>
    <row r="3790" spans="1:4" x14ac:dyDescent="0.35">
      <c r="A3790">
        <v>3789</v>
      </c>
      <c r="B3790">
        <v>75000</v>
      </c>
      <c r="C3790">
        <v>500</v>
      </c>
      <c r="D3790" t="s">
        <v>8221</v>
      </c>
    </row>
    <row r="3791" spans="1:4" x14ac:dyDescent="0.35">
      <c r="A3791">
        <v>3790</v>
      </c>
      <c r="B3791">
        <v>3550</v>
      </c>
      <c r="C3791">
        <v>116</v>
      </c>
      <c r="D3791" t="s">
        <v>8221</v>
      </c>
    </row>
    <row r="3792" spans="1:4" x14ac:dyDescent="0.35">
      <c r="A3792">
        <v>3791</v>
      </c>
      <c r="B3792">
        <v>15000</v>
      </c>
      <c r="C3792">
        <v>0</v>
      </c>
      <c r="D3792" t="s">
        <v>8221</v>
      </c>
    </row>
    <row r="3793" spans="1:4" x14ac:dyDescent="0.35">
      <c r="A3793">
        <v>3792</v>
      </c>
      <c r="B3793">
        <v>1500</v>
      </c>
      <c r="C3793">
        <v>0</v>
      </c>
      <c r="D3793" t="s">
        <v>8221</v>
      </c>
    </row>
    <row r="3794" spans="1:4" x14ac:dyDescent="0.35">
      <c r="A3794">
        <v>3793</v>
      </c>
      <c r="B3794">
        <v>12500</v>
      </c>
      <c r="C3794">
        <v>35</v>
      </c>
      <c r="D3794" t="s">
        <v>8221</v>
      </c>
    </row>
    <row r="3795" spans="1:4" x14ac:dyDescent="0.35">
      <c r="A3795">
        <v>3794</v>
      </c>
      <c r="B3795">
        <v>7000</v>
      </c>
      <c r="C3795">
        <v>4176</v>
      </c>
      <c r="D3795" t="s">
        <v>8221</v>
      </c>
    </row>
    <row r="3796" spans="1:4" x14ac:dyDescent="0.35">
      <c r="A3796">
        <v>3795</v>
      </c>
      <c r="B3796">
        <v>5000</v>
      </c>
      <c r="C3796">
        <v>50</v>
      </c>
      <c r="D3796" t="s">
        <v>8221</v>
      </c>
    </row>
    <row r="3797" spans="1:4" x14ac:dyDescent="0.35">
      <c r="A3797">
        <v>3796</v>
      </c>
      <c r="B3797">
        <v>600</v>
      </c>
      <c r="C3797">
        <v>10</v>
      </c>
      <c r="D3797" t="s">
        <v>8221</v>
      </c>
    </row>
    <row r="3798" spans="1:4" x14ac:dyDescent="0.35">
      <c r="A3798">
        <v>3797</v>
      </c>
      <c r="B3798">
        <v>22500</v>
      </c>
      <c r="C3798">
        <v>1</v>
      </c>
      <c r="D3798" t="s">
        <v>8221</v>
      </c>
    </row>
    <row r="3799" spans="1:4" x14ac:dyDescent="0.35">
      <c r="A3799">
        <v>3798</v>
      </c>
      <c r="B3799">
        <v>6000</v>
      </c>
      <c r="C3799">
        <v>5380</v>
      </c>
      <c r="D3799" t="s">
        <v>8221</v>
      </c>
    </row>
    <row r="3800" spans="1:4" x14ac:dyDescent="0.35">
      <c r="A3800">
        <v>3799</v>
      </c>
      <c r="B3800">
        <v>70000</v>
      </c>
      <c r="C3800">
        <v>1025</v>
      </c>
      <c r="D3800" t="s">
        <v>8221</v>
      </c>
    </row>
    <row r="3801" spans="1:4" x14ac:dyDescent="0.35">
      <c r="A3801">
        <v>3800</v>
      </c>
      <c r="B3801">
        <v>10000</v>
      </c>
      <c r="C3801">
        <v>402</v>
      </c>
      <c r="D3801" t="s">
        <v>8221</v>
      </c>
    </row>
    <row r="3802" spans="1:4" x14ac:dyDescent="0.35">
      <c r="A3802">
        <v>3801</v>
      </c>
      <c r="B3802">
        <v>22000</v>
      </c>
      <c r="C3802">
        <v>881</v>
      </c>
      <c r="D3802" t="s">
        <v>8221</v>
      </c>
    </row>
    <row r="3803" spans="1:4" x14ac:dyDescent="0.35">
      <c r="A3803">
        <v>3802</v>
      </c>
      <c r="B3803">
        <v>5000</v>
      </c>
      <c r="C3803">
        <v>426</v>
      </c>
      <c r="D3803" t="s">
        <v>8221</v>
      </c>
    </row>
    <row r="3804" spans="1:4" x14ac:dyDescent="0.35">
      <c r="A3804">
        <v>3803</v>
      </c>
      <c r="B3804">
        <v>3000</v>
      </c>
      <c r="C3804">
        <v>0</v>
      </c>
      <c r="D3804" t="s">
        <v>8221</v>
      </c>
    </row>
    <row r="3805" spans="1:4" x14ac:dyDescent="0.35">
      <c r="A3805">
        <v>3804</v>
      </c>
      <c r="B3805">
        <v>12000</v>
      </c>
      <c r="C3805">
        <v>2358</v>
      </c>
      <c r="D3805" t="s">
        <v>8221</v>
      </c>
    </row>
    <row r="3806" spans="1:4" x14ac:dyDescent="0.35">
      <c r="A3806">
        <v>3805</v>
      </c>
      <c r="B3806">
        <v>8000</v>
      </c>
      <c r="C3806">
        <v>0</v>
      </c>
      <c r="D3806" t="s">
        <v>8221</v>
      </c>
    </row>
    <row r="3807" spans="1:4" x14ac:dyDescent="0.35">
      <c r="A3807">
        <v>3806</v>
      </c>
      <c r="B3807">
        <v>150000</v>
      </c>
      <c r="C3807">
        <v>3</v>
      </c>
      <c r="D3807" t="s">
        <v>8221</v>
      </c>
    </row>
    <row r="3808" spans="1:4" x14ac:dyDescent="0.35">
      <c r="A3808">
        <v>3807</v>
      </c>
      <c r="B3808">
        <v>7500</v>
      </c>
      <c r="C3808">
        <v>5</v>
      </c>
      <c r="D3808" t="s">
        <v>8221</v>
      </c>
    </row>
    <row r="3809" spans="1:4" x14ac:dyDescent="0.35">
      <c r="A3809">
        <v>3808</v>
      </c>
      <c r="B3809">
        <v>1500</v>
      </c>
      <c r="C3809">
        <v>455</v>
      </c>
      <c r="D3809" t="s">
        <v>8221</v>
      </c>
    </row>
    <row r="3810" spans="1:4" x14ac:dyDescent="0.35">
      <c r="A3810">
        <v>3809</v>
      </c>
      <c r="B3810">
        <v>1000</v>
      </c>
      <c r="C3810">
        <v>1000</v>
      </c>
      <c r="D3810" t="s">
        <v>8219</v>
      </c>
    </row>
    <row r="3811" spans="1:4" x14ac:dyDescent="0.35">
      <c r="A3811">
        <v>3810</v>
      </c>
      <c r="B3811">
        <v>2000</v>
      </c>
      <c r="C3811">
        <v>2025</v>
      </c>
      <c r="D3811" t="s">
        <v>8219</v>
      </c>
    </row>
    <row r="3812" spans="1:4" x14ac:dyDescent="0.35">
      <c r="A3812">
        <v>3811</v>
      </c>
      <c r="B3812">
        <v>1500</v>
      </c>
      <c r="C3812">
        <v>1826</v>
      </c>
      <c r="D3812" t="s">
        <v>8219</v>
      </c>
    </row>
    <row r="3813" spans="1:4" x14ac:dyDescent="0.35">
      <c r="A3813">
        <v>3812</v>
      </c>
      <c r="B3813">
        <v>250</v>
      </c>
      <c r="C3813">
        <v>825</v>
      </c>
      <c r="D3813" t="s">
        <v>8219</v>
      </c>
    </row>
    <row r="3814" spans="1:4" x14ac:dyDescent="0.35">
      <c r="A3814">
        <v>3813</v>
      </c>
      <c r="B3814">
        <v>2000</v>
      </c>
      <c r="C3814">
        <v>2191</v>
      </c>
      <c r="D3814" t="s">
        <v>8219</v>
      </c>
    </row>
    <row r="3815" spans="1:4" x14ac:dyDescent="0.35">
      <c r="A3815">
        <v>3814</v>
      </c>
      <c r="B3815">
        <v>2100</v>
      </c>
      <c r="C3815">
        <v>2119.9899999999998</v>
      </c>
      <c r="D3815" t="s">
        <v>8219</v>
      </c>
    </row>
    <row r="3816" spans="1:4" x14ac:dyDescent="0.35">
      <c r="A3816">
        <v>3815</v>
      </c>
      <c r="B3816">
        <v>1500</v>
      </c>
      <c r="C3816">
        <v>2102</v>
      </c>
      <c r="D3816" t="s">
        <v>8219</v>
      </c>
    </row>
    <row r="3817" spans="1:4" x14ac:dyDescent="0.35">
      <c r="A3817">
        <v>3816</v>
      </c>
      <c r="B3817">
        <v>1000</v>
      </c>
      <c r="C3817">
        <v>1000.01</v>
      </c>
      <c r="D3817" t="s">
        <v>8219</v>
      </c>
    </row>
    <row r="3818" spans="1:4" x14ac:dyDescent="0.35">
      <c r="A3818">
        <v>3817</v>
      </c>
      <c r="B3818">
        <v>1500</v>
      </c>
      <c r="C3818">
        <v>1788.57</v>
      </c>
      <c r="D3818" t="s">
        <v>8219</v>
      </c>
    </row>
    <row r="3819" spans="1:4" x14ac:dyDescent="0.35">
      <c r="A3819">
        <v>3818</v>
      </c>
      <c r="B3819">
        <v>2000</v>
      </c>
      <c r="C3819">
        <v>2145</v>
      </c>
      <c r="D3819" t="s">
        <v>8219</v>
      </c>
    </row>
    <row r="3820" spans="1:4" x14ac:dyDescent="0.35">
      <c r="A3820">
        <v>3819</v>
      </c>
      <c r="B3820">
        <v>250</v>
      </c>
      <c r="C3820">
        <v>570</v>
      </c>
      <c r="D3820" t="s">
        <v>8219</v>
      </c>
    </row>
    <row r="3821" spans="1:4" x14ac:dyDescent="0.35">
      <c r="A3821">
        <v>3820</v>
      </c>
      <c r="B3821">
        <v>1000</v>
      </c>
      <c r="C3821">
        <v>1064</v>
      </c>
      <c r="D3821" t="s">
        <v>8219</v>
      </c>
    </row>
    <row r="3822" spans="1:4" x14ac:dyDescent="0.35">
      <c r="A3822">
        <v>3821</v>
      </c>
      <c r="B3822">
        <v>300</v>
      </c>
      <c r="C3822">
        <v>430</v>
      </c>
      <c r="D3822" t="s">
        <v>8219</v>
      </c>
    </row>
    <row r="3823" spans="1:4" x14ac:dyDescent="0.35">
      <c r="A3823">
        <v>3822</v>
      </c>
      <c r="B3823">
        <v>3500</v>
      </c>
      <c r="C3823">
        <v>3659</v>
      </c>
      <c r="D3823" t="s">
        <v>8219</v>
      </c>
    </row>
    <row r="3824" spans="1:4" x14ac:dyDescent="0.35">
      <c r="A3824">
        <v>3823</v>
      </c>
      <c r="B3824">
        <v>5000</v>
      </c>
      <c r="C3824">
        <v>5501</v>
      </c>
      <c r="D3824" t="s">
        <v>8219</v>
      </c>
    </row>
    <row r="3825" spans="1:4" x14ac:dyDescent="0.35">
      <c r="A3825">
        <v>3824</v>
      </c>
      <c r="B3825">
        <v>2500</v>
      </c>
      <c r="C3825">
        <v>2650</v>
      </c>
      <c r="D3825" t="s">
        <v>8219</v>
      </c>
    </row>
    <row r="3826" spans="1:4" x14ac:dyDescent="0.35">
      <c r="A3826">
        <v>3825</v>
      </c>
      <c r="B3826">
        <v>250</v>
      </c>
      <c r="C3826">
        <v>270</v>
      </c>
      <c r="D3826" t="s">
        <v>8219</v>
      </c>
    </row>
    <row r="3827" spans="1:4" x14ac:dyDescent="0.35">
      <c r="A3827">
        <v>3826</v>
      </c>
      <c r="B3827">
        <v>5000</v>
      </c>
      <c r="C3827">
        <v>5271</v>
      </c>
      <c r="D3827" t="s">
        <v>8219</v>
      </c>
    </row>
    <row r="3828" spans="1:4" x14ac:dyDescent="0.35">
      <c r="A3828">
        <v>3827</v>
      </c>
      <c r="B3828">
        <v>600</v>
      </c>
      <c r="C3828">
        <v>715</v>
      </c>
      <c r="D3828" t="s">
        <v>8219</v>
      </c>
    </row>
    <row r="3829" spans="1:4" x14ac:dyDescent="0.35">
      <c r="A3829">
        <v>3828</v>
      </c>
      <c r="B3829">
        <v>3000</v>
      </c>
      <c r="C3829">
        <v>4580</v>
      </c>
      <c r="D3829" t="s">
        <v>8219</v>
      </c>
    </row>
    <row r="3830" spans="1:4" x14ac:dyDescent="0.35">
      <c r="A3830">
        <v>3829</v>
      </c>
      <c r="B3830">
        <v>5000</v>
      </c>
      <c r="C3830">
        <v>5000</v>
      </c>
      <c r="D3830" t="s">
        <v>8219</v>
      </c>
    </row>
    <row r="3831" spans="1:4" x14ac:dyDescent="0.35">
      <c r="A3831">
        <v>3830</v>
      </c>
      <c r="B3831">
        <v>500</v>
      </c>
      <c r="C3831">
        <v>501</v>
      </c>
      <c r="D3831" t="s">
        <v>8219</v>
      </c>
    </row>
    <row r="3832" spans="1:4" x14ac:dyDescent="0.35">
      <c r="A3832">
        <v>3831</v>
      </c>
      <c r="B3832">
        <v>100</v>
      </c>
      <c r="C3832">
        <v>225</v>
      </c>
      <c r="D3832" t="s">
        <v>8219</v>
      </c>
    </row>
    <row r="3833" spans="1:4" x14ac:dyDescent="0.35">
      <c r="A3833">
        <v>3832</v>
      </c>
      <c r="B3833">
        <v>500</v>
      </c>
      <c r="C3833">
        <v>530.11</v>
      </c>
      <c r="D3833" t="s">
        <v>8219</v>
      </c>
    </row>
    <row r="3834" spans="1:4" x14ac:dyDescent="0.35">
      <c r="A3834">
        <v>3833</v>
      </c>
      <c r="B3834">
        <v>1200</v>
      </c>
      <c r="C3834">
        <v>1256</v>
      </c>
      <c r="D3834" t="s">
        <v>8219</v>
      </c>
    </row>
    <row r="3835" spans="1:4" x14ac:dyDescent="0.35">
      <c r="A3835">
        <v>3834</v>
      </c>
      <c r="B3835">
        <v>1200</v>
      </c>
      <c r="C3835">
        <v>1400</v>
      </c>
      <c r="D3835" t="s">
        <v>8219</v>
      </c>
    </row>
    <row r="3836" spans="1:4" x14ac:dyDescent="0.35">
      <c r="A3836">
        <v>3835</v>
      </c>
      <c r="B3836">
        <v>3000</v>
      </c>
      <c r="C3836">
        <v>3271</v>
      </c>
      <c r="D3836" t="s">
        <v>8219</v>
      </c>
    </row>
    <row r="3837" spans="1:4" x14ac:dyDescent="0.35">
      <c r="A3837">
        <v>3836</v>
      </c>
      <c r="B3837">
        <v>200</v>
      </c>
      <c r="C3837">
        <v>320</v>
      </c>
      <c r="D3837" t="s">
        <v>8219</v>
      </c>
    </row>
    <row r="3838" spans="1:4" x14ac:dyDescent="0.35">
      <c r="A3838">
        <v>3837</v>
      </c>
      <c r="B3838">
        <v>800</v>
      </c>
      <c r="C3838">
        <v>900</v>
      </c>
      <c r="D3838" t="s">
        <v>8219</v>
      </c>
    </row>
    <row r="3839" spans="1:4" x14ac:dyDescent="0.35">
      <c r="A3839">
        <v>3838</v>
      </c>
      <c r="B3839">
        <v>2000</v>
      </c>
      <c r="C3839">
        <v>2042</v>
      </c>
      <c r="D3839" t="s">
        <v>8219</v>
      </c>
    </row>
    <row r="3840" spans="1:4" x14ac:dyDescent="0.35">
      <c r="A3840">
        <v>3839</v>
      </c>
      <c r="B3840">
        <v>100000</v>
      </c>
      <c r="C3840">
        <v>100824</v>
      </c>
      <c r="D3840" t="s">
        <v>8219</v>
      </c>
    </row>
    <row r="3841" spans="1:4" x14ac:dyDescent="0.35">
      <c r="A3841">
        <v>3840</v>
      </c>
      <c r="B3841">
        <v>2000</v>
      </c>
      <c r="C3841">
        <v>2025</v>
      </c>
      <c r="D3841" t="s">
        <v>8219</v>
      </c>
    </row>
    <row r="3842" spans="1:4" x14ac:dyDescent="0.35">
      <c r="A3842">
        <v>3841</v>
      </c>
      <c r="B3842">
        <v>1</v>
      </c>
      <c r="C3842">
        <v>65</v>
      </c>
      <c r="D3842" t="s">
        <v>8219</v>
      </c>
    </row>
    <row r="3843" spans="1:4" x14ac:dyDescent="0.35">
      <c r="A3843">
        <v>3842</v>
      </c>
      <c r="B3843">
        <v>10000</v>
      </c>
      <c r="C3843">
        <v>872</v>
      </c>
      <c r="D3843" t="s">
        <v>8221</v>
      </c>
    </row>
    <row r="3844" spans="1:4" x14ac:dyDescent="0.35">
      <c r="A3844">
        <v>3843</v>
      </c>
      <c r="B3844">
        <v>5000</v>
      </c>
      <c r="C3844">
        <v>1097</v>
      </c>
      <c r="D3844" t="s">
        <v>8221</v>
      </c>
    </row>
    <row r="3845" spans="1:4" x14ac:dyDescent="0.35">
      <c r="A3845">
        <v>3844</v>
      </c>
      <c r="B3845">
        <v>5000</v>
      </c>
      <c r="C3845">
        <v>1065</v>
      </c>
      <c r="D3845" t="s">
        <v>8221</v>
      </c>
    </row>
    <row r="3846" spans="1:4" x14ac:dyDescent="0.35">
      <c r="A3846">
        <v>3845</v>
      </c>
      <c r="B3846">
        <v>9800</v>
      </c>
      <c r="C3846">
        <v>4066</v>
      </c>
      <c r="D3846" t="s">
        <v>8221</v>
      </c>
    </row>
    <row r="3847" spans="1:4" x14ac:dyDescent="0.35">
      <c r="A3847">
        <v>3846</v>
      </c>
      <c r="B3847">
        <v>40000</v>
      </c>
      <c r="C3847">
        <v>842</v>
      </c>
      <c r="D3847" t="s">
        <v>8221</v>
      </c>
    </row>
    <row r="3848" spans="1:4" x14ac:dyDescent="0.35">
      <c r="A3848">
        <v>3847</v>
      </c>
      <c r="B3848">
        <v>7000</v>
      </c>
      <c r="C3848">
        <v>189</v>
      </c>
      <c r="D3848" t="s">
        <v>8221</v>
      </c>
    </row>
    <row r="3849" spans="1:4" x14ac:dyDescent="0.35">
      <c r="A3849">
        <v>3848</v>
      </c>
      <c r="B3849">
        <v>10500</v>
      </c>
      <c r="C3849">
        <v>1697</v>
      </c>
      <c r="D3849" t="s">
        <v>8221</v>
      </c>
    </row>
    <row r="3850" spans="1:4" x14ac:dyDescent="0.35">
      <c r="A3850">
        <v>3849</v>
      </c>
      <c r="B3850">
        <v>13000</v>
      </c>
      <c r="C3850">
        <v>2129</v>
      </c>
      <c r="D3850" t="s">
        <v>8221</v>
      </c>
    </row>
    <row r="3851" spans="1:4" x14ac:dyDescent="0.35">
      <c r="A3851">
        <v>3850</v>
      </c>
      <c r="B3851">
        <v>30000</v>
      </c>
      <c r="C3851">
        <v>2113</v>
      </c>
      <c r="D3851" t="s">
        <v>8221</v>
      </c>
    </row>
    <row r="3852" spans="1:4" x14ac:dyDescent="0.35">
      <c r="A3852">
        <v>3851</v>
      </c>
      <c r="B3852">
        <v>1000</v>
      </c>
      <c r="C3852">
        <v>38</v>
      </c>
      <c r="D3852" t="s">
        <v>8221</v>
      </c>
    </row>
    <row r="3853" spans="1:4" x14ac:dyDescent="0.35">
      <c r="A3853">
        <v>3852</v>
      </c>
      <c r="B3853">
        <v>2500</v>
      </c>
      <c r="C3853">
        <v>852</v>
      </c>
      <c r="D3853" t="s">
        <v>8221</v>
      </c>
    </row>
    <row r="3854" spans="1:4" x14ac:dyDescent="0.35">
      <c r="A3854">
        <v>3853</v>
      </c>
      <c r="B3854">
        <v>10000</v>
      </c>
      <c r="C3854">
        <v>20</v>
      </c>
      <c r="D3854" t="s">
        <v>8221</v>
      </c>
    </row>
    <row r="3855" spans="1:4" x14ac:dyDescent="0.35">
      <c r="A3855">
        <v>3854</v>
      </c>
      <c r="B3855">
        <v>100000</v>
      </c>
      <c r="C3855">
        <v>26</v>
      </c>
      <c r="D3855" t="s">
        <v>8221</v>
      </c>
    </row>
    <row r="3856" spans="1:4" x14ac:dyDescent="0.35">
      <c r="A3856">
        <v>3855</v>
      </c>
      <c r="B3856">
        <v>11000</v>
      </c>
      <c r="C3856">
        <v>1788</v>
      </c>
      <c r="D3856" t="s">
        <v>8221</v>
      </c>
    </row>
    <row r="3857" spans="1:4" x14ac:dyDescent="0.35">
      <c r="A3857">
        <v>3856</v>
      </c>
      <c r="B3857">
        <v>1000</v>
      </c>
      <c r="C3857">
        <v>25</v>
      </c>
      <c r="D3857" t="s">
        <v>8221</v>
      </c>
    </row>
    <row r="3858" spans="1:4" x14ac:dyDescent="0.35">
      <c r="A3858">
        <v>3857</v>
      </c>
      <c r="B3858">
        <v>5000</v>
      </c>
      <c r="C3858">
        <v>1</v>
      </c>
      <c r="D3858" t="s">
        <v>8221</v>
      </c>
    </row>
    <row r="3859" spans="1:4" x14ac:dyDescent="0.35">
      <c r="A3859">
        <v>3858</v>
      </c>
      <c r="B3859">
        <v>5000</v>
      </c>
      <c r="C3859">
        <v>260</v>
      </c>
      <c r="D3859" t="s">
        <v>8221</v>
      </c>
    </row>
    <row r="3860" spans="1:4" x14ac:dyDescent="0.35">
      <c r="A3860">
        <v>3859</v>
      </c>
      <c r="B3860">
        <v>500</v>
      </c>
      <c r="C3860">
        <v>10</v>
      </c>
      <c r="D3860" t="s">
        <v>8221</v>
      </c>
    </row>
    <row r="3861" spans="1:4" x14ac:dyDescent="0.35">
      <c r="A3861">
        <v>3860</v>
      </c>
      <c r="B3861">
        <v>2500</v>
      </c>
      <c r="C3861">
        <v>1</v>
      </c>
      <c r="D3861" t="s">
        <v>8221</v>
      </c>
    </row>
    <row r="3862" spans="1:4" x14ac:dyDescent="0.35">
      <c r="A3862">
        <v>3861</v>
      </c>
      <c r="B3862">
        <v>6000</v>
      </c>
      <c r="C3862">
        <v>1060</v>
      </c>
      <c r="D3862" t="s">
        <v>8221</v>
      </c>
    </row>
    <row r="3863" spans="1:4" x14ac:dyDescent="0.35">
      <c r="A3863">
        <v>3862</v>
      </c>
      <c r="B3863">
        <v>2000</v>
      </c>
      <c r="C3863">
        <v>100</v>
      </c>
      <c r="D3863" t="s">
        <v>8221</v>
      </c>
    </row>
    <row r="3864" spans="1:4" x14ac:dyDescent="0.35">
      <c r="A3864">
        <v>3863</v>
      </c>
      <c r="B3864">
        <v>7500</v>
      </c>
      <c r="C3864">
        <v>1</v>
      </c>
      <c r="D3864" t="s">
        <v>8221</v>
      </c>
    </row>
    <row r="3865" spans="1:4" x14ac:dyDescent="0.35">
      <c r="A3865">
        <v>3864</v>
      </c>
      <c r="B3865">
        <v>6000</v>
      </c>
      <c r="C3865">
        <v>0</v>
      </c>
      <c r="D3865" t="s">
        <v>8221</v>
      </c>
    </row>
    <row r="3866" spans="1:4" x14ac:dyDescent="0.35">
      <c r="A3866">
        <v>3865</v>
      </c>
      <c r="B3866">
        <v>5000</v>
      </c>
      <c r="C3866">
        <v>60</v>
      </c>
      <c r="D3866" t="s">
        <v>8221</v>
      </c>
    </row>
    <row r="3867" spans="1:4" x14ac:dyDescent="0.35">
      <c r="A3867">
        <v>3866</v>
      </c>
      <c r="B3867">
        <v>2413</v>
      </c>
      <c r="C3867">
        <v>650</v>
      </c>
      <c r="D3867" t="s">
        <v>8221</v>
      </c>
    </row>
    <row r="3868" spans="1:4" x14ac:dyDescent="0.35">
      <c r="A3868">
        <v>3867</v>
      </c>
      <c r="B3868">
        <v>2000</v>
      </c>
      <c r="C3868">
        <v>11</v>
      </c>
      <c r="D3868" t="s">
        <v>8221</v>
      </c>
    </row>
    <row r="3869" spans="1:4" x14ac:dyDescent="0.35">
      <c r="A3869">
        <v>3868</v>
      </c>
      <c r="B3869">
        <v>2000</v>
      </c>
      <c r="C3869">
        <v>251</v>
      </c>
      <c r="D3869" t="s">
        <v>8221</v>
      </c>
    </row>
    <row r="3870" spans="1:4" x14ac:dyDescent="0.35">
      <c r="A3870">
        <v>3869</v>
      </c>
      <c r="B3870">
        <v>5000</v>
      </c>
      <c r="C3870">
        <v>10</v>
      </c>
      <c r="D3870" t="s">
        <v>8220</v>
      </c>
    </row>
    <row r="3871" spans="1:4" x14ac:dyDescent="0.35">
      <c r="A3871">
        <v>3870</v>
      </c>
      <c r="B3871">
        <v>13111</v>
      </c>
      <c r="C3871">
        <v>452</v>
      </c>
      <c r="D3871" t="s">
        <v>8220</v>
      </c>
    </row>
    <row r="3872" spans="1:4" x14ac:dyDescent="0.35">
      <c r="A3872">
        <v>3871</v>
      </c>
      <c r="B3872">
        <v>10000</v>
      </c>
      <c r="C3872">
        <v>1500</v>
      </c>
      <c r="D3872" t="s">
        <v>8220</v>
      </c>
    </row>
    <row r="3873" spans="1:4" x14ac:dyDescent="0.35">
      <c r="A3873">
        <v>3872</v>
      </c>
      <c r="B3873">
        <v>1500</v>
      </c>
      <c r="C3873">
        <v>40</v>
      </c>
      <c r="D3873" t="s">
        <v>8220</v>
      </c>
    </row>
    <row r="3874" spans="1:4" x14ac:dyDescent="0.35">
      <c r="A3874">
        <v>3873</v>
      </c>
      <c r="B3874">
        <v>15000</v>
      </c>
      <c r="C3874">
        <v>0</v>
      </c>
      <c r="D3874" t="s">
        <v>8220</v>
      </c>
    </row>
    <row r="3875" spans="1:4" x14ac:dyDescent="0.35">
      <c r="A3875">
        <v>3874</v>
      </c>
      <c r="B3875">
        <v>5500</v>
      </c>
      <c r="C3875">
        <v>0</v>
      </c>
      <c r="D3875" t="s">
        <v>8220</v>
      </c>
    </row>
    <row r="3876" spans="1:4" x14ac:dyDescent="0.35">
      <c r="A3876">
        <v>3875</v>
      </c>
      <c r="B3876">
        <v>620</v>
      </c>
      <c r="C3876">
        <v>0</v>
      </c>
      <c r="D3876" t="s">
        <v>8220</v>
      </c>
    </row>
    <row r="3877" spans="1:4" x14ac:dyDescent="0.35">
      <c r="A3877">
        <v>3876</v>
      </c>
      <c r="B3877">
        <v>30000</v>
      </c>
      <c r="C3877">
        <v>0</v>
      </c>
      <c r="D3877" t="s">
        <v>8220</v>
      </c>
    </row>
    <row r="3878" spans="1:4" x14ac:dyDescent="0.35">
      <c r="A3878">
        <v>3877</v>
      </c>
      <c r="B3878">
        <v>3900</v>
      </c>
      <c r="C3878">
        <v>2059</v>
      </c>
      <c r="D3878" t="s">
        <v>8220</v>
      </c>
    </row>
    <row r="3879" spans="1:4" x14ac:dyDescent="0.35">
      <c r="A3879">
        <v>3878</v>
      </c>
      <c r="B3879">
        <v>25000</v>
      </c>
      <c r="C3879">
        <v>1241</v>
      </c>
      <c r="D3879" t="s">
        <v>8220</v>
      </c>
    </row>
    <row r="3880" spans="1:4" x14ac:dyDescent="0.35">
      <c r="A3880">
        <v>3879</v>
      </c>
      <c r="B3880">
        <v>18000</v>
      </c>
      <c r="C3880">
        <v>10</v>
      </c>
      <c r="D3880" t="s">
        <v>8220</v>
      </c>
    </row>
    <row r="3881" spans="1:4" x14ac:dyDescent="0.35">
      <c r="A3881">
        <v>3880</v>
      </c>
      <c r="B3881">
        <v>15000</v>
      </c>
      <c r="C3881">
        <v>0</v>
      </c>
      <c r="D3881" t="s">
        <v>8220</v>
      </c>
    </row>
    <row r="3882" spans="1:4" x14ac:dyDescent="0.35">
      <c r="A3882">
        <v>3881</v>
      </c>
      <c r="B3882">
        <v>7500</v>
      </c>
      <c r="C3882">
        <v>980</v>
      </c>
      <c r="D3882" t="s">
        <v>8220</v>
      </c>
    </row>
    <row r="3883" spans="1:4" x14ac:dyDescent="0.35">
      <c r="A3883">
        <v>3882</v>
      </c>
      <c r="B3883">
        <v>500</v>
      </c>
      <c r="C3883">
        <v>25</v>
      </c>
      <c r="D3883" t="s">
        <v>8220</v>
      </c>
    </row>
    <row r="3884" spans="1:4" x14ac:dyDescent="0.35">
      <c r="A3884">
        <v>3883</v>
      </c>
      <c r="B3884">
        <v>30000</v>
      </c>
      <c r="C3884">
        <v>0</v>
      </c>
      <c r="D3884" t="s">
        <v>8220</v>
      </c>
    </row>
    <row r="3885" spans="1:4" x14ac:dyDescent="0.35">
      <c r="A3885">
        <v>3884</v>
      </c>
      <c r="B3885">
        <v>15000</v>
      </c>
      <c r="C3885">
        <v>0</v>
      </c>
      <c r="D3885" t="s">
        <v>8220</v>
      </c>
    </row>
    <row r="3886" spans="1:4" x14ac:dyDescent="0.35">
      <c r="A3886">
        <v>3885</v>
      </c>
      <c r="B3886">
        <v>10000</v>
      </c>
      <c r="C3886">
        <v>0</v>
      </c>
      <c r="D3886" t="s">
        <v>8220</v>
      </c>
    </row>
    <row r="3887" spans="1:4" x14ac:dyDescent="0.35">
      <c r="A3887">
        <v>3886</v>
      </c>
      <c r="B3887">
        <v>375000</v>
      </c>
      <c r="C3887">
        <v>0</v>
      </c>
      <c r="D3887" t="s">
        <v>8220</v>
      </c>
    </row>
    <row r="3888" spans="1:4" x14ac:dyDescent="0.35">
      <c r="A3888">
        <v>3887</v>
      </c>
      <c r="B3888">
        <v>10000</v>
      </c>
      <c r="C3888">
        <v>0</v>
      </c>
      <c r="D3888" t="s">
        <v>8220</v>
      </c>
    </row>
    <row r="3889" spans="1:4" x14ac:dyDescent="0.35">
      <c r="A3889">
        <v>3888</v>
      </c>
      <c r="B3889">
        <v>2000</v>
      </c>
      <c r="C3889">
        <v>35</v>
      </c>
      <c r="D3889" t="s">
        <v>8220</v>
      </c>
    </row>
    <row r="3890" spans="1:4" x14ac:dyDescent="0.35">
      <c r="A3890">
        <v>3889</v>
      </c>
      <c r="B3890">
        <v>2000</v>
      </c>
      <c r="C3890">
        <v>542</v>
      </c>
      <c r="D3890" t="s">
        <v>8221</v>
      </c>
    </row>
    <row r="3891" spans="1:4" x14ac:dyDescent="0.35">
      <c r="A3891">
        <v>3890</v>
      </c>
      <c r="B3891">
        <v>8000</v>
      </c>
      <c r="C3891">
        <v>118</v>
      </c>
      <c r="D3891" t="s">
        <v>8221</v>
      </c>
    </row>
    <row r="3892" spans="1:4" x14ac:dyDescent="0.35">
      <c r="A3892">
        <v>3891</v>
      </c>
      <c r="B3892">
        <v>15000</v>
      </c>
      <c r="C3892">
        <v>2524</v>
      </c>
      <c r="D3892" t="s">
        <v>8221</v>
      </c>
    </row>
    <row r="3893" spans="1:4" x14ac:dyDescent="0.35">
      <c r="A3893">
        <v>3892</v>
      </c>
      <c r="B3893">
        <v>800</v>
      </c>
      <c r="C3893">
        <v>260</v>
      </c>
      <c r="D3893" t="s">
        <v>8221</v>
      </c>
    </row>
    <row r="3894" spans="1:4" x14ac:dyDescent="0.35">
      <c r="A3894">
        <v>3893</v>
      </c>
      <c r="B3894">
        <v>1000</v>
      </c>
      <c r="C3894">
        <v>0</v>
      </c>
      <c r="D3894" t="s">
        <v>8221</v>
      </c>
    </row>
    <row r="3895" spans="1:4" x14ac:dyDescent="0.35">
      <c r="A3895">
        <v>3894</v>
      </c>
      <c r="B3895">
        <v>50000</v>
      </c>
      <c r="C3895">
        <v>10775</v>
      </c>
      <c r="D3895" t="s">
        <v>8221</v>
      </c>
    </row>
    <row r="3896" spans="1:4" x14ac:dyDescent="0.35">
      <c r="A3896">
        <v>3895</v>
      </c>
      <c r="B3896">
        <v>15000</v>
      </c>
      <c r="C3896">
        <v>520</v>
      </c>
      <c r="D3896" t="s">
        <v>8221</v>
      </c>
    </row>
    <row r="3897" spans="1:4" x14ac:dyDescent="0.35">
      <c r="A3897">
        <v>3896</v>
      </c>
      <c r="B3897">
        <v>1000</v>
      </c>
      <c r="C3897">
        <v>50</v>
      </c>
      <c r="D3897" t="s">
        <v>8221</v>
      </c>
    </row>
    <row r="3898" spans="1:4" x14ac:dyDescent="0.35">
      <c r="A3898">
        <v>3897</v>
      </c>
      <c r="B3898">
        <v>1600</v>
      </c>
      <c r="C3898">
        <v>170</v>
      </c>
      <c r="D3898" t="s">
        <v>8221</v>
      </c>
    </row>
    <row r="3899" spans="1:4" x14ac:dyDescent="0.35">
      <c r="A3899">
        <v>3898</v>
      </c>
      <c r="B3899">
        <v>2500</v>
      </c>
      <c r="C3899">
        <v>440</v>
      </c>
      <c r="D3899" t="s">
        <v>8221</v>
      </c>
    </row>
    <row r="3900" spans="1:4" x14ac:dyDescent="0.35">
      <c r="A3900">
        <v>3899</v>
      </c>
      <c r="B3900">
        <v>2500</v>
      </c>
      <c r="C3900">
        <v>814</v>
      </c>
      <c r="D3900" t="s">
        <v>8221</v>
      </c>
    </row>
    <row r="3901" spans="1:4" x14ac:dyDescent="0.35">
      <c r="A3901">
        <v>3900</v>
      </c>
      <c r="B3901">
        <v>10000</v>
      </c>
      <c r="C3901">
        <v>125</v>
      </c>
      <c r="D3901" t="s">
        <v>8221</v>
      </c>
    </row>
    <row r="3902" spans="1:4" x14ac:dyDescent="0.35">
      <c r="A3902">
        <v>3901</v>
      </c>
      <c r="B3902">
        <v>2500</v>
      </c>
      <c r="C3902">
        <v>135</v>
      </c>
      <c r="D3902" t="s">
        <v>8221</v>
      </c>
    </row>
    <row r="3903" spans="1:4" x14ac:dyDescent="0.35">
      <c r="A3903">
        <v>3902</v>
      </c>
      <c r="B3903">
        <v>3000</v>
      </c>
      <c r="C3903">
        <v>25</v>
      </c>
      <c r="D3903" t="s">
        <v>8221</v>
      </c>
    </row>
    <row r="3904" spans="1:4" x14ac:dyDescent="0.35">
      <c r="A3904">
        <v>3903</v>
      </c>
      <c r="B3904">
        <v>3000</v>
      </c>
      <c r="C3904">
        <v>1465</v>
      </c>
      <c r="D3904" t="s">
        <v>8221</v>
      </c>
    </row>
    <row r="3905" spans="1:4" x14ac:dyDescent="0.35">
      <c r="A3905">
        <v>3904</v>
      </c>
      <c r="B3905">
        <v>1500</v>
      </c>
      <c r="C3905">
        <v>0</v>
      </c>
      <c r="D3905" t="s">
        <v>8221</v>
      </c>
    </row>
    <row r="3906" spans="1:4" x14ac:dyDescent="0.35">
      <c r="A3906">
        <v>3905</v>
      </c>
      <c r="B3906">
        <v>10000</v>
      </c>
      <c r="C3906">
        <v>3</v>
      </c>
      <c r="D3906" t="s">
        <v>8221</v>
      </c>
    </row>
    <row r="3907" spans="1:4" x14ac:dyDescent="0.35">
      <c r="A3907">
        <v>3906</v>
      </c>
      <c r="B3907">
        <v>1500</v>
      </c>
      <c r="C3907">
        <v>173</v>
      </c>
      <c r="D3907" t="s">
        <v>8221</v>
      </c>
    </row>
    <row r="3908" spans="1:4" x14ac:dyDescent="0.35">
      <c r="A3908">
        <v>3907</v>
      </c>
      <c r="B3908">
        <v>1500</v>
      </c>
      <c r="C3908">
        <v>1010</v>
      </c>
      <c r="D3908" t="s">
        <v>8221</v>
      </c>
    </row>
    <row r="3909" spans="1:4" x14ac:dyDescent="0.35">
      <c r="A3909">
        <v>3908</v>
      </c>
      <c r="B3909">
        <v>1000</v>
      </c>
      <c r="C3909">
        <v>153</v>
      </c>
      <c r="D3909" t="s">
        <v>8221</v>
      </c>
    </row>
    <row r="3910" spans="1:4" x14ac:dyDescent="0.35">
      <c r="A3910">
        <v>3909</v>
      </c>
      <c r="B3910">
        <v>750</v>
      </c>
      <c r="C3910">
        <v>65</v>
      </c>
      <c r="D3910" t="s">
        <v>8221</v>
      </c>
    </row>
    <row r="3911" spans="1:4" x14ac:dyDescent="0.35">
      <c r="A3911">
        <v>3910</v>
      </c>
      <c r="B3911">
        <v>60000</v>
      </c>
      <c r="C3911">
        <v>135</v>
      </c>
      <c r="D3911" t="s">
        <v>8221</v>
      </c>
    </row>
    <row r="3912" spans="1:4" x14ac:dyDescent="0.35">
      <c r="A3912">
        <v>3911</v>
      </c>
      <c r="B3912">
        <v>6000</v>
      </c>
      <c r="C3912">
        <v>185</v>
      </c>
      <c r="D3912" t="s">
        <v>8221</v>
      </c>
    </row>
    <row r="3913" spans="1:4" x14ac:dyDescent="0.35">
      <c r="A3913">
        <v>3912</v>
      </c>
      <c r="B3913">
        <v>8000</v>
      </c>
      <c r="C3913">
        <v>2993</v>
      </c>
      <c r="D3913" t="s">
        <v>8221</v>
      </c>
    </row>
    <row r="3914" spans="1:4" x14ac:dyDescent="0.35">
      <c r="A3914">
        <v>3913</v>
      </c>
      <c r="B3914">
        <v>15000</v>
      </c>
      <c r="C3914">
        <v>1</v>
      </c>
      <c r="D3914" t="s">
        <v>8221</v>
      </c>
    </row>
    <row r="3915" spans="1:4" x14ac:dyDescent="0.35">
      <c r="A3915">
        <v>3914</v>
      </c>
      <c r="B3915">
        <v>10000</v>
      </c>
      <c r="C3915">
        <v>1000</v>
      </c>
      <c r="D3915" t="s">
        <v>8221</v>
      </c>
    </row>
    <row r="3916" spans="1:4" x14ac:dyDescent="0.35">
      <c r="A3916">
        <v>3915</v>
      </c>
      <c r="B3916">
        <v>2500</v>
      </c>
      <c r="C3916">
        <v>909</v>
      </c>
      <c r="D3916" t="s">
        <v>8221</v>
      </c>
    </row>
    <row r="3917" spans="1:4" x14ac:dyDescent="0.35">
      <c r="A3917">
        <v>3916</v>
      </c>
      <c r="B3917">
        <v>1500</v>
      </c>
      <c r="C3917">
        <v>5</v>
      </c>
      <c r="D3917" t="s">
        <v>8221</v>
      </c>
    </row>
    <row r="3918" spans="1:4" x14ac:dyDescent="0.35">
      <c r="A3918">
        <v>3917</v>
      </c>
      <c r="B3918">
        <v>2000</v>
      </c>
      <c r="C3918">
        <v>0</v>
      </c>
      <c r="D3918" t="s">
        <v>8221</v>
      </c>
    </row>
    <row r="3919" spans="1:4" x14ac:dyDescent="0.35">
      <c r="A3919">
        <v>3918</v>
      </c>
      <c r="B3919">
        <v>3500</v>
      </c>
      <c r="C3919">
        <v>10</v>
      </c>
      <c r="D3919" t="s">
        <v>8221</v>
      </c>
    </row>
    <row r="3920" spans="1:4" x14ac:dyDescent="0.35">
      <c r="A3920">
        <v>3919</v>
      </c>
      <c r="B3920">
        <v>60000</v>
      </c>
      <c r="C3920">
        <v>120</v>
      </c>
      <c r="D3920" t="s">
        <v>8221</v>
      </c>
    </row>
    <row r="3921" spans="1:4" x14ac:dyDescent="0.35">
      <c r="A3921">
        <v>3920</v>
      </c>
      <c r="B3921">
        <v>5000</v>
      </c>
      <c r="C3921">
        <v>90</v>
      </c>
      <c r="D3921" t="s">
        <v>8221</v>
      </c>
    </row>
    <row r="3922" spans="1:4" x14ac:dyDescent="0.35">
      <c r="A3922">
        <v>3921</v>
      </c>
      <c r="B3922">
        <v>2500</v>
      </c>
      <c r="C3922">
        <v>135</v>
      </c>
      <c r="D3922" t="s">
        <v>8221</v>
      </c>
    </row>
    <row r="3923" spans="1:4" x14ac:dyDescent="0.35">
      <c r="A3923">
        <v>3922</v>
      </c>
      <c r="B3923">
        <v>3000</v>
      </c>
      <c r="C3923">
        <v>0</v>
      </c>
      <c r="D3923" t="s">
        <v>8221</v>
      </c>
    </row>
    <row r="3924" spans="1:4" x14ac:dyDescent="0.35">
      <c r="A3924">
        <v>3923</v>
      </c>
      <c r="B3924">
        <v>750</v>
      </c>
      <c r="C3924">
        <v>61</v>
      </c>
      <c r="D3924" t="s">
        <v>8221</v>
      </c>
    </row>
    <row r="3925" spans="1:4" x14ac:dyDescent="0.35">
      <c r="A3925">
        <v>3924</v>
      </c>
      <c r="B3925">
        <v>11500</v>
      </c>
      <c r="C3925">
        <v>1384</v>
      </c>
      <c r="D3925" t="s">
        <v>8221</v>
      </c>
    </row>
    <row r="3926" spans="1:4" x14ac:dyDescent="0.35">
      <c r="A3926">
        <v>3925</v>
      </c>
      <c r="B3926">
        <v>15000</v>
      </c>
      <c r="C3926">
        <v>2290</v>
      </c>
      <c r="D3926" t="s">
        <v>8221</v>
      </c>
    </row>
    <row r="3927" spans="1:4" x14ac:dyDescent="0.35">
      <c r="A3927">
        <v>3926</v>
      </c>
      <c r="B3927">
        <v>150</v>
      </c>
      <c r="C3927">
        <v>15</v>
      </c>
      <c r="D3927" t="s">
        <v>8221</v>
      </c>
    </row>
    <row r="3928" spans="1:4" x14ac:dyDescent="0.35">
      <c r="A3928">
        <v>3927</v>
      </c>
      <c r="B3928">
        <v>5000</v>
      </c>
      <c r="C3928">
        <v>15</v>
      </c>
      <c r="D3928" t="s">
        <v>8221</v>
      </c>
    </row>
    <row r="3929" spans="1:4" x14ac:dyDescent="0.35">
      <c r="A3929">
        <v>3928</v>
      </c>
      <c r="B3929">
        <v>2500</v>
      </c>
      <c r="C3929">
        <v>25</v>
      </c>
      <c r="D3929" t="s">
        <v>8221</v>
      </c>
    </row>
    <row r="3930" spans="1:4" x14ac:dyDescent="0.35">
      <c r="A3930">
        <v>3929</v>
      </c>
      <c r="B3930">
        <v>5000</v>
      </c>
      <c r="C3930">
        <v>651</v>
      </c>
      <c r="D3930" t="s">
        <v>8221</v>
      </c>
    </row>
    <row r="3931" spans="1:4" x14ac:dyDescent="0.35">
      <c r="A3931">
        <v>3930</v>
      </c>
      <c r="B3931">
        <v>20000</v>
      </c>
      <c r="C3931">
        <v>453</v>
      </c>
      <c r="D3931" t="s">
        <v>8221</v>
      </c>
    </row>
    <row r="3932" spans="1:4" x14ac:dyDescent="0.35">
      <c r="A3932">
        <v>3931</v>
      </c>
      <c r="B3932">
        <v>10000</v>
      </c>
      <c r="C3932">
        <v>0</v>
      </c>
      <c r="D3932" t="s">
        <v>8221</v>
      </c>
    </row>
    <row r="3933" spans="1:4" x14ac:dyDescent="0.35">
      <c r="A3933">
        <v>3932</v>
      </c>
      <c r="B3933">
        <v>8000</v>
      </c>
      <c r="C3933">
        <v>0</v>
      </c>
      <c r="D3933" t="s">
        <v>8221</v>
      </c>
    </row>
    <row r="3934" spans="1:4" x14ac:dyDescent="0.35">
      <c r="A3934">
        <v>3933</v>
      </c>
      <c r="B3934">
        <v>12000</v>
      </c>
      <c r="C3934">
        <v>1</v>
      </c>
      <c r="D3934" t="s">
        <v>8221</v>
      </c>
    </row>
    <row r="3935" spans="1:4" x14ac:dyDescent="0.35">
      <c r="A3935">
        <v>3934</v>
      </c>
      <c r="B3935">
        <v>7000</v>
      </c>
      <c r="C3935">
        <v>1102</v>
      </c>
      <c r="D3935" t="s">
        <v>8221</v>
      </c>
    </row>
    <row r="3936" spans="1:4" x14ac:dyDescent="0.35">
      <c r="A3936">
        <v>3935</v>
      </c>
      <c r="B3936">
        <v>5000</v>
      </c>
      <c r="C3936">
        <v>550</v>
      </c>
      <c r="D3936" t="s">
        <v>8221</v>
      </c>
    </row>
    <row r="3937" spans="1:4" x14ac:dyDescent="0.35">
      <c r="A3937">
        <v>3936</v>
      </c>
      <c r="B3937">
        <v>3000</v>
      </c>
      <c r="C3937">
        <v>1315</v>
      </c>
      <c r="D3937" t="s">
        <v>8221</v>
      </c>
    </row>
    <row r="3938" spans="1:4" x14ac:dyDescent="0.35">
      <c r="A3938">
        <v>3937</v>
      </c>
      <c r="B3938">
        <v>20000</v>
      </c>
      <c r="C3938">
        <v>0</v>
      </c>
      <c r="D3938" t="s">
        <v>8221</v>
      </c>
    </row>
    <row r="3939" spans="1:4" x14ac:dyDescent="0.35">
      <c r="A3939">
        <v>3938</v>
      </c>
      <c r="B3939">
        <v>2885</v>
      </c>
      <c r="C3939">
        <v>2485</v>
      </c>
      <c r="D3939" t="s">
        <v>8221</v>
      </c>
    </row>
    <row r="3940" spans="1:4" x14ac:dyDescent="0.35">
      <c r="A3940">
        <v>3939</v>
      </c>
      <c r="B3940">
        <v>3255</v>
      </c>
      <c r="C3940">
        <v>397</v>
      </c>
      <c r="D3940" t="s">
        <v>8221</v>
      </c>
    </row>
    <row r="3941" spans="1:4" x14ac:dyDescent="0.35">
      <c r="A3941">
        <v>3940</v>
      </c>
      <c r="B3941">
        <v>5000</v>
      </c>
      <c r="C3941">
        <v>5</v>
      </c>
      <c r="D3941" t="s">
        <v>8221</v>
      </c>
    </row>
    <row r="3942" spans="1:4" x14ac:dyDescent="0.35">
      <c r="A3942">
        <v>3941</v>
      </c>
      <c r="B3942">
        <v>5000</v>
      </c>
      <c r="C3942">
        <v>11</v>
      </c>
      <c r="D3942" t="s">
        <v>8221</v>
      </c>
    </row>
    <row r="3943" spans="1:4" x14ac:dyDescent="0.35">
      <c r="A3943">
        <v>3942</v>
      </c>
      <c r="B3943">
        <v>5500</v>
      </c>
      <c r="C3943">
        <v>50</v>
      </c>
      <c r="D3943" t="s">
        <v>8221</v>
      </c>
    </row>
    <row r="3944" spans="1:4" x14ac:dyDescent="0.35">
      <c r="A3944">
        <v>3943</v>
      </c>
      <c r="B3944">
        <v>1200</v>
      </c>
      <c r="C3944">
        <v>0</v>
      </c>
      <c r="D3944" t="s">
        <v>8221</v>
      </c>
    </row>
    <row r="3945" spans="1:4" x14ac:dyDescent="0.35">
      <c r="A3945">
        <v>3944</v>
      </c>
      <c r="B3945">
        <v>5000</v>
      </c>
      <c r="C3945">
        <v>1782</v>
      </c>
      <c r="D3945" t="s">
        <v>8221</v>
      </c>
    </row>
    <row r="3946" spans="1:4" x14ac:dyDescent="0.35">
      <c r="A3946">
        <v>3945</v>
      </c>
      <c r="B3946">
        <v>5000</v>
      </c>
      <c r="C3946">
        <v>0</v>
      </c>
      <c r="D3946" t="s">
        <v>8221</v>
      </c>
    </row>
    <row r="3947" spans="1:4" x14ac:dyDescent="0.35">
      <c r="A3947">
        <v>3946</v>
      </c>
      <c r="B3947">
        <v>2000</v>
      </c>
      <c r="C3947">
        <v>5</v>
      </c>
      <c r="D3947" t="s">
        <v>8221</v>
      </c>
    </row>
    <row r="3948" spans="1:4" x14ac:dyDescent="0.35">
      <c r="A3948">
        <v>3947</v>
      </c>
      <c r="B3948">
        <v>6000</v>
      </c>
      <c r="C3948">
        <v>195</v>
      </c>
      <c r="D3948" t="s">
        <v>8221</v>
      </c>
    </row>
    <row r="3949" spans="1:4" x14ac:dyDescent="0.35">
      <c r="A3949">
        <v>3948</v>
      </c>
      <c r="B3949">
        <v>3000</v>
      </c>
      <c r="C3949">
        <v>101</v>
      </c>
      <c r="D3949" t="s">
        <v>8221</v>
      </c>
    </row>
    <row r="3950" spans="1:4" x14ac:dyDescent="0.35">
      <c r="A3950">
        <v>3949</v>
      </c>
      <c r="B3950">
        <v>30000</v>
      </c>
      <c r="C3950">
        <v>0</v>
      </c>
      <c r="D3950" t="s">
        <v>8221</v>
      </c>
    </row>
    <row r="3951" spans="1:4" x14ac:dyDescent="0.35">
      <c r="A3951">
        <v>3950</v>
      </c>
      <c r="B3951">
        <v>10000</v>
      </c>
      <c r="C3951">
        <v>1577</v>
      </c>
      <c r="D3951" t="s">
        <v>8221</v>
      </c>
    </row>
    <row r="3952" spans="1:4" x14ac:dyDescent="0.35">
      <c r="A3952">
        <v>3951</v>
      </c>
      <c r="B3952">
        <v>4000</v>
      </c>
      <c r="C3952">
        <v>25</v>
      </c>
      <c r="D3952" t="s">
        <v>8221</v>
      </c>
    </row>
    <row r="3953" spans="1:4" x14ac:dyDescent="0.35">
      <c r="A3953">
        <v>3952</v>
      </c>
      <c r="B3953">
        <v>200000</v>
      </c>
      <c r="C3953">
        <v>1</v>
      </c>
      <c r="D3953" t="s">
        <v>8221</v>
      </c>
    </row>
    <row r="3954" spans="1:4" x14ac:dyDescent="0.35">
      <c r="A3954">
        <v>3953</v>
      </c>
      <c r="B3954">
        <v>26000</v>
      </c>
      <c r="C3954">
        <v>25</v>
      </c>
      <c r="D3954" t="s">
        <v>8221</v>
      </c>
    </row>
    <row r="3955" spans="1:4" x14ac:dyDescent="0.35">
      <c r="A3955">
        <v>3954</v>
      </c>
      <c r="B3955">
        <v>17600</v>
      </c>
      <c r="C3955">
        <v>0</v>
      </c>
      <c r="D3955" t="s">
        <v>8221</v>
      </c>
    </row>
    <row r="3956" spans="1:4" x14ac:dyDescent="0.35">
      <c r="A3956">
        <v>3955</v>
      </c>
      <c r="B3956">
        <v>25000</v>
      </c>
      <c r="C3956">
        <v>0</v>
      </c>
      <c r="D3956" t="s">
        <v>8221</v>
      </c>
    </row>
    <row r="3957" spans="1:4" x14ac:dyDescent="0.35">
      <c r="A3957">
        <v>3956</v>
      </c>
      <c r="B3957">
        <v>1750</v>
      </c>
      <c r="C3957">
        <v>425</v>
      </c>
      <c r="D3957" t="s">
        <v>8221</v>
      </c>
    </row>
    <row r="3958" spans="1:4" x14ac:dyDescent="0.35">
      <c r="A3958">
        <v>3957</v>
      </c>
      <c r="B3958">
        <v>5500</v>
      </c>
      <c r="C3958">
        <v>0</v>
      </c>
      <c r="D3958" t="s">
        <v>8221</v>
      </c>
    </row>
    <row r="3959" spans="1:4" x14ac:dyDescent="0.35">
      <c r="A3959">
        <v>3958</v>
      </c>
      <c r="B3959">
        <v>28000</v>
      </c>
      <c r="C3959">
        <v>7</v>
      </c>
      <c r="D3959" t="s">
        <v>8221</v>
      </c>
    </row>
    <row r="3960" spans="1:4" x14ac:dyDescent="0.35">
      <c r="A3960">
        <v>3959</v>
      </c>
      <c r="B3960">
        <v>2000</v>
      </c>
      <c r="C3960">
        <v>641</v>
      </c>
      <c r="D3960" t="s">
        <v>8221</v>
      </c>
    </row>
    <row r="3961" spans="1:4" x14ac:dyDescent="0.35">
      <c r="A3961">
        <v>3960</v>
      </c>
      <c r="B3961">
        <v>1200</v>
      </c>
      <c r="C3961">
        <v>292</v>
      </c>
      <c r="D3961" t="s">
        <v>8221</v>
      </c>
    </row>
    <row r="3962" spans="1:4" x14ac:dyDescent="0.35">
      <c r="A3962">
        <v>3961</v>
      </c>
      <c r="B3962">
        <v>3000</v>
      </c>
      <c r="C3962">
        <v>45</v>
      </c>
      <c r="D3962" t="s">
        <v>8221</v>
      </c>
    </row>
    <row r="3963" spans="1:4" x14ac:dyDescent="0.35">
      <c r="A3963">
        <v>3962</v>
      </c>
      <c r="B3963">
        <v>5000</v>
      </c>
      <c r="C3963">
        <v>21</v>
      </c>
      <c r="D3963" t="s">
        <v>8221</v>
      </c>
    </row>
    <row r="3964" spans="1:4" x14ac:dyDescent="0.35">
      <c r="A3964">
        <v>3963</v>
      </c>
      <c r="B3964">
        <v>1400</v>
      </c>
      <c r="C3964">
        <v>45</v>
      </c>
      <c r="D3964" t="s">
        <v>8221</v>
      </c>
    </row>
    <row r="3965" spans="1:4" x14ac:dyDescent="0.35">
      <c r="A3965">
        <v>3964</v>
      </c>
      <c r="B3965">
        <v>10000</v>
      </c>
      <c r="C3965">
        <v>0</v>
      </c>
      <c r="D3965" t="s">
        <v>8221</v>
      </c>
    </row>
    <row r="3966" spans="1:4" x14ac:dyDescent="0.35">
      <c r="A3966">
        <v>3965</v>
      </c>
      <c r="B3966">
        <v>2000</v>
      </c>
      <c r="C3966">
        <v>126</v>
      </c>
      <c r="D3966" t="s">
        <v>8221</v>
      </c>
    </row>
    <row r="3967" spans="1:4" x14ac:dyDescent="0.35">
      <c r="A3967">
        <v>3966</v>
      </c>
      <c r="B3967">
        <v>2000</v>
      </c>
      <c r="C3967">
        <v>285</v>
      </c>
      <c r="D3967" t="s">
        <v>8221</v>
      </c>
    </row>
    <row r="3968" spans="1:4" x14ac:dyDescent="0.35">
      <c r="A3968">
        <v>3967</v>
      </c>
      <c r="B3968">
        <v>7500</v>
      </c>
      <c r="C3968">
        <v>45</v>
      </c>
      <c r="D3968" t="s">
        <v>8221</v>
      </c>
    </row>
    <row r="3969" spans="1:4" x14ac:dyDescent="0.35">
      <c r="A3969">
        <v>3968</v>
      </c>
      <c r="B3969">
        <v>1700</v>
      </c>
      <c r="C3969">
        <v>410</v>
      </c>
      <c r="D3969" t="s">
        <v>8221</v>
      </c>
    </row>
    <row r="3970" spans="1:4" x14ac:dyDescent="0.35">
      <c r="A3970">
        <v>3969</v>
      </c>
      <c r="B3970">
        <v>5000</v>
      </c>
      <c r="C3970">
        <v>527</v>
      </c>
      <c r="D3970" t="s">
        <v>8221</v>
      </c>
    </row>
    <row r="3971" spans="1:4" x14ac:dyDescent="0.35">
      <c r="A3971">
        <v>3970</v>
      </c>
      <c r="B3971">
        <v>2825</v>
      </c>
      <c r="C3971">
        <v>211</v>
      </c>
      <c r="D3971" t="s">
        <v>8221</v>
      </c>
    </row>
    <row r="3972" spans="1:4" x14ac:dyDescent="0.35">
      <c r="A3972">
        <v>3971</v>
      </c>
      <c r="B3972">
        <v>15000</v>
      </c>
      <c r="C3972">
        <v>11</v>
      </c>
      <c r="D3972" t="s">
        <v>8221</v>
      </c>
    </row>
    <row r="3973" spans="1:4" x14ac:dyDescent="0.35">
      <c r="A3973">
        <v>3972</v>
      </c>
      <c r="B3973">
        <v>14000</v>
      </c>
      <c r="C3973">
        <v>136</v>
      </c>
      <c r="D3973" t="s">
        <v>8221</v>
      </c>
    </row>
    <row r="3974" spans="1:4" x14ac:dyDescent="0.35">
      <c r="A3974">
        <v>3973</v>
      </c>
      <c r="B3974">
        <v>1000</v>
      </c>
      <c r="C3974">
        <v>211</v>
      </c>
      <c r="D3974" t="s">
        <v>8221</v>
      </c>
    </row>
    <row r="3975" spans="1:4" x14ac:dyDescent="0.35">
      <c r="A3975">
        <v>3974</v>
      </c>
      <c r="B3975">
        <v>5000</v>
      </c>
      <c r="C3975">
        <v>3905</v>
      </c>
      <c r="D3975" t="s">
        <v>8221</v>
      </c>
    </row>
    <row r="3976" spans="1:4" x14ac:dyDescent="0.35">
      <c r="A3976">
        <v>3975</v>
      </c>
      <c r="B3976">
        <v>1000</v>
      </c>
      <c r="C3976">
        <v>320</v>
      </c>
      <c r="D3976" t="s">
        <v>8221</v>
      </c>
    </row>
    <row r="3977" spans="1:4" x14ac:dyDescent="0.35">
      <c r="A3977">
        <v>3976</v>
      </c>
      <c r="B3977">
        <v>678</v>
      </c>
      <c r="C3977">
        <v>0</v>
      </c>
      <c r="D3977" t="s">
        <v>8221</v>
      </c>
    </row>
    <row r="3978" spans="1:4" x14ac:dyDescent="0.35">
      <c r="A3978">
        <v>3977</v>
      </c>
      <c r="B3978">
        <v>1300</v>
      </c>
      <c r="C3978">
        <v>620</v>
      </c>
      <c r="D3978" t="s">
        <v>8221</v>
      </c>
    </row>
    <row r="3979" spans="1:4" x14ac:dyDescent="0.35">
      <c r="A3979">
        <v>3978</v>
      </c>
      <c r="B3979">
        <v>90000</v>
      </c>
      <c r="C3979">
        <v>1305</v>
      </c>
      <c r="D3979" t="s">
        <v>8221</v>
      </c>
    </row>
    <row r="3980" spans="1:4" x14ac:dyDescent="0.35">
      <c r="A3980">
        <v>3979</v>
      </c>
      <c r="B3980">
        <v>2000</v>
      </c>
      <c r="C3980">
        <v>214</v>
      </c>
      <c r="D3980" t="s">
        <v>8221</v>
      </c>
    </row>
    <row r="3981" spans="1:4" x14ac:dyDescent="0.35">
      <c r="A3981">
        <v>3980</v>
      </c>
      <c r="B3981">
        <v>6000</v>
      </c>
      <c r="C3981">
        <v>110</v>
      </c>
      <c r="D3981" t="s">
        <v>8221</v>
      </c>
    </row>
    <row r="3982" spans="1:4" x14ac:dyDescent="0.35">
      <c r="A3982">
        <v>3981</v>
      </c>
      <c r="B3982">
        <v>2500</v>
      </c>
      <c r="C3982">
        <v>450</v>
      </c>
      <c r="D3982" t="s">
        <v>8221</v>
      </c>
    </row>
    <row r="3983" spans="1:4" x14ac:dyDescent="0.35">
      <c r="A3983">
        <v>3982</v>
      </c>
      <c r="B3983">
        <v>30000</v>
      </c>
      <c r="C3983">
        <v>1225</v>
      </c>
      <c r="D3983" t="s">
        <v>8221</v>
      </c>
    </row>
    <row r="3984" spans="1:4" x14ac:dyDescent="0.35">
      <c r="A3984">
        <v>3983</v>
      </c>
      <c r="B3984">
        <v>850</v>
      </c>
      <c r="C3984">
        <v>170</v>
      </c>
      <c r="D3984" t="s">
        <v>8221</v>
      </c>
    </row>
    <row r="3985" spans="1:4" x14ac:dyDescent="0.35">
      <c r="A3985">
        <v>3984</v>
      </c>
      <c r="B3985">
        <v>11140</v>
      </c>
      <c r="C3985">
        <v>3877</v>
      </c>
      <c r="D3985" t="s">
        <v>8221</v>
      </c>
    </row>
    <row r="3986" spans="1:4" x14ac:dyDescent="0.35">
      <c r="A3986">
        <v>3985</v>
      </c>
      <c r="B3986">
        <v>1500</v>
      </c>
      <c r="C3986">
        <v>95</v>
      </c>
      <c r="D3986" t="s">
        <v>8221</v>
      </c>
    </row>
    <row r="3987" spans="1:4" x14ac:dyDescent="0.35">
      <c r="A3987">
        <v>3986</v>
      </c>
      <c r="B3987">
        <v>2000</v>
      </c>
      <c r="C3987">
        <v>641</v>
      </c>
      <c r="D3987" t="s">
        <v>8221</v>
      </c>
    </row>
    <row r="3988" spans="1:4" x14ac:dyDescent="0.35">
      <c r="A3988">
        <v>3987</v>
      </c>
      <c r="B3988">
        <v>5000</v>
      </c>
      <c r="C3988">
        <v>488</v>
      </c>
      <c r="D3988" t="s">
        <v>8221</v>
      </c>
    </row>
    <row r="3989" spans="1:4" x14ac:dyDescent="0.35">
      <c r="A3989">
        <v>3988</v>
      </c>
      <c r="B3989">
        <v>400</v>
      </c>
      <c r="C3989">
        <v>151</v>
      </c>
      <c r="D3989" t="s">
        <v>8221</v>
      </c>
    </row>
    <row r="3990" spans="1:4" x14ac:dyDescent="0.35">
      <c r="A3990">
        <v>3989</v>
      </c>
      <c r="B3990">
        <v>1500</v>
      </c>
      <c r="C3990">
        <v>32</v>
      </c>
      <c r="D3990" t="s">
        <v>8221</v>
      </c>
    </row>
    <row r="3991" spans="1:4" x14ac:dyDescent="0.35">
      <c r="A3991">
        <v>3990</v>
      </c>
      <c r="B3991">
        <v>3000</v>
      </c>
      <c r="C3991">
        <v>0</v>
      </c>
      <c r="D3991" t="s">
        <v>8221</v>
      </c>
    </row>
    <row r="3992" spans="1:4" x14ac:dyDescent="0.35">
      <c r="A3992">
        <v>3991</v>
      </c>
      <c r="B3992">
        <v>1650</v>
      </c>
      <c r="C3992">
        <v>69</v>
      </c>
      <c r="D3992" t="s">
        <v>8221</v>
      </c>
    </row>
    <row r="3993" spans="1:4" x14ac:dyDescent="0.35">
      <c r="A3993">
        <v>3992</v>
      </c>
      <c r="B3993">
        <v>500</v>
      </c>
      <c r="C3993">
        <v>100</v>
      </c>
      <c r="D3993" t="s">
        <v>8221</v>
      </c>
    </row>
    <row r="3994" spans="1:4" x14ac:dyDescent="0.35">
      <c r="A3994">
        <v>3993</v>
      </c>
      <c r="B3994">
        <v>10000</v>
      </c>
      <c r="C3994">
        <v>541</v>
      </c>
      <c r="D3994" t="s">
        <v>8221</v>
      </c>
    </row>
    <row r="3995" spans="1:4" x14ac:dyDescent="0.35">
      <c r="A3995">
        <v>3994</v>
      </c>
      <c r="B3995">
        <v>50000</v>
      </c>
      <c r="C3995">
        <v>3</v>
      </c>
      <c r="D3995" t="s">
        <v>8221</v>
      </c>
    </row>
    <row r="3996" spans="1:4" x14ac:dyDescent="0.35">
      <c r="A3996">
        <v>3995</v>
      </c>
      <c r="B3996">
        <v>2000</v>
      </c>
      <c r="C3996">
        <v>5</v>
      </c>
      <c r="D3996" t="s">
        <v>8221</v>
      </c>
    </row>
    <row r="3997" spans="1:4" x14ac:dyDescent="0.35">
      <c r="A3997">
        <v>3996</v>
      </c>
      <c r="B3997">
        <v>200</v>
      </c>
      <c r="C3997">
        <v>70</v>
      </c>
      <c r="D3997" t="s">
        <v>8221</v>
      </c>
    </row>
    <row r="3998" spans="1:4" x14ac:dyDescent="0.35">
      <c r="A3998">
        <v>3997</v>
      </c>
      <c r="B3998">
        <v>3000</v>
      </c>
      <c r="C3998">
        <v>497</v>
      </c>
      <c r="D3998" t="s">
        <v>8221</v>
      </c>
    </row>
    <row r="3999" spans="1:4" x14ac:dyDescent="0.35">
      <c r="A3999">
        <v>3998</v>
      </c>
      <c r="B3999">
        <v>3000</v>
      </c>
      <c r="C3999">
        <v>0</v>
      </c>
      <c r="D3999" t="s">
        <v>8221</v>
      </c>
    </row>
    <row r="4000" spans="1:4" x14ac:dyDescent="0.35">
      <c r="A4000">
        <v>3999</v>
      </c>
      <c r="B4000">
        <v>1250</v>
      </c>
      <c r="C4000">
        <v>715</v>
      </c>
      <c r="D4000" t="s">
        <v>8221</v>
      </c>
    </row>
    <row r="4001" spans="1:4" x14ac:dyDescent="0.35">
      <c r="A4001">
        <v>4000</v>
      </c>
      <c r="B4001">
        <v>7000</v>
      </c>
      <c r="C4001">
        <v>1156</v>
      </c>
      <c r="D4001" t="s">
        <v>8221</v>
      </c>
    </row>
    <row r="4002" spans="1:4" x14ac:dyDescent="0.35">
      <c r="A4002">
        <v>4001</v>
      </c>
      <c r="B4002">
        <v>8000</v>
      </c>
      <c r="C4002">
        <v>10</v>
      </c>
      <c r="D4002" t="s">
        <v>8221</v>
      </c>
    </row>
    <row r="4003" spans="1:4" x14ac:dyDescent="0.35">
      <c r="A4003">
        <v>4002</v>
      </c>
      <c r="B4003">
        <v>1200</v>
      </c>
      <c r="C4003">
        <v>453</v>
      </c>
      <c r="D4003" t="s">
        <v>8221</v>
      </c>
    </row>
    <row r="4004" spans="1:4" x14ac:dyDescent="0.35">
      <c r="A4004">
        <v>4003</v>
      </c>
      <c r="B4004">
        <v>1250</v>
      </c>
      <c r="C4004">
        <v>23</v>
      </c>
      <c r="D4004" t="s">
        <v>8221</v>
      </c>
    </row>
    <row r="4005" spans="1:4" x14ac:dyDescent="0.35">
      <c r="A4005">
        <v>4004</v>
      </c>
      <c r="B4005">
        <v>2000</v>
      </c>
      <c r="C4005">
        <v>201</v>
      </c>
      <c r="D4005" t="s">
        <v>8221</v>
      </c>
    </row>
    <row r="4006" spans="1:4" x14ac:dyDescent="0.35">
      <c r="A4006">
        <v>4005</v>
      </c>
      <c r="B4006">
        <v>500</v>
      </c>
      <c r="C4006">
        <v>1</v>
      </c>
      <c r="D4006" t="s">
        <v>8221</v>
      </c>
    </row>
    <row r="4007" spans="1:4" x14ac:dyDescent="0.35">
      <c r="A4007">
        <v>4006</v>
      </c>
      <c r="B4007">
        <v>3000</v>
      </c>
      <c r="C4007">
        <v>40</v>
      </c>
      <c r="D4007" t="s">
        <v>8221</v>
      </c>
    </row>
    <row r="4008" spans="1:4" x14ac:dyDescent="0.35">
      <c r="A4008">
        <v>4007</v>
      </c>
      <c r="B4008">
        <v>30000</v>
      </c>
      <c r="C4008">
        <v>2</v>
      </c>
      <c r="D4008" t="s">
        <v>8221</v>
      </c>
    </row>
    <row r="4009" spans="1:4" x14ac:dyDescent="0.35">
      <c r="A4009">
        <v>4008</v>
      </c>
      <c r="B4009">
        <v>2000</v>
      </c>
      <c r="C4009">
        <v>5</v>
      </c>
      <c r="D4009" t="s">
        <v>8221</v>
      </c>
    </row>
    <row r="4010" spans="1:4" x14ac:dyDescent="0.35">
      <c r="A4010">
        <v>4009</v>
      </c>
      <c r="B4010">
        <v>1000</v>
      </c>
      <c r="C4010">
        <v>60</v>
      </c>
      <c r="D4010" t="s">
        <v>8221</v>
      </c>
    </row>
    <row r="4011" spans="1:4" x14ac:dyDescent="0.35">
      <c r="A4011">
        <v>4010</v>
      </c>
      <c r="B4011">
        <v>1930</v>
      </c>
      <c r="C4011">
        <v>75</v>
      </c>
      <c r="D4011" t="s">
        <v>8221</v>
      </c>
    </row>
    <row r="4012" spans="1:4" x14ac:dyDescent="0.35">
      <c r="A4012">
        <v>4011</v>
      </c>
      <c r="B4012">
        <v>7200</v>
      </c>
      <c r="C4012">
        <v>1742</v>
      </c>
      <c r="D4012" t="s">
        <v>8221</v>
      </c>
    </row>
    <row r="4013" spans="1:4" x14ac:dyDescent="0.35">
      <c r="A4013">
        <v>4012</v>
      </c>
      <c r="B4013">
        <v>250</v>
      </c>
      <c r="C4013">
        <v>19</v>
      </c>
      <c r="D4013" t="s">
        <v>8221</v>
      </c>
    </row>
    <row r="4014" spans="1:4" x14ac:dyDescent="0.35">
      <c r="A4014">
        <v>4013</v>
      </c>
      <c r="B4014">
        <v>575</v>
      </c>
      <c r="C4014">
        <v>0</v>
      </c>
      <c r="D4014" t="s">
        <v>8221</v>
      </c>
    </row>
    <row r="4015" spans="1:4" x14ac:dyDescent="0.35">
      <c r="A4015">
        <v>4014</v>
      </c>
      <c r="B4015">
        <v>2000</v>
      </c>
      <c r="C4015">
        <v>26</v>
      </c>
      <c r="D4015" t="s">
        <v>8221</v>
      </c>
    </row>
    <row r="4016" spans="1:4" x14ac:dyDescent="0.35">
      <c r="A4016">
        <v>4015</v>
      </c>
      <c r="B4016">
        <v>9000</v>
      </c>
      <c r="C4016">
        <v>0</v>
      </c>
      <c r="D4016" t="s">
        <v>8221</v>
      </c>
    </row>
    <row r="4017" spans="1:4" x14ac:dyDescent="0.35">
      <c r="A4017">
        <v>4016</v>
      </c>
      <c r="B4017">
        <v>7000</v>
      </c>
      <c r="C4017">
        <v>1</v>
      </c>
      <c r="D4017" t="s">
        <v>8221</v>
      </c>
    </row>
    <row r="4018" spans="1:4" x14ac:dyDescent="0.35">
      <c r="A4018">
        <v>4017</v>
      </c>
      <c r="B4018">
        <v>500</v>
      </c>
      <c r="C4018">
        <v>70</v>
      </c>
      <c r="D4018" t="s">
        <v>8221</v>
      </c>
    </row>
    <row r="4019" spans="1:4" x14ac:dyDescent="0.35">
      <c r="A4019">
        <v>4018</v>
      </c>
      <c r="B4019">
        <v>10000</v>
      </c>
      <c r="C4019">
        <v>105</v>
      </c>
      <c r="D4019" t="s">
        <v>8221</v>
      </c>
    </row>
    <row r="4020" spans="1:4" x14ac:dyDescent="0.35">
      <c r="A4020">
        <v>4019</v>
      </c>
      <c r="B4020">
        <v>1500</v>
      </c>
      <c r="C4020">
        <v>130</v>
      </c>
      <c r="D4020" t="s">
        <v>8221</v>
      </c>
    </row>
    <row r="4021" spans="1:4" x14ac:dyDescent="0.35">
      <c r="A4021">
        <v>4020</v>
      </c>
      <c r="B4021">
        <v>3500</v>
      </c>
      <c r="C4021">
        <v>29</v>
      </c>
      <c r="D4021" t="s">
        <v>8221</v>
      </c>
    </row>
    <row r="4022" spans="1:4" x14ac:dyDescent="0.35">
      <c r="A4022">
        <v>4021</v>
      </c>
      <c r="B4022">
        <v>600</v>
      </c>
      <c r="C4022">
        <v>100</v>
      </c>
      <c r="D4022" t="s">
        <v>8221</v>
      </c>
    </row>
    <row r="4023" spans="1:4" x14ac:dyDescent="0.35">
      <c r="A4023">
        <v>4022</v>
      </c>
      <c r="B4023">
        <v>15000</v>
      </c>
      <c r="C4023">
        <v>125</v>
      </c>
      <c r="D4023" t="s">
        <v>8221</v>
      </c>
    </row>
    <row r="4024" spans="1:4" x14ac:dyDescent="0.35">
      <c r="A4024">
        <v>4023</v>
      </c>
      <c r="B4024">
        <v>18000</v>
      </c>
      <c r="C4024">
        <v>12521</v>
      </c>
      <c r="D4024" t="s">
        <v>8221</v>
      </c>
    </row>
    <row r="4025" spans="1:4" x14ac:dyDescent="0.35">
      <c r="A4025">
        <v>4024</v>
      </c>
      <c r="B4025">
        <v>7000</v>
      </c>
      <c r="C4025">
        <v>0</v>
      </c>
      <c r="D4025" t="s">
        <v>8221</v>
      </c>
    </row>
    <row r="4026" spans="1:4" x14ac:dyDescent="0.35">
      <c r="A4026">
        <v>4025</v>
      </c>
      <c r="B4026">
        <v>800</v>
      </c>
      <c r="C4026">
        <v>10</v>
      </c>
      <c r="D4026" t="s">
        <v>8221</v>
      </c>
    </row>
    <row r="4027" spans="1:4" x14ac:dyDescent="0.35">
      <c r="A4027">
        <v>4026</v>
      </c>
      <c r="B4027">
        <v>5000</v>
      </c>
      <c r="C4027">
        <v>250</v>
      </c>
      <c r="D4027" t="s">
        <v>8221</v>
      </c>
    </row>
    <row r="4028" spans="1:4" x14ac:dyDescent="0.35">
      <c r="A4028">
        <v>4027</v>
      </c>
      <c r="B4028">
        <v>4000</v>
      </c>
      <c r="C4028">
        <v>0</v>
      </c>
      <c r="D4028" t="s">
        <v>8221</v>
      </c>
    </row>
    <row r="4029" spans="1:4" x14ac:dyDescent="0.35">
      <c r="A4029">
        <v>4028</v>
      </c>
      <c r="B4029">
        <v>3000</v>
      </c>
      <c r="C4029">
        <v>215</v>
      </c>
      <c r="D4029" t="s">
        <v>8221</v>
      </c>
    </row>
    <row r="4030" spans="1:4" x14ac:dyDescent="0.35">
      <c r="A4030">
        <v>4029</v>
      </c>
      <c r="B4030">
        <v>2000</v>
      </c>
      <c r="C4030">
        <v>561</v>
      </c>
      <c r="D4030" t="s">
        <v>8221</v>
      </c>
    </row>
    <row r="4031" spans="1:4" x14ac:dyDescent="0.35">
      <c r="A4031">
        <v>4030</v>
      </c>
      <c r="B4031">
        <v>20000</v>
      </c>
      <c r="C4031">
        <v>0</v>
      </c>
      <c r="D4031" t="s">
        <v>8221</v>
      </c>
    </row>
    <row r="4032" spans="1:4" x14ac:dyDescent="0.35">
      <c r="A4032">
        <v>4031</v>
      </c>
      <c r="B4032">
        <v>2500</v>
      </c>
      <c r="C4032">
        <v>400</v>
      </c>
      <c r="D4032" t="s">
        <v>8221</v>
      </c>
    </row>
    <row r="4033" spans="1:4" x14ac:dyDescent="0.35">
      <c r="A4033">
        <v>4032</v>
      </c>
      <c r="B4033">
        <v>5000</v>
      </c>
      <c r="C4033">
        <v>0</v>
      </c>
      <c r="D4033" t="s">
        <v>8221</v>
      </c>
    </row>
    <row r="4034" spans="1:4" x14ac:dyDescent="0.35">
      <c r="A4034">
        <v>4033</v>
      </c>
      <c r="B4034">
        <v>6048</v>
      </c>
      <c r="C4034">
        <v>413</v>
      </c>
      <c r="D4034" t="s">
        <v>8221</v>
      </c>
    </row>
    <row r="4035" spans="1:4" x14ac:dyDescent="0.35">
      <c r="A4035">
        <v>4034</v>
      </c>
      <c r="B4035">
        <v>23900</v>
      </c>
      <c r="C4035">
        <v>6141.99</v>
      </c>
      <c r="D4035" t="s">
        <v>8221</v>
      </c>
    </row>
    <row r="4036" spans="1:4" x14ac:dyDescent="0.35">
      <c r="A4036">
        <v>4035</v>
      </c>
      <c r="B4036">
        <v>13500</v>
      </c>
      <c r="C4036">
        <v>200</v>
      </c>
      <c r="D4036" t="s">
        <v>8221</v>
      </c>
    </row>
    <row r="4037" spans="1:4" x14ac:dyDescent="0.35">
      <c r="A4037">
        <v>4036</v>
      </c>
      <c r="B4037">
        <v>10000</v>
      </c>
      <c r="C4037">
        <v>3685</v>
      </c>
      <c r="D4037" t="s">
        <v>8221</v>
      </c>
    </row>
    <row r="4038" spans="1:4" x14ac:dyDescent="0.35">
      <c r="A4038">
        <v>4037</v>
      </c>
      <c r="B4038">
        <v>6000</v>
      </c>
      <c r="C4038">
        <v>2823</v>
      </c>
      <c r="D4038" t="s">
        <v>8221</v>
      </c>
    </row>
    <row r="4039" spans="1:4" x14ac:dyDescent="0.35">
      <c r="A4039">
        <v>4038</v>
      </c>
      <c r="B4039">
        <v>700</v>
      </c>
      <c r="C4039">
        <v>80</v>
      </c>
      <c r="D4039" t="s">
        <v>8221</v>
      </c>
    </row>
    <row r="4040" spans="1:4" x14ac:dyDescent="0.35">
      <c r="A4040">
        <v>4039</v>
      </c>
      <c r="B4040">
        <v>2500</v>
      </c>
      <c r="C4040">
        <v>301</v>
      </c>
      <c r="D4040" t="s">
        <v>8221</v>
      </c>
    </row>
    <row r="4041" spans="1:4" x14ac:dyDescent="0.35">
      <c r="A4041">
        <v>4040</v>
      </c>
      <c r="B4041">
        <v>500</v>
      </c>
      <c r="C4041">
        <v>300</v>
      </c>
      <c r="D4041" t="s">
        <v>8221</v>
      </c>
    </row>
    <row r="4042" spans="1:4" x14ac:dyDescent="0.35">
      <c r="A4042">
        <v>4041</v>
      </c>
      <c r="B4042">
        <v>8000</v>
      </c>
      <c r="C4042">
        <v>2500</v>
      </c>
      <c r="D4042" t="s">
        <v>8221</v>
      </c>
    </row>
    <row r="4043" spans="1:4" x14ac:dyDescent="0.35">
      <c r="A4043">
        <v>4042</v>
      </c>
      <c r="B4043">
        <v>5000</v>
      </c>
      <c r="C4043">
        <v>21</v>
      </c>
      <c r="D4043" t="s">
        <v>8221</v>
      </c>
    </row>
    <row r="4044" spans="1:4" x14ac:dyDescent="0.35">
      <c r="A4044">
        <v>4043</v>
      </c>
      <c r="B4044">
        <v>10000</v>
      </c>
      <c r="C4044">
        <v>21</v>
      </c>
      <c r="D4044" t="s">
        <v>8221</v>
      </c>
    </row>
    <row r="4045" spans="1:4" x14ac:dyDescent="0.35">
      <c r="A4045">
        <v>4044</v>
      </c>
      <c r="B4045">
        <v>300</v>
      </c>
      <c r="C4045">
        <v>0</v>
      </c>
      <c r="D4045" t="s">
        <v>8221</v>
      </c>
    </row>
    <row r="4046" spans="1:4" x14ac:dyDescent="0.35">
      <c r="A4046">
        <v>4045</v>
      </c>
      <c r="B4046">
        <v>600</v>
      </c>
      <c r="C4046">
        <v>225</v>
      </c>
      <c r="D4046" t="s">
        <v>8221</v>
      </c>
    </row>
    <row r="4047" spans="1:4" x14ac:dyDescent="0.35">
      <c r="A4047">
        <v>4046</v>
      </c>
      <c r="B4047">
        <v>5000</v>
      </c>
      <c r="C4047">
        <v>1</v>
      </c>
      <c r="D4047" t="s">
        <v>8221</v>
      </c>
    </row>
    <row r="4048" spans="1:4" x14ac:dyDescent="0.35">
      <c r="A4048">
        <v>4047</v>
      </c>
      <c r="B4048">
        <v>5600</v>
      </c>
      <c r="C4048">
        <v>460</v>
      </c>
      <c r="D4048" t="s">
        <v>8221</v>
      </c>
    </row>
    <row r="4049" spans="1:4" x14ac:dyDescent="0.35">
      <c r="A4049">
        <v>4048</v>
      </c>
      <c r="B4049">
        <v>5000</v>
      </c>
      <c r="C4049">
        <v>110</v>
      </c>
      <c r="D4049" t="s">
        <v>8221</v>
      </c>
    </row>
    <row r="4050" spans="1:4" x14ac:dyDescent="0.35">
      <c r="A4050">
        <v>4049</v>
      </c>
      <c r="B4050">
        <v>17000</v>
      </c>
      <c r="C4050">
        <v>3001</v>
      </c>
      <c r="D4050" t="s">
        <v>8221</v>
      </c>
    </row>
    <row r="4051" spans="1:4" x14ac:dyDescent="0.35">
      <c r="A4051">
        <v>4050</v>
      </c>
      <c r="B4051">
        <v>20000</v>
      </c>
      <c r="C4051">
        <v>16</v>
      </c>
      <c r="D4051" t="s">
        <v>8221</v>
      </c>
    </row>
    <row r="4052" spans="1:4" x14ac:dyDescent="0.35">
      <c r="A4052">
        <v>4051</v>
      </c>
      <c r="B4052">
        <v>1500</v>
      </c>
      <c r="C4052">
        <v>1</v>
      </c>
      <c r="D4052" t="s">
        <v>8221</v>
      </c>
    </row>
    <row r="4053" spans="1:4" x14ac:dyDescent="0.35">
      <c r="A4053">
        <v>4052</v>
      </c>
      <c r="B4053">
        <v>500</v>
      </c>
      <c r="C4053">
        <v>0</v>
      </c>
      <c r="D4053" t="s">
        <v>8221</v>
      </c>
    </row>
    <row r="4054" spans="1:4" x14ac:dyDescent="0.35">
      <c r="A4054">
        <v>4053</v>
      </c>
      <c r="B4054">
        <v>3000</v>
      </c>
      <c r="C4054">
        <v>1126</v>
      </c>
      <c r="D4054" t="s">
        <v>8221</v>
      </c>
    </row>
    <row r="4055" spans="1:4" x14ac:dyDescent="0.35">
      <c r="A4055">
        <v>4054</v>
      </c>
      <c r="B4055">
        <v>500</v>
      </c>
      <c r="C4055">
        <v>110</v>
      </c>
      <c r="D4055" t="s">
        <v>8221</v>
      </c>
    </row>
    <row r="4056" spans="1:4" x14ac:dyDescent="0.35">
      <c r="A4056">
        <v>4055</v>
      </c>
      <c r="B4056">
        <v>8880</v>
      </c>
      <c r="C4056">
        <v>0</v>
      </c>
      <c r="D4056" t="s">
        <v>8221</v>
      </c>
    </row>
    <row r="4057" spans="1:4" x14ac:dyDescent="0.35">
      <c r="A4057">
        <v>4056</v>
      </c>
      <c r="B4057">
        <v>5000</v>
      </c>
      <c r="C4057">
        <v>881</v>
      </c>
      <c r="D4057" t="s">
        <v>8221</v>
      </c>
    </row>
    <row r="4058" spans="1:4" x14ac:dyDescent="0.35">
      <c r="A4058">
        <v>4057</v>
      </c>
      <c r="B4058">
        <v>1500</v>
      </c>
      <c r="C4058">
        <v>795</v>
      </c>
      <c r="D4058" t="s">
        <v>8221</v>
      </c>
    </row>
    <row r="4059" spans="1:4" x14ac:dyDescent="0.35">
      <c r="A4059">
        <v>4058</v>
      </c>
      <c r="B4059">
        <v>3500</v>
      </c>
      <c r="C4059">
        <v>775</v>
      </c>
      <c r="D4059" t="s">
        <v>8221</v>
      </c>
    </row>
    <row r="4060" spans="1:4" x14ac:dyDescent="0.35">
      <c r="A4060">
        <v>4059</v>
      </c>
      <c r="B4060">
        <v>3750</v>
      </c>
      <c r="C4060">
        <v>95</v>
      </c>
      <c r="D4060" t="s">
        <v>8221</v>
      </c>
    </row>
    <row r="4061" spans="1:4" x14ac:dyDescent="0.35">
      <c r="A4061">
        <v>4060</v>
      </c>
      <c r="B4061">
        <v>10000</v>
      </c>
      <c r="C4061">
        <v>250</v>
      </c>
      <c r="D4061" t="s">
        <v>8221</v>
      </c>
    </row>
    <row r="4062" spans="1:4" x14ac:dyDescent="0.35">
      <c r="A4062">
        <v>4061</v>
      </c>
      <c r="B4062">
        <v>10000</v>
      </c>
      <c r="C4062">
        <v>285</v>
      </c>
      <c r="D4062" t="s">
        <v>8221</v>
      </c>
    </row>
    <row r="4063" spans="1:4" x14ac:dyDescent="0.35">
      <c r="A4063">
        <v>4062</v>
      </c>
      <c r="B4063">
        <v>525</v>
      </c>
      <c r="C4063">
        <v>0</v>
      </c>
      <c r="D4063" t="s">
        <v>8221</v>
      </c>
    </row>
    <row r="4064" spans="1:4" x14ac:dyDescent="0.35">
      <c r="A4064">
        <v>4063</v>
      </c>
      <c r="B4064">
        <v>20000</v>
      </c>
      <c r="C4064">
        <v>490</v>
      </c>
      <c r="D4064" t="s">
        <v>8221</v>
      </c>
    </row>
    <row r="4065" spans="1:4" x14ac:dyDescent="0.35">
      <c r="A4065">
        <v>4064</v>
      </c>
      <c r="B4065">
        <v>9500</v>
      </c>
      <c r="C4065">
        <v>135</v>
      </c>
      <c r="D4065" t="s">
        <v>8221</v>
      </c>
    </row>
    <row r="4066" spans="1:4" x14ac:dyDescent="0.35">
      <c r="A4066">
        <v>4065</v>
      </c>
      <c r="B4066">
        <v>2000</v>
      </c>
      <c r="C4066">
        <v>385</v>
      </c>
      <c r="D4066" t="s">
        <v>8221</v>
      </c>
    </row>
    <row r="4067" spans="1:4" x14ac:dyDescent="0.35">
      <c r="A4067">
        <v>4066</v>
      </c>
      <c r="B4067">
        <v>4000</v>
      </c>
      <c r="C4067">
        <v>27</v>
      </c>
      <c r="D4067" t="s">
        <v>8221</v>
      </c>
    </row>
    <row r="4068" spans="1:4" x14ac:dyDescent="0.35">
      <c r="A4068">
        <v>4067</v>
      </c>
      <c r="B4068">
        <v>15000</v>
      </c>
      <c r="C4068">
        <v>25</v>
      </c>
      <c r="D4068" t="s">
        <v>8221</v>
      </c>
    </row>
    <row r="4069" spans="1:4" x14ac:dyDescent="0.35">
      <c r="A4069">
        <v>4068</v>
      </c>
      <c r="B4069">
        <v>5000</v>
      </c>
      <c r="C4069">
        <v>3045</v>
      </c>
      <c r="D4069" t="s">
        <v>8221</v>
      </c>
    </row>
    <row r="4070" spans="1:4" x14ac:dyDescent="0.35">
      <c r="A4070">
        <v>4069</v>
      </c>
      <c r="B4070">
        <v>3495</v>
      </c>
      <c r="C4070">
        <v>34.950000000000003</v>
      </c>
      <c r="D4070" t="s">
        <v>8221</v>
      </c>
    </row>
    <row r="4071" spans="1:4" x14ac:dyDescent="0.35">
      <c r="A4071">
        <v>4070</v>
      </c>
      <c r="B4071">
        <v>1250</v>
      </c>
      <c r="C4071">
        <v>430</v>
      </c>
      <c r="D4071" t="s">
        <v>8221</v>
      </c>
    </row>
    <row r="4072" spans="1:4" x14ac:dyDescent="0.35">
      <c r="A4072">
        <v>4071</v>
      </c>
      <c r="B4072">
        <v>1000</v>
      </c>
      <c r="C4072">
        <v>165</v>
      </c>
      <c r="D4072" t="s">
        <v>8221</v>
      </c>
    </row>
    <row r="4073" spans="1:4" x14ac:dyDescent="0.35">
      <c r="A4073">
        <v>4072</v>
      </c>
      <c r="B4073">
        <v>20000</v>
      </c>
      <c r="C4073">
        <v>0</v>
      </c>
      <c r="D4073" t="s">
        <v>8221</v>
      </c>
    </row>
    <row r="4074" spans="1:4" x14ac:dyDescent="0.35">
      <c r="A4074">
        <v>4073</v>
      </c>
      <c r="B4074">
        <v>1000</v>
      </c>
      <c r="C4074">
        <v>4</v>
      </c>
      <c r="D4074" t="s">
        <v>8221</v>
      </c>
    </row>
    <row r="4075" spans="1:4" x14ac:dyDescent="0.35">
      <c r="A4075">
        <v>4074</v>
      </c>
      <c r="B4075">
        <v>3500</v>
      </c>
      <c r="C4075">
        <v>37</v>
      </c>
      <c r="D4075" t="s">
        <v>8221</v>
      </c>
    </row>
    <row r="4076" spans="1:4" x14ac:dyDescent="0.35">
      <c r="A4076">
        <v>4075</v>
      </c>
      <c r="B4076">
        <v>2750</v>
      </c>
      <c r="C4076">
        <v>735</v>
      </c>
      <c r="D4076" t="s">
        <v>8221</v>
      </c>
    </row>
    <row r="4077" spans="1:4" x14ac:dyDescent="0.35">
      <c r="A4077">
        <v>4076</v>
      </c>
      <c r="B4077">
        <v>2000</v>
      </c>
      <c r="C4077">
        <v>576</v>
      </c>
      <c r="D4077" t="s">
        <v>8221</v>
      </c>
    </row>
    <row r="4078" spans="1:4" x14ac:dyDescent="0.35">
      <c r="A4078">
        <v>4077</v>
      </c>
      <c r="B4078">
        <v>700</v>
      </c>
      <c r="C4078">
        <v>0</v>
      </c>
      <c r="D4078" t="s">
        <v>8221</v>
      </c>
    </row>
    <row r="4079" spans="1:4" x14ac:dyDescent="0.35">
      <c r="A4079">
        <v>4078</v>
      </c>
      <c r="B4079">
        <v>15000</v>
      </c>
      <c r="C4079">
        <v>1335</v>
      </c>
      <c r="D4079" t="s">
        <v>8221</v>
      </c>
    </row>
    <row r="4080" spans="1:4" x14ac:dyDescent="0.35">
      <c r="A4080">
        <v>4079</v>
      </c>
      <c r="B4080">
        <v>250</v>
      </c>
      <c r="C4080">
        <v>0</v>
      </c>
      <c r="D4080" t="s">
        <v>8221</v>
      </c>
    </row>
    <row r="4081" spans="1:4" x14ac:dyDescent="0.35">
      <c r="A4081">
        <v>4080</v>
      </c>
      <c r="B4081">
        <v>3000</v>
      </c>
      <c r="C4081">
        <v>5</v>
      </c>
      <c r="D4081" t="s">
        <v>8221</v>
      </c>
    </row>
    <row r="4082" spans="1:4" x14ac:dyDescent="0.35">
      <c r="A4082">
        <v>4081</v>
      </c>
      <c r="B4082">
        <v>3000</v>
      </c>
      <c r="C4082">
        <v>0</v>
      </c>
      <c r="D4082" t="s">
        <v>8221</v>
      </c>
    </row>
    <row r="4083" spans="1:4" x14ac:dyDescent="0.35">
      <c r="A4083">
        <v>4082</v>
      </c>
      <c r="B4083">
        <v>2224</v>
      </c>
      <c r="C4083">
        <v>350</v>
      </c>
      <c r="D4083" t="s">
        <v>8221</v>
      </c>
    </row>
    <row r="4084" spans="1:4" x14ac:dyDescent="0.35">
      <c r="A4084">
        <v>4083</v>
      </c>
      <c r="B4084">
        <v>150</v>
      </c>
      <c r="C4084">
        <v>3</v>
      </c>
      <c r="D4084" t="s">
        <v>8221</v>
      </c>
    </row>
    <row r="4085" spans="1:4" x14ac:dyDescent="0.35">
      <c r="A4085">
        <v>4084</v>
      </c>
      <c r="B4085">
        <v>3500</v>
      </c>
      <c r="C4085">
        <v>759</v>
      </c>
      <c r="D4085" t="s">
        <v>8221</v>
      </c>
    </row>
    <row r="4086" spans="1:4" x14ac:dyDescent="0.35">
      <c r="A4086">
        <v>4085</v>
      </c>
      <c r="B4086">
        <v>3000</v>
      </c>
      <c r="C4086">
        <v>10</v>
      </c>
      <c r="D4086" t="s">
        <v>8221</v>
      </c>
    </row>
    <row r="4087" spans="1:4" x14ac:dyDescent="0.35">
      <c r="A4087">
        <v>4086</v>
      </c>
      <c r="B4087">
        <v>3500</v>
      </c>
      <c r="C4087">
        <v>10</v>
      </c>
      <c r="D4087" t="s">
        <v>8221</v>
      </c>
    </row>
    <row r="4088" spans="1:4" x14ac:dyDescent="0.35">
      <c r="A4088">
        <v>4087</v>
      </c>
      <c r="B4088">
        <v>1000</v>
      </c>
      <c r="C4088">
        <v>47</v>
      </c>
      <c r="D4088" t="s">
        <v>8221</v>
      </c>
    </row>
    <row r="4089" spans="1:4" x14ac:dyDescent="0.35">
      <c r="A4089">
        <v>4088</v>
      </c>
      <c r="B4089">
        <v>9600</v>
      </c>
      <c r="C4089">
        <v>0</v>
      </c>
      <c r="D4089" t="s">
        <v>8221</v>
      </c>
    </row>
    <row r="4090" spans="1:4" x14ac:dyDescent="0.35">
      <c r="A4090">
        <v>4089</v>
      </c>
      <c r="B4090">
        <v>2000</v>
      </c>
      <c r="C4090">
        <v>216</v>
      </c>
      <c r="D4090" t="s">
        <v>8221</v>
      </c>
    </row>
    <row r="4091" spans="1:4" x14ac:dyDescent="0.35">
      <c r="A4091">
        <v>4090</v>
      </c>
      <c r="B4091">
        <v>5000</v>
      </c>
      <c r="C4091">
        <v>240</v>
      </c>
      <c r="D4091" t="s">
        <v>8221</v>
      </c>
    </row>
    <row r="4092" spans="1:4" x14ac:dyDescent="0.35">
      <c r="A4092">
        <v>4091</v>
      </c>
      <c r="B4092">
        <v>1000</v>
      </c>
      <c r="C4092">
        <v>32</v>
      </c>
      <c r="D4092" t="s">
        <v>8221</v>
      </c>
    </row>
    <row r="4093" spans="1:4" x14ac:dyDescent="0.35">
      <c r="A4093">
        <v>4092</v>
      </c>
      <c r="B4093">
        <v>1600</v>
      </c>
      <c r="C4093">
        <v>204</v>
      </c>
      <c r="D4093" t="s">
        <v>8221</v>
      </c>
    </row>
    <row r="4094" spans="1:4" x14ac:dyDescent="0.35">
      <c r="A4094">
        <v>4093</v>
      </c>
      <c r="B4094">
        <v>110000</v>
      </c>
      <c r="C4094">
        <v>20</v>
      </c>
      <c r="D4094" t="s">
        <v>8221</v>
      </c>
    </row>
    <row r="4095" spans="1:4" x14ac:dyDescent="0.35">
      <c r="A4095">
        <v>4094</v>
      </c>
      <c r="B4095">
        <v>2500</v>
      </c>
      <c r="C4095">
        <v>60</v>
      </c>
      <c r="D4095" t="s">
        <v>8221</v>
      </c>
    </row>
    <row r="4096" spans="1:4" x14ac:dyDescent="0.35">
      <c r="A4096">
        <v>4095</v>
      </c>
      <c r="B4096">
        <v>2000</v>
      </c>
      <c r="C4096">
        <v>730</v>
      </c>
      <c r="D4096" t="s">
        <v>8221</v>
      </c>
    </row>
    <row r="4097" spans="1:4" x14ac:dyDescent="0.35">
      <c r="A4097">
        <v>4096</v>
      </c>
      <c r="B4097">
        <v>30000</v>
      </c>
      <c r="C4097">
        <v>800</v>
      </c>
      <c r="D4097" t="s">
        <v>8221</v>
      </c>
    </row>
    <row r="4098" spans="1:4" x14ac:dyDescent="0.35">
      <c r="A4098">
        <v>4097</v>
      </c>
      <c r="B4098">
        <v>3500</v>
      </c>
      <c r="C4098">
        <v>400</v>
      </c>
      <c r="D4098" t="s">
        <v>8221</v>
      </c>
    </row>
    <row r="4099" spans="1:4" x14ac:dyDescent="0.35">
      <c r="A4099">
        <v>4098</v>
      </c>
      <c r="B4099">
        <v>10000</v>
      </c>
      <c r="C4099">
        <v>0</v>
      </c>
      <c r="D4099" t="s">
        <v>8221</v>
      </c>
    </row>
    <row r="4100" spans="1:4" x14ac:dyDescent="0.35">
      <c r="A4100">
        <v>4099</v>
      </c>
      <c r="B4100">
        <v>75000</v>
      </c>
      <c r="C4100">
        <v>0</v>
      </c>
      <c r="D4100" t="s">
        <v>8221</v>
      </c>
    </row>
    <row r="4101" spans="1:4" x14ac:dyDescent="0.35">
      <c r="A4101" t="s">
        <v>8378</v>
      </c>
      <c r="B4101">
        <v>4500</v>
      </c>
      <c r="C4101">
        <v>50</v>
      </c>
      <c r="D4101" t="s">
        <v>8221</v>
      </c>
    </row>
    <row r="4102" spans="1:4" x14ac:dyDescent="0.35">
      <c r="A4102">
        <v>4101</v>
      </c>
      <c r="B4102">
        <v>270</v>
      </c>
      <c r="C4102">
        <v>0</v>
      </c>
      <c r="D4102" t="s">
        <v>8221</v>
      </c>
    </row>
    <row r="4103" spans="1:4" x14ac:dyDescent="0.35">
      <c r="A4103">
        <v>4102</v>
      </c>
      <c r="B4103">
        <v>600</v>
      </c>
      <c r="C4103">
        <v>0</v>
      </c>
      <c r="D4103" t="s">
        <v>8221</v>
      </c>
    </row>
    <row r="4104" spans="1:4" x14ac:dyDescent="0.35">
      <c r="A4104">
        <v>4103</v>
      </c>
      <c r="B4104">
        <v>500</v>
      </c>
      <c r="C4104">
        <v>137</v>
      </c>
      <c r="D4104" t="s">
        <v>8221</v>
      </c>
    </row>
    <row r="4105" spans="1:4" x14ac:dyDescent="0.35">
      <c r="A4105">
        <v>4104</v>
      </c>
      <c r="B4105">
        <v>1000</v>
      </c>
      <c r="C4105">
        <v>100</v>
      </c>
      <c r="D4105" t="s">
        <v>8221</v>
      </c>
    </row>
    <row r="4106" spans="1:4" x14ac:dyDescent="0.35">
      <c r="A4106">
        <v>4105</v>
      </c>
      <c r="B4106">
        <v>3000</v>
      </c>
      <c r="C4106">
        <v>641</v>
      </c>
      <c r="D4106" t="s">
        <v>8221</v>
      </c>
    </row>
    <row r="4107" spans="1:4" x14ac:dyDescent="0.35">
      <c r="A4107">
        <v>4106</v>
      </c>
      <c r="B4107">
        <v>33000</v>
      </c>
      <c r="C4107">
        <v>2300</v>
      </c>
      <c r="D4107" t="s">
        <v>8221</v>
      </c>
    </row>
    <row r="4108" spans="1:4" x14ac:dyDescent="0.35">
      <c r="A4108">
        <v>4107</v>
      </c>
      <c r="B4108">
        <v>5000</v>
      </c>
      <c r="C4108">
        <v>3530</v>
      </c>
      <c r="D4108" t="s">
        <v>8221</v>
      </c>
    </row>
    <row r="4109" spans="1:4" x14ac:dyDescent="0.35">
      <c r="A4109">
        <v>4108</v>
      </c>
      <c r="B4109">
        <v>2000</v>
      </c>
      <c r="C4109">
        <v>41</v>
      </c>
      <c r="D4109" t="s">
        <v>8221</v>
      </c>
    </row>
    <row r="4110" spans="1:4" x14ac:dyDescent="0.35">
      <c r="A4110">
        <v>4109</v>
      </c>
      <c r="B4110">
        <v>3000</v>
      </c>
      <c r="C4110">
        <v>59</v>
      </c>
      <c r="D4110" t="s">
        <v>8221</v>
      </c>
    </row>
    <row r="4111" spans="1:4" x14ac:dyDescent="0.35">
      <c r="A4111">
        <v>4110</v>
      </c>
      <c r="B4111">
        <v>500</v>
      </c>
      <c r="C4111">
        <v>0</v>
      </c>
      <c r="D4111" t="s">
        <v>8221</v>
      </c>
    </row>
    <row r="4112" spans="1:4" x14ac:dyDescent="0.35">
      <c r="A4112">
        <v>4111</v>
      </c>
      <c r="B4112">
        <v>300</v>
      </c>
      <c r="C4112">
        <v>86</v>
      </c>
      <c r="D4112" t="s">
        <v>8221</v>
      </c>
    </row>
    <row r="4113" spans="1:4" x14ac:dyDescent="0.35">
      <c r="A4113">
        <v>4112</v>
      </c>
      <c r="B4113">
        <v>3000</v>
      </c>
      <c r="C4113">
        <v>94</v>
      </c>
      <c r="D4113" t="s">
        <v>8221</v>
      </c>
    </row>
    <row r="4114" spans="1:4" x14ac:dyDescent="0.35">
      <c r="A4114">
        <v>4113</v>
      </c>
      <c r="B4114">
        <v>2500</v>
      </c>
      <c r="C4114">
        <v>1</v>
      </c>
      <c r="D4114" t="s">
        <v>8221</v>
      </c>
    </row>
    <row r="4115" spans="1:4" x14ac:dyDescent="0.35">
      <c r="B4115">
        <v>1500</v>
      </c>
      <c r="C4115">
        <v>3</v>
      </c>
      <c r="D4115" t="s">
        <v>8221</v>
      </c>
    </row>
  </sheetData>
  <conditionalFormatting sqref="D1:D4115 E1:N1">
    <cfRule type="containsText" dxfId="5" priority="2" operator="containsText" text="live">
      <formula>NOT(ISERROR(SEARCH("live",D1)))</formula>
    </cfRule>
    <cfRule type="containsText" dxfId="4" priority="3" operator="containsText" text="canceled">
      <formula>NOT(ISERROR(SEARCH("canceled",D1)))</formula>
    </cfRule>
    <cfRule type="containsText" dxfId="3" priority="4" operator="containsText" text="cancelled">
      <formula>NOT(ISERROR(SEARCH("cancelled",D1)))</formula>
    </cfRule>
    <cfRule type="containsText" dxfId="2" priority="5" operator="containsText" text="successful">
      <formula>NOT(ISERROR(SEARCH("successful",D1)))</formula>
    </cfRule>
    <cfRule type="containsText" dxfId="1" priority="6" operator="containsText" text="cancelled">
      <formula>NOT(ISERROR(SEARCH("cancelled",D1)))</formula>
    </cfRule>
    <cfRule type="containsText" dxfId="0" priority="7" operator="containsText" text="failed">
      <formula>NOT(ISERROR(SEARCH("failed",D1)))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9BEA-314E-4C02-BB11-3DFC4C6C4FD6}">
  <dimension ref="A1:A10"/>
  <sheetViews>
    <sheetView tabSelected="1" workbookViewId="0">
      <selection activeCell="D19" sqref="D19"/>
    </sheetView>
  </sheetViews>
  <sheetFormatPr defaultRowHeight="14.5" x14ac:dyDescent="0.35"/>
  <sheetData>
    <row r="1" spans="1:1" x14ac:dyDescent="0.35">
      <c r="A1" t="s">
        <v>8407</v>
      </c>
    </row>
    <row r="2" spans="1:1" x14ac:dyDescent="0.35">
      <c r="A2" t="s">
        <v>8404</v>
      </c>
    </row>
    <row r="3" spans="1:1" x14ac:dyDescent="0.35">
      <c r="A3" t="s">
        <v>8405</v>
      </c>
    </row>
    <row r="4" spans="1:1" x14ac:dyDescent="0.35">
      <c r="A4" t="s">
        <v>8406</v>
      </c>
    </row>
    <row r="6" spans="1:1" x14ac:dyDescent="0.35">
      <c r="A6" t="s">
        <v>8409</v>
      </c>
    </row>
    <row r="7" spans="1:1" x14ac:dyDescent="0.35">
      <c r="A7" t="s">
        <v>8408</v>
      </c>
    </row>
    <row r="9" spans="1:1" x14ac:dyDescent="0.35">
      <c r="A9" t="s">
        <v>8410</v>
      </c>
    </row>
    <row r="10" spans="1:1" x14ac:dyDescent="0.35">
      <c r="A10" t="s">
        <v>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PT (state vs category)</vt:lpstr>
      <vt:lpstr>PT(state vs sub-category)</vt:lpstr>
      <vt:lpstr>PT Date Created</vt:lpstr>
      <vt:lpstr>raw data</vt:lpstr>
      <vt:lpstr>bonus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Serguei</cp:lastModifiedBy>
  <cp:lastPrinted>2018-02-02T19:42:11Z</cp:lastPrinted>
  <dcterms:created xsi:type="dcterms:W3CDTF">2017-04-20T15:17:24Z</dcterms:created>
  <dcterms:modified xsi:type="dcterms:W3CDTF">2018-02-03T05:45:09Z</dcterms:modified>
</cp:coreProperties>
</file>